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00" windowWidth="18936" windowHeight="7092"/>
  </bookViews>
  <sheets>
    <sheet name="Summary Reconciliation" sheetId="3" r:id="rId1"/>
    <sheet name="Depr Study 1-8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DeprateTag" localSheetId="1">'Depr Study 1-8'!$AZ$6</definedName>
    <definedName name="DeprateTDGTag" localSheetId="1">'Depr Study 1-8'!$AZ$8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ProjectedCOR_Production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H79" i="3" l="1"/>
  <c r="H62" i="3"/>
  <c r="G110" i="3"/>
  <c r="H110" i="3" s="1"/>
  <c r="G103" i="3"/>
  <c r="H103" i="3" s="1"/>
  <c r="G85" i="3"/>
  <c r="H85" i="3" s="1"/>
  <c r="G78" i="3"/>
  <c r="H78" i="3" s="1"/>
  <c r="G77" i="3"/>
  <c r="H77" i="3" s="1"/>
  <c r="G75" i="3"/>
  <c r="H75" i="3" s="1"/>
  <c r="G74" i="3"/>
  <c r="H74" i="3" s="1"/>
  <c r="G73" i="3"/>
  <c r="H73" i="3" s="1"/>
  <c r="G71" i="3"/>
  <c r="H71" i="3" s="1"/>
  <c r="G70" i="3"/>
  <c r="H70" i="3" s="1"/>
  <c r="G68" i="3"/>
  <c r="H68" i="3" s="1"/>
  <c r="G67" i="3"/>
  <c r="H67" i="3" s="1"/>
  <c r="G66" i="3"/>
  <c r="H66" i="3" s="1"/>
  <c r="G64" i="3"/>
  <c r="H64" i="3" s="1"/>
  <c r="G63" i="3"/>
  <c r="H63" i="3" s="1"/>
  <c r="G61" i="3"/>
  <c r="H61" i="3" s="1"/>
  <c r="G59" i="3"/>
  <c r="H59" i="3" s="1"/>
  <c r="G58" i="3"/>
  <c r="H58" i="3" s="1"/>
  <c r="G57" i="3"/>
  <c r="H57" i="3" s="1"/>
  <c r="G56" i="3"/>
  <c r="H56" i="3" s="1"/>
  <c r="G55" i="3"/>
  <c r="H55" i="3" s="1"/>
  <c r="G52" i="3"/>
  <c r="H52" i="3" s="1"/>
  <c r="H50" i="3"/>
  <c r="G49" i="3"/>
  <c r="H49" i="3" s="1"/>
  <c r="G38" i="3"/>
  <c r="H38" i="3" s="1"/>
  <c r="H27" i="3"/>
  <c r="G26" i="3"/>
  <c r="H26" i="3" s="1"/>
  <c r="G25" i="3"/>
  <c r="H25" i="3" s="1"/>
  <c r="G21" i="3"/>
  <c r="H21" i="3" s="1"/>
  <c r="G19" i="3"/>
  <c r="H19" i="3" s="1"/>
  <c r="F112" i="3"/>
  <c r="F110" i="3"/>
  <c r="F103" i="3"/>
  <c r="F85" i="3"/>
  <c r="F79" i="3"/>
  <c r="F78" i="3"/>
  <c r="F77" i="3"/>
  <c r="F75" i="3"/>
  <c r="F74" i="3"/>
  <c r="F73" i="3"/>
  <c r="F71" i="3"/>
  <c r="F70" i="3"/>
  <c r="F68" i="3"/>
  <c r="F67" i="3"/>
  <c r="F66" i="3"/>
  <c r="F64" i="3"/>
  <c r="F63" i="3"/>
  <c r="F61" i="3"/>
  <c r="F58" i="3"/>
  <c r="F56" i="3"/>
  <c r="F55" i="3"/>
  <c r="F52" i="3"/>
  <c r="F50" i="3"/>
  <c r="F49" i="3"/>
  <c r="F38" i="3"/>
  <c r="F27" i="3"/>
  <c r="F26" i="3"/>
  <c r="F25" i="3"/>
  <c r="F21" i="3"/>
  <c r="F19" i="3"/>
  <c r="G112" i="3" l="1"/>
  <c r="H112" i="3" s="1"/>
  <c r="I112" i="3" s="1"/>
</calcChain>
</file>

<file path=xl/sharedStrings.xml><?xml version="1.0" encoding="utf-8"?>
<sst xmlns="http://schemas.openxmlformats.org/spreadsheetml/2006/main" count="3953" uniqueCount="1202">
  <si>
    <t>CDR: 2016 Rate Case v3</t>
  </si>
  <si>
    <t>Depr Group: SAP FERC Function</t>
  </si>
  <si>
    <t>Depr Group: Plant Site</t>
  </si>
  <si>
    <t>Cap - Component</t>
  </si>
  <si>
    <t>2016</t>
  </si>
  <si>
    <t>001: Steam Generation</t>
  </si>
  <si>
    <t>000: NON-PRODUCTION PLANT</t>
  </si>
  <si>
    <t>Ending Reserve Balance</t>
  </si>
  <si>
    <t>010: CUTLER</t>
  </si>
  <si>
    <t>040: RIVIERA UNIT #3 &amp; #4</t>
  </si>
  <si>
    <t>070: SANFORD</t>
  </si>
  <si>
    <t>072: SANFORD COMBINED CYCLE</t>
  </si>
  <si>
    <t>120: PORT EVERGLADES</t>
  </si>
  <si>
    <t>130: CAPE CANAVERAL</t>
  </si>
  <si>
    <t>140: TURKEY POINT</t>
  </si>
  <si>
    <t>170: MANATEE</t>
  </si>
  <si>
    <t>180: MARTIN</t>
  </si>
  <si>
    <t>185: MARTIN GAS PIPELINE</t>
  </si>
  <si>
    <t>500: SJRPP UNIT #1</t>
  </si>
  <si>
    <t>501: SJRPP COAL CARS</t>
  </si>
  <si>
    <t>502: SJRPP UNIT #2</t>
  </si>
  <si>
    <t>503: SJRPP COAL TERMINAL</t>
  </si>
  <si>
    <t>505: SCHERER</t>
  </si>
  <si>
    <t>002: Nuclear Generation</t>
  </si>
  <si>
    <t>Ending Reserve - Avoided AFUDC</t>
  </si>
  <si>
    <t>142: TURKEY POINT UNIT #3 EPU</t>
  </si>
  <si>
    <t>143: TURKEY POINT UNIT #3</t>
  </si>
  <si>
    <t>144: TURKEY POINT UNIT #4</t>
  </si>
  <si>
    <t>145: TURKEY POINT UNIT #4 EPU</t>
  </si>
  <si>
    <t>149: TURKEY POINT COMMON EPU</t>
  </si>
  <si>
    <t>150: ST LUCIE COMMON</t>
  </si>
  <si>
    <t>151: ST LUCIE UNIT #1</t>
  </si>
  <si>
    <t>152: ST LUCIE UNIT #2</t>
  </si>
  <si>
    <t>153: ST LUCIE COMMON EPU</t>
  </si>
  <si>
    <t>154: ST LUCIE UNIT #1 EPU</t>
  </si>
  <si>
    <t>155: ST LUCIE UNIT #2 EPU</t>
  </si>
  <si>
    <t>003: Other Generation</t>
  </si>
  <si>
    <t>041: RIVIERA REPOWERING</t>
  </si>
  <si>
    <t>050: PUTNAM</t>
  </si>
  <si>
    <t>080: FT LAUDERDALE COMBINED CYCLE</t>
  </si>
  <si>
    <t>081: FT LAUDERDALE GT'S</t>
  </si>
  <si>
    <t>082: LAUDERDALE UNIT 6</t>
  </si>
  <si>
    <t>110: FT MYERS</t>
  </si>
  <si>
    <t>112: FT MYERS COMBINED CYCLE</t>
  </si>
  <si>
    <t>113: FT MYERS SIMPLE CYCLE UNIT #3</t>
  </si>
  <si>
    <t>121: PORT EVERGLADES COMBINED CYCLE</t>
  </si>
  <si>
    <t>131: CAPE CANAVERAL REPOWERING</t>
  </si>
  <si>
    <t>141: TURKEY POINT UNIT #5</t>
  </si>
  <si>
    <t>171: MANATEE UNIT #3</t>
  </si>
  <si>
    <t>172: MANATEE PV SOLAR</t>
  </si>
  <si>
    <t>182: MARTIN SIMPLE CYCLE</t>
  </si>
  <si>
    <t>188: MARTIN SOLAR ENERGY CENTER</t>
  </si>
  <si>
    <t>190: WEST COUNTY ENERGY CENTER #1 &amp; #2</t>
  </si>
  <si>
    <t>191: WEST COUNTY ENERGY CENTER #3</t>
  </si>
  <si>
    <t>192: DESOTO SOLAR ENERGY CENTER</t>
  </si>
  <si>
    <t>193: SPACECOAST SOLAR ENERGY CENTER</t>
  </si>
  <si>
    <t>194: OKEECHOBEE SITE</t>
  </si>
  <si>
    <t>197: BABCOCK RANCH SOLAR</t>
  </si>
  <si>
    <t>199: CITRUS PV SOLAR</t>
  </si>
  <si>
    <t>997: Renewable-Default</t>
  </si>
  <si>
    <t>004: Transmission</t>
  </si>
  <si>
    <t>005: Distribution Line Facilities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</si>
  <si>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</si>
  <si>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</si>
  <si>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</si>
  <si>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</si>
  <si>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</si>
  <si>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</si>
  <si>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</si>
  <si>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370.2: AMI Meters Replaced</t>
  </si>
  <si>
    <t>370: Distribution Meters</t>
  </si>
  <si>
    <t>371: Installations On Customer Premises</t>
  </si>
  <si>
    <t>373: Street Lights &amp; Signal Systems</t>
  </si>
  <si>
    <t>006: Distribution Substation</t>
  </si>
  <si>
    <t>361: Distribution Structures &amp; Improvements</t>
  </si>
  <si>
    <t>362: Distribution Station Equipment</t>
  </si>
  <si>
    <t>007: Building, General Plant</t>
  </si>
  <si>
    <t>008: General Plant Equipment</t>
  </si>
  <si>
    <t>009: Transportation Equipment</t>
  </si>
  <si>
    <t>Depreciation Study</t>
  </si>
  <si>
    <t>Difference</t>
  </si>
  <si>
    <t>A</t>
  </si>
  <si>
    <t>B</t>
  </si>
  <si>
    <t>C</t>
  </si>
  <si>
    <t>Month</t>
  </si>
  <si>
    <t>Year</t>
  </si>
  <si>
    <t>FLORIDA POWER AND LIGHT COMPANY</t>
  </si>
  <si>
    <t>DeprateTag</t>
  </si>
  <si>
    <t>ProductionGF</t>
  </si>
  <si>
    <t>StaffCalcTag</t>
  </si>
  <si>
    <t>ActualBalances</t>
  </si>
  <si>
    <t>TABLE 3. COMPARISON OF REMAINING LIFE ANNUAL DEPRECIATION RATES AND ACCRUALS FOR ELECTRIC PLANT AS OF DECEMBER 31, 2016</t>
  </si>
  <si>
    <t>DeprateTDGTag</t>
  </si>
  <si>
    <t>TDG_GF</t>
  </si>
  <si>
    <t>BASED ON DEPRECIATION RATES ORDERED IN DOCKET NO. 090130-EI AND PROPOSED DEPRECIATION RATES</t>
  </si>
  <si>
    <t>ORDERED IN DOCKET NO. 090130-EI</t>
  </si>
  <si>
    <t>PROPOSED ESTIMATES</t>
  </si>
  <si>
    <t>PROBABLE</t>
  </si>
  <si>
    <t>SURVIVOR CURVE/</t>
  </si>
  <si>
    <t>ANNUAL</t>
  </si>
  <si>
    <t>Future</t>
  </si>
  <si>
    <t>Composite</t>
  </si>
  <si>
    <t>ORIGINAL</t>
  </si>
  <si>
    <t>BOOK</t>
  </si>
  <si>
    <t>RETIREMENT</t>
  </si>
  <si>
    <t>INTERIM</t>
  </si>
  <si>
    <t>NET</t>
  </si>
  <si>
    <t>DEPRECIATION</t>
  </si>
  <si>
    <t>Book</t>
  </si>
  <si>
    <t>Remaining</t>
  </si>
  <si>
    <t>INCREASE/</t>
  </si>
  <si>
    <t>THEORETICAL</t>
  </si>
  <si>
    <t>Controls</t>
  </si>
  <si>
    <t>COST</t>
  </si>
  <si>
    <t>RESERVE</t>
  </si>
  <si>
    <t>DATE</t>
  </si>
  <si>
    <t>RETIREMENT DATE</t>
  </si>
  <si>
    <t>SALVAGE</t>
  </si>
  <si>
    <t>RATE</t>
  </si>
  <si>
    <t>ACCRUALS</t>
  </si>
  <si>
    <t>SURVIVOR CURVE</t>
  </si>
  <si>
    <t>Accruals</t>
  </si>
  <si>
    <t>Life</t>
  </si>
  <si>
    <t>DECREASE</t>
  </si>
  <si>
    <t>RESERVE ACCT 343</t>
  </si>
  <si>
    <t>Plant</t>
  </si>
  <si>
    <t>(7)=(6)x(1)</t>
  </si>
  <si>
    <t>(13)=(12)-(7)</t>
  </si>
  <si>
    <t>STEAM PRODUCTION PLANT</t>
  </si>
  <si>
    <t xml:space="preserve">        </t>
  </si>
  <si>
    <t>MANATEE STEAM PLANT</t>
  </si>
  <si>
    <t>10202</t>
  </si>
  <si>
    <t>Steam</t>
  </si>
  <si>
    <t/>
  </si>
  <si>
    <t>10301</t>
  </si>
  <si>
    <t>MANATEE COMMON</t>
  </si>
  <si>
    <t>3110010301</t>
  </si>
  <si>
    <t xml:space="preserve">311.00 10301        </t>
  </si>
  <si>
    <t>STRUCTURES AND IMPROVEMENTS</t>
  </si>
  <si>
    <t>-</t>
  </si>
  <si>
    <t>R2 *</t>
  </si>
  <si>
    <t>3120010301</t>
  </si>
  <si>
    <t xml:space="preserve">312.00 10301        </t>
  </si>
  <si>
    <t>BOILER PLANT EQUIPMENT</t>
  </si>
  <si>
    <t>S0 *</t>
  </si>
  <si>
    <t>3140010301</t>
  </si>
  <si>
    <t xml:space="preserve">314.00 10301        </t>
  </si>
  <si>
    <t>TURBOGENERATOR UNITS</t>
  </si>
  <si>
    <t>R0.5 *</t>
  </si>
  <si>
    <t>3150010301</t>
  </si>
  <si>
    <t xml:space="preserve">315.00 10301        </t>
  </si>
  <si>
    <t>ACCESSORY ELECTRIC EQUIPMENT</t>
  </si>
  <si>
    <t>3160010301</t>
  </si>
  <si>
    <t xml:space="preserve">316.00 10301        </t>
  </si>
  <si>
    <t>MISCELLANEOUS POWER PLANT EQUIPMENT</t>
  </si>
  <si>
    <t>TOTAL MANATEE COMMON</t>
  </si>
  <si>
    <t>10302</t>
  </si>
  <si>
    <t>MANATEE UNIT 1</t>
  </si>
  <si>
    <t>3110010302</t>
  </si>
  <si>
    <t xml:space="preserve">311.00 10302        </t>
  </si>
  <si>
    <t>3120010302</t>
  </si>
  <si>
    <t xml:space="preserve">312.00 10302        </t>
  </si>
  <si>
    <t>3140010302</t>
  </si>
  <si>
    <t xml:space="preserve">314.00 10302        </t>
  </si>
  <si>
    <t>3150010302</t>
  </si>
  <si>
    <t xml:space="preserve">315.00 10302        </t>
  </si>
  <si>
    <t>3160010302</t>
  </si>
  <si>
    <t xml:space="preserve">316.00 10302        </t>
  </si>
  <si>
    <t>TOTAL MANATEE UNIT 1</t>
  </si>
  <si>
    <t>10303</t>
  </si>
  <si>
    <t>MANATEE UNIT 2</t>
  </si>
  <si>
    <t>3110010303</t>
  </si>
  <si>
    <t xml:space="preserve">311.00 10303        </t>
  </si>
  <si>
    <t>3120010303</t>
  </si>
  <si>
    <t xml:space="preserve">312.00 10303        </t>
  </si>
  <si>
    <t>3140010303</t>
  </si>
  <si>
    <t xml:space="preserve">314.00 10303        </t>
  </si>
  <si>
    <t>3150010303</t>
  </si>
  <si>
    <t xml:space="preserve">315.00 10303        </t>
  </si>
  <si>
    <t>3160010303</t>
  </si>
  <si>
    <t xml:space="preserve">316.00 10303        </t>
  </si>
  <si>
    <t>TOTAL MANATEE UNIT 2</t>
  </si>
  <si>
    <t>TOTAL MANATEE STEAM PLANT</t>
  </si>
  <si>
    <t>MARTIN STEAM PLANT</t>
  </si>
  <si>
    <t>10400</t>
  </si>
  <si>
    <t>MARTIN COMMON</t>
  </si>
  <si>
    <t>3110010400</t>
  </si>
  <si>
    <t xml:space="preserve">311.00 10400        </t>
  </si>
  <si>
    <t>3120010400</t>
  </si>
  <si>
    <t xml:space="preserve">312.00 10400        </t>
  </si>
  <si>
    <t>3140010400</t>
  </si>
  <si>
    <t xml:space="preserve">314.00 10400        </t>
  </si>
  <si>
    <t>3150010400</t>
  </si>
  <si>
    <t xml:space="preserve">315.00 10400        </t>
  </si>
  <si>
    <t>3160010400</t>
  </si>
  <si>
    <t xml:space="preserve">316.00 10400        </t>
  </si>
  <si>
    <t>TOTAL MARTIN COMMON</t>
  </si>
  <si>
    <t>10401</t>
  </si>
  <si>
    <t>MARTIN PIPELINE</t>
  </si>
  <si>
    <t>3120010401</t>
  </si>
  <si>
    <t xml:space="preserve">312.00 10401        </t>
  </si>
  <si>
    <t>TOTAL MARTIN PIPELINE</t>
  </si>
  <si>
    <t>10402</t>
  </si>
  <si>
    <t>MARTIN UNIT 1</t>
  </si>
  <si>
    <t>3110010402</t>
  </si>
  <si>
    <t xml:space="preserve">311.00 10402        </t>
  </si>
  <si>
    <t>3120010402</t>
  </si>
  <si>
    <t xml:space="preserve">312.00 10402        </t>
  </si>
  <si>
    <t>3140010402</t>
  </si>
  <si>
    <t xml:space="preserve">314.00 10402        </t>
  </si>
  <si>
    <t>3150010402</t>
  </si>
  <si>
    <t xml:space="preserve">315.00 10402        </t>
  </si>
  <si>
    <t>3160010402</t>
  </si>
  <si>
    <t xml:space="preserve">316.00 10402        </t>
  </si>
  <si>
    <t>TOTAL MARTIN UNIT 1</t>
  </si>
  <si>
    <t>10403</t>
  </si>
  <si>
    <t>MARTIN UNIT 2</t>
  </si>
  <si>
    <t>3110010403</t>
  </si>
  <si>
    <t xml:space="preserve">311.00 10403        </t>
  </si>
  <si>
    <t>3120010403</t>
  </si>
  <si>
    <t xml:space="preserve">312.00 10403        </t>
  </si>
  <si>
    <t>3140010403</t>
  </si>
  <si>
    <t xml:space="preserve">314.00 10403        </t>
  </si>
  <si>
    <t>3150010403</t>
  </si>
  <si>
    <t xml:space="preserve">315.00 10403        </t>
  </si>
  <si>
    <t>3160010403</t>
  </si>
  <si>
    <t xml:space="preserve">316.00 10403        </t>
  </si>
  <si>
    <t>TOTAL MARTIN UNIT 2</t>
  </si>
  <si>
    <t>TOTAL MARTIN STEAM PLANT</t>
  </si>
  <si>
    <t>SCHERER STEAM PLANT</t>
  </si>
  <si>
    <t>10701</t>
  </si>
  <si>
    <t>10800</t>
  </si>
  <si>
    <t>SCHERER COAL CARS</t>
  </si>
  <si>
    <t>3120010800</t>
  </si>
  <si>
    <t xml:space="preserve">312.00 10800        </t>
  </si>
  <si>
    <t>TOTAL SCHERER COAL CARS</t>
  </si>
  <si>
    <t>10801</t>
  </si>
  <si>
    <t>SCHERER COMMON</t>
  </si>
  <si>
    <t>3110010801</t>
  </si>
  <si>
    <t xml:space="preserve">311.00 10801        </t>
  </si>
  <si>
    <t>3120010801</t>
  </si>
  <si>
    <t xml:space="preserve">312.00 10801        </t>
  </si>
  <si>
    <t>3140010801</t>
  </si>
  <si>
    <t xml:space="preserve">314.00 10801        </t>
  </si>
  <si>
    <t>3150010801</t>
  </si>
  <si>
    <t xml:space="preserve">315.00 10801        </t>
  </si>
  <si>
    <t>3160010801</t>
  </si>
  <si>
    <t xml:space="preserve">316.00 10801        </t>
  </si>
  <si>
    <t>TOTAL SCHERER COMMON</t>
  </si>
  <si>
    <t>10802</t>
  </si>
  <si>
    <t>SCHERER COMMON UNIT 3 AND 4</t>
  </si>
  <si>
    <t>3110010802</t>
  </si>
  <si>
    <t xml:space="preserve">311.00 10802        </t>
  </si>
  <si>
    <t>3120010802</t>
  </si>
  <si>
    <t xml:space="preserve">312.00 10802        </t>
  </si>
  <si>
    <t>3140010802</t>
  </si>
  <si>
    <t xml:space="preserve">314.00 10802        </t>
  </si>
  <si>
    <t>3150010802</t>
  </si>
  <si>
    <t xml:space="preserve">315.00 10802        </t>
  </si>
  <si>
    <t>TOTAL SCHERER COMMON UNIT 3 AND 4</t>
  </si>
  <si>
    <t>10803</t>
  </si>
  <si>
    <t>SCHERER UNIT 4</t>
  </si>
  <si>
    <t>3110010803</t>
  </si>
  <si>
    <t xml:space="preserve">311.00 10803        </t>
  </si>
  <si>
    <t>3120010803</t>
  </si>
  <si>
    <t xml:space="preserve">312.00 10803        </t>
  </si>
  <si>
    <t>3140010803</t>
  </si>
  <si>
    <t xml:space="preserve">314.00 10803        </t>
  </si>
  <si>
    <t>3150010803</t>
  </si>
  <si>
    <t xml:space="preserve">315.00 10803        </t>
  </si>
  <si>
    <t>3160010803</t>
  </si>
  <si>
    <t xml:space="preserve">316.00 10803        </t>
  </si>
  <si>
    <t>TOTAL SCHERER UNIT 4</t>
  </si>
  <si>
    <t>TOTAL SCHERER STEAM PLANT</t>
  </si>
  <si>
    <t>SJRPP STEAM PLANT</t>
  </si>
  <si>
    <t>10900</t>
  </si>
  <si>
    <t>SJRPP COAL AND LIMESTONE</t>
  </si>
  <si>
    <t>3110010900</t>
  </si>
  <si>
    <t xml:space="preserve">311.00 10900        </t>
  </si>
  <si>
    <t>3120010900</t>
  </si>
  <si>
    <t xml:space="preserve">312.00 10900        </t>
  </si>
  <si>
    <t>3150010900</t>
  </si>
  <si>
    <t xml:space="preserve">315.00 10900        </t>
  </si>
  <si>
    <t>3160010900</t>
  </si>
  <si>
    <t xml:space="preserve">316.00 10900        </t>
  </si>
  <si>
    <t>TOTAL SJRPP COAL AND LIMESTONE</t>
  </si>
  <si>
    <t>10901</t>
  </si>
  <si>
    <t>SJRPP COAL CARS</t>
  </si>
  <si>
    <t>3120010901</t>
  </si>
  <si>
    <t xml:space="preserve">312.00 10901        </t>
  </si>
  <si>
    <t>TOTAL SJRPP COAL CARS</t>
  </si>
  <si>
    <t>10902</t>
  </si>
  <si>
    <t>SJRPP COMMON</t>
  </si>
  <si>
    <t>3110010902</t>
  </si>
  <si>
    <t xml:space="preserve">311.00 10902        </t>
  </si>
  <si>
    <t>3120010902</t>
  </si>
  <si>
    <t xml:space="preserve">312.00 10902        </t>
  </si>
  <si>
    <t>3140010902</t>
  </si>
  <si>
    <t xml:space="preserve">314.00 10902        </t>
  </si>
  <si>
    <t>3150010902</t>
  </si>
  <si>
    <t xml:space="preserve">315.00 10902        </t>
  </si>
  <si>
    <t>3160010902</t>
  </si>
  <si>
    <t xml:space="preserve">316.00 10902        </t>
  </si>
  <si>
    <t>TOTAL SJRPP COMMON</t>
  </si>
  <si>
    <t>10903</t>
  </si>
  <si>
    <t>SJRPP GYPSUM AND ASH</t>
  </si>
  <si>
    <t>3110010903</t>
  </si>
  <si>
    <t xml:space="preserve">311.00 10903        </t>
  </si>
  <si>
    <t>3120010903</t>
  </si>
  <si>
    <t xml:space="preserve">312.00 10903        </t>
  </si>
  <si>
    <t>3150010903</t>
  </si>
  <si>
    <t xml:space="preserve">315.00 10903        </t>
  </si>
  <si>
    <t>3160010903</t>
  </si>
  <si>
    <t xml:space="preserve">316.00 10903        </t>
  </si>
  <si>
    <t>TOTAL SJRPP GYPSUM AND ASH</t>
  </si>
  <si>
    <t>10904</t>
  </si>
  <si>
    <t>SJRPP UNIT 1</t>
  </si>
  <si>
    <t>3110010904</t>
  </si>
  <si>
    <t xml:space="preserve">311.00 10904        </t>
  </si>
  <si>
    <t>3120010904</t>
  </si>
  <si>
    <t xml:space="preserve">312.00 10904        </t>
  </si>
  <si>
    <t>3140010904</t>
  </si>
  <si>
    <t xml:space="preserve">314.00 10904        </t>
  </si>
  <si>
    <t>3150010904</t>
  </si>
  <si>
    <t xml:space="preserve">315.00 10904        </t>
  </si>
  <si>
    <t>3160010904</t>
  </si>
  <si>
    <t xml:space="preserve">316.00 10904        </t>
  </si>
  <si>
    <t>TOTAL SJRPP UNIT 1</t>
  </si>
  <si>
    <t>10905</t>
  </si>
  <si>
    <t>SJRPP UNIT 2</t>
  </si>
  <si>
    <t>3110010905</t>
  </si>
  <si>
    <t xml:space="preserve">311.00 10905        </t>
  </si>
  <si>
    <t>3120010905</t>
  </si>
  <si>
    <t xml:space="preserve">312.00 10905        </t>
  </si>
  <si>
    <t>3140010905</t>
  </si>
  <si>
    <t xml:space="preserve">314.00 10905        </t>
  </si>
  <si>
    <t>3150010905</t>
  </si>
  <si>
    <t xml:space="preserve">315.00 10905        </t>
  </si>
  <si>
    <t>3160010905</t>
  </si>
  <si>
    <t xml:space="preserve">316.00 10905        </t>
  </si>
  <si>
    <t>TOTAL SJRPP UNIT 2</t>
  </si>
  <si>
    <t>TOTAL SJRPP STEAM PLANT</t>
  </si>
  <si>
    <t>TURKEY POINT STEAM PLANT</t>
  </si>
  <si>
    <t>11000</t>
  </si>
  <si>
    <t>TURKEY POINT COMMON</t>
  </si>
  <si>
    <t>3110011000</t>
  </si>
  <si>
    <t xml:space="preserve">311.00 11000        </t>
  </si>
  <si>
    <t>3120011000</t>
  </si>
  <si>
    <t xml:space="preserve">312.00 11000        </t>
  </si>
  <si>
    <t>3140011000</t>
  </si>
  <si>
    <t xml:space="preserve">314.00 11000        </t>
  </si>
  <si>
    <t>3150011000</t>
  </si>
  <si>
    <t xml:space="preserve">315.00 11000        </t>
  </si>
  <si>
    <t>3160011000</t>
  </si>
  <si>
    <t xml:space="preserve">316.00 11000        </t>
  </si>
  <si>
    <t>MISCELLANEOUS EQUIPMENT</t>
  </si>
  <si>
    <t>TOTAL TURKEY POINT COMMON</t>
  </si>
  <si>
    <t>11001</t>
  </si>
  <si>
    <t>TURKEY POINT UNIT 1</t>
  </si>
  <si>
    <t>3110011001</t>
  </si>
  <si>
    <t xml:space="preserve">311.00 11001        </t>
  </si>
  <si>
    <t>3120011001</t>
  </si>
  <si>
    <t xml:space="preserve">312.00 11001        </t>
  </si>
  <si>
    <t>3140011001</t>
  </si>
  <si>
    <t xml:space="preserve">314.00 11001        </t>
  </si>
  <si>
    <t>3150011001</t>
  </si>
  <si>
    <t xml:space="preserve">315.00 11001        </t>
  </si>
  <si>
    <t>3160011001</t>
  </si>
  <si>
    <t xml:space="preserve">316.00 11001        </t>
  </si>
  <si>
    <t>TOTAL TURKEY POINT UNIT 1</t>
  </si>
  <si>
    <t>11002</t>
  </si>
  <si>
    <t>TURKEY POINT UNIT 2</t>
  </si>
  <si>
    <t>3110011002</t>
  </si>
  <si>
    <t xml:space="preserve">311.00 11002        </t>
  </si>
  <si>
    <t>3120011002</t>
  </si>
  <si>
    <t xml:space="preserve">312.00 11002        </t>
  </si>
  <si>
    <t>3140011002</t>
  </si>
  <si>
    <t xml:space="preserve">314.00 11002        </t>
  </si>
  <si>
    <t>3150011002</t>
  </si>
  <si>
    <t xml:space="preserve">315.00 11002        </t>
  </si>
  <si>
    <t>3160011002</t>
  </si>
  <si>
    <t xml:space="preserve">316.00 11002        </t>
  </si>
  <si>
    <t>TOTAL TURKEY POINT UNIT 2</t>
  </si>
  <si>
    <t>TOTAL TURKEY POINT STEAM PLANT</t>
  </si>
  <si>
    <t>TOTAL STEAM PRODUCTION</t>
  </si>
  <si>
    <t>NUCLEAR PRODUCTION PLANT</t>
  </si>
  <si>
    <t>Nuclear</t>
  </si>
  <si>
    <t>ST. LUCIE NUCLEAR PLANT</t>
  </si>
  <si>
    <t>ST. LUCIE COMMON</t>
  </si>
  <si>
    <t>3210020100</t>
  </si>
  <si>
    <t xml:space="preserve">321.00 20100        </t>
  </si>
  <si>
    <t>R1.5 *</t>
  </si>
  <si>
    <t>3220020100</t>
  </si>
  <si>
    <t xml:space="preserve">322.00 20100        </t>
  </si>
  <si>
    <t>REACTOR PLANT EQUIPMENT</t>
  </si>
  <si>
    <t>R1 *</t>
  </si>
  <si>
    <t>3230020100</t>
  </si>
  <si>
    <t xml:space="preserve">323.00 20100        </t>
  </si>
  <si>
    <t>3240020100</t>
  </si>
  <si>
    <t xml:space="preserve">324.00 20100        </t>
  </si>
  <si>
    <t>R2.5 *</t>
  </si>
  <si>
    <t>3250020100</t>
  </si>
  <si>
    <t xml:space="preserve">325.00 20100        </t>
  </si>
  <si>
    <t>20100</t>
  </si>
  <si>
    <t>TOTAL ST. LUCIE COMMON</t>
  </si>
  <si>
    <t>20101</t>
  </si>
  <si>
    <t>ST. LUCIE UNIT 1</t>
  </si>
  <si>
    <t>3210020101</t>
  </si>
  <si>
    <t xml:space="preserve">321.00 20101        </t>
  </si>
  <si>
    <t>3220020101</t>
  </si>
  <si>
    <t xml:space="preserve">322.00 20101        </t>
  </si>
  <si>
    <t>3230020101</t>
  </si>
  <si>
    <t xml:space="preserve">323.00 20101        </t>
  </si>
  <si>
    <t>3240020101</t>
  </si>
  <si>
    <t xml:space="preserve">324.00 20101        </t>
  </si>
  <si>
    <t>3250020101</t>
  </si>
  <si>
    <t xml:space="preserve">325.00 20101        </t>
  </si>
  <si>
    <t>TOTAL ST. LUCIE UNIT 1</t>
  </si>
  <si>
    <t>20102</t>
  </si>
  <si>
    <t>ST. LUCIE UNIT 2</t>
  </si>
  <si>
    <t>3210020102</t>
  </si>
  <si>
    <t xml:space="preserve">321.00 20102        </t>
  </si>
  <si>
    <t>3220020102</t>
  </si>
  <si>
    <t xml:space="preserve">322.00 20102        </t>
  </si>
  <si>
    <t>3230020102</t>
  </si>
  <si>
    <t xml:space="preserve">323.00 20102        </t>
  </si>
  <si>
    <t>3240020102</t>
  </si>
  <si>
    <t xml:space="preserve">324.00 20102        </t>
  </si>
  <si>
    <t>3250020102</t>
  </si>
  <si>
    <t xml:space="preserve">325.00 20102        </t>
  </si>
  <si>
    <t>TOTAL ST. LUCIE UNIT 2</t>
  </si>
  <si>
    <t>TOTAL ST. LUCIE NUCLEAR PLANT</t>
  </si>
  <si>
    <t>TURKEY POINT NUCLEAR PLANT</t>
  </si>
  <si>
    <t>20200</t>
  </si>
  <si>
    <t>3210020200</t>
  </si>
  <si>
    <t xml:space="preserve">321.00 20200        </t>
  </si>
  <si>
    <t>3220020200</t>
  </si>
  <si>
    <t xml:space="preserve">322.00 20200        </t>
  </si>
  <si>
    <t>3230020200</t>
  </si>
  <si>
    <t xml:space="preserve">323.00 20200        </t>
  </si>
  <si>
    <t>3240020200</t>
  </si>
  <si>
    <t xml:space="preserve">324.00 20200        </t>
  </si>
  <si>
    <t>3250020200</t>
  </si>
  <si>
    <t xml:space="preserve">325.00 20200        </t>
  </si>
  <si>
    <t>20201</t>
  </si>
  <si>
    <t>TURKEY POINT UNIT 3</t>
  </si>
  <si>
    <t>3210020201</t>
  </si>
  <si>
    <t xml:space="preserve">321.00 20201        </t>
  </si>
  <si>
    <t>3220020201</t>
  </si>
  <si>
    <t xml:space="preserve">322.00 20201        </t>
  </si>
  <si>
    <t>3230020201</t>
  </si>
  <si>
    <t xml:space="preserve">323.00 20201        </t>
  </si>
  <si>
    <t>3240020201</t>
  </si>
  <si>
    <t xml:space="preserve">324.00 20201        </t>
  </si>
  <si>
    <t>3250020201</t>
  </si>
  <si>
    <t xml:space="preserve">325.00 20201        </t>
  </si>
  <si>
    <t>TOTAL TURKEY POINT UNIT 3</t>
  </si>
  <si>
    <t>20202</t>
  </si>
  <si>
    <t>TURKEY POINT UNIT 4</t>
  </si>
  <si>
    <t>3210020202</t>
  </si>
  <si>
    <t xml:space="preserve">321.00 20202        </t>
  </si>
  <si>
    <t>3220020202</t>
  </si>
  <si>
    <t xml:space="preserve">322.00 20202        </t>
  </si>
  <si>
    <t>3230020202</t>
  </si>
  <si>
    <t xml:space="preserve">323.00 20202        </t>
  </si>
  <si>
    <t>3240020202</t>
  </si>
  <si>
    <t xml:space="preserve">324.00 20202        </t>
  </si>
  <si>
    <t>3250020202</t>
  </si>
  <si>
    <t xml:space="preserve">325.00 20202        </t>
  </si>
  <si>
    <t>TOTAL TURKEY POINT UNIT 4</t>
  </si>
  <si>
    <t>Total Turkey Point Nuclear Plant20202</t>
  </si>
  <si>
    <t xml:space="preserve">Total Tey Po        </t>
  </si>
  <si>
    <t>TOTAL TURKEY POINT NUCLEAR PLANT</t>
  </si>
  <si>
    <t>TOTAL NUCLEAR PRODUCTION PLANT</t>
  </si>
  <si>
    <t>COMBINED CYCLE PRODUCTION PLANT</t>
  </si>
  <si>
    <t>CC</t>
  </si>
  <si>
    <t>LAUDERDALE COMBINED CYCLE PLANT</t>
  </si>
  <si>
    <t>30200</t>
  </si>
  <si>
    <t>LAUDERDALE COMMON</t>
  </si>
  <si>
    <t>3410030200</t>
  </si>
  <si>
    <t xml:space="preserve">341.00 30200        </t>
  </si>
  <si>
    <t>3420030200</t>
  </si>
  <si>
    <t xml:space="preserve">342.00 30200        </t>
  </si>
  <si>
    <t>FUEL HOLDERS, PRODUCERS AND ACCESSORIES</t>
  </si>
  <si>
    <t>3430030200</t>
  </si>
  <si>
    <t xml:space="preserve">343.00 30200        </t>
  </si>
  <si>
    <t>PRIME MOVERS - GENERAL</t>
  </si>
  <si>
    <t>3432030200</t>
  </si>
  <si>
    <t xml:space="preserve">343.20 30200        </t>
  </si>
  <si>
    <t>PRIME MOVERS - CAPITALIZED SPARE PARTS</t>
  </si>
  <si>
    <t>L0 *</t>
  </si>
  <si>
    <t>CC 343</t>
  </si>
  <si>
    <t>PRIME MOVERS</t>
  </si>
  <si>
    <t>Various</t>
  </si>
  <si>
    <t>3440030200</t>
  </si>
  <si>
    <t xml:space="preserve">344.00 30200        </t>
  </si>
  <si>
    <t>GENERATORS</t>
  </si>
  <si>
    <t>3450030200</t>
  </si>
  <si>
    <t xml:space="preserve">345.00 30200        </t>
  </si>
  <si>
    <t>3460030200</t>
  </si>
  <si>
    <t xml:space="preserve">346.00 30200        </t>
  </si>
  <si>
    <t>S0.5 *</t>
  </si>
  <si>
    <t>TOTAL LAUDERDALE COMMON</t>
  </si>
  <si>
    <t>30201</t>
  </si>
  <si>
    <t>LAUDERDALE UNIT 4</t>
  </si>
  <si>
    <t>3410030201</t>
  </si>
  <si>
    <t xml:space="preserve">341.00 30201        </t>
  </si>
  <si>
    <t>3420030201</t>
  </si>
  <si>
    <t xml:space="preserve">342.00 30201        </t>
  </si>
  <si>
    <t>3430030201</t>
  </si>
  <si>
    <t xml:space="preserve">343.00 30201        </t>
  </si>
  <si>
    <t>3432030201</t>
  </si>
  <si>
    <t xml:space="preserve">343.20 30201        </t>
  </si>
  <si>
    <t>3440030201</t>
  </si>
  <si>
    <t xml:space="preserve">344.00 30201        </t>
  </si>
  <si>
    <t>3450030201</t>
  </si>
  <si>
    <t xml:space="preserve">345.00 30201        </t>
  </si>
  <si>
    <t>3460030201</t>
  </si>
  <si>
    <t xml:space="preserve">346.00 30201        </t>
  </si>
  <si>
    <t>TOTAL LAUDERDALE UNIT 4</t>
  </si>
  <si>
    <t>30202</t>
  </si>
  <si>
    <t>LAUDERDALE UNIT 5</t>
  </si>
  <si>
    <t>3410030202</t>
  </si>
  <si>
    <t xml:space="preserve">341.00 30202        </t>
  </si>
  <si>
    <t>3420030202</t>
  </si>
  <si>
    <t xml:space="preserve">342.00 30202        </t>
  </si>
  <si>
    <t>3430030202</t>
  </si>
  <si>
    <t xml:space="preserve">343.00 30202        </t>
  </si>
  <si>
    <t>3432030202</t>
  </si>
  <si>
    <t xml:space="preserve">343.20 30202        </t>
  </si>
  <si>
    <t>3440030202</t>
  </si>
  <si>
    <t xml:space="preserve">344.00 30202        </t>
  </si>
  <si>
    <t>3450030202</t>
  </si>
  <si>
    <t xml:space="preserve">345.00 30202        </t>
  </si>
  <si>
    <t>3460030202</t>
  </si>
  <si>
    <t xml:space="preserve">346.00 30202        </t>
  </si>
  <si>
    <t>TOTAL LAUDERDALE UNIT 5</t>
  </si>
  <si>
    <t>TOTAL LAUDERDALE COMBINED CYCLE PLANT</t>
  </si>
  <si>
    <t>FT. MYERS COMBINED CYCLE PLANT</t>
  </si>
  <si>
    <t>30300</t>
  </si>
  <si>
    <t>FT. MYERS COMMON</t>
  </si>
  <si>
    <t>3410030300</t>
  </si>
  <si>
    <t xml:space="preserve">341.00 30300        </t>
  </si>
  <si>
    <t>3420030300</t>
  </si>
  <si>
    <t xml:space="preserve">342.00 30300        </t>
  </si>
  <si>
    <t>3430030300</t>
  </si>
  <si>
    <t xml:space="preserve">343.00 30300        </t>
  </si>
  <si>
    <t>3432030300</t>
  </si>
  <si>
    <t xml:space="preserve">343.20 30300        </t>
  </si>
  <si>
    <t>3440030300</t>
  </si>
  <si>
    <t xml:space="preserve">344.00 30300        </t>
  </si>
  <si>
    <t>3450030300</t>
  </si>
  <si>
    <t xml:space="preserve">345.00 30300        </t>
  </si>
  <si>
    <t>3460030300</t>
  </si>
  <si>
    <t xml:space="preserve">346.00 30300        </t>
  </si>
  <si>
    <t>TOTAL FT. MYERS COMMON</t>
  </si>
  <si>
    <t>30301</t>
  </si>
  <si>
    <t>FT. MYERS UNIT 2</t>
  </si>
  <si>
    <t>3410030301</t>
  </si>
  <si>
    <t xml:space="preserve">341.00 30301        </t>
  </si>
  <si>
    <t>3420030301</t>
  </si>
  <si>
    <t xml:space="preserve">342.00 30301        </t>
  </si>
  <si>
    <t>3430030301</t>
  </si>
  <si>
    <t xml:space="preserve">343.00 30301        </t>
  </si>
  <si>
    <t>3432030301</t>
  </si>
  <si>
    <t xml:space="preserve">343.20 30301        </t>
  </si>
  <si>
    <t>3440030301</t>
  </si>
  <si>
    <t xml:space="preserve">344.00 30301        </t>
  </si>
  <si>
    <t>3450030301</t>
  </si>
  <si>
    <t xml:space="preserve">345.00 30301        </t>
  </si>
  <si>
    <t>3460030301</t>
  </si>
  <si>
    <t xml:space="preserve">346.00 30301        </t>
  </si>
  <si>
    <t>TOTAL FT. MYERS UNIT 2</t>
  </si>
  <si>
    <t>30302</t>
  </si>
  <si>
    <t>FT. MYERS UNIT 3</t>
  </si>
  <si>
    <t>3410030302</t>
  </si>
  <si>
    <t xml:space="preserve">341.00 30302        </t>
  </si>
  <si>
    <t>3420030302</t>
  </si>
  <si>
    <t xml:space="preserve">342.00 30302        </t>
  </si>
  <si>
    <t>3430030302</t>
  </si>
  <si>
    <t xml:space="preserve">343.00 30302        </t>
  </si>
  <si>
    <t>3432030302</t>
  </si>
  <si>
    <t xml:space="preserve">343.20 30302        </t>
  </si>
  <si>
    <t>3440030302</t>
  </si>
  <si>
    <t xml:space="preserve">344.00 30302        </t>
  </si>
  <si>
    <t>3450030302</t>
  </si>
  <si>
    <t xml:space="preserve">345.00 30302        </t>
  </si>
  <si>
    <t>3460030302</t>
  </si>
  <si>
    <t xml:space="preserve">346.00 30302        </t>
  </si>
  <si>
    <t>TOTAL FT. MYERS UNIT 3</t>
  </si>
  <si>
    <t>TOTAL FT. MYERS COMBINED CYCLE PLANT</t>
  </si>
  <si>
    <t>MANATEE COMBINED CYCLE PLANT</t>
  </si>
  <si>
    <t>30401</t>
  </si>
  <si>
    <t>MANATEE UNIT 3</t>
  </si>
  <si>
    <t>3410030401</t>
  </si>
  <si>
    <t xml:space="preserve">341.00 30401        </t>
  </si>
  <si>
    <t>3420030401</t>
  </si>
  <si>
    <t xml:space="preserve">342.00 30401        </t>
  </si>
  <si>
    <t>3430030401</t>
  </si>
  <si>
    <t xml:space="preserve">343.00 30401        </t>
  </si>
  <si>
    <t>3432030401</t>
  </si>
  <si>
    <t xml:space="preserve">343.20 30401        </t>
  </si>
  <si>
    <t>3440030401</t>
  </si>
  <si>
    <t xml:space="preserve">344.00 30401        </t>
  </si>
  <si>
    <t>3450030401</t>
  </si>
  <si>
    <t xml:space="preserve">345.00 30401        </t>
  </si>
  <si>
    <t>3460030401</t>
  </si>
  <si>
    <t xml:space="preserve">346.00 30401        </t>
  </si>
  <si>
    <t>TOTAL MANATEE UNIT 3</t>
  </si>
  <si>
    <t>TOTAL MANATEE COMBINED CYCLE PLANT</t>
  </si>
  <si>
    <t>MARTIN COMBINED CYCLE PLANT</t>
  </si>
  <si>
    <t>30500</t>
  </si>
  <si>
    <t>3410030500</t>
  </si>
  <si>
    <t xml:space="preserve">341.00 30500        </t>
  </si>
  <si>
    <t>3420030500</t>
  </si>
  <si>
    <t xml:space="preserve">342.00 30500        </t>
  </si>
  <si>
    <t>3430030500</t>
  </si>
  <si>
    <t xml:space="preserve">343.00 30500        </t>
  </si>
  <si>
    <t>3432030500</t>
  </si>
  <si>
    <t xml:space="preserve">343.20 30500        </t>
  </si>
  <si>
    <t>3450030500</t>
  </si>
  <si>
    <t xml:space="preserve">345.00 30500        </t>
  </si>
  <si>
    <t>3460030500</t>
  </si>
  <si>
    <t xml:space="preserve">346.00 30500        </t>
  </si>
  <si>
    <t>30502</t>
  </si>
  <si>
    <t>MARTIN UNIT 3</t>
  </si>
  <si>
    <t>3410030502</t>
  </si>
  <si>
    <t xml:space="preserve">341.00 30502        </t>
  </si>
  <si>
    <t>3420030502</t>
  </si>
  <si>
    <t xml:space="preserve">342.00 30502        </t>
  </si>
  <si>
    <t>3430030502</t>
  </si>
  <si>
    <t xml:space="preserve">343.00 30502        </t>
  </si>
  <si>
    <t>3432030502</t>
  </si>
  <si>
    <t xml:space="preserve">343.20 30502        </t>
  </si>
  <si>
    <t>3440030502</t>
  </si>
  <si>
    <t xml:space="preserve">344.00 30502        </t>
  </si>
  <si>
    <t>3450030502</t>
  </si>
  <si>
    <t xml:space="preserve">345.00 30502        </t>
  </si>
  <si>
    <t>3460030502</t>
  </si>
  <si>
    <t xml:space="preserve">346.00 30502        </t>
  </si>
  <si>
    <t>TOTAL MARTIN UNIT 3</t>
  </si>
  <si>
    <t>30503</t>
  </si>
  <si>
    <t>MARTIN UNIT 4</t>
  </si>
  <si>
    <t>3410030503</t>
  </si>
  <si>
    <t xml:space="preserve">341.00 30503        </t>
  </si>
  <si>
    <t>3420030503</t>
  </si>
  <si>
    <t xml:space="preserve">342.00 30503        </t>
  </si>
  <si>
    <t>3430030503</t>
  </si>
  <si>
    <t xml:space="preserve">343.00 30503        </t>
  </si>
  <si>
    <t>3432030503</t>
  </si>
  <si>
    <t xml:space="preserve">343.20 30503        </t>
  </si>
  <si>
    <t>3440030503</t>
  </si>
  <si>
    <t xml:space="preserve">344.00 30503        </t>
  </si>
  <si>
    <t>3450030503</t>
  </si>
  <si>
    <t xml:space="preserve">345.00 30503        </t>
  </si>
  <si>
    <t>3460030503</t>
  </si>
  <si>
    <t xml:space="preserve">346.00 30503        </t>
  </si>
  <si>
    <t>TOTAL MARTIN UNIT 4</t>
  </si>
  <si>
    <t>30504</t>
  </si>
  <si>
    <t>MARTIN UNIT 8</t>
  </si>
  <si>
    <t>3410030504</t>
  </si>
  <si>
    <t xml:space="preserve">341.00 30504        </t>
  </si>
  <si>
    <t>3420030504</t>
  </si>
  <si>
    <t xml:space="preserve">342.00 30504        </t>
  </si>
  <si>
    <t>3430030504</t>
  </si>
  <si>
    <t xml:space="preserve">343.00 30504        </t>
  </si>
  <si>
    <t>3432030504</t>
  </si>
  <si>
    <t xml:space="preserve">343.20 30504        </t>
  </si>
  <si>
    <t>3440030504</t>
  </si>
  <si>
    <t xml:space="preserve">344.00 30504        </t>
  </si>
  <si>
    <t>3450030504</t>
  </si>
  <si>
    <t xml:space="preserve">345.00 30504        </t>
  </si>
  <si>
    <t>3460030504</t>
  </si>
  <si>
    <t xml:space="preserve">346.00 30504        </t>
  </si>
  <si>
    <t>TOTAL MARTIN UNIT 8</t>
  </si>
  <si>
    <t>TOTAL MARTIN COMBINED CYCLE PLANT</t>
  </si>
  <si>
    <t>PUTNAM COMBINED CYCLE PLANT</t>
  </si>
  <si>
    <t>30600</t>
  </si>
  <si>
    <t>PUTNAM COMMON</t>
  </si>
  <si>
    <t>3410030600</t>
  </si>
  <si>
    <t xml:space="preserve">341.00 30600        </t>
  </si>
  <si>
    <t>3420030600</t>
  </si>
  <si>
    <t xml:space="preserve">342.00 30600        </t>
  </si>
  <si>
    <t>3430030600</t>
  </si>
  <si>
    <t xml:space="preserve">343.00 30600        </t>
  </si>
  <si>
    <t>3432030600</t>
  </si>
  <si>
    <t xml:space="preserve">343.20 30600        </t>
  </si>
  <si>
    <t>3440030600</t>
  </si>
  <si>
    <t xml:space="preserve">344.00 30600        </t>
  </si>
  <si>
    <t>3450030600</t>
  </si>
  <si>
    <t xml:space="preserve">345.00 30600        </t>
  </si>
  <si>
    <t>3460030600</t>
  </si>
  <si>
    <t xml:space="preserve">346.00 30600        </t>
  </si>
  <si>
    <t>MISC. POWER PLANT EQUIPMENT</t>
  </si>
  <si>
    <t>TOTAL PUTNAM COMMON</t>
  </si>
  <si>
    <t>30601</t>
  </si>
  <si>
    <t>PUTNAM UNIT 1</t>
  </si>
  <si>
    <t>3410030601</t>
  </si>
  <si>
    <t xml:space="preserve">341.00 30601        </t>
  </si>
  <si>
    <t>3420030601</t>
  </si>
  <si>
    <t xml:space="preserve">342.00 30601        </t>
  </si>
  <si>
    <t>3430030601</t>
  </si>
  <si>
    <t xml:space="preserve">343.00 30601        </t>
  </si>
  <si>
    <t>3432030601</t>
  </si>
  <si>
    <t xml:space="preserve">343.20 30601        </t>
  </si>
  <si>
    <t>3440030601</t>
  </si>
  <si>
    <t xml:space="preserve">344.00 30601        </t>
  </si>
  <si>
    <t>3450030601</t>
  </si>
  <si>
    <t xml:space="preserve">345.00 30601        </t>
  </si>
  <si>
    <t>3460030601</t>
  </si>
  <si>
    <t xml:space="preserve">346.00 30601        </t>
  </si>
  <si>
    <t>TOTAL PUTNAM UNIT 1</t>
  </si>
  <si>
    <t>30602</t>
  </si>
  <si>
    <t>PUTNAM UNIT 2</t>
  </si>
  <si>
    <t>3410030602</t>
  </si>
  <si>
    <t xml:space="preserve">341.00 30602        </t>
  </si>
  <si>
    <t>3420030602</t>
  </si>
  <si>
    <t xml:space="preserve">342.00 30602        </t>
  </si>
  <si>
    <t>3430030602</t>
  </si>
  <si>
    <t xml:space="preserve">343.00 30602        </t>
  </si>
  <si>
    <t>3432030602</t>
  </si>
  <si>
    <t xml:space="preserve">343.20 30602        </t>
  </si>
  <si>
    <t>3440030602</t>
  </si>
  <si>
    <t xml:space="preserve">344.00 30602        </t>
  </si>
  <si>
    <t>3450030602</t>
  </si>
  <si>
    <t xml:space="preserve">345.00 30602        </t>
  </si>
  <si>
    <t>3460030602</t>
  </si>
  <si>
    <t xml:space="preserve">346.00 30602        </t>
  </si>
  <si>
    <t>TOTAL PUTNAM UNIT 2</t>
  </si>
  <si>
    <t>TOTAL PUTNAM COMBINED CYCLE PLANT</t>
  </si>
  <si>
    <t>SANFORD COMBINED CYCLE PLANT</t>
  </si>
  <si>
    <t>30700</t>
  </si>
  <si>
    <t>SANFORD COMMON</t>
  </si>
  <si>
    <t>3410030700</t>
  </si>
  <si>
    <t xml:space="preserve">341.00 30700        </t>
  </si>
  <si>
    <t>3420030700</t>
  </si>
  <si>
    <t xml:space="preserve">342.00 30700        </t>
  </si>
  <si>
    <t>3430030700</t>
  </si>
  <si>
    <t xml:space="preserve">343.00 30700        </t>
  </si>
  <si>
    <t>3432030700</t>
  </si>
  <si>
    <t xml:space="preserve">343.20 30700        </t>
  </si>
  <si>
    <t>3440030700</t>
  </si>
  <si>
    <t xml:space="preserve">344.00 30700        </t>
  </si>
  <si>
    <t>3450030700</t>
  </si>
  <si>
    <t xml:space="preserve">345.00 30700        </t>
  </si>
  <si>
    <t>3460030700</t>
  </si>
  <si>
    <t xml:space="preserve">346.00 30700        </t>
  </si>
  <si>
    <t>TOTAL SANFORD COMMON</t>
  </si>
  <si>
    <t>30701</t>
  </si>
  <si>
    <t>SANFORD UNIT 4</t>
  </si>
  <si>
    <t>3410030701</t>
  </si>
  <si>
    <t xml:space="preserve">341.00 30701        </t>
  </si>
  <si>
    <t>3420030701</t>
  </si>
  <si>
    <t xml:space="preserve">342.00 30701        </t>
  </si>
  <si>
    <t>3430030701</t>
  </si>
  <si>
    <t xml:space="preserve">343.00 30701        </t>
  </si>
  <si>
    <t>3432030701</t>
  </si>
  <si>
    <t xml:space="preserve">343.20 30701        </t>
  </si>
  <si>
    <t>3440030701</t>
  </si>
  <si>
    <t xml:space="preserve">344.00 30701        </t>
  </si>
  <si>
    <t>3450030701</t>
  </si>
  <si>
    <t xml:space="preserve">345.00 30701        </t>
  </si>
  <si>
    <t>3460030701</t>
  </si>
  <si>
    <t xml:space="preserve">346.00 30701        </t>
  </si>
  <si>
    <t>TOTAL SANFORD UNIT 4</t>
  </si>
  <si>
    <t>30702</t>
  </si>
  <si>
    <t>SANFORD UNIT 5</t>
  </si>
  <si>
    <t>3410030702</t>
  </si>
  <si>
    <t xml:space="preserve">341.00 30702        </t>
  </si>
  <si>
    <t>3420030702</t>
  </si>
  <si>
    <t xml:space="preserve">342.00 30702        </t>
  </si>
  <si>
    <t>3430030702</t>
  </si>
  <si>
    <t xml:space="preserve">343.00 30702        </t>
  </si>
  <si>
    <t>3432030702</t>
  </si>
  <si>
    <t xml:space="preserve">343.20 30702        </t>
  </si>
  <si>
    <t>3440030702</t>
  </si>
  <si>
    <t xml:space="preserve">344.00 30702        </t>
  </si>
  <si>
    <t>3450030702</t>
  </si>
  <si>
    <t xml:space="preserve">345.00 30702        </t>
  </si>
  <si>
    <t>3460030702</t>
  </si>
  <si>
    <t xml:space="preserve">346.00 30702        </t>
  </si>
  <si>
    <t>TOTAL SANFORD UNIT 5</t>
  </si>
  <si>
    <t>TOTAL SANFORD COMBINED CYCLE PLANT</t>
  </si>
  <si>
    <t>TURKEY POINT COMBINED CYCLE PLANT</t>
  </si>
  <si>
    <t>30801</t>
  </si>
  <si>
    <t>TURKEY POINT UNIT 5</t>
  </si>
  <si>
    <t>3410030801</t>
  </si>
  <si>
    <t xml:space="preserve">341.00 30801        </t>
  </si>
  <si>
    <t>3420030801</t>
  </si>
  <si>
    <t xml:space="preserve">342.00 30801        </t>
  </si>
  <si>
    <t>3430030801</t>
  </si>
  <si>
    <t xml:space="preserve">343.00 30801        </t>
  </si>
  <si>
    <t>3432030801</t>
  </si>
  <si>
    <t xml:space="preserve">343.20 30801        </t>
  </si>
  <si>
    <t>3440030801</t>
  </si>
  <si>
    <t xml:space="preserve">344.00 30801        </t>
  </si>
  <si>
    <t>3450030801</t>
  </si>
  <si>
    <t xml:space="preserve">345.00 30801        </t>
  </si>
  <si>
    <t>3460030801</t>
  </si>
  <si>
    <t xml:space="preserve">346.00 30801        </t>
  </si>
  <si>
    <t>TOTAL TURKEY POINT UNIT 5</t>
  </si>
  <si>
    <t>TOTAL TURKEY POINT COMBINED CYCLE PLANT</t>
  </si>
  <si>
    <t>WEST COUNTY COMBINED CYCLE PLANT</t>
  </si>
  <si>
    <t>030900</t>
  </si>
  <si>
    <t xml:space="preserve">341.00 00030900     </t>
  </si>
  <si>
    <t>WEST COUNTY COMMON</t>
  </si>
  <si>
    <t>3410030900</t>
  </si>
  <si>
    <t xml:space="preserve">341.00 30900        </t>
  </si>
  <si>
    <t>SQUARE *</t>
  </si>
  <si>
    <t>3420030900</t>
  </si>
  <si>
    <t xml:space="preserve">342.00 30900        </t>
  </si>
  <si>
    <t>3430030900</t>
  </si>
  <si>
    <t xml:space="preserve">343.00 30900        </t>
  </si>
  <si>
    <t>3432030900</t>
  </si>
  <si>
    <t xml:space="preserve">343.20 30900        </t>
  </si>
  <si>
    <t>3450030900</t>
  </si>
  <si>
    <t xml:space="preserve">345.00 30900        </t>
  </si>
  <si>
    <t>3460030900</t>
  </si>
  <si>
    <t xml:space="preserve">346.00 30900        </t>
  </si>
  <si>
    <t>30900</t>
  </si>
  <si>
    <t>TOTAL WEST COUNTY COMMON</t>
  </si>
  <si>
    <t>30901</t>
  </si>
  <si>
    <t>WEST COUNTY UNIT 1</t>
  </si>
  <si>
    <t>3410030901</t>
  </si>
  <si>
    <t xml:space="preserve">341.00 30901        </t>
  </si>
  <si>
    <t>3420030901</t>
  </si>
  <si>
    <t xml:space="preserve">342.00 30901        </t>
  </si>
  <si>
    <t>3430030901</t>
  </si>
  <si>
    <t xml:space="preserve">343.00 30901        </t>
  </si>
  <si>
    <t>3432030901</t>
  </si>
  <si>
    <t xml:space="preserve">343.20 30901        </t>
  </si>
  <si>
    <t>3440030901</t>
  </si>
  <si>
    <t xml:space="preserve">344.00 30901        </t>
  </si>
  <si>
    <t>3450030901</t>
  </si>
  <si>
    <t xml:space="preserve">345.00 30901        </t>
  </si>
  <si>
    <t>3460030901</t>
  </si>
  <si>
    <t xml:space="preserve">346.00 30901        </t>
  </si>
  <si>
    <t>TOTAL WEST COUNTY UNIT 1</t>
  </si>
  <si>
    <t>30902</t>
  </si>
  <si>
    <t>WEST COUNTY UNIT 2</t>
  </si>
  <si>
    <t>3410030902</t>
  </si>
  <si>
    <t xml:space="preserve">341.00 30902        </t>
  </si>
  <si>
    <t>3420030902</t>
  </si>
  <si>
    <t xml:space="preserve">342.00 30902        </t>
  </si>
  <si>
    <t>3430030902</t>
  </si>
  <si>
    <t xml:space="preserve">343.00 30902        </t>
  </si>
  <si>
    <t>3432030902</t>
  </si>
  <si>
    <t xml:space="preserve">343.20 30902        </t>
  </si>
  <si>
    <t>3440030902</t>
  </si>
  <si>
    <t xml:space="preserve">344.00 30902        </t>
  </si>
  <si>
    <t>3450030902</t>
  </si>
  <si>
    <t xml:space="preserve">345.00 30902        </t>
  </si>
  <si>
    <t>3460030902</t>
  </si>
  <si>
    <t xml:space="preserve">346.00 30902        </t>
  </si>
  <si>
    <t>TOTAL WEST COUNTY UNIT 2</t>
  </si>
  <si>
    <t>30903</t>
  </si>
  <si>
    <t>WEST COUNTY UNIT 3</t>
  </si>
  <si>
    <t>3410030903</t>
  </si>
  <si>
    <t xml:space="preserve">341.00 30903        </t>
  </si>
  <si>
    <t>3420030903</t>
  </si>
  <si>
    <t xml:space="preserve">342.00 30903        </t>
  </si>
  <si>
    <t>3430030903</t>
  </si>
  <si>
    <t xml:space="preserve">343.00 30903        </t>
  </si>
  <si>
    <t>3432030903</t>
  </si>
  <si>
    <t xml:space="preserve">343.20 30903        </t>
  </si>
  <si>
    <t>3440030903</t>
  </si>
  <si>
    <t xml:space="preserve">344.00 30903        </t>
  </si>
  <si>
    <t>3450030903</t>
  </si>
  <si>
    <t xml:space="preserve">345.00 30903        </t>
  </si>
  <si>
    <t>3460030903</t>
  </si>
  <si>
    <t xml:space="preserve">346.00 30903        </t>
  </si>
  <si>
    <t>TOTAL WEST COUNTY UNIT 3</t>
  </si>
  <si>
    <t>TOTAL WEST COUNTY COMBINED CYCLE PLANT</t>
  </si>
  <si>
    <t>CAPE CANAVERAL COMBINED CYCLE PLANT</t>
  </si>
  <si>
    <t>CAPE CANAVERAL COMBINED CYCLE</t>
  </si>
  <si>
    <t>3410031001</t>
  </si>
  <si>
    <t xml:space="preserve">341.00 31001        </t>
  </si>
  <si>
    <t>3420031001</t>
  </si>
  <si>
    <t xml:space="preserve">342.00 31001        </t>
  </si>
  <si>
    <t>3430031001</t>
  </si>
  <si>
    <t xml:space="preserve">343.00 31001        </t>
  </si>
  <si>
    <t>3432031001</t>
  </si>
  <si>
    <t xml:space="preserve">343.20 31001        </t>
  </si>
  <si>
    <t>3440031001</t>
  </si>
  <si>
    <t xml:space="preserve">344.00 31001        </t>
  </si>
  <si>
    <t>3450031001</t>
  </si>
  <si>
    <t xml:space="preserve">345.00 31001        </t>
  </si>
  <si>
    <t>3460031001</t>
  </si>
  <si>
    <t xml:space="preserve">346.00 31001        </t>
  </si>
  <si>
    <t>TOTAL CAPE CANAVERAL COMBINED CYCLE</t>
  </si>
  <si>
    <t>TOTAL CAPE CANAVERAL COMBINED CYCLE PLANT</t>
  </si>
  <si>
    <t>RIVIERA COMBINED CYCLE PLANT</t>
  </si>
  <si>
    <t>RIVIERA COMBINED CYCLE</t>
  </si>
  <si>
    <t>3410031101</t>
  </si>
  <si>
    <t xml:space="preserve">341.00 31101        </t>
  </si>
  <si>
    <t>3420031101</t>
  </si>
  <si>
    <t xml:space="preserve">342.00 31101        </t>
  </si>
  <si>
    <t>3430031101</t>
  </si>
  <si>
    <t xml:space="preserve">343.00 31101        </t>
  </si>
  <si>
    <t>3432031101</t>
  </si>
  <si>
    <t xml:space="preserve">343.20 31101        </t>
  </si>
  <si>
    <t>3440031101</t>
  </si>
  <si>
    <t xml:space="preserve">344.00 31101        </t>
  </si>
  <si>
    <t>3450031101</t>
  </si>
  <si>
    <t xml:space="preserve">345.00 31101        </t>
  </si>
  <si>
    <t>3460031101</t>
  </si>
  <si>
    <t xml:space="preserve">346.00 31101        </t>
  </si>
  <si>
    <t>TOTAL RIVIERA COMBINED CYCLE</t>
  </si>
  <si>
    <t>TOTAL RIVIERA COMBINED CYCLE PLANT</t>
  </si>
  <si>
    <t>PT EVERGLADES COMBINED CYCLE PLANT</t>
  </si>
  <si>
    <t>PT EVERGLADES COMBINED CYCLE</t>
  </si>
  <si>
    <t>3410031201</t>
  </si>
  <si>
    <t xml:space="preserve">341.00 31201        </t>
  </si>
  <si>
    <t>3420031201</t>
  </si>
  <si>
    <t xml:space="preserve">342.00 31201        </t>
  </si>
  <si>
    <t>3430031201</t>
  </si>
  <si>
    <t xml:space="preserve">343.00 31201        </t>
  </si>
  <si>
    <t>3432031201</t>
  </si>
  <si>
    <t xml:space="preserve">343.20 31201        </t>
  </si>
  <si>
    <t>3440031201</t>
  </si>
  <si>
    <t xml:space="preserve">344.00 31201        </t>
  </si>
  <si>
    <t>3450031201</t>
  </si>
  <si>
    <t xml:space="preserve">345.00 31201        </t>
  </si>
  <si>
    <t>3460031201</t>
  </si>
  <si>
    <t xml:space="preserve">346.00 31201        </t>
  </si>
  <si>
    <t>TOTAL PT EVERGLADES COMBINED CYCLE</t>
  </si>
  <si>
    <t>TOTAL PT EVERGLADES COMBINED CYCLE PLANT</t>
  </si>
  <si>
    <t>TOTAL COMBINED CYCLE PRODUCTION PLANT</t>
  </si>
  <si>
    <t>PEAKER PLANTS</t>
  </si>
  <si>
    <t>CT</t>
  </si>
  <si>
    <t>LAUDERDALE GTS</t>
  </si>
  <si>
    <t>3410030101</t>
  </si>
  <si>
    <t xml:space="preserve">341.00 30101        </t>
  </si>
  <si>
    <t>3420030101</t>
  </si>
  <si>
    <t xml:space="preserve">342.00 30101        </t>
  </si>
  <si>
    <t>3430030101</t>
  </si>
  <si>
    <t xml:space="preserve">343.00 30101        </t>
  </si>
  <si>
    <t>3432030101</t>
  </si>
  <si>
    <t xml:space="preserve">343.20 30101        </t>
  </si>
  <si>
    <t>CT 343</t>
  </si>
  <si>
    <t>3440030101</t>
  </si>
  <si>
    <t xml:space="preserve">344.00 30101        </t>
  </si>
  <si>
    <t>3450030101</t>
  </si>
  <si>
    <t xml:space="preserve">345.00 30101        </t>
  </si>
  <si>
    <t>3460030101</t>
  </si>
  <si>
    <t xml:space="preserve">346.00 30101        </t>
  </si>
  <si>
    <t>30101</t>
  </si>
  <si>
    <t>TOTAL LAUDERDALE GTS</t>
  </si>
  <si>
    <t>30102</t>
  </si>
  <si>
    <t>FT. MYERS GTS</t>
  </si>
  <si>
    <t>3410030102</t>
  </si>
  <si>
    <t xml:space="preserve">341.00 30102        </t>
  </si>
  <si>
    <t>3420030102</t>
  </si>
  <si>
    <t xml:space="preserve">342.00 30102        </t>
  </si>
  <si>
    <t>3430030102</t>
  </si>
  <si>
    <t xml:space="preserve">343.00 30102        </t>
  </si>
  <si>
    <t>3432030102</t>
  </si>
  <si>
    <t xml:space="preserve">343.20 30102        </t>
  </si>
  <si>
    <t>3440030102</t>
  </si>
  <si>
    <t xml:space="preserve">344.00 30102        </t>
  </si>
  <si>
    <t>3450030102</t>
  </si>
  <si>
    <t xml:space="preserve">345.00 30102        </t>
  </si>
  <si>
    <t>3460030102</t>
  </si>
  <si>
    <t xml:space="preserve">346.00 30102        </t>
  </si>
  <si>
    <t>TOTAL FT. MYERS GTS</t>
  </si>
  <si>
    <t>30103</t>
  </si>
  <si>
    <t>PT. EVERGLADES GTS</t>
  </si>
  <si>
    <t>3410030103</t>
  </si>
  <si>
    <t xml:space="preserve">341.00 30103        </t>
  </si>
  <si>
    <t>3420030103</t>
  </si>
  <si>
    <t xml:space="preserve">342.00 30103        </t>
  </si>
  <si>
    <t>3430030103</t>
  </si>
  <si>
    <t xml:space="preserve">343.00 30103        </t>
  </si>
  <si>
    <t>3432030103</t>
  </si>
  <si>
    <t xml:space="preserve">343.20 30103        </t>
  </si>
  <si>
    <t>3440030103</t>
  </si>
  <si>
    <t xml:space="preserve">344.00 30103        </t>
  </si>
  <si>
    <t>3450030103</t>
  </si>
  <si>
    <t xml:space="preserve">345.00 30103        </t>
  </si>
  <si>
    <t>3460030103</t>
  </si>
  <si>
    <t xml:space="preserve">346.00 30103        </t>
  </si>
  <si>
    <t>TOTAL PT. EVERGLADES GTS</t>
  </si>
  <si>
    <t>LAUDERDALE AND FT. MYERS PEAKERS</t>
  </si>
  <si>
    <t>3410030203</t>
  </si>
  <si>
    <t xml:space="preserve">341.00 30203        </t>
  </si>
  <si>
    <t>3420030203</t>
  </si>
  <si>
    <t xml:space="preserve">342.00 30203        </t>
  </si>
  <si>
    <t>3430030203</t>
  </si>
  <si>
    <t xml:space="preserve">343.00 30203        </t>
  </si>
  <si>
    <t>3432030203</t>
  </si>
  <si>
    <t xml:space="preserve">343.20 30203        </t>
  </si>
  <si>
    <t>3440030203</t>
  </si>
  <si>
    <t xml:space="preserve">344.00 30203        </t>
  </si>
  <si>
    <t>3450030203</t>
  </si>
  <si>
    <t xml:space="preserve">345.00 30203        </t>
  </si>
  <si>
    <t>3460030203</t>
  </si>
  <si>
    <t xml:space="preserve">346.00 30203        </t>
  </si>
  <si>
    <t>TOTAL LAUDERDALE AND FT. MYERS PEAKERS</t>
  </si>
  <si>
    <t>TOTAL PEAKER PLANTS</t>
  </si>
  <si>
    <t>SOLAR PRODUCTION PLANT</t>
  </si>
  <si>
    <t>Solar</t>
  </si>
  <si>
    <t>DESOTO SOLAR</t>
  </si>
  <si>
    <t>3410040101</t>
  </si>
  <si>
    <t xml:space="preserve">341.00 40101        </t>
  </si>
  <si>
    <t>3430040101</t>
  </si>
  <si>
    <t xml:space="preserve">343.00 40101        </t>
  </si>
  <si>
    <t>3450040101</t>
  </si>
  <si>
    <t xml:space="preserve">345.00 40101        </t>
  </si>
  <si>
    <t>34640101</t>
  </si>
  <si>
    <t xml:space="preserve">346.00 00040101     </t>
  </si>
  <si>
    <t>TOTAL DESOTOSOLAR</t>
  </si>
  <si>
    <t>SPACE COAST SOLAR</t>
  </si>
  <si>
    <t>3410040102</t>
  </si>
  <si>
    <t xml:space="preserve">341.00 40102        </t>
  </si>
  <si>
    <t>3430040102</t>
  </si>
  <si>
    <t xml:space="preserve">343.00 40102        </t>
  </si>
  <si>
    <t>3450040102</t>
  </si>
  <si>
    <t xml:space="preserve">345.00 40102        </t>
  </si>
  <si>
    <t>34640102</t>
  </si>
  <si>
    <t xml:space="preserve">346.00 00040102     </t>
  </si>
  <si>
    <t>TOTAL SPACE COAST SOLAR</t>
  </si>
  <si>
    <t>MARTIN SOLAR</t>
  </si>
  <si>
    <t>3410040103</t>
  </si>
  <si>
    <t xml:space="preserve">341.00 40103        </t>
  </si>
  <si>
    <t>3430040103</t>
  </si>
  <si>
    <t xml:space="preserve">343.00 40103        </t>
  </si>
  <si>
    <t>3450040103</t>
  </si>
  <si>
    <t xml:space="preserve">345.00 40103        </t>
  </si>
  <si>
    <t>3460040103</t>
  </si>
  <si>
    <t xml:space="preserve">346.00 40103        </t>
  </si>
  <si>
    <t>TOTAL MARTIN SOLAR</t>
  </si>
  <si>
    <t>BABCOCK SOLAR</t>
  </si>
  <si>
    <t>3410040104</t>
  </si>
  <si>
    <t xml:space="preserve">341.00 40104        </t>
  </si>
  <si>
    <t>3430040104</t>
  </si>
  <si>
    <t xml:space="preserve">343.00 40104        </t>
  </si>
  <si>
    <t>3450040104</t>
  </si>
  <si>
    <t xml:space="preserve">345.00 40104        </t>
  </si>
  <si>
    <t>TOTAL BABCOCK SOLAR</t>
  </si>
  <si>
    <t>MANATEE SOLAR</t>
  </si>
  <si>
    <t>3410040105</t>
  </si>
  <si>
    <t xml:space="preserve">341.00 40105        </t>
  </si>
  <si>
    <t>3430040105</t>
  </si>
  <si>
    <t xml:space="preserve">343.00 40105        </t>
  </si>
  <si>
    <t>3450040105</t>
  </si>
  <si>
    <t xml:space="preserve">345.00 40105        </t>
  </si>
  <si>
    <t>TOTAL MANATEE SOLAR</t>
  </si>
  <si>
    <t>DESOTO II SOLAR</t>
  </si>
  <si>
    <t>3410040106</t>
  </si>
  <si>
    <t xml:space="preserve">341.00 40106        </t>
  </si>
  <si>
    <t>3430040106</t>
  </si>
  <si>
    <t xml:space="preserve">343.00 40106        </t>
  </si>
  <si>
    <t>3450040106</t>
  </si>
  <si>
    <t xml:space="preserve">345.00 40106        </t>
  </si>
  <si>
    <t>TOTAL DESOTO II SOLAR</t>
  </si>
  <si>
    <t>TOTAL SOLAR PRODUCTION PLANT</t>
  </si>
  <si>
    <t>TOTAL PRODUCTION PLANT</t>
  </si>
  <si>
    <t>TRANSMISSION, DISTRIBUTION, AND GENERAL PLANT</t>
  </si>
  <si>
    <t>TRANSMISSION PLANT</t>
  </si>
  <si>
    <t>35020</t>
  </si>
  <si>
    <t xml:space="preserve">350.2        </t>
  </si>
  <si>
    <t>EASEMENTS</t>
  </si>
  <si>
    <t>S4</t>
  </si>
  <si>
    <t xml:space="preserve">          </t>
  </si>
  <si>
    <t>35200</t>
  </si>
  <si>
    <t xml:space="preserve">352        </t>
  </si>
  <si>
    <t>R3</t>
  </si>
  <si>
    <t>35300</t>
  </si>
  <si>
    <t xml:space="preserve">353        </t>
  </si>
  <si>
    <t>STATION EQUIPMENT</t>
  </si>
  <si>
    <t>R1.5</t>
  </si>
  <si>
    <t>R1</t>
  </si>
  <si>
    <t>35310</t>
  </si>
  <si>
    <t xml:space="preserve">353.1        </t>
  </si>
  <si>
    <t>STATION EQUIPMENT - STEP-UP TRANSFORMERS</t>
  </si>
  <si>
    <t>R2</t>
  </si>
  <si>
    <t>35400</t>
  </si>
  <si>
    <t xml:space="preserve">354        </t>
  </si>
  <si>
    <t>TOWERS AND FIXTURES</t>
  </si>
  <si>
    <t>R5</t>
  </si>
  <si>
    <t>R4</t>
  </si>
  <si>
    <t>35500</t>
  </si>
  <si>
    <t xml:space="preserve">355        </t>
  </si>
  <si>
    <t>POLES AND FIXTURES</t>
  </si>
  <si>
    <t>35600</t>
  </si>
  <si>
    <t xml:space="preserve">356        </t>
  </si>
  <si>
    <t>OVERHEAD CONDUCTORS AND DEVICES</t>
  </si>
  <si>
    <t>35700</t>
  </si>
  <si>
    <t xml:space="preserve">357        </t>
  </si>
  <si>
    <t>UNDERGROUND CONDUIT</t>
  </si>
  <si>
    <t>35800</t>
  </si>
  <si>
    <t xml:space="preserve">358        </t>
  </si>
  <si>
    <t>UNDERGROUND CONDUCTORS AND DEVICES</t>
  </si>
  <si>
    <t>L3</t>
  </si>
  <si>
    <t>35900</t>
  </si>
  <si>
    <t xml:space="preserve">359        </t>
  </si>
  <si>
    <t>ROADS AND TRAILS</t>
  </si>
  <si>
    <t>SQ</t>
  </si>
  <si>
    <t>TOTAL TRANSMISSION PLANT</t>
  </si>
  <si>
    <t>DISTRIBUTION PLANT</t>
  </si>
  <si>
    <t>36100</t>
  </si>
  <si>
    <t xml:space="preserve">361        </t>
  </si>
  <si>
    <t>36200</t>
  </si>
  <si>
    <t xml:space="preserve">362        </t>
  </si>
  <si>
    <t>36410</t>
  </si>
  <si>
    <t>364.1</t>
  </si>
  <si>
    <t>POLES, TOWERS AND FIXTURES - WOOD</t>
  </si>
  <si>
    <t>36420</t>
  </si>
  <si>
    <t>364.2</t>
  </si>
  <si>
    <t>POLES, TOWERS AND FIXTURES - CONCRETE</t>
  </si>
  <si>
    <t>36400</t>
  </si>
  <si>
    <t xml:space="preserve">364        </t>
  </si>
  <si>
    <t>POLES, TOWERS AND FIXTURES</t>
  </si>
  <si>
    <t>36500</t>
  </si>
  <si>
    <t xml:space="preserve">365        </t>
  </si>
  <si>
    <t>S0</t>
  </si>
  <si>
    <t>36660</t>
  </si>
  <si>
    <t xml:space="preserve">366.6        </t>
  </si>
  <si>
    <t>UNDERGROUND CONDUIT, DUCT SYSTEM</t>
  </si>
  <si>
    <t>S1.5</t>
  </si>
  <si>
    <t>36670</t>
  </si>
  <si>
    <t xml:space="preserve">366.7        </t>
  </si>
  <si>
    <t>UNDERGROUND CONDUIT, DIRECT BURIED</t>
  </si>
  <si>
    <t>36760</t>
  </si>
  <si>
    <t xml:space="preserve">367.6        </t>
  </si>
  <si>
    <t>UNDERGROUND CONDUCTORS AND DEVICES, DS</t>
  </si>
  <si>
    <t>36770</t>
  </si>
  <si>
    <t xml:space="preserve">367.7        </t>
  </si>
  <si>
    <t>UNDERGROUND CONDUCTORS AND DEVICES, DB</t>
  </si>
  <si>
    <t>36800</t>
  </si>
  <si>
    <t xml:space="preserve">368        </t>
  </si>
  <si>
    <t>LINE TRANSFORMERS</t>
  </si>
  <si>
    <t>L1.5</t>
  </si>
  <si>
    <t>36910</t>
  </si>
  <si>
    <t xml:space="preserve">369.1        </t>
  </si>
  <si>
    <t>SERVICES, OVERHEAD</t>
  </si>
  <si>
    <t>36960</t>
  </si>
  <si>
    <t xml:space="preserve">369.7        </t>
  </si>
  <si>
    <t>SERVICES, UNDERGROUND</t>
  </si>
  <si>
    <t>37000</t>
  </si>
  <si>
    <t xml:space="preserve">370        </t>
  </si>
  <si>
    <t>METERS</t>
  </si>
  <si>
    <t>R2.5</t>
  </si>
  <si>
    <t>37010</t>
  </si>
  <si>
    <t xml:space="preserve">370.1        </t>
  </si>
  <si>
    <t>METERS - AMI</t>
  </si>
  <si>
    <t>37100</t>
  </si>
  <si>
    <t xml:space="preserve">371        </t>
  </si>
  <si>
    <t>INSTALLATIONS ON CUSTOMER'S PREMISES</t>
  </si>
  <si>
    <t>L0</t>
  </si>
  <si>
    <t>37300</t>
  </si>
  <si>
    <t xml:space="preserve">373        </t>
  </si>
  <si>
    <t>STREET LIGHTING AND SIGNAL SYSTEMS</t>
  </si>
  <si>
    <t>R0.5</t>
  </si>
  <si>
    <t>O1</t>
  </si>
  <si>
    <t>TOTAL DISTRIBUTION PLANT</t>
  </si>
  <si>
    <t>GENERAL PLANT</t>
  </si>
  <si>
    <t>39000</t>
  </si>
  <si>
    <t xml:space="preserve">390        </t>
  </si>
  <si>
    <t>39210</t>
  </si>
  <si>
    <t xml:space="preserve">392.1        </t>
  </si>
  <si>
    <t>AUTOMOBILES</t>
  </si>
  <si>
    <t>L2</t>
  </si>
  <si>
    <t>L2.5</t>
  </si>
  <si>
    <t>39220</t>
  </si>
  <si>
    <t xml:space="preserve">392.2        </t>
  </si>
  <si>
    <t>LIGHT TRUCKS</t>
  </si>
  <si>
    <t>39230</t>
  </si>
  <si>
    <t xml:space="preserve">392.3        </t>
  </si>
  <si>
    <t>HEAVY TRUCKS</t>
  </si>
  <si>
    <t>S3</t>
  </si>
  <si>
    <t>39240</t>
  </si>
  <si>
    <t xml:space="preserve">392.4        </t>
  </si>
  <si>
    <t>TRACTOR TRAILERS</t>
  </si>
  <si>
    <t>39290</t>
  </si>
  <si>
    <t xml:space="preserve">392.9        </t>
  </si>
  <si>
    <t>TRAILERS</t>
  </si>
  <si>
    <t>L1</t>
  </si>
  <si>
    <t>39610</t>
  </si>
  <si>
    <t xml:space="preserve">396.1        </t>
  </si>
  <si>
    <t>POWER OPERATED EQUIPMENT</t>
  </si>
  <si>
    <t>39780</t>
  </si>
  <si>
    <t xml:space="preserve">397.8        </t>
  </si>
  <si>
    <t>COMMUNICATION EQUIPMENT - FIBER OPTICS</t>
  </si>
  <si>
    <t>S2</t>
  </si>
  <si>
    <t>TOTAL GENERAL PLANT</t>
  </si>
  <si>
    <t>TOTAL TRANSMISSION, DISTRIBUTION AND GENERAL PLANT</t>
  </si>
  <si>
    <t>Staff Variance</t>
  </si>
  <si>
    <t>GRAND TOTAL</t>
  </si>
  <si>
    <t>*</t>
  </si>
  <si>
    <t>CURVE SHOWN IS INTERIM SURVIVOR CURVE.  LIFE SPAN METHOD IS USED.</t>
  </si>
  <si>
    <t>Reserve Imbalance Table</t>
  </si>
  <si>
    <t>UI Subtotal</t>
  </si>
  <si>
    <t>A - Scherer Acquisition Adjustment, which is not in scope of study</t>
  </si>
  <si>
    <t>B - Reserve related to 2012 Capital Recovery Schedules</t>
  </si>
  <si>
    <t>C - Reserve related to 2016 Capital Recovery Schedules</t>
  </si>
  <si>
    <t>Florida Power &amp; Light</t>
  </si>
  <si>
    <t>Reserve Reconciliation</t>
  </si>
  <si>
    <t>December 31, 2016</t>
  </si>
  <si>
    <t>OPC 030087</t>
  </si>
  <si>
    <t>FPL RC-16</t>
  </si>
  <si>
    <t>OPC 030088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</si>
</sst>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#,##0_);[Red]\(#,##0\);&quot; &quot;"/>
    <numFmt numFmtId="165" formatCode="0_);\(0\)"/>
    <numFmt numFmtId="166" formatCode="_(* #,##0_);_(* \(#,##0\);_(* &quot;-&quot;??_);_(@_)"/>
    <numFmt numFmtId="167" formatCode="0.0"/>
    <numFmt numFmtId="168" formatCode="mm\-yyyy"/>
    <numFmt numFmtId="169" formatCode="0.000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u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i/>
      <u/>
      <sz val="16"/>
      <name val="Symbol"/>
      <family val="1"/>
      <charset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 applyProtection="0"/>
    <xf numFmtId="0" fontId="10" fillId="0" borderId="0"/>
    <xf numFmtId="0" fontId="8" fillId="0" borderId="0"/>
    <xf numFmtId="0" fontId="1" fillId="0" borderId="0"/>
    <xf numFmtId="0" fontId="10" fillId="0" borderId="0"/>
  </cellStyleXfs>
  <cellXfs count="95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164" fontId="2" fillId="0" borderId="0" xfId="0" quotePrefix="1" applyNumberFormat="1" applyFont="1" applyFill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9" fillId="0" borderId="0" xfId="3" applyFont="1"/>
    <xf numFmtId="0" fontId="1" fillId="0" borderId="0" xfId="3"/>
    <xf numFmtId="0" fontId="10" fillId="0" borderId="0" xfId="3" applyFont="1"/>
    <xf numFmtId="0" fontId="11" fillId="0" borderId="0" xfId="3" applyFont="1" applyAlignment="1">
      <alignment horizontal="centerContinuous"/>
    </xf>
    <xf numFmtId="0" fontId="12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2" fontId="9" fillId="0" borderId="0" xfId="4" applyNumberFormat="1" applyFont="1" applyAlignment="1">
      <alignment horizontal="center"/>
    </xf>
    <xf numFmtId="0" fontId="12" fillId="0" borderId="3" xfId="3" applyFont="1" applyBorder="1" applyAlignment="1">
      <alignment horizontal="centerContinuous"/>
    </xf>
    <xf numFmtId="0" fontId="9" fillId="0" borderId="3" xfId="3" applyFont="1" applyBorder="1" applyAlignment="1">
      <alignment horizontal="centerContinuous"/>
    </xf>
    <xf numFmtId="0" fontId="12" fillId="0" borderId="0" xfId="3" applyFont="1" applyBorder="1" applyAlignment="1">
      <alignment horizontal="centerContinuous"/>
    </xf>
    <xf numFmtId="0" fontId="12" fillId="0" borderId="0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4" fillId="0" borderId="0" xfId="3" applyFont="1" applyAlignment="1">
      <alignment horizontal="center"/>
    </xf>
    <xf numFmtId="165" fontId="12" fillId="0" borderId="0" xfId="3" applyNumberFormat="1" applyFont="1" applyAlignment="1">
      <alignment horizontal="center"/>
    </xf>
    <xf numFmtId="165" fontId="12" fillId="0" borderId="0" xfId="3" applyNumberFormat="1" applyFont="1" applyAlignment="1">
      <alignment horizontal="centerContinuous"/>
    </xf>
    <xf numFmtId="0" fontId="12" fillId="0" borderId="0" xfId="3" applyFont="1" applyBorder="1"/>
    <xf numFmtId="0" fontId="12" fillId="0" borderId="0" xfId="3" applyFont="1"/>
    <xf numFmtId="0" fontId="15" fillId="0" borderId="0" xfId="3" applyFont="1"/>
    <xf numFmtId="0" fontId="16" fillId="0" borderId="0" xfId="3" applyFont="1"/>
    <xf numFmtId="166" fontId="15" fillId="0" borderId="0" xfId="4" applyNumberFormat="1" applyFont="1"/>
    <xf numFmtId="167" fontId="15" fillId="0" borderId="0" xfId="3" applyNumberFormat="1" applyFont="1"/>
    <xf numFmtId="0" fontId="15" fillId="0" borderId="0" xfId="3" applyNumberFormat="1" applyFont="1"/>
    <xf numFmtId="167" fontId="9" fillId="0" borderId="0" xfId="3" applyNumberFormat="1" applyFont="1"/>
    <xf numFmtId="0" fontId="9" fillId="0" borderId="0" xfId="3" applyNumberFormat="1" applyFont="1"/>
    <xf numFmtId="166" fontId="9" fillId="0" borderId="0" xfId="4" applyNumberFormat="1" applyFont="1"/>
    <xf numFmtId="168" fontId="9" fillId="0" borderId="0" xfId="4" applyNumberFormat="1" applyFont="1"/>
    <xf numFmtId="169" fontId="9" fillId="0" borderId="0" xfId="4" applyNumberFormat="1" applyFont="1" applyAlignment="1">
      <alignment horizontal="centerContinuous"/>
    </xf>
    <xf numFmtId="169" fontId="9" fillId="0" borderId="0" xfId="3" applyNumberFormat="1" applyFont="1" applyAlignment="1">
      <alignment horizontal="centerContinuous"/>
    </xf>
    <xf numFmtId="165" fontId="9" fillId="0" borderId="0" xfId="4" applyNumberFormat="1" applyFont="1" applyAlignment="1">
      <alignment horizontal="center"/>
    </xf>
    <xf numFmtId="167" fontId="9" fillId="0" borderId="0" xfId="3" applyNumberFormat="1" applyFont="1" applyAlignment="1">
      <alignment horizontal="center"/>
    </xf>
    <xf numFmtId="0" fontId="9" fillId="0" borderId="0" xfId="4" applyNumberFormat="1" applyFont="1"/>
    <xf numFmtId="166" fontId="9" fillId="0" borderId="0" xfId="3" applyNumberFormat="1" applyFont="1"/>
    <xf numFmtId="43" fontId="9" fillId="0" borderId="0" xfId="4" applyFont="1"/>
    <xf numFmtId="166" fontId="9" fillId="0" borderId="3" xfId="4" applyNumberFormat="1" applyFont="1" applyBorder="1"/>
    <xf numFmtId="166" fontId="9" fillId="0" borderId="0" xfId="3" applyNumberFormat="1" applyFont="1" applyBorder="1"/>
    <xf numFmtId="166" fontId="9" fillId="0" borderId="0" xfId="4" applyNumberFormat="1" applyFont="1" applyBorder="1"/>
    <xf numFmtId="167" fontId="15" fillId="0" borderId="0" xfId="3" applyNumberFormat="1" applyFont="1" applyAlignment="1">
      <alignment horizontal="center"/>
    </xf>
    <xf numFmtId="2" fontId="15" fillId="0" borderId="0" xfId="4" applyNumberFormat="1" applyFont="1" applyAlignment="1">
      <alignment horizontal="center"/>
    </xf>
    <xf numFmtId="166" fontId="15" fillId="0" borderId="4" xfId="4" applyNumberFormat="1" applyFont="1" applyBorder="1"/>
    <xf numFmtId="166" fontId="15" fillId="0" borderId="0" xfId="4" applyNumberFormat="1" applyFont="1" applyBorder="1"/>
    <xf numFmtId="166" fontId="16" fillId="0" borderId="0" xfId="4" applyNumberFormat="1" applyFont="1"/>
    <xf numFmtId="167" fontId="16" fillId="0" borderId="0" xfId="3" applyNumberFormat="1" applyFont="1" applyAlignment="1">
      <alignment horizontal="center"/>
    </xf>
    <xf numFmtId="166" fontId="15" fillId="0" borderId="0" xfId="4" applyNumberFormat="1" applyFont="1" applyFill="1"/>
    <xf numFmtId="166" fontId="9" fillId="0" borderId="3" xfId="4" applyNumberFormat="1" applyFont="1" applyFill="1" applyBorder="1"/>
    <xf numFmtId="2" fontId="16" fillId="0" borderId="0" xfId="4" applyNumberFormat="1" applyFont="1" applyAlignment="1">
      <alignment horizontal="center"/>
    </xf>
    <xf numFmtId="168" fontId="12" fillId="0" borderId="0" xfId="4" applyNumberFormat="1" applyFont="1"/>
    <xf numFmtId="166" fontId="16" fillId="0" borderId="3" xfId="4" applyNumberFormat="1" applyFont="1" applyBorder="1"/>
    <xf numFmtId="166" fontId="16" fillId="0" borderId="0" xfId="4" applyNumberFormat="1" applyFont="1" applyBorder="1"/>
    <xf numFmtId="166" fontId="12" fillId="0" borderId="5" xfId="4" applyNumberFormat="1" applyFont="1" applyBorder="1"/>
    <xf numFmtId="166" fontId="12" fillId="0" borderId="0" xfId="4" applyNumberFormat="1" applyFont="1" applyBorder="1"/>
    <xf numFmtId="39" fontId="9" fillId="0" borderId="0" xfId="3" applyNumberFormat="1" applyFont="1"/>
    <xf numFmtId="37" fontId="15" fillId="0" borderId="0" xfId="3" applyNumberFormat="1" applyFont="1"/>
    <xf numFmtId="39" fontId="12" fillId="0" borderId="0" xfId="3" applyNumberFormat="1" applyFont="1"/>
    <xf numFmtId="37" fontId="9" fillId="0" borderId="0" xfId="3" applyNumberFormat="1" applyFont="1"/>
    <xf numFmtId="169" fontId="9" fillId="0" borderId="0" xfId="4" applyNumberFormat="1" applyFont="1" applyAlignment="1">
      <alignment horizontal="center"/>
    </xf>
    <xf numFmtId="0" fontId="9" fillId="0" borderId="0" xfId="4" applyNumberFormat="1" applyFont="1" applyAlignment="1">
      <alignment horizontal="centerContinuous"/>
    </xf>
    <xf numFmtId="43" fontId="9" fillId="0" borderId="0" xfId="4" applyFont="1" applyAlignment="1">
      <alignment horizontal="center"/>
    </xf>
    <xf numFmtId="167" fontId="9" fillId="0" borderId="0" xfId="3" applyNumberFormat="1" applyFont="1" applyFill="1" applyAlignment="1">
      <alignment horizontal="center"/>
    </xf>
    <xf numFmtId="0" fontId="15" fillId="0" borderId="0" xfId="3" applyFont="1" applyFill="1"/>
    <xf numFmtId="169" fontId="9" fillId="2" borderId="0" xfId="4" applyNumberFormat="1" applyFont="1" applyFill="1" applyAlignment="1">
      <alignment horizontal="center"/>
    </xf>
    <xf numFmtId="0" fontId="9" fillId="0" borderId="0" xfId="3" quotePrefix="1" applyFont="1"/>
    <xf numFmtId="9" fontId="9" fillId="0" borderId="0" xfId="5" applyFont="1"/>
    <xf numFmtId="0" fontId="9" fillId="0" borderId="0" xfId="3" applyFont="1" applyFill="1"/>
    <xf numFmtId="166" fontId="9" fillId="0" borderId="0" xfId="4" applyNumberFormat="1" applyFont="1" applyFill="1"/>
    <xf numFmtId="43" fontId="9" fillId="0" borderId="0" xfId="4" applyNumberFormat="1" applyFont="1"/>
    <xf numFmtId="2" fontId="9" fillId="2" borderId="0" xfId="4" applyNumberFormat="1" applyFont="1" applyFill="1" applyAlignment="1">
      <alignment horizontal="center"/>
    </xf>
    <xf numFmtId="166" fontId="12" fillId="0" borderId="3" xfId="4" applyNumberFormat="1" applyFont="1" applyBorder="1"/>
    <xf numFmtId="43" fontId="9" fillId="0" borderId="0" xfId="3" applyNumberFormat="1" applyFont="1"/>
    <xf numFmtId="166" fontId="12" fillId="0" borderId="0" xfId="4" applyNumberFormat="1" applyFont="1"/>
    <xf numFmtId="167" fontId="12" fillId="0" borderId="0" xfId="3" applyNumberFormat="1" applyFont="1"/>
    <xf numFmtId="43" fontId="12" fillId="0" borderId="0" xfId="4" applyNumberFormat="1" applyFont="1" applyBorder="1"/>
    <xf numFmtId="166" fontId="15" fillId="0" borderId="0" xfId="3" applyNumberFormat="1" applyFont="1"/>
    <xf numFmtId="43" fontId="9" fillId="0" borderId="0" xfId="4" applyFont="1" applyBorder="1"/>
    <xf numFmtId="166" fontId="1" fillId="0" borderId="0" xfId="3" applyNumberFormat="1" applyBorder="1"/>
    <xf numFmtId="43" fontId="9" fillId="3" borderId="0" xfId="4" applyFont="1" applyFill="1"/>
    <xf numFmtId="43" fontId="9" fillId="2" borderId="0" xfId="4" applyFont="1" applyFill="1"/>
    <xf numFmtId="43" fontId="7" fillId="0" borderId="0" xfId="1" applyFont="1" applyAlignment="1">
      <alignment horizontal="right"/>
    </xf>
    <xf numFmtId="10" fontId="0" fillId="0" borderId="0" xfId="2" applyNumberFormat="1" applyFont="1"/>
    <xf numFmtId="164" fontId="7" fillId="0" borderId="6" xfId="0" applyNumberFormat="1" applyFont="1" applyBorder="1" applyAlignment="1">
      <alignment horizontal="right"/>
    </xf>
    <xf numFmtId="43" fontId="7" fillId="0" borderId="0" xfId="1" applyFont="1" applyFill="1" applyAlignment="1">
      <alignment horizontal="right"/>
    </xf>
    <xf numFmtId="0" fontId="0" fillId="0" borderId="0" xfId="0" quotePrefix="1"/>
    <xf numFmtId="0" fontId="19" fillId="0" borderId="0" xfId="0" applyFont="1"/>
    <xf numFmtId="15" fontId="19" fillId="0" borderId="0" xfId="0" quotePrefix="1" applyNumberFormat="1" applyFont="1"/>
  </cellXfs>
  <cellStyles count="29">
    <cellStyle name="Comma" xfId="1" builtinId="3"/>
    <cellStyle name="Comma [0] 2" xfId="6"/>
    <cellStyle name="Comma [0] 3" xfId="7"/>
    <cellStyle name="Comma 10" xfId="8"/>
    <cellStyle name="Comma 11" xfId="9"/>
    <cellStyle name="Comma 12" xfId="10"/>
    <cellStyle name="Comma 13" xfId="11"/>
    <cellStyle name="Comma 14" xfId="12"/>
    <cellStyle name="Comma 15" xfId="13"/>
    <cellStyle name="Comma 16" xfId="14"/>
    <cellStyle name="Comma 17" xfId="15"/>
    <cellStyle name="Comma 2" xfId="4"/>
    <cellStyle name="Comma 2 2" xfId="16"/>
    <cellStyle name="Comma 3" xfId="17"/>
    <cellStyle name="Comma 4" xfId="18"/>
    <cellStyle name="Comma 5" xfId="19"/>
    <cellStyle name="Comma 6" xfId="20"/>
    <cellStyle name="Comma 7" xfId="21"/>
    <cellStyle name="Comma 8" xfId="22"/>
    <cellStyle name="Comma 9" xfId="23"/>
    <cellStyle name="F2" xfId="24"/>
    <cellStyle name="Normal" xfId="0" builtinId="0"/>
    <cellStyle name="Normal 2" xfId="3"/>
    <cellStyle name="Normal 2 2" xfId="25"/>
    <cellStyle name="Normal 3" xfId="26"/>
    <cellStyle name="Normal 3 2" xfId="27"/>
    <cellStyle name="Normal 3 3" xfId="28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GF%20Data\Anticipated%20Retirements%20For%20Nuclear%20Uprat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abSelected="1" workbookViewId="0">
      <selection activeCell="A6" sqref="A6"/>
    </sheetView>
  </sheetViews>
  <sheetFormatPr defaultRowHeight="14.4" outlineLevelRow="1" x14ac:dyDescent="0.3"/>
  <cols>
    <col min="1" max="1" width="29.33203125" bestFit="1" customWidth="1"/>
    <col min="2" max="2" width="45.44140625" bestFit="1" customWidth="1"/>
    <col min="3" max="3" width="33.33203125" customWidth="1"/>
    <col min="4" max="4" width="20.44140625" customWidth="1"/>
    <col min="5" max="5" width="3.5546875" customWidth="1"/>
    <col min="6" max="6" width="21.109375" customWidth="1"/>
    <col min="7" max="7" width="19.109375" customWidth="1"/>
    <col min="8" max="8" width="17.6640625" customWidth="1"/>
  </cols>
  <sheetData>
    <row r="1" spans="1:8" x14ac:dyDescent="0.3">
      <c r="A1" s="93" t="s">
        <v>1199</v>
      </c>
    </row>
    <row r="2" spans="1:8" x14ac:dyDescent="0.3">
      <c r="A2" s="93" t="s">
        <v>1200</v>
      </c>
    </row>
    <row r="4" spans="1:8" x14ac:dyDescent="0.3">
      <c r="A4" s="93" t="s">
        <v>1196</v>
      </c>
    </row>
    <row r="5" spans="1:8" x14ac:dyDescent="0.3">
      <c r="A5" s="93" t="s">
        <v>1197</v>
      </c>
    </row>
    <row r="6" spans="1:8" x14ac:dyDescent="0.3">
      <c r="A6" s="94" t="s">
        <v>1198</v>
      </c>
    </row>
    <row r="7" spans="1:8" ht="15" thickBot="1" x14ac:dyDescent="0.35">
      <c r="A7" s="1"/>
      <c r="B7" s="1"/>
      <c r="C7" s="1"/>
      <c r="D7" s="1"/>
      <c r="E7" s="1"/>
      <c r="F7" s="1"/>
      <c r="G7" s="1"/>
      <c r="H7" s="1"/>
    </row>
    <row r="8" spans="1:8" x14ac:dyDescent="0.3">
      <c r="A8" s="2" t="s">
        <v>0</v>
      </c>
    </row>
    <row r="9" spans="1:8" ht="15" thickBot="1" x14ac:dyDescent="0.35">
      <c r="A9" s="1"/>
      <c r="B9" s="1"/>
      <c r="C9" s="1"/>
      <c r="D9" s="1"/>
      <c r="E9" s="1"/>
      <c r="F9" s="1"/>
      <c r="G9" s="1"/>
      <c r="H9" s="1"/>
    </row>
    <row r="10" spans="1:8" ht="15" thickBot="1" x14ac:dyDescent="0.35">
      <c r="A10" s="3" t="s">
        <v>1</v>
      </c>
      <c r="B10" s="3" t="s">
        <v>2</v>
      </c>
      <c r="C10" s="3" t="s">
        <v>3</v>
      </c>
      <c r="D10" s="3" t="s">
        <v>4</v>
      </c>
      <c r="E10" s="3"/>
      <c r="F10" s="9" t="s">
        <v>1192</v>
      </c>
      <c r="G10" s="9" t="s">
        <v>79</v>
      </c>
      <c r="H10" s="9" t="s">
        <v>80</v>
      </c>
    </row>
    <row r="11" spans="1:8" outlineLevel="1" x14ac:dyDescent="0.3">
      <c r="A11" s="4" t="s">
        <v>5</v>
      </c>
      <c r="B11" s="5" t="s">
        <v>6</v>
      </c>
      <c r="C11" s="6" t="s">
        <v>7</v>
      </c>
      <c r="D11" s="8">
        <v>68571559.368845731</v>
      </c>
      <c r="E11" s="10" t="s">
        <v>81</v>
      </c>
      <c r="F11" s="10"/>
      <c r="G11" s="8"/>
      <c r="H11" s="8"/>
    </row>
    <row r="12" spans="1:8" outlineLevel="1" x14ac:dyDescent="0.3">
      <c r="A12" s="4" t="s">
        <v>5</v>
      </c>
      <c r="B12" s="5" t="s">
        <v>8</v>
      </c>
      <c r="C12" s="6" t="s">
        <v>7</v>
      </c>
      <c r="D12" s="7">
        <v>-47026.320000000182</v>
      </c>
      <c r="E12" s="11" t="s">
        <v>82</v>
      </c>
      <c r="F12" s="11"/>
      <c r="G12" s="7"/>
      <c r="H12" s="7"/>
    </row>
    <row r="13" spans="1:8" outlineLevel="1" x14ac:dyDescent="0.3">
      <c r="A13" s="4" t="s">
        <v>5</v>
      </c>
      <c r="B13" s="5" t="s">
        <v>9</v>
      </c>
      <c r="C13" s="6" t="s">
        <v>7</v>
      </c>
      <c r="D13" s="7">
        <v>3555.6199999999953</v>
      </c>
      <c r="E13" s="11" t="s">
        <v>82</v>
      </c>
      <c r="F13" s="11"/>
      <c r="G13" s="7"/>
      <c r="H13" s="7"/>
    </row>
    <row r="14" spans="1:8" outlineLevel="1" x14ac:dyDescent="0.3">
      <c r="A14" s="4" t="s">
        <v>5</v>
      </c>
      <c r="B14" s="5" t="s">
        <v>10</v>
      </c>
      <c r="C14" s="6" t="s">
        <v>7</v>
      </c>
      <c r="D14" s="7">
        <v>1625527.4113749999</v>
      </c>
      <c r="E14" s="11" t="s">
        <v>82</v>
      </c>
      <c r="F14" s="11"/>
      <c r="G14" s="7"/>
      <c r="H14" s="7"/>
    </row>
    <row r="15" spans="1:8" outlineLevel="1" x14ac:dyDescent="0.3">
      <c r="A15" s="4" t="s">
        <v>5</v>
      </c>
      <c r="B15" s="5" t="s">
        <v>11</v>
      </c>
      <c r="C15" s="6" t="s">
        <v>7</v>
      </c>
      <c r="D15" s="7">
        <v>-521.53</v>
      </c>
      <c r="E15" s="11" t="s">
        <v>82</v>
      </c>
      <c r="F15" s="11"/>
      <c r="G15" s="7"/>
      <c r="H15" s="7"/>
    </row>
    <row r="16" spans="1:8" outlineLevel="1" x14ac:dyDescent="0.3">
      <c r="A16" s="4" t="s">
        <v>5</v>
      </c>
      <c r="B16" s="5" t="s">
        <v>12</v>
      </c>
      <c r="C16" s="6" t="s">
        <v>7</v>
      </c>
      <c r="D16" s="7">
        <v>8432799.8092828542</v>
      </c>
      <c r="E16" s="11" t="s">
        <v>82</v>
      </c>
      <c r="F16" s="11"/>
      <c r="G16" s="7"/>
      <c r="H16" s="7"/>
    </row>
    <row r="17" spans="1:8" outlineLevel="1" x14ac:dyDescent="0.3">
      <c r="A17" s="4" t="s">
        <v>5</v>
      </c>
      <c r="B17" s="5" t="s">
        <v>13</v>
      </c>
      <c r="C17" s="6" t="s">
        <v>7</v>
      </c>
      <c r="D17" s="7">
        <v>6.0177804536486734</v>
      </c>
      <c r="E17" s="11" t="s">
        <v>82</v>
      </c>
      <c r="F17" s="11"/>
      <c r="G17" s="7"/>
      <c r="H17" s="7"/>
    </row>
    <row r="18" spans="1:8" outlineLevel="1" x14ac:dyDescent="0.3">
      <c r="A18" s="4" t="s">
        <v>5</v>
      </c>
      <c r="B18" s="5" t="s">
        <v>14</v>
      </c>
      <c r="C18" s="6" t="s">
        <v>7</v>
      </c>
      <c r="D18" s="7">
        <v>-15887569.783225</v>
      </c>
      <c r="E18" s="11" t="s">
        <v>83</v>
      </c>
      <c r="F18" s="11"/>
      <c r="G18" s="7"/>
      <c r="H18" s="7"/>
    </row>
    <row r="19" spans="1:8" outlineLevel="1" x14ac:dyDescent="0.3">
      <c r="A19" s="4" t="s">
        <v>5</v>
      </c>
      <c r="B19" s="5" t="s">
        <v>15</v>
      </c>
      <c r="C19" s="6" t="s">
        <v>7</v>
      </c>
      <c r="D19" s="7">
        <v>384784467.39077079</v>
      </c>
      <c r="E19" s="7"/>
      <c r="F19" s="7">
        <f>D19</f>
        <v>384784467.39077079</v>
      </c>
      <c r="G19" s="7">
        <f>'Depr Study 1-8'!L47</f>
        <v>384946027.74883133</v>
      </c>
      <c r="H19" s="7">
        <f>F19-G19</f>
        <v>-161560.35806053877</v>
      </c>
    </row>
    <row r="20" spans="1:8" outlineLevel="1" x14ac:dyDescent="0.3">
      <c r="A20" s="4" t="s">
        <v>5</v>
      </c>
      <c r="B20" s="5" t="s">
        <v>16</v>
      </c>
      <c r="C20" s="6" t="s">
        <v>7</v>
      </c>
      <c r="D20" s="7">
        <v>483765806.37119371</v>
      </c>
      <c r="E20" s="7"/>
      <c r="F20" s="7"/>
      <c r="G20" s="7"/>
      <c r="H20" s="7"/>
    </row>
    <row r="21" spans="1:8" outlineLevel="1" x14ac:dyDescent="0.3">
      <c r="A21" s="4" t="s">
        <v>5</v>
      </c>
      <c r="B21" s="5" t="s">
        <v>17</v>
      </c>
      <c r="C21" s="6" t="s">
        <v>7</v>
      </c>
      <c r="D21" s="7">
        <v>370941.56</v>
      </c>
      <c r="E21" s="7"/>
      <c r="F21" s="7">
        <f>SUM(D20:D21)</f>
        <v>484136747.93119371</v>
      </c>
      <c r="G21" s="7">
        <f>'Depr Study 1-8'!L80</f>
        <v>484797884.14525497</v>
      </c>
      <c r="H21" s="7">
        <f>F21-G21</f>
        <v>-661136.21406126022</v>
      </c>
    </row>
    <row r="22" spans="1:8" outlineLevel="1" x14ac:dyDescent="0.3">
      <c r="A22" s="4" t="s">
        <v>5</v>
      </c>
      <c r="B22" s="5" t="s">
        <v>18</v>
      </c>
      <c r="C22" s="6" t="s">
        <v>7</v>
      </c>
      <c r="D22" s="7">
        <v>112577217.27806219</v>
      </c>
      <c r="E22" s="7"/>
      <c r="F22" s="7"/>
      <c r="G22" s="7"/>
      <c r="H22" s="7"/>
    </row>
    <row r="23" spans="1:8" outlineLevel="1" x14ac:dyDescent="0.3">
      <c r="A23" s="4" t="s">
        <v>5</v>
      </c>
      <c r="B23" s="5" t="s">
        <v>19</v>
      </c>
      <c r="C23" s="6" t="s">
        <v>7</v>
      </c>
      <c r="D23" s="7">
        <v>52104.929999999935</v>
      </c>
      <c r="E23" s="7"/>
      <c r="F23" s="7"/>
      <c r="G23" s="7"/>
      <c r="H23" s="7"/>
    </row>
    <row r="24" spans="1:8" outlineLevel="1" x14ac:dyDescent="0.3">
      <c r="A24" s="4" t="s">
        <v>5</v>
      </c>
      <c r="B24" s="5" t="s">
        <v>20</v>
      </c>
      <c r="C24" s="6" t="s">
        <v>7</v>
      </c>
      <c r="D24" s="7">
        <v>60497689.781024963</v>
      </c>
      <c r="E24" s="7"/>
      <c r="F24" s="7"/>
      <c r="G24" s="7"/>
      <c r="H24" s="7"/>
    </row>
    <row r="25" spans="1:8" outlineLevel="1" x14ac:dyDescent="0.3">
      <c r="A25" s="4" t="s">
        <v>5</v>
      </c>
      <c r="B25" s="5" t="s">
        <v>21</v>
      </c>
      <c r="C25" s="6" t="s">
        <v>7</v>
      </c>
      <c r="D25" s="7">
        <v>30093408.489937499</v>
      </c>
      <c r="E25" s="7"/>
      <c r="F25" s="7">
        <f>SUM(D22:D25)</f>
        <v>203220420.47902465</v>
      </c>
      <c r="G25" s="7">
        <f>'Depr Study 1-8'!L159</f>
        <v>203197467.64487371</v>
      </c>
      <c r="H25" s="7">
        <f>F25-G25</f>
        <v>22952.83415094018</v>
      </c>
    </row>
    <row r="26" spans="1:8" outlineLevel="1" x14ac:dyDescent="0.3">
      <c r="A26" s="4" t="s">
        <v>5</v>
      </c>
      <c r="B26" s="5" t="s">
        <v>22</v>
      </c>
      <c r="C26" s="6" t="s">
        <v>7</v>
      </c>
      <c r="D26" s="7">
        <v>376557850.60812855</v>
      </c>
      <c r="E26" s="7"/>
      <c r="F26" s="7">
        <f>D26</f>
        <v>376557850.60812855</v>
      </c>
      <c r="G26" s="7">
        <f>'Depr Study 1-8'!L112</f>
        <v>374473097.09310752</v>
      </c>
      <c r="H26" s="7">
        <f>F26-G26</f>
        <v>2084753.5150210261</v>
      </c>
    </row>
    <row r="27" spans="1:8" outlineLevel="1" x14ac:dyDescent="0.3">
      <c r="A27" s="4" t="s">
        <v>23</v>
      </c>
      <c r="B27" s="5" t="s">
        <v>6</v>
      </c>
      <c r="C27" s="6" t="s">
        <v>7</v>
      </c>
      <c r="D27" s="7">
        <v>148770.5255045075</v>
      </c>
      <c r="E27" s="7"/>
      <c r="F27" s="7">
        <f>D27</f>
        <v>148770.5255045075</v>
      </c>
      <c r="G27" s="88">
        <v>0</v>
      </c>
      <c r="H27" s="7">
        <f>F27-G27</f>
        <v>148770.5255045075</v>
      </c>
    </row>
    <row r="28" spans="1:8" outlineLevel="1" x14ac:dyDescent="0.3">
      <c r="A28" s="4" t="s">
        <v>23</v>
      </c>
      <c r="B28" s="5" t="s">
        <v>14</v>
      </c>
      <c r="C28" s="6" t="s">
        <v>24</v>
      </c>
      <c r="D28" s="7">
        <v>-3297.1600000000003</v>
      </c>
      <c r="E28" s="7"/>
      <c r="F28" s="7"/>
      <c r="G28" s="7"/>
      <c r="H28" s="7"/>
    </row>
    <row r="29" spans="1:8" outlineLevel="1" x14ac:dyDescent="0.3">
      <c r="A29" s="4" t="s">
        <v>23</v>
      </c>
      <c r="B29" s="5" t="s">
        <v>14</v>
      </c>
      <c r="C29" s="6" t="s">
        <v>7</v>
      </c>
      <c r="D29" s="7">
        <v>264077837.74215403</v>
      </c>
      <c r="E29" s="7"/>
      <c r="F29" s="7"/>
      <c r="G29" s="7"/>
      <c r="H29" s="7"/>
    </row>
    <row r="30" spans="1:8" outlineLevel="1" x14ac:dyDescent="0.3">
      <c r="A30" s="4" t="s">
        <v>23</v>
      </c>
      <c r="B30" s="5" t="s">
        <v>25</v>
      </c>
      <c r="C30" s="6" t="s">
        <v>24</v>
      </c>
      <c r="D30" s="7">
        <v>-4860357.5210999968</v>
      </c>
      <c r="E30" s="7"/>
      <c r="F30" s="7"/>
      <c r="G30" s="7"/>
      <c r="H30" s="7"/>
    </row>
    <row r="31" spans="1:8" outlineLevel="1" x14ac:dyDescent="0.3">
      <c r="A31" s="4" t="s">
        <v>23</v>
      </c>
      <c r="B31" s="5" t="s">
        <v>25</v>
      </c>
      <c r="C31" s="6" t="s">
        <v>7</v>
      </c>
      <c r="D31" s="7">
        <v>85160137.690450057</v>
      </c>
      <c r="E31" s="7"/>
      <c r="F31" s="7"/>
      <c r="G31" s="7"/>
      <c r="H31" s="7"/>
    </row>
    <row r="32" spans="1:8" outlineLevel="1" x14ac:dyDescent="0.3">
      <c r="A32" s="4" t="s">
        <v>23</v>
      </c>
      <c r="B32" s="5" t="s">
        <v>26</v>
      </c>
      <c r="C32" s="6" t="s">
        <v>24</v>
      </c>
      <c r="D32" s="7">
        <v>-257.94306095487485</v>
      </c>
      <c r="E32" s="7"/>
      <c r="F32" s="7"/>
      <c r="G32" s="7"/>
      <c r="H32" s="7"/>
    </row>
    <row r="33" spans="1:8" outlineLevel="1" x14ac:dyDescent="0.3">
      <c r="A33" s="4" t="s">
        <v>23</v>
      </c>
      <c r="B33" s="5" t="s">
        <v>26</v>
      </c>
      <c r="C33" s="6" t="s">
        <v>7</v>
      </c>
      <c r="D33" s="7">
        <v>285140670.66375768</v>
      </c>
      <c r="E33" s="7"/>
      <c r="F33" s="7"/>
      <c r="G33" s="7"/>
      <c r="H33" s="7"/>
    </row>
    <row r="34" spans="1:8" outlineLevel="1" x14ac:dyDescent="0.3">
      <c r="A34" s="4" t="s">
        <v>23</v>
      </c>
      <c r="B34" s="5" t="s">
        <v>27</v>
      </c>
      <c r="C34" s="6" t="s">
        <v>24</v>
      </c>
      <c r="D34" s="7">
        <v>371082.17</v>
      </c>
      <c r="E34" s="7"/>
      <c r="F34" s="7"/>
      <c r="G34" s="7"/>
      <c r="H34" s="7"/>
    </row>
    <row r="35" spans="1:8" outlineLevel="1" x14ac:dyDescent="0.3">
      <c r="A35" s="4" t="s">
        <v>23</v>
      </c>
      <c r="B35" s="5" t="s">
        <v>27</v>
      </c>
      <c r="C35" s="6" t="s">
        <v>7</v>
      </c>
      <c r="D35" s="7">
        <v>359229368.47616249</v>
      </c>
      <c r="E35" s="7"/>
      <c r="F35" s="7"/>
      <c r="G35" s="7"/>
      <c r="H35" s="7"/>
    </row>
    <row r="36" spans="1:8" outlineLevel="1" x14ac:dyDescent="0.3">
      <c r="A36" s="4" t="s">
        <v>23</v>
      </c>
      <c r="B36" s="5" t="s">
        <v>28</v>
      </c>
      <c r="C36" s="6" t="s">
        <v>7</v>
      </c>
      <c r="D36" s="7">
        <v>2395401.981724998</v>
      </c>
      <c r="E36" s="7"/>
      <c r="F36" s="7"/>
      <c r="G36" s="7"/>
      <c r="H36" s="7"/>
    </row>
    <row r="37" spans="1:8" outlineLevel="1" x14ac:dyDescent="0.3">
      <c r="A37" s="4" t="s">
        <v>23</v>
      </c>
      <c r="B37" s="5" t="s">
        <v>29</v>
      </c>
      <c r="C37" s="6" t="s">
        <v>24</v>
      </c>
      <c r="D37" s="7">
        <v>-2975565.863700001</v>
      </c>
      <c r="E37" s="7"/>
      <c r="F37" s="7"/>
      <c r="G37" s="7"/>
      <c r="H37" s="7"/>
    </row>
    <row r="38" spans="1:8" outlineLevel="1" x14ac:dyDescent="0.3">
      <c r="A38" s="4" t="s">
        <v>23</v>
      </c>
      <c r="B38" s="5" t="s">
        <v>29</v>
      </c>
      <c r="C38" s="6" t="s">
        <v>7</v>
      </c>
      <c r="D38" s="7">
        <v>57125277.567774996</v>
      </c>
      <c r="E38" s="7"/>
      <c r="F38" s="7">
        <f>SUM(D28:D38)</f>
        <v>1045660297.8041633</v>
      </c>
      <c r="G38" s="7">
        <f>'Depr Study 1-8'!L250</f>
        <v>1042691283.9557474</v>
      </c>
      <c r="H38" s="7">
        <f>F38-G38</f>
        <v>2969013.8484159708</v>
      </c>
    </row>
    <row r="39" spans="1:8" outlineLevel="1" x14ac:dyDescent="0.3">
      <c r="A39" s="4" t="s">
        <v>23</v>
      </c>
      <c r="B39" s="5" t="s">
        <v>30</v>
      </c>
      <c r="C39" s="6" t="s">
        <v>24</v>
      </c>
      <c r="D39" s="7">
        <v>-600.81649999999991</v>
      </c>
      <c r="E39" s="7"/>
      <c r="F39" s="7"/>
      <c r="G39" s="7"/>
      <c r="H39" s="7"/>
    </row>
    <row r="40" spans="1:8" outlineLevel="1" x14ac:dyDescent="0.3">
      <c r="A40" s="4" t="s">
        <v>23</v>
      </c>
      <c r="B40" s="5" t="s">
        <v>30</v>
      </c>
      <c r="C40" s="6" t="s">
        <v>7</v>
      </c>
      <c r="D40" s="7">
        <v>223797328.38743538</v>
      </c>
      <c r="E40" s="7"/>
      <c r="F40" s="7"/>
      <c r="G40" s="7"/>
      <c r="H40" s="7"/>
    </row>
    <row r="41" spans="1:8" outlineLevel="1" x14ac:dyDescent="0.3">
      <c r="A41" s="4" t="s">
        <v>23</v>
      </c>
      <c r="B41" s="5" t="s">
        <v>31</v>
      </c>
      <c r="C41" s="6" t="s">
        <v>7</v>
      </c>
      <c r="D41" s="7">
        <v>442492504.36658943</v>
      </c>
      <c r="E41" s="7"/>
      <c r="F41" s="7"/>
      <c r="G41" s="7"/>
      <c r="H41" s="7"/>
    </row>
    <row r="42" spans="1:8" outlineLevel="1" x14ac:dyDescent="0.3">
      <c r="A42" s="4" t="s">
        <v>23</v>
      </c>
      <c r="B42" s="5" t="s">
        <v>32</v>
      </c>
      <c r="C42" s="6" t="s">
        <v>24</v>
      </c>
      <c r="D42" s="7">
        <v>-177597.84</v>
      </c>
      <c r="E42" s="7"/>
      <c r="F42" s="7"/>
      <c r="G42" s="7"/>
      <c r="H42" s="7"/>
    </row>
    <row r="43" spans="1:8" outlineLevel="1" x14ac:dyDescent="0.3">
      <c r="A43" s="4" t="s">
        <v>23</v>
      </c>
      <c r="B43" s="5" t="s">
        <v>32</v>
      </c>
      <c r="C43" s="6" t="s">
        <v>7</v>
      </c>
      <c r="D43" s="7">
        <v>619290656.33789778</v>
      </c>
      <c r="E43" s="7"/>
      <c r="F43" s="7"/>
      <c r="G43" s="7"/>
      <c r="H43" s="7"/>
    </row>
    <row r="44" spans="1:8" outlineLevel="1" x14ac:dyDescent="0.3">
      <c r="A44" s="4" t="s">
        <v>23</v>
      </c>
      <c r="B44" s="5" t="s">
        <v>33</v>
      </c>
      <c r="C44" s="6" t="s">
        <v>24</v>
      </c>
      <c r="D44" s="7">
        <v>-3350.1895250000007</v>
      </c>
      <c r="E44" s="7"/>
      <c r="F44" s="7"/>
      <c r="G44" s="7"/>
      <c r="H44" s="7"/>
    </row>
    <row r="45" spans="1:8" outlineLevel="1" x14ac:dyDescent="0.3">
      <c r="A45" s="4" t="s">
        <v>23</v>
      </c>
      <c r="B45" s="5" t="s">
        <v>33</v>
      </c>
      <c r="C45" s="6" t="s">
        <v>7</v>
      </c>
      <c r="D45" s="7">
        <v>216688.19242500002</v>
      </c>
      <c r="E45" s="7"/>
      <c r="F45" s="7"/>
      <c r="G45" s="7"/>
      <c r="H45" s="7"/>
    </row>
    <row r="46" spans="1:8" outlineLevel="1" x14ac:dyDescent="0.3">
      <c r="A46" s="4" t="s">
        <v>23</v>
      </c>
      <c r="B46" s="5" t="s">
        <v>34</v>
      </c>
      <c r="C46" s="6" t="s">
        <v>24</v>
      </c>
      <c r="D46" s="7">
        <v>-3312346.7311750008</v>
      </c>
      <c r="E46" s="7"/>
      <c r="F46" s="7"/>
      <c r="G46" s="7"/>
      <c r="H46" s="7"/>
    </row>
    <row r="47" spans="1:8" outlineLevel="1" x14ac:dyDescent="0.3">
      <c r="A47" s="4" t="s">
        <v>23</v>
      </c>
      <c r="B47" s="5" t="s">
        <v>34</v>
      </c>
      <c r="C47" s="6" t="s">
        <v>7</v>
      </c>
      <c r="D47" s="7">
        <v>58591924.496374972</v>
      </c>
      <c r="E47" s="7"/>
      <c r="F47" s="7"/>
      <c r="G47" s="7"/>
      <c r="H47" s="7"/>
    </row>
    <row r="48" spans="1:8" outlineLevel="1" x14ac:dyDescent="0.3">
      <c r="A48" s="4" t="s">
        <v>23</v>
      </c>
      <c r="B48" s="5" t="s">
        <v>35</v>
      </c>
      <c r="C48" s="6" t="s">
        <v>24</v>
      </c>
      <c r="D48" s="7">
        <v>-2564095.5935500013</v>
      </c>
      <c r="E48" s="7"/>
      <c r="F48" s="7"/>
      <c r="G48" s="7"/>
      <c r="H48" s="7"/>
    </row>
    <row r="49" spans="1:8" outlineLevel="1" x14ac:dyDescent="0.3">
      <c r="A49" s="4" t="s">
        <v>23</v>
      </c>
      <c r="B49" s="5" t="s">
        <v>35</v>
      </c>
      <c r="C49" s="6" t="s">
        <v>7</v>
      </c>
      <c r="D49" s="7">
        <v>44420720.878099993</v>
      </c>
      <c r="E49" s="7"/>
      <c r="F49" s="7">
        <f>SUM(D39:D49)</f>
        <v>1382751831.4880726</v>
      </c>
      <c r="G49" s="7">
        <f>'Depr Study 1-8'!L221</f>
        <v>1378225010.9768775</v>
      </c>
      <c r="H49" s="7">
        <f>F49-G49</f>
        <v>4526820.5111951828</v>
      </c>
    </row>
    <row r="50" spans="1:8" outlineLevel="1" x14ac:dyDescent="0.3">
      <c r="A50" s="4" t="s">
        <v>36</v>
      </c>
      <c r="B50" s="5" t="s">
        <v>6</v>
      </c>
      <c r="C50" s="6" t="s">
        <v>7</v>
      </c>
      <c r="D50" s="7">
        <v>-629865.92026149889</v>
      </c>
      <c r="E50" s="7"/>
      <c r="F50" s="7">
        <f>D50</f>
        <v>-629865.92026149889</v>
      </c>
      <c r="G50" s="88">
        <v>0</v>
      </c>
      <c r="H50" s="7">
        <f>F50-G50</f>
        <v>-629865.92026149889</v>
      </c>
    </row>
    <row r="51" spans="1:8" outlineLevel="1" x14ac:dyDescent="0.3">
      <c r="A51" s="4" t="s">
        <v>36</v>
      </c>
      <c r="B51" s="5" t="s">
        <v>9</v>
      </c>
      <c r="C51" s="6" t="s">
        <v>7</v>
      </c>
      <c r="D51" s="7">
        <v>1258203.9099999999</v>
      </c>
      <c r="E51" s="7"/>
      <c r="F51" s="7"/>
      <c r="G51" s="7"/>
      <c r="H51" s="7"/>
    </row>
    <row r="52" spans="1:8" outlineLevel="1" x14ac:dyDescent="0.3">
      <c r="A52" s="4" t="s">
        <v>36</v>
      </c>
      <c r="B52" s="5" t="s">
        <v>37</v>
      </c>
      <c r="C52" s="6" t="s">
        <v>7</v>
      </c>
      <c r="D52" s="7">
        <v>91610384.935590088</v>
      </c>
      <c r="E52" s="7"/>
      <c r="F52" s="7">
        <f>SUM(D51:D52)</f>
        <v>92868588.845590085</v>
      </c>
      <c r="G52" s="7">
        <f>'Depr Study 1-8'!L564</f>
        <v>92770978.930646256</v>
      </c>
      <c r="H52" s="7">
        <f>F52-G52</f>
        <v>97609.914943829179</v>
      </c>
    </row>
    <row r="53" spans="1:8" outlineLevel="1" x14ac:dyDescent="0.3">
      <c r="A53" s="4" t="s">
        <v>36</v>
      </c>
      <c r="B53" s="5" t="s">
        <v>38</v>
      </c>
      <c r="C53" s="6" t="s">
        <v>7</v>
      </c>
      <c r="D53" s="7">
        <v>-103072317.63443042</v>
      </c>
      <c r="E53" s="11" t="s">
        <v>83</v>
      </c>
      <c r="F53" s="7"/>
      <c r="G53" s="7"/>
      <c r="H53" s="7"/>
    </row>
    <row r="54" spans="1:8" outlineLevel="1" x14ac:dyDescent="0.3">
      <c r="A54" s="4" t="s">
        <v>36</v>
      </c>
      <c r="B54" s="5" t="s">
        <v>10</v>
      </c>
      <c r="C54" s="6" t="s">
        <v>7</v>
      </c>
      <c r="D54" s="8">
        <v>92941524.190653473</v>
      </c>
      <c r="E54" s="8"/>
      <c r="F54" s="8"/>
      <c r="G54" s="8"/>
      <c r="H54" s="8"/>
    </row>
    <row r="55" spans="1:8" outlineLevel="1" x14ac:dyDescent="0.3">
      <c r="A55" s="4" t="s">
        <v>36</v>
      </c>
      <c r="B55" s="5" t="s">
        <v>11</v>
      </c>
      <c r="C55" s="6" t="s">
        <v>7</v>
      </c>
      <c r="D55" s="8">
        <v>79331428.99014166</v>
      </c>
      <c r="E55" s="8"/>
      <c r="F55" s="8">
        <f>SUM(D54:D55)</f>
        <v>172272953.18079513</v>
      </c>
      <c r="G55" s="8">
        <f>'Depr Study 1-8'!L469</f>
        <v>141676429.27919343</v>
      </c>
      <c r="H55" s="8">
        <f>F55-G55</f>
        <v>30596523.901601702</v>
      </c>
    </row>
    <row r="56" spans="1:8" outlineLevel="1" x14ac:dyDescent="0.3">
      <c r="A56" s="4" t="s">
        <v>36</v>
      </c>
      <c r="B56" s="5" t="s">
        <v>39</v>
      </c>
      <c r="C56" s="6" t="s">
        <v>7</v>
      </c>
      <c r="D56" s="8">
        <v>272386484.541619</v>
      </c>
      <c r="E56" s="8"/>
      <c r="F56" s="8">
        <f>D56</f>
        <v>272386484.541619</v>
      </c>
      <c r="G56" s="8">
        <f>'Depr Study 1-8'!L292</f>
        <v>266567261.04318935</v>
      </c>
      <c r="H56" s="8">
        <f t="shared" ref="H56:H59" si="0">F56-G56</f>
        <v>5819223.498429656</v>
      </c>
    </row>
    <row r="57" spans="1:8" outlineLevel="1" x14ac:dyDescent="0.3">
      <c r="A57" s="4" t="s">
        <v>36</v>
      </c>
      <c r="B57" s="5" t="s">
        <v>40</v>
      </c>
      <c r="C57" s="6" t="s">
        <v>7</v>
      </c>
      <c r="D57" s="8">
        <v>-9455329.5491107311</v>
      </c>
      <c r="E57" s="10" t="s">
        <v>83</v>
      </c>
      <c r="F57" s="91">
        <v>0</v>
      </c>
      <c r="G57" s="8">
        <f>'Depr Study 1-8'!L596</f>
        <v>3753692.4386633341</v>
      </c>
      <c r="H57" s="8">
        <f t="shared" si="0"/>
        <v>-3753692.4386633341</v>
      </c>
    </row>
    <row r="58" spans="1:8" outlineLevel="1" x14ac:dyDescent="0.3">
      <c r="A58" s="4" t="s">
        <v>36</v>
      </c>
      <c r="B58" s="5" t="s">
        <v>41</v>
      </c>
      <c r="C58" s="6" t="s">
        <v>7</v>
      </c>
      <c r="D58" s="8">
        <v>644157.49460869108</v>
      </c>
      <c r="E58" s="8"/>
      <c r="F58" s="8">
        <f>D58</f>
        <v>644157.49460869108</v>
      </c>
      <c r="G58" s="8">
        <f>'Depr Study 1-8'!L629</f>
        <v>828108.42969999975</v>
      </c>
      <c r="H58" s="8">
        <f t="shared" si="0"/>
        <v>-183950.93509130867</v>
      </c>
    </row>
    <row r="59" spans="1:8" outlineLevel="1" x14ac:dyDescent="0.3">
      <c r="A59" s="4" t="s">
        <v>36</v>
      </c>
      <c r="B59" s="5" t="s">
        <v>42</v>
      </c>
      <c r="C59" s="6" t="s">
        <v>7</v>
      </c>
      <c r="D59" s="8">
        <v>-5376461.7227674033</v>
      </c>
      <c r="E59" s="10" t="s">
        <v>83</v>
      </c>
      <c r="F59" s="91">
        <v>0</v>
      </c>
      <c r="G59" s="8">
        <f>'Depr Study 1-8'!L607</f>
        <v>3787494.7073755572</v>
      </c>
      <c r="H59" s="8">
        <f t="shared" si="0"/>
        <v>-3787494.7073755572</v>
      </c>
    </row>
    <row r="60" spans="1:8" outlineLevel="1" x14ac:dyDescent="0.3">
      <c r="A60" s="4" t="s">
        <v>36</v>
      </c>
      <c r="B60" s="5" t="s">
        <v>43</v>
      </c>
      <c r="C60" s="6" t="s">
        <v>7</v>
      </c>
      <c r="D60" s="8">
        <v>184958459.16766885</v>
      </c>
      <c r="E60" s="8"/>
      <c r="F60" s="8"/>
      <c r="G60" s="8"/>
      <c r="H60" s="8"/>
    </row>
    <row r="61" spans="1:8" outlineLevel="1" x14ac:dyDescent="0.3">
      <c r="A61" s="4" t="s">
        <v>36</v>
      </c>
      <c r="B61" s="5" t="s">
        <v>44</v>
      </c>
      <c r="C61" s="6" t="s">
        <v>7</v>
      </c>
      <c r="D61" s="8">
        <v>12693713.56708011</v>
      </c>
      <c r="E61" s="8"/>
      <c r="F61" s="8">
        <f>SUM(D60:D61)</f>
        <v>197652172.73474896</v>
      </c>
      <c r="G61" s="8">
        <f>'Depr Study 1-8'!L330</f>
        <v>187212661.33509547</v>
      </c>
      <c r="H61" s="8">
        <f>F61-G61</f>
        <v>10439511.399653494</v>
      </c>
    </row>
    <row r="62" spans="1:8" outlineLevel="1" x14ac:dyDescent="0.3">
      <c r="A62" s="4" t="s">
        <v>36</v>
      </c>
      <c r="B62" s="5" t="s">
        <v>12</v>
      </c>
      <c r="C62" s="6" t="s">
        <v>7</v>
      </c>
      <c r="D62" s="8">
        <v>-12852382.056593746</v>
      </c>
      <c r="E62" s="10" t="s">
        <v>83</v>
      </c>
      <c r="F62" s="91">
        <v>0</v>
      </c>
      <c r="G62" s="91">
        <v>0</v>
      </c>
      <c r="H62" s="8">
        <f t="shared" ref="H62:H64" si="1">F62-G62</f>
        <v>0</v>
      </c>
    </row>
    <row r="63" spans="1:8" outlineLevel="1" x14ac:dyDescent="0.3">
      <c r="A63" s="4" t="s">
        <v>36</v>
      </c>
      <c r="B63" s="5" t="s">
        <v>45</v>
      </c>
      <c r="C63" s="6" t="s">
        <v>7</v>
      </c>
      <c r="D63" s="8">
        <v>24842252.414700188</v>
      </c>
      <c r="E63" s="8"/>
      <c r="F63" s="8">
        <f>D63</f>
        <v>24842252.414700188</v>
      </c>
      <c r="G63" s="8">
        <f>'Depr Study 1-8'!L580</f>
        <v>24683909.839441247</v>
      </c>
      <c r="H63" s="8">
        <f t="shared" si="1"/>
        <v>158342.57525894046</v>
      </c>
    </row>
    <row r="64" spans="1:8" outlineLevel="1" x14ac:dyDescent="0.3">
      <c r="A64" s="4" t="s">
        <v>36</v>
      </c>
      <c r="B64" s="5" t="s">
        <v>46</v>
      </c>
      <c r="C64" s="6" t="s">
        <v>7</v>
      </c>
      <c r="D64" s="8">
        <v>91670158.98298654</v>
      </c>
      <c r="E64" s="8"/>
      <c r="F64" s="8">
        <f>D64</f>
        <v>91670158.98298654</v>
      </c>
      <c r="G64" s="8">
        <f>'Depr Study 1-8'!L548</f>
        <v>91555213.723105013</v>
      </c>
      <c r="H64" s="8">
        <f t="shared" si="1"/>
        <v>114945.25988152623</v>
      </c>
    </row>
    <row r="65" spans="1:8" outlineLevel="1" x14ac:dyDescent="0.3">
      <c r="A65" s="4" t="s">
        <v>36</v>
      </c>
      <c r="B65" s="5" t="s">
        <v>14</v>
      </c>
      <c r="C65" s="6" t="s">
        <v>7</v>
      </c>
      <c r="D65" s="8">
        <v>0</v>
      </c>
      <c r="E65" s="8"/>
      <c r="F65" s="8"/>
      <c r="G65" s="8"/>
      <c r="H65" s="8"/>
    </row>
    <row r="66" spans="1:8" outlineLevel="1" x14ac:dyDescent="0.3">
      <c r="A66" s="4" t="s">
        <v>36</v>
      </c>
      <c r="B66" s="5" t="s">
        <v>47</v>
      </c>
      <c r="C66" s="6" t="s">
        <v>7</v>
      </c>
      <c r="D66" s="8">
        <v>98694738.730831563</v>
      </c>
      <c r="E66" s="8"/>
      <c r="F66" s="8">
        <f>D66</f>
        <v>98694738.730831563</v>
      </c>
      <c r="G66" s="8">
        <f>'Depr Study 1-8'!L485</f>
        <v>98813675.987257496</v>
      </c>
      <c r="H66" s="8">
        <f t="shared" ref="H66:H68" si="2">F66-G66</f>
        <v>-118937.25642593205</v>
      </c>
    </row>
    <row r="67" spans="1:8" outlineLevel="1" x14ac:dyDescent="0.3">
      <c r="A67" s="4" t="s">
        <v>36</v>
      </c>
      <c r="B67" s="5" t="s">
        <v>48</v>
      </c>
      <c r="C67" s="6" t="s">
        <v>7</v>
      </c>
      <c r="D67" s="8">
        <v>114607045.48422852</v>
      </c>
      <c r="E67" s="8"/>
      <c r="F67" s="8">
        <f>D67</f>
        <v>114607045.48422852</v>
      </c>
      <c r="G67" s="8">
        <f>'Depr Study 1-8'!L345</f>
        <v>114130902.2412625</v>
      </c>
      <c r="H67" s="8">
        <f t="shared" si="2"/>
        <v>476143.24296602607</v>
      </c>
    </row>
    <row r="68" spans="1:8" outlineLevel="1" x14ac:dyDescent="0.3">
      <c r="A68" s="4" t="s">
        <v>36</v>
      </c>
      <c r="B68" s="5" t="s">
        <v>49</v>
      </c>
      <c r="C68" s="6" t="s">
        <v>7</v>
      </c>
      <c r="D68" s="8">
        <v>182537.53364097321</v>
      </c>
      <c r="E68" s="8"/>
      <c r="F68" s="8">
        <f>D68</f>
        <v>182537.53364097321</v>
      </c>
      <c r="G68" s="8">
        <f>'Depr Study 1-8'!L665</f>
        <v>234664.45737999998</v>
      </c>
      <c r="H68" s="8">
        <f t="shared" si="2"/>
        <v>-52126.923739026766</v>
      </c>
    </row>
    <row r="69" spans="1:8" outlineLevel="1" x14ac:dyDescent="0.3">
      <c r="A69" s="4" t="s">
        <v>36</v>
      </c>
      <c r="B69" s="5" t="s">
        <v>16</v>
      </c>
      <c r="C69" s="6" t="s">
        <v>7</v>
      </c>
      <c r="D69" s="8">
        <v>251021002.23450914</v>
      </c>
      <c r="E69" s="8"/>
      <c r="F69" s="8"/>
      <c r="G69" s="8"/>
      <c r="H69" s="8"/>
    </row>
    <row r="70" spans="1:8" outlineLevel="1" x14ac:dyDescent="0.3">
      <c r="A70" s="4" t="s">
        <v>36</v>
      </c>
      <c r="B70" s="5" t="s">
        <v>50</v>
      </c>
      <c r="C70" s="6" t="s">
        <v>7</v>
      </c>
      <c r="D70" s="8">
        <v>128689157.25194423</v>
      </c>
      <c r="E70" s="8"/>
      <c r="F70" s="8">
        <f>SUM(D69:D70)</f>
        <v>379710159.48645335</v>
      </c>
      <c r="G70" s="8">
        <f>'Depr Study 1-8'!L393</f>
        <v>365926253.38408875</v>
      </c>
      <c r="H70" s="8">
        <f>F70-G70</f>
        <v>13783906.1023646</v>
      </c>
    </row>
    <row r="71" spans="1:8" outlineLevel="1" x14ac:dyDescent="0.3">
      <c r="A71" s="4" t="s">
        <v>36</v>
      </c>
      <c r="B71" s="5" t="s">
        <v>51</v>
      </c>
      <c r="C71" s="6" t="s">
        <v>7</v>
      </c>
      <c r="D71" s="7">
        <v>76549006.163118631</v>
      </c>
      <c r="E71" s="7"/>
      <c r="F71" s="7">
        <f>D71</f>
        <v>76549006.163118631</v>
      </c>
      <c r="G71" s="7">
        <f>'Depr Study 1-8'!L653</f>
        <v>76901440.878742516</v>
      </c>
      <c r="H71" s="7">
        <f>F71-G71</f>
        <v>-352434.71562388539</v>
      </c>
    </row>
    <row r="72" spans="1:8" outlineLevel="1" x14ac:dyDescent="0.3">
      <c r="A72" s="4" t="s">
        <v>36</v>
      </c>
      <c r="B72" s="5" t="s">
        <v>52</v>
      </c>
      <c r="C72" s="6" t="s">
        <v>7</v>
      </c>
      <c r="D72" s="7">
        <v>84391822.294766262</v>
      </c>
      <c r="E72" s="7"/>
      <c r="F72" s="7"/>
      <c r="G72" s="7"/>
      <c r="H72" s="7"/>
    </row>
    <row r="73" spans="1:8" outlineLevel="1" x14ac:dyDescent="0.3">
      <c r="A73" s="4" t="s">
        <v>36</v>
      </c>
      <c r="B73" s="5" t="s">
        <v>53</v>
      </c>
      <c r="C73" s="6" t="s">
        <v>7</v>
      </c>
      <c r="D73" s="7">
        <v>71408477.781055301</v>
      </c>
      <c r="E73" s="7"/>
      <c r="F73" s="7">
        <f>SUM(D72:D73)</f>
        <v>155800300.07582158</v>
      </c>
      <c r="G73" s="7">
        <f>'Depr Study 1-8'!L532</f>
        <v>154489986.39071876</v>
      </c>
      <c r="H73" s="7">
        <f t="shared" ref="H73:H75" si="3">F73-G73</f>
        <v>1310313.6851028204</v>
      </c>
    </row>
    <row r="74" spans="1:8" outlineLevel="1" x14ac:dyDescent="0.3">
      <c r="A74" s="4" t="s">
        <v>36</v>
      </c>
      <c r="B74" s="5" t="s">
        <v>54</v>
      </c>
      <c r="C74" s="6" t="s">
        <v>7</v>
      </c>
      <c r="D74" s="7">
        <v>34574304.642307319</v>
      </c>
      <c r="E74" s="7"/>
      <c r="F74" s="7">
        <f>D74</f>
        <v>34574304.642307319</v>
      </c>
      <c r="G74" s="7">
        <f>'Depr Study 1-8'!L640</f>
        <v>34668490.440287501</v>
      </c>
      <c r="H74" s="7">
        <f t="shared" si="3"/>
        <v>-94185.797980181873</v>
      </c>
    </row>
    <row r="75" spans="1:8" outlineLevel="1" x14ac:dyDescent="0.3">
      <c r="A75" s="4" t="s">
        <v>36</v>
      </c>
      <c r="B75" s="5" t="s">
        <v>55</v>
      </c>
      <c r="C75" s="6" t="s">
        <v>7</v>
      </c>
      <c r="D75" s="7">
        <v>13616828.24685001</v>
      </c>
      <c r="E75" s="7"/>
      <c r="F75" s="7">
        <f>D75</f>
        <v>13616828.24685001</v>
      </c>
      <c r="G75" s="7">
        <f>'Depr Study 1-8'!L646</f>
        <v>13667823.954432502</v>
      </c>
      <c r="H75" s="7">
        <f t="shared" si="3"/>
        <v>-50995.707582492381</v>
      </c>
    </row>
    <row r="76" spans="1:8" outlineLevel="1" x14ac:dyDescent="0.3">
      <c r="A76" s="4" t="s">
        <v>36</v>
      </c>
      <c r="B76" s="5" t="s">
        <v>56</v>
      </c>
      <c r="C76" s="6" t="s">
        <v>7</v>
      </c>
      <c r="D76" s="7">
        <v>0</v>
      </c>
      <c r="E76" s="7"/>
      <c r="F76" s="7"/>
      <c r="G76" s="7"/>
      <c r="H76" s="7"/>
    </row>
    <row r="77" spans="1:8" outlineLevel="1" x14ac:dyDescent="0.3">
      <c r="A77" s="4" t="s">
        <v>36</v>
      </c>
      <c r="B77" s="5" t="s">
        <v>57</v>
      </c>
      <c r="C77" s="6" t="s">
        <v>7</v>
      </c>
      <c r="D77" s="7">
        <v>535665.53368062107</v>
      </c>
      <c r="E77" s="7"/>
      <c r="F77" s="7">
        <f>D77</f>
        <v>535665.53368062107</v>
      </c>
      <c r="G77" s="7">
        <f>'Depr Study 1-8'!L659</f>
        <v>587252.12577499985</v>
      </c>
      <c r="H77" s="7">
        <f t="shared" ref="H77:H79" si="4">F77-G77</f>
        <v>-51586.592094378779</v>
      </c>
    </row>
    <row r="78" spans="1:8" outlineLevel="1" x14ac:dyDescent="0.3">
      <c r="A78" s="4" t="s">
        <v>36</v>
      </c>
      <c r="B78" s="5" t="s">
        <v>58</v>
      </c>
      <c r="C78" s="6" t="s">
        <v>7</v>
      </c>
      <c r="D78" s="7">
        <v>548743.32438653777</v>
      </c>
      <c r="E78" s="7"/>
      <c r="F78" s="7">
        <f>D78</f>
        <v>548743.32438653777</v>
      </c>
      <c r="G78" s="7">
        <f>'Depr Study 1-8'!L671</f>
        <v>601898.79302999983</v>
      </c>
      <c r="H78" s="7">
        <f t="shared" si="4"/>
        <v>-53155.468643462053</v>
      </c>
    </row>
    <row r="79" spans="1:8" outlineLevel="1" x14ac:dyDescent="0.3">
      <c r="A79" s="4" t="s">
        <v>36</v>
      </c>
      <c r="B79" s="5" t="s">
        <v>59</v>
      </c>
      <c r="C79" s="6" t="s">
        <v>7</v>
      </c>
      <c r="D79" s="7">
        <v>526432.08451890585</v>
      </c>
      <c r="E79" s="7"/>
      <c r="F79" s="7">
        <f>D79</f>
        <v>526432.08451890585</v>
      </c>
      <c r="G79" s="88">
        <v>0</v>
      </c>
      <c r="H79" s="7">
        <f t="shared" si="4"/>
        <v>526432.08451890585</v>
      </c>
    </row>
    <row r="80" spans="1:8" outlineLevel="1" x14ac:dyDescent="0.3">
      <c r="A80" s="4" t="s">
        <v>60</v>
      </c>
      <c r="B80" s="5" t="s">
        <v>6</v>
      </c>
      <c r="C80" s="6" t="s">
        <v>24</v>
      </c>
      <c r="D80" s="7">
        <v>-222123.79353814386</v>
      </c>
      <c r="E80" s="7"/>
      <c r="F80" s="7"/>
      <c r="G80" s="7"/>
      <c r="H80" s="7"/>
    </row>
    <row r="81" spans="1:8" outlineLevel="1" x14ac:dyDescent="0.3">
      <c r="A81" s="4" t="s">
        <v>60</v>
      </c>
      <c r="B81" s="5" t="s">
        <v>6</v>
      </c>
      <c r="C81" s="6" t="s">
        <v>7</v>
      </c>
      <c r="D81" s="7">
        <v>1792805541.1530163</v>
      </c>
      <c r="E81" s="7"/>
      <c r="F81" s="7"/>
      <c r="G81" s="7"/>
      <c r="H81" s="7"/>
    </row>
    <row r="82" spans="1:8" outlineLevel="1" x14ac:dyDescent="0.3">
      <c r="A82" s="4" t="s">
        <v>60</v>
      </c>
      <c r="B82" s="5" t="s">
        <v>37</v>
      </c>
      <c r="C82" s="6" t="s">
        <v>7</v>
      </c>
      <c r="D82" s="7">
        <v>1.9498149999999725</v>
      </c>
      <c r="E82" s="7"/>
      <c r="F82" s="7"/>
      <c r="G82" s="7"/>
      <c r="H82" s="7"/>
    </row>
    <row r="83" spans="1:8" outlineLevel="1" x14ac:dyDescent="0.3">
      <c r="A83" s="4" t="s">
        <v>60</v>
      </c>
      <c r="B83" s="5" t="s">
        <v>45</v>
      </c>
      <c r="C83" s="6" t="s">
        <v>7</v>
      </c>
      <c r="D83" s="7">
        <v>941186.23478108691</v>
      </c>
      <c r="E83" s="7"/>
      <c r="F83" s="7"/>
      <c r="G83" s="7"/>
      <c r="H83" s="7"/>
    </row>
    <row r="84" spans="1:8" outlineLevel="1" x14ac:dyDescent="0.3">
      <c r="A84" s="4" t="s">
        <v>60</v>
      </c>
      <c r="B84" s="5" t="s">
        <v>53</v>
      </c>
      <c r="C84" s="6" t="s">
        <v>7</v>
      </c>
      <c r="D84" s="7">
        <v>585912.46680000029</v>
      </c>
      <c r="E84" s="7"/>
      <c r="F84" s="7"/>
      <c r="G84" s="7"/>
      <c r="H84" s="7"/>
    </row>
    <row r="85" spans="1:8" outlineLevel="1" x14ac:dyDescent="0.3">
      <c r="A85" s="4" t="s">
        <v>60</v>
      </c>
      <c r="B85" s="5" t="s">
        <v>56</v>
      </c>
      <c r="C85" s="6" t="s">
        <v>7</v>
      </c>
      <c r="D85" s="7">
        <v>0</v>
      </c>
      <c r="E85" s="7"/>
      <c r="F85" s="7">
        <f>SUM(D81:D85)</f>
        <v>1794332641.8044124</v>
      </c>
      <c r="G85" s="7">
        <f>'Depr Study 1-8'!L692</f>
        <v>1800833519.9072723</v>
      </c>
      <c r="H85" s="7">
        <f>F85-G85</f>
        <v>-6500878.1028599739</v>
      </c>
    </row>
    <row r="86" spans="1:8" outlineLevel="1" x14ac:dyDescent="0.3">
      <c r="A86" s="4" t="s">
        <v>61</v>
      </c>
      <c r="B86" s="5" t="s">
        <v>6</v>
      </c>
      <c r="C86" s="6" t="s">
        <v>7</v>
      </c>
      <c r="D86" s="7">
        <v>18.582560333620304</v>
      </c>
      <c r="E86" s="7"/>
      <c r="F86" s="7"/>
      <c r="G86" s="7"/>
      <c r="H86" s="7"/>
    </row>
    <row r="87" spans="1:8" outlineLevel="1" x14ac:dyDescent="0.3">
      <c r="A87" s="4" t="s">
        <v>61</v>
      </c>
      <c r="B87" s="5" t="s">
        <v>62</v>
      </c>
      <c r="C87" s="6" t="s">
        <v>24</v>
      </c>
      <c r="D87" s="7">
        <v>-1.805198908005742</v>
      </c>
      <c r="E87" s="7"/>
      <c r="F87" s="7"/>
      <c r="G87" s="7"/>
      <c r="H87" s="7"/>
    </row>
    <row r="88" spans="1:8" outlineLevel="1" x14ac:dyDescent="0.3">
      <c r="A88" s="4" t="s">
        <v>61</v>
      </c>
      <c r="B88" s="5" t="s">
        <v>62</v>
      </c>
      <c r="C88" s="6" t="s">
        <v>7</v>
      </c>
      <c r="D88" s="7">
        <v>579493395.37862408</v>
      </c>
      <c r="E88" s="7"/>
      <c r="F88" s="7"/>
      <c r="G88" s="7"/>
      <c r="H88" s="7"/>
    </row>
    <row r="89" spans="1:8" outlineLevel="1" x14ac:dyDescent="0.3">
      <c r="A89" s="4" t="s">
        <v>61</v>
      </c>
      <c r="B89" s="5" t="s">
        <v>63</v>
      </c>
      <c r="C89" s="6" t="s">
        <v>24</v>
      </c>
      <c r="D89" s="7">
        <v>-2.3970333463880684</v>
      </c>
      <c r="E89" s="7"/>
      <c r="F89" s="7"/>
      <c r="G89" s="7"/>
      <c r="H89" s="7"/>
    </row>
    <row r="90" spans="1:8" outlineLevel="1" x14ac:dyDescent="0.3">
      <c r="A90" s="4" t="s">
        <v>61</v>
      </c>
      <c r="B90" s="5" t="s">
        <v>63</v>
      </c>
      <c r="C90" s="6" t="s">
        <v>7</v>
      </c>
      <c r="D90" s="7">
        <v>740388409.89758849</v>
      </c>
      <c r="E90" s="7"/>
      <c r="F90" s="7"/>
      <c r="G90" s="7"/>
      <c r="H90" s="7"/>
    </row>
    <row r="91" spans="1:8" outlineLevel="1" x14ac:dyDescent="0.3">
      <c r="A91" s="4" t="s">
        <v>61</v>
      </c>
      <c r="B91" s="5" t="s">
        <v>64</v>
      </c>
      <c r="C91" s="6" t="s">
        <v>7</v>
      </c>
      <c r="D91" s="7">
        <v>372082950.3290872</v>
      </c>
      <c r="E91" s="7"/>
      <c r="F91" s="7"/>
      <c r="G91" s="7"/>
      <c r="H91" s="7"/>
    </row>
    <row r="92" spans="1:8" outlineLevel="1" x14ac:dyDescent="0.3">
      <c r="A92" s="4" t="s">
        <v>61</v>
      </c>
      <c r="B92" s="5" t="s">
        <v>65</v>
      </c>
      <c r="C92" s="6" t="s">
        <v>24</v>
      </c>
      <c r="D92" s="7">
        <v>-8.4932622297307887</v>
      </c>
      <c r="E92" s="7"/>
      <c r="F92" s="7"/>
      <c r="G92" s="7"/>
      <c r="H92" s="7"/>
    </row>
    <row r="93" spans="1:8" outlineLevel="1" x14ac:dyDescent="0.3">
      <c r="A93" s="4" t="s">
        <v>61</v>
      </c>
      <c r="B93" s="5" t="s">
        <v>65</v>
      </c>
      <c r="C93" s="6" t="s">
        <v>7</v>
      </c>
      <c r="D93" s="7">
        <v>763135208.14523733</v>
      </c>
      <c r="E93" s="7"/>
      <c r="F93" s="7"/>
      <c r="G93" s="7"/>
      <c r="H93" s="7"/>
    </row>
    <row r="94" spans="1:8" outlineLevel="1" x14ac:dyDescent="0.3">
      <c r="A94" s="4" t="s">
        <v>61</v>
      </c>
      <c r="B94" s="5" t="s">
        <v>66</v>
      </c>
      <c r="C94" s="6" t="s">
        <v>7</v>
      </c>
      <c r="D94" s="7">
        <v>977454268.87101471</v>
      </c>
      <c r="E94" s="7"/>
      <c r="F94" s="7"/>
      <c r="G94" s="7"/>
      <c r="H94" s="7"/>
    </row>
    <row r="95" spans="1:8" outlineLevel="1" x14ac:dyDescent="0.3">
      <c r="A95" s="4" t="s">
        <v>61</v>
      </c>
      <c r="B95" s="5" t="s">
        <v>67</v>
      </c>
      <c r="C95" s="6" t="s">
        <v>24</v>
      </c>
      <c r="D95" s="7">
        <v>-2.1449981636709293E-2</v>
      </c>
      <c r="E95" s="7"/>
      <c r="F95" s="7"/>
      <c r="G95" s="7"/>
      <c r="H95" s="7"/>
    </row>
    <row r="96" spans="1:8" outlineLevel="1" x14ac:dyDescent="0.3">
      <c r="A96" s="4" t="s">
        <v>61</v>
      </c>
      <c r="B96" s="5" t="s">
        <v>67</v>
      </c>
      <c r="C96" s="6" t="s">
        <v>7</v>
      </c>
      <c r="D96" s="7">
        <v>436351827.22557169</v>
      </c>
      <c r="E96" s="7"/>
      <c r="F96" s="7"/>
      <c r="G96" s="7"/>
      <c r="H96" s="7"/>
    </row>
    <row r="97" spans="1:9" outlineLevel="1" x14ac:dyDescent="0.3">
      <c r="A97" s="4" t="s">
        <v>61</v>
      </c>
      <c r="B97" s="5" t="s">
        <v>68</v>
      </c>
      <c r="C97" s="6" t="s">
        <v>7</v>
      </c>
      <c r="D97" s="7">
        <v>194753271.36303025</v>
      </c>
      <c r="E97" s="7"/>
      <c r="F97" s="7"/>
      <c r="G97" s="7"/>
      <c r="H97" s="7"/>
    </row>
    <row r="98" spans="1:9" outlineLevel="1" x14ac:dyDescent="0.3">
      <c r="A98" s="4" t="s">
        <v>61</v>
      </c>
      <c r="B98" s="5" t="s">
        <v>69</v>
      </c>
      <c r="C98" s="6" t="s">
        <v>7</v>
      </c>
      <c r="D98" s="7">
        <v>8961739.4099999983</v>
      </c>
      <c r="E98" s="7"/>
      <c r="F98" s="7"/>
      <c r="G98" s="7"/>
      <c r="H98" s="7"/>
    </row>
    <row r="99" spans="1:9" outlineLevel="1" x14ac:dyDescent="0.3">
      <c r="A99" s="4" t="s">
        <v>61</v>
      </c>
      <c r="B99" s="5" t="s">
        <v>70</v>
      </c>
      <c r="C99" s="6" t="s">
        <v>7</v>
      </c>
      <c r="D99" s="7">
        <v>71527606.453550011</v>
      </c>
      <c r="E99" s="7"/>
      <c r="F99" s="7"/>
      <c r="G99" s="7"/>
      <c r="H99" s="7"/>
    </row>
    <row r="100" spans="1:9" outlineLevel="1" x14ac:dyDescent="0.3">
      <c r="A100" s="4" t="s">
        <v>61</v>
      </c>
      <c r="B100" s="5" t="s">
        <v>71</v>
      </c>
      <c r="C100" s="6" t="s">
        <v>7</v>
      </c>
      <c r="D100" s="7">
        <v>32981522.903448649</v>
      </c>
      <c r="E100" s="7"/>
      <c r="F100" s="7"/>
      <c r="G100" s="7"/>
      <c r="H100" s="7"/>
    </row>
    <row r="101" spans="1:9" outlineLevel="1" x14ac:dyDescent="0.3">
      <c r="A101" s="4" t="s">
        <v>61</v>
      </c>
      <c r="B101" s="5" t="s">
        <v>72</v>
      </c>
      <c r="C101" s="6" t="s">
        <v>7</v>
      </c>
      <c r="D101" s="7">
        <v>175447940.87253198</v>
      </c>
      <c r="E101" s="7"/>
      <c r="F101" s="7"/>
      <c r="G101" s="7"/>
      <c r="H101" s="7"/>
    </row>
    <row r="102" spans="1:9" outlineLevel="1" x14ac:dyDescent="0.3">
      <c r="A102" s="4" t="s">
        <v>73</v>
      </c>
      <c r="B102" s="5" t="s">
        <v>74</v>
      </c>
      <c r="C102" s="6" t="s">
        <v>7</v>
      </c>
      <c r="D102" s="7">
        <v>55409329.41165185</v>
      </c>
      <c r="E102" s="7"/>
      <c r="F102" s="7"/>
      <c r="G102" s="7"/>
      <c r="H102" s="7"/>
    </row>
    <row r="103" spans="1:9" outlineLevel="1" x14ac:dyDescent="0.3">
      <c r="A103" s="4" t="s">
        <v>73</v>
      </c>
      <c r="B103" s="5" t="s">
        <v>75</v>
      </c>
      <c r="C103" s="6" t="s">
        <v>7</v>
      </c>
      <c r="D103" s="7">
        <v>532432428.98993415</v>
      </c>
      <c r="E103" s="7"/>
      <c r="F103" s="7">
        <f>SUM(D86:D103)</f>
        <v>4940419905.1168852</v>
      </c>
      <c r="G103" s="7">
        <f>'Depr Study 1-8'!L715</f>
        <v>4925439289.567255</v>
      </c>
      <c r="H103" s="7">
        <f>F103-G103</f>
        <v>14980615.549630165</v>
      </c>
    </row>
    <row r="104" spans="1:9" outlineLevel="1" x14ac:dyDescent="0.3">
      <c r="A104" s="4" t="s">
        <v>76</v>
      </c>
      <c r="B104" s="5" t="s">
        <v>6</v>
      </c>
      <c r="C104" s="6" t="s">
        <v>7</v>
      </c>
      <c r="D104" s="7">
        <v>123164792.54046588</v>
      </c>
      <c r="E104" s="7"/>
      <c r="F104" s="7"/>
      <c r="G104" s="7"/>
      <c r="H104" s="7"/>
    </row>
    <row r="105" spans="1:9" outlineLevel="1" x14ac:dyDescent="0.3">
      <c r="A105" s="4" t="s">
        <v>77</v>
      </c>
      <c r="B105" s="5" t="s">
        <v>6</v>
      </c>
      <c r="C105" s="6" t="s">
        <v>24</v>
      </c>
      <c r="D105" s="7">
        <v>-290.11143691655241</v>
      </c>
      <c r="E105" s="7"/>
      <c r="F105" s="7"/>
      <c r="G105" s="7"/>
      <c r="H105" s="7"/>
    </row>
    <row r="106" spans="1:9" outlineLevel="1" x14ac:dyDescent="0.3">
      <c r="A106" s="4" t="s">
        <v>77</v>
      </c>
      <c r="B106" s="5" t="s">
        <v>6</v>
      </c>
      <c r="C106" s="6" t="s">
        <v>7</v>
      </c>
      <c r="D106" s="7">
        <v>10023400.945678515</v>
      </c>
      <c r="E106" s="7"/>
      <c r="F106" s="7"/>
      <c r="G106" s="7"/>
      <c r="H106" s="7"/>
    </row>
    <row r="107" spans="1:9" outlineLevel="1" x14ac:dyDescent="0.3">
      <c r="A107" s="4" t="s">
        <v>78</v>
      </c>
      <c r="B107" s="5" t="s">
        <v>6</v>
      </c>
      <c r="C107" s="6" t="s">
        <v>7</v>
      </c>
      <c r="D107" s="7">
        <v>146238863.08206689</v>
      </c>
      <c r="E107" s="7"/>
      <c r="F107" s="7"/>
      <c r="G107" s="7"/>
      <c r="H107" s="7"/>
    </row>
    <row r="108" spans="1:9" outlineLevel="1" x14ac:dyDescent="0.3">
      <c r="A108" s="4" t="s">
        <v>78</v>
      </c>
      <c r="B108" s="5" t="s">
        <v>51</v>
      </c>
      <c r="C108" s="6" t="s">
        <v>7</v>
      </c>
      <c r="D108" s="7">
        <v>254239.61835000009</v>
      </c>
      <c r="E108" s="7"/>
      <c r="F108" s="7"/>
      <c r="G108" s="7"/>
      <c r="H108" s="7"/>
    </row>
    <row r="109" spans="1:9" outlineLevel="1" x14ac:dyDescent="0.3">
      <c r="A109" s="4" t="s">
        <v>78</v>
      </c>
      <c r="B109" s="5" t="s">
        <v>54</v>
      </c>
      <c r="C109" s="6" t="s">
        <v>7</v>
      </c>
      <c r="D109" s="7">
        <v>19403.123800000008</v>
      </c>
      <c r="E109" s="7"/>
      <c r="F109" s="7"/>
      <c r="G109" s="7"/>
      <c r="H109" s="7"/>
    </row>
    <row r="110" spans="1:9" outlineLevel="1" x14ac:dyDescent="0.3">
      <c r="A110" s="4" t="s">
        <v>78</v>
      </c>
      <c r="B110" s="5" t="s">
        <v>55</v>
      </c>
      <c r="C110" s="6" t="s">
        <v>7</v>
      </c>
      <c r="D110" s="7">
        <v>19839.951450000004</v>
      </c>
      <c r="E110" s="7"/>
      <c r="F110" s="7">
        <f>SUM(D104:D110)</f>
        <v>279720249.15037435</v>
      </c>
      <c r="G110" s="7">
        <f>'Depr Study 1-8'!L727</f>
        <v>252399331.47000003</v>
      </c>
      <c r="H110" s="7">
        <f>F110-G110</f>
        <v>27320917.680374324</v>
      </c>
    </row>
    <row r="112" spans="1:9" ht="15" thickBot="1" x14ac:dyDescent="0.35">
      <c r="F112" s="90">
        <f>SUM(F11:F110)</f>
        <v>12618785845.879152</v>
      </c>
      <c r="G112" s="90">
        <f>SUM(G11:G110)</f>
        <v>12519861050.888605</v>
      </c>
      <c r="H112" s="90">
        <f>F112-G112</f>
        <v>98924794.99054718</v>
      </c>
      <c r="I112" s="89">
        <f>H112/G112</f>
        <v>7.9014291443375035E-3</v>
      </c>
    </row>
    <row r="113" spans="1:1" ht="15" thickTop="1" x14ac:dyDescent="0.3"/>
    <row r="114" spans="1:1" x14ac:dyDescent="0.3">
      <c r="A114" s="92" t="s">
        <v>1193</v>
      </c>
    </row>
    <row r="115" spans="1:1" x14ac:dyDescent="0.3">
      <c r="A115" s="92" t="s">
        <v>1194</v>
      </c>
    </row>
    <row r="116" spans="1:1" x14ac:dyDescent="0.3">
      <c r="A116" s="92" t="s">
        <v>1195</v>
      </c>
    </row>
  </sheetData>
  <pageMargins left="0.7" right="0.7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69"/>
  <sheetViews>
    <sheetView zoomScale="70" zoomScaleNormal="70" workbookViewId="0">
      <selection activeCell="A2" sqref="A2"/>
    </sheetView>
  </sheetViews>
  <sheetFormatPr defaultColWidth="9.109375" defaultRowHeight="13.2" outlineLevelRow="2" outlineLevelCol="1" x14ac:dyDescent="0.25"/>
  <cols>
    <col min="1" max="1" width="13.77734375" style="12" customWidth="1" outlineLevel="1"/>
    <col min="2" max="2" width="6.6640625" style="12" customWidth="1" outlineLevel="1"/>
    <col min="3" max="3" width="7.33203125" style="12" customWidth="1" outlineLevel="1"/>
    <col min="4" max="4" width="9.33203125" style="12" customWidth="1" outlineLevel="1"/>
    <col min="5" max="5" width="9.5546875" style="12" customWidth="1" outlineLevel="1"/>
    <col min="6" max="6" width="7.77734375" style="12" customWidth="1" outlineLevel="1"/>
    <col min="7" max="7" width="9.44140625" style="12" bestFit="1" customWidth="1"/>
    <col min="8" max="8" width="52.5546875" style="12" customWidth="1"/>
    <col min="9" max="9" width="2.6640625" style="12" customWidth="1"/>
    <col min="10" max="10" width="21.5546875" style="12" customWidth="1"/>
    <col min="11" max="11" width="2.33203125" style="12" customWidth="1"/>
    <col min="12" max="12" width="19" style="12" customWidth="1"/>
    <col min="13" max="13" width="2.6640625" style="12" customWidth="1"/>
    <col min="14" max="14" width="16.88671875" style="12" customWidth="1"/>
    <col min="15" max="15" width="2.6640625" style="12" customWidth="1"/>
    <col min="16" max="16" width="9.5546875" style="12" customWidth="1"/>
    <col min="17" max="17" width="1.88671875" style="12" bestFit="1" customWidth="1"/>
    <col min="18" max="18" width="9" style="12" customWidth="1"/>
    <col min="19" max="19" width="2.6640625" style="12" customWidth="1"/>
    <col min="20" max="20" width="8.5546875" style="12" bestFit="1" customWidth="1"/>
    <col min="21" max="21" width="2.6640625" style="12" customWidth="1"/>
    <col min="22" max="22" width="12.6640625" style="12" bestFit="1" customWidth="1"/>
    <col min="23" max="23" width="2.6640625" style="12" customWidth="1"/>
    <col min="24" max="24" width="18.109375" style="12" customWidth="1"/>
    <col min="25" max="25" width="2.6640625" style="12" customWidth="1"/>
    <col min="26" max="26" width="16.88671875" style="12" customWidth="1"/>
    <col min="27" max="27" width="2.6640625" style="12" customWidth="1"/>
    <col min="28" max="28" width="9.5546875" style="12" customWidth="1"/>
    <col min="29" max="29" width="1.88671875" style="12" bestFit="1" customWidth="1"/>
    <col min="30" max="30" width="9" style="12" customWidth="1"/>
    <col min="31" max="31" width="2.6640625" style="12" customWidth="1"/>
    <col min="32" max="32" width="8.5546875" style="12" bestFit="1" customWidth="1"/>
    <col min="33" max="33" width="2.6640625" style="12" customWidth="1"/>
    <col min="34" max="34" width="18.109375" style="12" hidden="1" customWidth="1" outlineLevel="1"/>
    <col min="35" max="35" width="2.6640625" style="12" hidden="1" customWidth="1" outlineLevel="1"/>
    <col min="36" max="36" width="10.88671875" style="12" hidden="1" customWidth="1" outlineLevel="1"/>
    <col min="37" max="37" width="2.6640625" style="12" hidden="1" customWidth="1" outlineLevel="1"/>
    <col min="38" max="38" width="18.109375" style="12" customWidth="1" collapsed="1"/>
    <col min="39" max="39" width="2.6640625" style="12" customWidth="1"/>
    <col min="40" max="40" width="12.5546875" style="12" bestFit="1" customWidth="1"/>
    <col min="41" max="41" width="2.6640625" style="12" customWidth="1"/>
    <col min="42" max="42" width="16.44140625" style="12" bestFit="1" customWidth="1"/>
    <col min="43" max="43" width="5.109375" style="12" customWidth="1"/>
    <col min="44" max="44" width="18.5546875" style="12" hidden="1" customWidth="1" outlineLevel="1"/>
    <col min="45" max="45" width="17.6640625" style="12" hidden="1" customWidth="1" outlineLevel="1"/>
    <col min="46" max="46" width="20.33203125" style="12" hidden="1" customWidth="1" outlineLevel="1"/>
    <col min="47" max="47" width="12.5546875" style="12" customWidth="1" collapsed="1"/>
    <col min="48" max="48" width="12.33203125" style="12" bestFit="1" customWidth="1"/>
    <col min="49" max="49" width="9.109375" style="12" hidden="1" customWidth="1" outlineLevel="1"/>
    <col min="50" max="50" width="14" style="12" hidden="1" customWidth="1" outlineLevel="1"/>
    <col min="51" max="51" width="16" style="12" hidden="1" customWidth="1" outlineLevel="1"/>
    <col min="52" max="52" width="25.88671875" style="12" hidden="1" customWidth="1" outlineLevel="1"/>
    <col min="53" max="53" width="25.88671875" style="12" customWidth="1" collapsed="1"/>
    <col min="54" max="54" width="19.33203125" style="12" hidden="1" customWidth="1" outlineLevel="1"/>
    <col min="55" max="55" width="25.109375" style="12" hidden="1" customWidth="1" outlineLevel="1"/>
    <col min="56" max="56" width="13.88671875" style="12" bestFit="1" customWidth="1" collapsed="1"/>
    <col min="57" max="57" width="16.109375" style="12" bestFit="1" customWidth="1"/>
    <col min="58" max="58" width="13" style="12" bestFit="1" customWidth="1"/>
    <col min="59" max="16384" width="9.109375" style="12"/>
  </cols>
  <sheetData>
    <row r="1" spans="1:55" x14ac:dyDescent="0.25">
      <c r="A1" s="28" t="s">
        <v>1201</v>
      </c>
    </row>
    <row r="2" spans="1:55" x14ac:dyDescent="0.25">
      <c r="A2" s="28" t="s">
        <v>1200</v>
      </c>
    </row>
    <row r="4" spans="1:55" ht="14.4" hidden="1" outlineLevel="1" x14ac:dyDescent="0.3">
      <c r="G4" s="13"/>
      <c r="H4" s="13"/>
      <c r="I4" s="13"/>
      <c r="J4" s="12">
        <v>6</v>
      </c>
      <c r="K4" s="13"/>
      <c r="L4" s="12">
        <v>2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2">
        <v>2</v>
      </c>
      <c r="AA4" s="13"/>
      <c r="AB4" s="12">
        <v>3</v>
      </c>
      <c r="AC4" s="13"/>
      <c r="AD4" s="12">
        <v>4</v>
      </c>
      <c r="AE4" s="13"/>
      <c r="AF4" s="12">
        <v>5</v>
      </c>
      <c r="AG4" s="13"/>
      <c r="AH4" s="13"/>
      <c r="AI4" s="13"/>
      <c r="AJ4" s="12">
        <v>11</v>
      </c>
      <c r="AK4" s="13"/>
      <c r="AL4" s="13"/>
      <c r="AM4" s="13"/>
      <c r="AN4" s="13"/>
      <c r="AO4" s="13"/>
      <c r="AP4" s="13"/>
      <c r="AQ4" s="13"/>
      <c r="AR4" s="12">
        <v>7</v>
      </c>
      <c r="AS4" s="13"/>
      <c r="AT4" s="13"/>
      <c r="AU4" s="13"/>
      <c r="AV4" s="13"/>
      <c r="AW4" s="13"/>
      <c r="AX4" s="13"/>
      <c r="AY4" s="14" t="s">
        <v>84</v>
      </c>
      <c r="AZ4" s="14">
        <v>12</v>
      </c>
      <c r="BA4" s="14"/>
      <c r="BB4" s="12">
        <v>2</v>
      </c>
      <c r="BC4" s="13"/>
    </row>
    <row r="5" spans="1:55" ht="14.4" hidden="1" outlineLevel="1" x14ac:dyDescent="0.3"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4" t="s">
        <v>85</v>
      </c>
      <c r="AZ5" s="14">
        <v>2013</v>
      </c>
      <c r="BA5" s="14"/>
      <c r="BB5" s="13"/>
      <c r="BC5" s="13"/>
    </row>
    <row r="6" spans="1:55" ht="17.399999999999999" collapsed="1" x14ac:dyDescent="0.3">
      <c r="G6" s="15" t="s">
        <v>86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7"/>
      <c r="AI6" s="17"/>
      <c r="AJ6" s="17"/>
      <c r="AK6" s="17"/>
      <c r="AL6" s="17"/>
      <c r="AM6" s="17"/>
      <c r="AN6" s="17"/>
      <c r="AO6" s="17"/>
      <c r="AP6" s="17"/>
      <c r="AQ6" s="18"/>
      <c r="AR6" s="18"/>
      <c r="AS6" s="18"/>
      <c r="AT6" s="17"/>
      <c r="AU6" s="17"/>
      <c r="AV6" s="13"/>
      <c r="AW6" s="13"/>
      <c r="AX6" s="13"/>
      <c r="AY6" s="14" t="s">
        <v>87</v>
      </c>
      <c r="AZ6" s="14" t="s">
        <v>88</v>
      </c>
      <c r="BA6" s="14"/>
      <c r="BB6" s="12">
        <v>8</v>
      </c>
      <c r="BC6" s="13"/>
    </row>
    <row r="7" spans="1:55" ht="14.4" x14ac:dyDescent="0.3"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7"/>
      <c r="AI7" s="17"/>
      <c r="AJ7" s="17"/>
      <c r="AK7" s="17"/>
      <c r="AL7" s="17"/>
      <c r="AM7" s="17"/>
      <c r="AN7" s="17"/>
      <c r="AO7" s="17"/>
      <c r="AP7" s="17"/>
      <c r="AQ7" s="18"/>
      <c r="AR7" s="18"/>
      <c r="AS7" s="18"/>
      <c r="AT7" s="17"/>
      <c r="AU7" s="17"/>
      <c r="AV7" s="13"/>
      <c r="AW7" s="13"/>
      <c r="AX7" s="13"/>
      <c r="AY7" s="12" t="s">
        <v>89</v>
      </c>
      <c r="AZ7" s="12" t="s">
        <v>90</v>
      </c>
      <c r="BA7" s="13"/>
      <c r="BB7" s="13"/>
      <c r="BC7" s="13"/>
    </row>
    <row r="8" spans="1:55" ht="14.4" x14ac:dyDescent="0.3">
      <c r="G8" s="16" t="s">
        <v>91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7"/>
      <c r="AL8" s="17"/>
      <c r="AM8" s="17"/>
      <c r="AN8" s="17"/>
      <c r="AO8" s="17"/>
      <c r="AP8" s="17"/>
      <c r="AQ8" s="18"/>
      <c r="AR8" s="18"/>
      <c r="AS8" s="18"/>
      <c r="AT8" s="17"/>
      <c r="AU8" s="17"/>
      <c r="AV8" s="13"/>
      <c r="AW8" s="13"/>
      <c r="AX8" s="13"/>
      <c r="AY8" s="12" t="s">
        <v>92</v>
      </c>
      <c r="AZ8" s="12" t="s">
        <v>93</v>
      </c>
      <c r="BA8" s="13"/>
      <c r="BB8" s="13"/>
      <c r="BC8" s="13"/>
    </row>
    <row r="9" spans="1:55" ht="14.4" x14ac:dyDescent="0.3">
      <c r="G9" s="16" t="s">
        <v>94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  <c r="AR9" s="18"/>
      <c r="AS9" s="18"/>
      <c r="AT9" s="17"/>
      <c r="AU9" s="17"/>
      <c r="AV9" s="13"/>
      <c r="AW9" s="13"/>
      <c r="AX9" s="13"/>
      <c r="AY9" s="13"/>
      <c r="AZ9" s="13"/>
      <c r="BA9" s="13"/>
      <c r="BB9" s="13"/>
      <c r="BC9" s="13"/>
    </row>
    <row r="10" spans="1:55" ht="14.4" x14ac:dyDescent="0.3"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8"/>
      <c r="AR10" s="18"/>
      <c r="AS10" s="18"/>
      <c r="AT10" s="17"/>
      <c r="AU10" s="17"/>
      <c r="AV10" s="13"/>
      <c r="AW10" s="13"/>
      <c r="AX10" s="13"/>
      <c r="AY10" s="13"/>
      <c r="AZ10" s="13"/>
      <c r="BA10" s="13"/>
      <c r="BB10" s="13"/>
      <c r="BC10" s="13"/>
    </row>
    <row r="11" spans="1:55" ht="14.4" x14ac:dyDescent="0.3"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8"/>
      <c r="AR11" s="18"/>
      <c r="AS11" s="18"/>
      <c r="AT11" s="17"/>
      <c r="AU11" s="17"/>
      <c r="AV11" s="13"/>
      <c r="AW11" s="13"/>
      <c r="AX11" s="13"/>
      <c r="AY11" s="13"/>
      <c r="AZ11" s="13"/>
      <c r="BA11" s="13"/>
      <c r="BB11" s="13"/>
      <c r="BC11" s="13"/>
    </row>
    <row r="12" spans="1:55" ht="14.4" x14ac:dyDescent="0.3">
      <c r="G12" s="16"/>
      <c r="H12" s="17"/>
      <c r="I12" s="17"/>
      <c r="J12" s="17"/>
      <c r="K12" s="17"/>
      <c r="L12" s="17"/>
      <c r="M12" s="17"/>
      <c r="N12" s="19" t="s">
        <v>95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17"/>
      <c r="Z12" s="19" t="s">
        <v>96</v>
      </c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21"/>
      <c r="AP12" s="21"/>
      <c r="AQ12" s="18"/>
      <c r="AR12" s="18"/>
      <c r="AS12" s="18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ht="14.4" x14ac:dyDescent="0.3">
      <c r="G13" s="13"/>
      <c r="H13" s="13"/>
      <c r="I13" s="13"/>
      <c r="J13" s="13"/>
      <c r="K13" s="13"/>
      <c r="L13" s="13"/>
      <c r="M13" s="13"/>
      <c r="N13" s="22" t="s">
        <v>97</v>
      </c>
      <c r="O13" s="13"/>
      <c r="P13" s="21" t="s">
        <v>98</v>
      </c>
      <c r="Q13" s="17"/>
      <c r="R13" s="17"/>
      <c r="S13" s="13"/>
      <c r="T13" s="13"/>
      <c r="U13" s="13"/>
      <c r="V13" s="22" t="s">
        <v>99</v>
      </c>
      <c r="W13" s="13"/>
      <c r="X13" s="22" t="s">
        <v>99</v>
      </c>
      <c r="Y13" s="17"/>
      <c r="Z13" s="22" t="s">
        <v>97</v>
      </c>
      <c r="AA13" s="13"/>
      <c r="AB13" s="13"/>
      <c r="AC13" s="13"/>
      <c r="AD13" s="13"/>
      <c r="AE13" s="13"/>
      <c r="AF13" s="13"/>
      <c r="AG13" s="13"/>
      <c r="AH13" s="22" t="s">
        <v>100</v>
      </c>
      <c r="AI13" s="13"/>
      <c r="AJ13" s="22" t="s">
        <v>101</v>
      </c>
      <c r="AK13" s="13"/>
      <c r="AL13" s="22" t="s">
        <v>99</v>
      </c>
      <c r="AM13" s="22"/>
      <c r="AN13" s="22" t="s">
        <v>99</v>
      </c>
      <c r="AO13" s="22"/>
      <c r="AP13" s="22"/>
      <c r="AQ13" s="18"/>
      <c r="AR13" s="18"/>
      <c r="AS13" s="18"/>
      <c r="AT13" s="22"/>
      <c r="AU13" s="22"/>
      <c r="AV13" s="13"/>
      <c r="AW13" s="13"/>
      <c r="AX13" s="13"/>
      <c r="AY13" s="13"/>
      <c r="AZ13" s="13"/>
      <c r="BA13" s="13"/>
      <c r="BB13" s="13"/>
      <c r="BC13" s="13"/>
    </row>
    <row r="14" spans="1:55" ht="14.4" x14ac:dyDescent="0.3">
      <c r="G14" s="13"/>
      <c r="H14" s="13"/>
      <c r="I14" s="13"/>
      <c r="J14" s="22" t="s">
        <v>102</v>
      </c>
      <c r="K14" s="13"/>
      <c r="L14" s="22" t="s">
        <v>103</v>
      </c>
      <c r="M14" s="13"/>
      <c r="N14" s="22" t="s">
        <v>104</v>
      </c>
      <c r="O14" s="13"/>
      <c r="P14" s="21" t="s">
        <v>105</v>
      </c>
      <c r="Q14" s="17"/>
      <c r="R14" s="17"/>
      <c r="S14" s="13"/>
      <c r="T14" s="22" t="s">
        <v>106</v>
      </c>
      <c r="U14" s="13"/>
      <c r="V14" s="21" t="s">
        <v>107</v>
      </c>
      <c r="W14" s="13"/>
      <c r="X14" s="21" t="s">
        <v>107</v>
      </c>
      <c r="Y14" s="22"/>
      <c r="Z14" s="22" t="s">
        <v>104</v>
      </c>
      <c r="AA14" s="13"/>
      <c r="AB14" s="13"/>
      <c r="AC14" s="13"/>
      <c r="AD14" s="13"/>
      <c r="AE14" s="13"/>
      <c r="AF14" s="22" t="s">
        <v>106</v>
      </c>
      <c r="AG14" s="13"/>
      <c r="AH14" s="22" t="s">
        <v>108</v>
      </c>
      <c r="AI14" s="22"/>
      <c r="AJ14" s="22" t="s">
        <v>109</v>
      </c>
      <c r="AK14" s="21"/>
      <c r="AL14" s="21" t="s">
        <v>107</v>
      </c>
      <c r="AM14" s="22"/>
      <c r="AN14" s="21" t="s">
        <v>107</v>
      </c>
      <c r="AO14" s="22"/>
      <c r="AP14" s="21" t="s">
        <v>110</v>
      </c>
      <c r="AQ14" s="18"/>
      <c r="AR14" s="22" t="s">
        <v>111</v>
      </c>
      <c r="AS14" s="18"/>
      <c r="AT14" s="21" t="s">
        <v>103</v>
      </c>
      <c r="AU14" s="22"/>
      <c r="AV14" s="13"/>
      <c r="AW14" s="13"/>
      <c r="AX14" s="13"/>
      <c r="AY14" s="13"/>
      <c r="AZ14" s="13"/>
      <c r="BA14" s="13"/>
      <c r="BB14" s="19" t="s">
        <v>112</v>
      </c>
      <c r="BC14" s="19"/>
    </row>
    <row r="15" spans="1:55" ht="14.4" x14ac:dyDescent="0.3">
      <c r="G15" s="13"/>
      <c r="H15" s="13"/>
      <c r="I15" s="13"/>
      <c r="J15" s="23" t="s">
        <v>113</v>
      </c>
      <c r="K15" s="13"/>
      <c r="L15" s="23" t="s">
        <v>114</v>
      </c>
      <c r="M15" s="13"/>
      <c r="N15" s="23" t="s">
        <v>115</v>
      </c>
      <c r="O15" s="13"/>
      <c r="P15" s="19" t="s">
        <v>116</v>
      </c>
      <c r="Q15" s="20"/>
      <c r="R15" s="20"/>
      <c r="S15" s="13"/>
      <c r="T15" s="23" t="s">
        <v>117</v>
      </c>
      <c r="U15" s="13"/>
      <c r="V15" s="23" t="s">
        <v>118</v>
      </c>
      <c r="W15" s="13"/>
      <c r="X15" s="23" t="s">
        <v>119</v>
      </c>
      <c r="Y15" s="22"/>
      <c r="Z15" s="23" t="s">
        <v>115</v>
      </c>
      <c r="AA15" s="13"/>
      <c r="AB15" s="19" t="s">
        <v>120</v>
      </c>
      <c r="AC15" s="19"/>
      <c r="AD15" s="19"/>
      <c r="AE15" s="13"/>
      <c r="AF15" s="23" t="s">
        <v>117</v>
      </c>
      <c r="AG15" s="13"/>
      <c r="AH15" s="23" t="s">
        <v>121</v>
      </c>
      <c r="AI15" s="22"/>
      <c r="AJ15" s="23" t="s">
        <v>122</v>
      </c>
      <c r="AK15" s="22"/>
      <c r="AL15" s="23" t="s">
        <v>119</v>
      </c>
      <c r="AM15" s="22"/>
      <c r="AN15" s="23" t="s">
        <v>118</v>
      </c>
      <c r="AO15" s="22"/>
      <c r="AP15" s="23" t="s">
        <v>123</v>
      </c>
      <c r="AQ15" s="18"/>
      <c r="AR15" s="23" t="s">
        <v>114</v>
      </c>
      <c r="AS15" s="18"/>
      <c r="AT15" s="23" t="s">
        <v>124</v>
      </c>
      <c r="AU15" s="22"/>
      <c r="AV15" s="13"/>
      <c r="AW15" s="13"/>
      <c r="AX15" s="13"/>
      <c r="AY15" s="13"/>
      <c r="AZ15" s="13"/>
      <c r="BA15" s="13"/>
      <c r="BB15" s="24" t="s">
        <v>125</v>
      </c>
      <c r="BC15" s="24" t="s">
        <v>80</v>
      </c>
    </row>
    <row r="16" spans="1:55" ht="14.4" x14ac:dyDescent="0.3">
      <c r="G16" s="13"/>
      <c r="H16" s="13"/>
      <c r="I16" s="13"/>
      <c r="J16" s="25">
        <v>-1</v>
      </c>
      <c r="K16" s="25"/>
      <c r="L16" s="25">
        <v>-2</v>
      </c>
      <c r="M16" s="25"/>
      <c r="N16" s="25">
        <v>-3</v>
      </c>
      <c r="O16" s="13"/>
      <c r="P16" s="26">
        <v>-4</v>
      </c>
      <c r="Q16" s="17"/>
      <c r="R16" s="17"/>
      <c r="S16" s="13"/>
      <c r="T16" s="25">
        <v>-5</v>
      </c>
      <c r="U16" s="13"/>
      <c r="V16" s="25">
        <v>-6</v>
      </c>
      <c r="W16" s="13"/>
      <c r="X16" s="25" t="s">
        <v>126</v>
      </c>
      <c r="Y16" s="25"/>
      <c r="Z16" s="25">
        <v>-8</v>
      </c>
      <c r="AA16" s="13"/>
      <c r="AB16" s="26">
        <v>-9</v>
      </c>
      <c r="AC16" s="17"/>
      <c r="AD16" s="17"/>
      <c r="AE16" s="13"/>
      <c r="AF16" s="25">
        <v>-10</v>
      </c>
      <c r="AG16" s="13"/>
      <c r="AH16" s="25"/>
      <c r="AI16" s="25"/>
      <c r="AJ16" s="25"/>
      <c r="AK16" s="25"/>
      <c r="AL16" s="25">
        <v>-11</v>
      </c>
      <c r="AM16" s="25"/>
      <c r="AN16" s="25">
        <v>-12</v>
      </c>
      <c r="AO16" s="25"/>
      <c r="AP16" s="25" t="s">
        <v>127</v>
      </c>
      <c r="AQ16" s="18"/>
      <c r="AR16" s="25">
        <v>-10</v>
      </c>
      <c r="AS16" s="18"/>
      <c r="AT16" s="25">
        <v>-11</v>
      </c>
      <c r="AU16" s="25"/>
      <c r="AV16" s="13"/>
      <c r="AW16" s="13"/>
      <c r="AX16" s="13"/>
      <c r="AY16" s="13"/>
      <c r="AZ16" s="13"/>
      <c r="BA16" s="13"/>
      <c r="BB16" s="13"/>
      <c r="BC16" s="13"/>
    </row>
    <row r="17" spans="1:58" ht="14.4" x14ac:dyDescent="0.3">
      <c r="G17" s="13"/>
      <c r="H17" s="13"/>
      <c r="I17" s="13"/>
      <c r="J17" s="22"/>
      <c r="K17" s="13"/>
      <c r="L17" s="21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1"/>
      <c r="AS17" s="27"/>
      <c r="AT17" s="27"/>
      <c r="AU17" s="27"/>
      <c r="AV17" s="13"/>
      <c r="AW17" s="13"/>
      <c r="AX17" s="13"/>
      <c r="AY17" s="13"/>
      <c r="AZ17" s="13"/>
      <c r="BA17" s="13"/>
      <c r="BB17" s="13"/>
      <c r="BC17" s="13"/>
    </row>
    <row r="18" spans="1:58" ht="14.4" x14ac:dyDescent="0.3">
      <c r="A18" s="13"/>
      <c r="B18" s="13"/>
      <c r="C18" s="13"/>
      <c r="D18" s="13"/>
      <c r="E18" s="13"/>
      <c r="F18" s="13"/>
      <c r="G18" s="28" t="s">
        <v>128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</row>
    <row r="21" spans="1:58" s="29" customFormat="1" x14ac:dyDescent="0.25">
      <c r="A21" s="12"/>
      <c r="B21" s="29" t="s">
        <v>129</v>
      </c>
      <c r="G21" s="30" t="s">
        <v>130</v>
      </c>
      <c r="J21" s="31"/>
      <c r="L21" s="31"/>
      <c r="V21" s="32"/>
      <c r="AD21" s="33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BB21" s="31"/>
      <c r="BC21" s="31"/>
    </row>
    <row r="22" spans="1:58" ht="14.4" x14ac:dyDescent="0.3">
      <c r="A22" s="12" t="s">
        <v>131</v>
      </c>
      <c r="B22" s="29" t="s">
        <v>129</v>
      </c>
      <c r="C22" s="12" t="s">
        <v>132</v>
      </c>
      <c r="D22" s="12">
        <v>6</v>
      </c>
      <c r="E22" s="12">
        <v>7</v>
      </c>
      <c r="F22" s="12">
        <v>10202</v>
      </c>
      <c r="G22" s="12" t="s">
        <v>133</v>
      </c>
      <c r="H22" s="12" t="s">
        <v>133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34"/>
      <c r="W22" s="13"/>
      <c r="X22" s="13"/>
      <c r="Y22" s="13"/>
      <c r="Z22" s="13"/>
      <c r="AA22" s="13"/>
      <c r="AB22" s="13"/>
      <c r="AC22" s="13"/>
      <c r="AD22" s="35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</row>
    <row r="23" spans="1:58" s="29" customFormat="1" x14ac:dyDescent="0.25">
      <c r="A23" s="12" t="s">
        <v>134</v>
      </c>
      <c r="B23" s="29" t="s">
        <v>129</v>
      </c>
      <c r="C23" s="29" t="s">
        <v>132</v>
      </c>
      <c r="D23" s="29">
        <v>7</v>
      </c>
      <c r="E23" s="29">
        <v>8</v>
      </c>
      <c r="F23" s="29">
        <v>10301</v>
      </c>
      <c r="G23" s="29" t="s">
        <v>133</v>
      </c>
      <c r="H23" s="29" t="s">
        <v>135</v>
      </c>
      <c r="V23" s="32"/>
      <c r="AD23" s="33"/>
    </row>
    <row r="24" spans="1:58" ht="14.4" x14ac:dyDescent="0.3">
      <c r="A24" s="12" t="s">
        <v>136</v>
      </c>
      <c r="B24" s="29" t="s">
        <v>137</v>
      </c>
      <c r="C24" s="12" t="s">
        <v>132</v>
      </c>
      <c r="D24" s="12">
        <v>7</v>
      </c>
      <c r="E24" s="12">
        <v>1</v>
      </c>
      <c r="F24" s="12">
        <v>10301</v>
      </c>
      <c r="G24" s="12">
        <v>311</v>
      </c>
      <c r="H24" s="12" t="s">
        <v>138</v>
      </c>
      <c r="I24" s="13"/>
      <c r="J24" s="36">
        <v>112114270.75</v>
      </c>
      <c r="K24" s="13"/>
      <c r="L24" s="36">
        <v>73128598.018876269</v>
      </c>
      <c r="M24" s="13"/>
      <c r="N24" s="37">
        <v>46568</v>
      </c>
      <c r="O24" s="13"/>
      <c r="P24" s="38">
        <v>3.2000000000000002E-3</v>
      </c>
      <c r="Q24" s="39"/>
      <c r="R24" s="39"/>
      <c r="S24" s="13"/>
      <c r="T24" s="40">
        <v>-2</v>
      </c>
      <c r="U24" s="13"/>
      <c r="V24" s="41">
        <v>2.1</v>
      </c>
      <c r="W24" s="13"/>
      <c r="X24" s="36">
        <v>2354400</v>
      </c>
      <c r="Y24" s="13"/>
      <c r="Z24" s="37">
        <v>46934</v>
      </c>
      <c r="AA24" s="13"/>
      <c r="AB24" s="42">
        <v>80</v>
      </c>
      <c r="AC24" s="12" t="s">
        <v>139</v>
      </c>
      <c r="AD24" s="42" t="s">
        <v>140</v>
      </c>
      <c r="AE24" s="13"/>
      <c r="AF24" s="40">
        <v>-1</v>
      </c>
      <c r="AG24" s="13"/>
      <c r="AH24" s="36">
        <v>40106815</v>
      </c>
      <c r="AI24" s="43"/>
      <c r="AJ24" s="18">
        <v>11.28</v>
      </c>
      <c r="AK24" s="43"/>
      <c r="AL24" s="36">
        <v>3555569</v>
      </c>
      <c r="AM24" s="36"/>
      <c r="AN24" s="18">
        <v>3.17</v>
      </c>
      <c r="AO24" s="18"/>
      <c r="AP24" s="36">
        <v>1201169</v>
      </c>
      <c r="AQ24" s="18"/>
      <c r="AR24" s="36">
        <v>66216171</v>
      </c>
      <c r="AS24" s="18"/>
      <c r="AT24" s="18"/>
      <c r="AU24" s="18"/>
      <c r="AV24" s="13"/>
      <c r="AW24" s="13"/>
      <c r="AX24" s="13"/>
      <c r="AY24" s="13"/>
      <c r="AZ24" s="13"/>
      <c r="BA24" s="13"/>
      <c r="BB24" s="36">
        <v>112114270.74999999</v>
      </c>
      <c r="BC24" s="36">
        <v>0</v>
      </c>
      <c r="BD24" s="13"/>
      <c r="BE24" s="13"/>
      <c r="BF24" s="43"/>
    </row>
    <row r="25" spans="1:58" ht="14.4" x14ac:dyDescent="0.3">
      <c r="A25" s="12" t="s">
        <v>141</v>
      </c>
      <c r="B25" s="29" t="s">
        <v>142</v>
      </c>
      <c r="C25" s="12" t="s">
        <v>132</v>
      </c>
      <c r="D25" s="12">
        <v>7</v>
      </c>
      <c r="E25" s="12">
        <v>2</v>
      </c>
      <c r="F25" s="12">
        <v>10301</v>
      </c>
      <c r="G25" s="12">
        <v>312</v>
      </c>
      <c r="H25" s="12" t="s">
        <v>143</v>
      </c>
      <c r="I25" s="13"/>
      <c r="J25" s="36">
        <v>7715627.6299999999</v>
      </c>
      <c r="K25" s="13"/>
      <c r="L25" s="36">
        <v>1329813.4977175002</v>
      </c>
      <c r="M25" s="13"/>
      <c r="N25" s="37">
        <v>46568</v>
      </c>
      <c r="O25" s="13"/>
      <c r="P25" s="38">
        <v>9.4000000000000004E-3</v>
      </c>
      <c r="Q25" s="39"/>
      <c r="R25" s="39"/>
      <c r="S25" s="13"/>
      <c r="T25" s="40">
        <v>-7</v>
      </c>
      <c r="U25" s="13"/>
      <c r="V25" s="41">
        <v>2.6</v>
      </c>
      <c r="W25" s="13"/>
      <c r="X25" s="36">
        <v>200606</v>
      </c>
      <c r="Y25" s="13"/>
      <c r="Z25" s="37">
        <v>46934</v>
      </c>
      <c r="AA25" s="13"/>
      <c r="AB25" s="42">
        <v>50</v>
      </c>
      <c r="AC25" s="12" t="s">
        <v>139</v>
      </c>
      <c r="AD25" s="42" t="s">
        <v>144</v>
      </c>
      <c r="AE25" s="13"/>
      <c r="AF25" s="40">
        <v>-2</v>
      </c>
      <c r="AG25" s="13"/>
      <c r="AH25" s="36">
        <v>6540127</v>
      </c>
      <c r="AI25" s="43"/>
      <c r="AJ25" s="18">
        <v>11.13</v>
      </c>
      <c r="AK25" s="43"/>
      <c r="AL25" s="36">
        <v>587612</v>
      </c>
      <c r="AM25" s="36"/>
      <c r="AN25" s="18">
        <v>7.62</v>
      </c>
      <c r="AO25" s="18"/>
      <c r="AP25" s="36">
        <v>387006</v>
      </c>
      <c r="AQ25" s="18"/>
      <c r="AR25" s="36">
        <v>2046045</v>
      </c>
      <c r="AS25" s="18"/>
      <c r="AT25" s="18"/>
      <c r="AU25" s="18"/>
      <c r="AV25" s="13"/>
      <c r="AW25" s="13"/>
      <c r="AX25" s="13"/>
      <c r="AY25" s="13"/>
      <c r="AZ25" s="13"/>
      <c r="BA25" s="13"/>
      <c r="BB25" s="36">
        <v>7715627.6300000008</v>
      </c>
      <c r="BC25" s="36">
        <v>0</v>
      </c>
      <c r="BD25" s="44"/>
      <c r="BE25" s="13"/>
      <c r="BF25" s="43"/>
    </row>
    <row r="26" spans="1:58" ht="14.4" x14ac:dyDescent="0.3">
      <c r="A26" s="12" t="s">
        <v>145</v>
      </c>
      <c r="B26" s="29" t="s">
        <v>146</v>
      </c>
      <c r="C26" s="12" t="s">
        <v>132</v>
      </c>
      <c r="D26" s="12">
        <v>7</v>
      </c>
      <c r="E26" s="12">
        <v>3</v>
      </c>
      <c r="F26" s="12">
        <v>10301</v>
      </c>
      <c r="G26" s="12">
        <v>314</v>
      </c>
      <c r="H26" s="12" t="s">
        <v>147</v>
      </c>
      <c r="I26" s="13"/>
      <c r="J26" s="36">
        <v>9652310.3100000005</v>
      </c>
      <c r="K26" s="13"/>
      <c r="L26" s="36">
        <v>7657288.3671349995</v>
      </c>
      <c r="M26" s="13"/>
      <c r="N26" s="37">
        <v>46568</v>
      </c>
      <c r="O26" s="13"/>
      <c r="P26" s="38">
        <v>1.2E-2</v>
      </c>
      <c r="Q26" s="39"/>
      <c r="R26" s="39"/>
      <c r="S26" s="13"/>
      <c r="T26" s="40">
        <v>0</v>
      </c>
      <c r="U26" s="13"/>
      <c r="V26" s="41">
        <v>2.6</v>
      </c>
      <c r="W26" s="13"/>
      <c r="X26" s="36">
        <v>250960</v>
      </c>
      <c r="Y26" s="13"/>
      <c r="Z26" s="37">
        <v>46934</v>
      </c>
      <c r="AA26" s="13"/>
      <c r="AB26" s="42">
        <v>55</v>
      </c>
      <c r="AC26" s="12" t="s">
        <v>139</v>
      </c>
      <c r="AD26" s="42" t="s">
        <v>148</v>
      </c>
      <c r="AE26" s="13"/>
      <c r="AF26" s="40">
        <v>-1</v>
      </c>
      <c r="AG26" s="13"/>
      <c r="AH26" s="36">
        <v>2091545</v>
      </c>
      <c r="AI26" s="43"/>
      <c r="AJ26" s="18">
        <v>10.74</v>
      </c>
      <c r="AK26" s="43"/>
      <c r="AL26" s="36">
        <v>194743</v>
      </c>
      <c r="AM26" s="36"/>
      <c r="AN26" s="18">
        <v>2.02</v>
      </c>
      <c r="AO26" s="18"/>
      <c r="AP26" s="36">
        <v>-56217</v>
      </c>
      <c r="AQ26" s="18"/>
      <c r="AR26" s="36">
        <v>6080941</v>
      </c>
      <c r="AS26" s="18"/>
      <c r="AT26" s="18"/>
      <c r="AU26" s="18"/>
      <c r="AV26" s="13"/>
      <c r="AW26" s="13"/>
      <c r="AX26" s="13"/>
      <c r="AY26" s="13"/>
      <c r="AZ26" s="13"/>
      <c r="BA26" s="13"/>
      <c r="BB26" s="36">
        <v>9652310.3099999987</v>
      </c>
      <c r="BC26" s="36">
        <v>0</v>
      </c>
      <c r="BD26" s="44"/>
      <c r="BE26" s="13"/>
      <c r="BF26" s="43"/>
    </row>
    <row r="27" spans="1:58" ht="14.4" x14ac:dyDescent="0.3">
      <c r="A27" s="12" t="s">
        <v>149</v>
      </c>
      <c r="B27" s="29" t="s">
        <v>150</v>
      </c>
      <c r="C27" s="12" t="s">
        <v>132</v>
      </c>
      <c r="D27" s="12">
        <v>7</v>
      </c>
      <c r="E27" s="12">
        <v>4</v>
      </c>
      <c r="F27" s="12">
        <v>10301</v>
      </c>
      <c r="G27" s="12">
        <v>315</v>
      </c>
      <c r="H27" s="12" t="s">
        <v>151</v>
      </c>
      <c r="I27" s="13"/>
      <c r="J27" s="36">
        <v>9646847.9499999993</v>
      </c>
      <c r="K27" s="13"/>
      <c r="L27" s="36">
        <v>7389490.1803400004</v>
      </c>
      <c r="M27" s="13"/>
      <c r="N27" s="37">
        <v>46568</v>
      </c>
      <c r="O27" s="13"/>
      <c r="P27" s="38">
        <v>5.1999999999999998E-3</v>
      </c>
      <c r="Q27" s="39"/>
      <c r="R27" s="39"/>
      <c r="S27" s="13"/>
      <c r="T27" s="40">
        <v>-6</v>
      </c>
      <c r="U27" s="13"/>
      <c r="V27" s="41">
        <v>2.4</v>
      </c>
      <c r="W27" s="13"/>
      <c r="X27" s="36">
        <v>231524</v>
      </c>
      <c r="Y27" s="13"/>
      <c r="Z27" s="37">
        <v>46934</v>
      </c>
      <c r="AA27" s="13"/>
      <c r="AB27" s="42">
        <v>65</v>
      </c>
      <c r="AC27" s="12" t="s">
        <v>139</v>
      </c>
      <c r="AD27" s="42" t="s">
        <v>144</v>
      </c>
      <c r="AE27" s="13"/>
      <c r="AF27" s="40">
        <v>-2</v>
      </c>
      <c r="AG27" s="13"/>
      <c r="AH27" s="36">
        <v>2450295</v>
      </c>
      <c r="AI27" s="43"/>
      <c r="AJ27" s="18">
        <v>10.86</v>
      </c>
      <c r="AK27" s="43"/>
      <c r="AL27" s="36">
        <v>225626</v>
      </c>
      <c r="AM27" s="36"/>
      <c r="AN27" s="18">
        <v>2.34</v>
      </c>
      <c r="AO27" s="18"/>
      <c r="AP27" s="36">
        <v>-5898</v>
      </c>
      <c r="AQ27" s="18"/>
      <c r="AR27" s="36">
        <v>6678052</v>
      </c>
      <c r="AS27" s="18"/>
      <c r="AT27" s="18"/>
      <c r="AU27" s="18"/>
      <c r="AV27" s="13"/>
      <c r="AW27" s="13"/>
      <c r="AX27" s="13"/>
      <c r="AY27" s="13"/>
      <c r="AZ27" s="13"/>
      <c r="BA27" s="13"/>
      <c r="BB27" s="36">
        <v>9646847.9500000011</v>
      </c>
      <c r="BC27" s="36">
        <v>0</v>
      </c>
      <c r="BD27" s="44"/>
      <c r="BE27" s="13"/>
      <c r="BF27" s="43"/>
    </row>
    <row r="28" spans="1:58" ht="14.4" x14ac:dyDescent="0.3">
      <c r="A28" s="12" t="s">
        <v>152</v>
      </c>
      <c r="B28" s="29" t="s">
        <v>153</v>
      </c>
      <c r="C28" s="12" t="s">
        <v>132</v>
      </c>
      <c r="D28" s="12">
        <v>7</v>
      </c>
      <c r="E28" s="12">
        <v>5</v>
      </c>
      <c r="F28" s="12">
        <v>10301</v>
      </c>
      <c r="G28" s="12">
        <v>316</v>
      </c>
      <c r="H28" s="12" t="s">
        <v>154</v>
      </c>
      <c r="I28" s="13"/>
      <c r="J28" s="45">
        <v>2450703.12</v>
      </c>
      <c r="K28" s="13"/>
      <c r="L28" s="45">
        <v>1919505.5114499999</v>
      </c>
      <c r="M28" s="13"/>
      <c r="N28" s="37">
        <v>46568</v>
      </c>
      <c r="O28" s="13"/>
      <c r="P28" s="38">
        <v>7.1000000000000004E-3</v>
      </c>
      <c r="Q28" s="39"/>
      <c r="R28" s="39"/>
      <c r="S28" s="13"/>
      <c r="T28" s="40">
        <v>0</v>
      </c>
      <c r="U28" s="13"/>
      <c r="V28" s="41">
        <v>2.4</v>
      </c>
      <c r="W28" s="13"/>
      <c r="X28" s="45">
        <v>58817</v>
      </c>
      <c r="Y28" s="13"/>
      <c r="Z28" s="37">
        <v>46934</v>
      </c>
      <c r="AA28" s="13"/>
      <c r="AB28" s="42">
        <v>65</v>
      </c>
      <c r="AC28" s="12" t="s">
        <v>139</v>
      </c>
      <c r="AD28" s="42" t="s">
        <v>148</v>
      </c>
      <c r="AE28" s="13"/>
      <c r="AF28" s="40">
        <v>-1</v>
      </c>
      <c r="AG28" s="13"/>
      <c r="AH28" s="45">
        <v>555705</v>
      </c>
      <c r="AI28" s="46"/>
      <c r="AJ28" s="18">
        <v>10.92</v>
      </c>
      <c r="AK28" s="46"/>
      <c r="AL28" s="45">
        <v>50889</v>
      </c>
      <c r="AM28" s="47"/>
      <c r="AN28" s="18">
        <v>2.08</v>
      </c>
      <c r="AO28" s="18"/>
      <c r="AP28" s="45">
        <v>-7928</v>
      </c>
      <c r="AQ28" s="18"/>
      <c r="AR28" s="45">
        <v>1600947</v>
      </c>
      <c r="AS28" s="18"/>
      <c r="AT28" s="18"/>
      <c r="AU28" s="18"/>
      <c r="AV28" s="13"/>
      <c r="AW28" s="13"/>
      <c r="AX28" s="13"/>
      <c r="AY28" s="13"/>
      <c r="AZ28" s="13"/>
      <c r="BA28" s="13"/>
      <c r="BB28" s="36">
        <v>2450703.1200000006</v>
      </c>
      <c r="BC28" s="36">
        <v>0</v>
      </c>
      <c r="BD28" s="44"/>
      <c r="BE28" s="13"/>
      <c r="BF28" s="43"/>
    </row>
    <row r="29" spans="1:58" s="29" customFormat="1" x14ac:dyDescent="0.25">
      <c r="A29" s="12" t="s">
        <v>134</v>
      </c>
      <c r="B29" s="29" t="s">
        <v>129</v>
      </c>
      <c r="C29" s="29" t="s">
        <v>132</v>
      </c>
      <c r="D29" s="29">
        <v>7</v>
      </c>
      <c r="E29" s="29">
        <v>6</v>
      </c>
      <c r="F29" s="29">
        <v>10301</v>
      </c>
      <c r="G29" s="29" t="s">
        <v>133</v>
      </c>
      <c r="H29" s="29" t="s">
        <v>155</v>
      </c>
      <c r="J29" s="31">
        <v>141579759.75999999</v>
      </c>
      <c r="L29" s="31">
        <v>91424695.575518772</v>
      </c>
      <c r="N29" s="37"/>
      <c r="P29" s="38"/>
      <c r="Q29" s="39"/>
      <c r="R29" s="39"/>
      <c r="T29" s="40"/>
      <c r="V29" s="48">
        <v>2.2000000000000002</v>
      </c>
      <c r="X29" s="31">
        <v>3096307</v>
      </c>
      <c r="Z29" s="37"/>
      <c r="AA29" s="12"/>
      <c r="AB29" s="42"/>
      <c r="AC29" s="12"/>
      <c r="AD29" s="42"/>
      <c r="AE29" s="12"/>
      <c r="AF29" s="40"/>
      <c r="AH29" s="31">
        <v>51744487</v>
      </c>
      <c r="AI29" s="31"/>
      <c r="AJ29" s="49">
        <v>11.213602997027374</v>
      </c>
      <c r="AK29" s="31"/>
      <c r="AL29" s="31">
        <v>4614439</v>
      </c>
      <c r="AM29" s="31"/>
      <c r="AN29" s="49">
        <v>3.2592504803103224</v>
      </c>
      <c r="AO29" s="49"/>
      <c r="AP29" s="31">
        <v>1518132</v>
      </c>
      <c r="AQ29" s="18"/>
      <c r="AR29" s="31">
        <v>82622156</v>
      </c>
      <c r="AS29" s="18"/>
      <c r="AT29" s="18"/>
      <c r="AU29" s="18"/>
      <c r="BB29" s="31">
        <v>141579759.75999999</v>
      </c>
      <c r="BC29" s="31">
        <v>0</v>
      </c>
      <c r="BD29" s="44"/>
      <c r="BF29" s="43"/>
    </row>
    <row r="30" spans="1:58" ht="14.4" x14ac:dyDescent="0.3">
      <c r="A30" s="12" t="s">
        <v>134</v>
      </c>
      <c r="B30" s="29" t="s">
        <v>129</v>
      </c>
      <c r="C30" s="12" t="s">
        <v>132</v>
      </c>
      <c r="D30" s="12">
        <v>7</v>
      </c>
      <c r="E30" s="12">
        <v>7</v>
      </c>
      <c r="F30" s="12">
        <v>10301</v>
      </c>
      <c r="G30" s="12" t="s">
        <v>133</v>
      </c>
      <c r="H30" s="12" t="s">
        <v>133</v>
      </c>
      <c r="I30" s="13"/>
      <c r="J30" s="13"/>
      <c r="K30" s="13"/>
      <c r="L30" s="13"/>
      <c r="M30" s="13"/>
      <c r="N30" s="37"/>
      <c r="O30" s="13"/>
      <c r="P30" s="38"/>
      <c r="Q30" s="39"/>
      <c r="R30" s="39"/>
      <c r="S30" s="13"/>
      <c r="T30" s="40"/>
      <c r="U30" s="13"/>
      <c r="V30" s="34"/>
      <c r="W30" s="13"/>
      <c r="X30" s="13"/>
      <c r="Y30" s="13"/>
      <c r="Z30" s="37"/>
      <c r="AA30" s="13"/>
      <c r="AB30" s="42"/>
      <c r="AC30" s="13"/>
      <c r="AD30" s="42"/>
      <c r="AE30" s="13"/>
      <c r="AF30" s="40"/>
      <c r="AG30" s="13"/>
      <c r="AH30" s="13"/>
      <c r="AI30" s="13"/>
      <c r="AJ30" s="18"/>
      <c r="AK30" s="13"/>
      <c r="AL30" s="13"/>
      <c r="AM30" s="13"/>
      <c r="AN30" s="18"/>
      <c r="AO30" s="18"/>
      <c r="AP30" s="13"/>
      <c r="AQ30" s="18"/>
      <c r="AR30" s="13"/>
      <c r="AS30" s="18"/>
      <c r="AT30" s="18"/>
      <c r="AU30" s="18"/>
      <c r="AV30" s="13"/>
      <c r="AW30" s="13"/>
      <c r="AX30" s="13"/>
      <c r="AY30" s="13"/>
      <c r="AZ30" s="13"/>
      <c r="BA30" s="13"/>
      <c r="BB30" s="13"/>
      <c r="BC30" s="13"/>
      <c r="BD30" s="44"/>
      <c r="BE30" s="13"/>
      <c r="BF30" s="43"/>
    </row>
    <row r="31" spans="1:58" s="29" customFormat="1" x14ac:dyDescent="0.25">
      <c r="A31" s="12" t="s">
        <v>156</v>
      </c>
      <c r="B31" s="29" t="s">
        <v>129</v>
      </c>
      <c r="C31" s="29" t="s">
        <v>132</v>
      </c>
      <c r="D31" s="29">
        <v>8</v>
      </c>
      <c r="E31" s="29">
        <v>8</v>
      </c>
      <c r="F31" s="29">
        <v>10302</v>
      </c>
      <c r="G31" s="29" t="s">
        <v>133</v>
      </c>
      <c r="H31" s="29" t="s">
        <v>157</v>
      </c>
      <c r="N31" s="37"/>
      <c r="P31" s="38"/>
      <c r="Q31" s="39"/>
      <c r="R31" s="39"/>
      <c r="T31" s="40"/>
      <c r="V31" s="32"/>
      <c r="Z31" s="37"/>
      <c r="AA31" s="12"/>
      <c r="AB31" s="42"/>
      <c r="AC31" s="12"/>
      <c r="AD31" s="42"/>
      <c r="AE31" s="12"/>
      <c r="AF31" s="40"/>
      <c r="AJ31" s="18"/>
      <c r="AN31" s="18"/>
      <c r="AO31" s="18"/>
      <c r="AQ31" s="18"/>
      <c r="AS31" s="18"/>
      <c r="AT31" s="18"/>
      <c r="AU31" s="18"/>
      <c r="BD31" s="44"/>
      <c r="BF31" s="43"/>
    </row>
    <row r="32" spans="1:58" ht="14.4" x14ac:dyDescent="0.3">
      <c r="A32" s="12" t="s">
        <v>158</v>
      </c>
      <c r="B32" s="29" t="s">
        <v>159</v>
      </c>
      <c r="C32" s="12" t="s">
        <v>132</v>
      </c>
      <c r="D32" s="12">
        <v>8</v>
      </c>
      <c r="E32" s="12">
        <v>1</v>
      </c>
      <c r="F32" s="12">
        <v>10302</v>
      </c>
      <c r="G32" s="12">
        <v>311</v>
      </c>
      <c r="H32" s="12" t="s">
        <v>138</v>
      </c>
      <c r="I32" s="13"/>
      <c r="J32" s="36">
        <v>6836328</v>
      </c>
      <c r="K32" s="13"/>
      <c r="L32" s="36">
        <v>5584431.539401249</v>
      </c>
      <c r="M32" s="13"/>
      <c r="N32" s="37">
        <v>46568</v>
      </c>
      <c r="O32" s="13"/>
      <c r="P32" s="38">
        <v>3.2000000000000002E-3</v>
      </c>
      <c r="Q32" s="39"/>
      <c r="R32" s="39"/>
      <c r="S32" s="13"/>
      <c r="T32" s="40">
        <v>-2</v>
      </c>
      <c r="U32" s="13"/>
      <c r="V32" s="41">
        <v>2.1</v>
      </c>
      <c r="W32" s="13"/>
      <c r="X32" s="36">
        <v>143563</v>
      </c>
      <c r="Y32" s="13"/>
      <c r="Z32" s="37">
        <v>46934</v>
      </c>
      <c r="AA32" s="13"/>
      <c r="AB32" s="42">
        <v>80</v>
      </c>
      <c r="AC32" s="12" t="s">
        <v>139</v>
      </c>
      <c r="AD32" s="42" t="s">
        <v>140</v>
      </c>
      <c r="AE32" s="13"/>
      <c r="AF32" s="40">
        <v>-1</v>
      </c>
      <c r="AG32" s="13"/>
      <c r="AH32" s="36">
        <v>1320260</v>
      </c>
      <c r="AI32" s="43"/>
      <c r="AJ32" s="18">
        <v>11.12</v>
      </c>
      <c r="AK32" s="43"/>
      <c r="AL32" s="36">
        <v>118728</v>
      </c>
      <c r="AM32" s="36"/>
      <c r="AN32" s="18">
        <v>1.74</v>
      </c>
      <c r="AO32" s="18"/>
      <c r="AP32" s="36">
        <v>-24835</v>
      </c>
      <c r="AQ32" s="18"/>
      <c r="AR32" s="36">
        <v>5132719</v>
      </c>
      <c r="AS32" s="18"/>
      <c r="AT32" s="18"/>
      <c r="AU32" s="18"/>
      <c r="AV32" s="13"/>
      <c r="AW32" s="13"/>
      <c r="AX32" s="13"/>
      <c r="AY32" s="13"/>
      <c r="AZ32" s="13"/>
      <c r="BA32" s="13"/>
      <c r="BB32" s="36">
        <v>6836328.0000000009</v>
      </c>
      <c r="BC32" s="36">
        <v>0</v>
      </c>
      <c r="BD32" s="44"/>
      <c r="BE32" s="13"/>
      <c r="BF32" s="43"/>
    </row>
    <row r="33" spans="1:58" ht="14.4" x14ac:dyDescent="0.3">
      <c r="A33" s="12" t="s">
        <v>160</v>
      </c>
      <c r="B33" s="29" t="s">
        <v>161</v>
      </c>
      <c r="C33" s="12" t="s">
        <v>132</v>
      </c>
      <c r="D33" s="12">
        <v>8</v>
      </c>
      <c r="E33" s="12">
        <v>2</v>
      </c>
      <c r="F33" s="12">
        <v>10302</v>
      </c>
      <c r="G33" s="12">
        <v>312</v>
      </c>
      <c r="H33" s="12" t="s">
        <v>143</v>
      </c>
      <c r="I33" s="13"/>
      <c r="J33" s="36">
        <v>181481969.46000001</v>
      </c>
      <c r="K33" s="13"/>
      <c r="L33" s="36">
        <v>93495502.326087505</v>
      </c>
      <c r="M33" s="13"/>
      <c r="N33" s="37">
        <v>46568</v>
      </c>
      <c r="O33" s="13"/>
      <c r="P33" s="38">
        <v>9.4000000000000004E-3</v>
      </c>
      <c r="Q33" s="39"/>
      <c r="R33" s="39"/>
      <c r="S33" s="13"/>
      <c r="T33" s="40">
        <v>-7</v>
      </c>
      <c r="U33" s="13"/>
      <c r="V33" s="41">
        <v>2.6</v>
      </c>
      <c r="W33" s="13"/>
      <c r="X33" s="36">
        <v>4718531</v>
      </c>
      <c r="Y33" s="13"/>
      <c r="Z33" s="37">
        <v>46934</v>
      </c>
      <c r="AA33" s="13"/>
      <c r="AB33" s="42">
        <v>50</v>
      </c>
      <c r="AC33" s="12" t="s">
        <v>139</v>
      </c>
      <c r="AD33" s="42" t="s">
        <v>144</v>
      </c>
      <c r="AE33" s="13"/>
      <c r="AF33" s="40">
        <v>-2</v>
      </c>
      <c r="AG33" s="13"/>
      <c r="AH33" s="36">
        <v>91616107</v>
      </c>
      <c r="AI33" s="43"/>
      <c r="AJ33" s="18">
        <v>10.89</v>
      </c>
      <c r="AK33" s="43"/>
      <c r="AL33" s="36">
        <v>8412866</v>
      </c>
      <c r="AM33" s="36"/>
      <c r="AN33" s="18">
        <v>4.6399999999999997</v>
      </c>
      <c r="AO33" s="18"/>
      <c r="AP33" s="36">
        <v>3694335</v>
      </c>
      <c r="AQ33" s="18"/>
      <c r="AR33" s="36">
        <v>90737380</v>
      </c>
      <c r="AS33" s="18"/>
      <c r="AT33" s="18"/>
      <c r="AU33" s="18"/>
      <c r="AV33" s="13"/>
      <c r="AW33" s="13"/>
      <c r="AX33" s="13"/>
      <c r="AY33" s="13"/>
      <c r="AZ33" s="13"/>
      <c r="BA33" s="13"/>
      <c r="BB33" s="36">
        <v>181481969.46000004</v>
      </c>
      <c r="BC33" s="36">
        <v>0</v>
      </c>
      <c r="BD33" s="44"/>
      <c r="BE33" s="13"/>
      <c r="BF33" s="43"/>
    </row>
    <row r="34" spans="1:58" ht="14.4" x14ac:dyDescent="0.3">
      <c r="A34" s="12" t="s">
        <v>162</v>
      </c>
      <c r="B34" s="29" t="s">
        <v>163</v>
      </c>
      <c r="C34" s="12" t="s">
        <v>132</v>
      </c>
      <c r="D34" s="12">
        <v>8</v>
      </c>
      <c r="E34" s="12">
        <v>3</v>
      </c>
      <c r="F34" s="12">
        <v>10302</v>
      </c>
      <c r="G34" s="12">
        <v>314</v>
      </c>
      <c r="H34" s="12" t="s">
        <v>147</v>
      </c>
      <c r="I34" s="13"/>
      <c r="J34" s="36">
        <v>72660531.120000005</v>
      </c>
      <c r="K34" s="13"/>
      <c r="L34" s="36">
        <v>41616766.584077507</v>
      </c>
      <c r="M34" s="13"/>
      <c r="N34" s="37">
        <v>46568</v>
      </c>
      <c r="O34" s="13"/>
      <c r="P34" s="38">
        <v>1.2E-2</v>
      </c>
      <c r="Q34" s="39"/>
      <c r="R34" s="39"/>
      <c r="S34" s="13"/>
      <c r="T34" s="40">
        <v>0</v>
      </c>
      <c r="U34" s="13"/>
      <c r="V34" s="41">
        <v>2.6</v>
      </c>
      <c r="W34" s="13"/>
      <c r="X34" s="36">
        <v>1889174</v>
      </c>
      <c r="Y34" s="13"/>
      <c r="Z34" s="37">
        <v>46934</v>
      </c>
      <c r="AA34" s="13"/>
      <c r="AB34" s="42">
        <v>55</v>
      </c>
      <c r="AC34" s="12" t="s">
        <v>139</v>
      </c>
      <c r="AD34" s="42" t="s">
        <v>148</v>
      </c>
      <c r="AE34" s="13"/>
      <c r="AF34" s="40">
        <v>-1</v>
      </c>
      <c r="AG34" s="13"/>
      <c r="AH34" s="36">
        <v>31770370</v>
      </c>
      <c r="AI34" s="43"/>
      <c r="AJ34" s="18">
        <v>10.86</v>
      </c>
      <c r="AK34" s="43"/>
      <c r="AL34" s="36">
        <v>2925448</v>
      </c>
      <c r="AM34" s="36"/>
      <c r="AN34" s="18">
        <v>4.03</v>
      </c>
      <c r="AO34" s="18"/>
      <c r="AP34" s="36">
        <v>1036274</v>
      </c>
      <c r="AQ34" s="18"/>
      <c r="AR34" s="36">
        <v>39290074</v>
      </c>
      <c r="AS34" s="18"/>
      <c r="AT34" s="18"/>
      <c r="AU34" s="18"/>
      <c r="AV34" s="13"/>
      <c r="AW34" s="13"/>
      <c r="AX34" s="13"/>
      <c r="AY34" s="13"/>
      <c r="AZ34" s="13"/>
      <c r="BA34" s="13"/>
      <c r="BB34" s="36">
        <v>72660531.120000005</v>
      </c>
      <c r="BC34" s="36">
        <v>0</v>
      </c>
      <c r="BD34" s="44"/>
      <c r="BE34" s="13"/>
      <c r="BF34" s="43"/>
    </row>
    <row r="35" spans="1:58" ht="14.4" x14ac:dyDescent="0.3">
      <c r="A35" s="12" t="s">
        <v>164</v>
      </c>
      <c r="B35" s="29" t="s">
        <v>165</v>
      </c>
      <c r="C35" s="12" t="s">
        <v>132</v>
      </c>
      <c r="D35" s="12">
        <v>8</v>
      </c>
      <c r="E35" s="12">
        <v>4</v>
      </c>
      <c r="F35" s="12">
        <v>10302</v>
      </c>
      <c r="G35" s="12">
        <v>315</v>
      </c>
      <c r="H35" s="12" t="s">
        <v>151</v>
      </c>
      <c r="I35" s="13"/>
      <c r="J35" s="36">
        <v>14261783.880000001</v>
      </c>
      <c r="K35" s="13"/>
      <c r="L35" s="36">
        <v>8023680.4138099998</v>
      </c>
      <c r="M35" s="13"/>
      <c r="N35" s="37">
        <v>46568</v>
      </c>
      <c r="O35" s="13"/>
      <c r="P35" s="38">
        <v>5.1999999999999998E-3</v>
      </c>
      <c r="Q35" s="39"/>
      <c r="R35" s="39"/>
      <c r="S35" s="13"/>
      <c r="T35" s="40">
        <v>-6</v>
      </c>
      <c r="U35" s="13"/>
      <c r="V35" s="41">
        <v>2.4</v>
      </c>
      <c r="W35" s="13"/>
      <c r="X35" s="36">
        <v>342283</v>
      </c>
      <c r="Y35" s="13"/>
      <c r="Z35" s="37">
        <v>46934</v>
      </c>
      <c r="AA35" s="13"/>
      <c r="AB35" s="42">
        <v>65</v>
      </c>
      <c r="AC35" s="12" t="s">
        <v>139</v>
      </c>
      <c r="AD35" s="42" t="s">
        <v>144</v>
      </c>
      <c r="AE35" s="13"/>
      <c r="AF35" s="40">
        <v>-2</v>
      </c>
      <c r="AG35" s="13"/>
      <c r="AH35" s="36">
        <v>6523339</v>
      </c>
      <c r="AI35" s="43"/>
      <c r="AJ35" s="18">
        <v>11.12</v>
      </c>
      <c r="AK35" s="43"/>
      <c r="AL35" s="36">
        <v>586631</v>
      </c>
      <c r="AM35" s="36"/>
      <c r="AN35" s="18">
        <v>4.1100000000000003</v>
      </c>
      <c r="AO35" s="18"/>
      <c r="AP35" s="36">
        <v>244348</v>
      </c>
      <c r="AQ35" s="18"/>
      <c r="AR35" s="36">
        <v>7261523</v>
      </c>
      <c r="AS35" s="18"/>
      <c r="AT35" s="18"/>
      <c r="AU35" s="18"/>
      <c r="AV35" s="13"/>
      <c r="AW35" s="13"/>
      <c r="AX35" s="13"/>
      <c r="AY35" s="13"/>
      <c r="AZ35" s="13"/>
      <c r="BA35" s="13"/>
      <c r="BB35" s="36">
        <v>14261783.879999999</v>
      </c>
      <c r="BC35" s="36">
        <v>0</v>
      </c>
      <c r="BD35" s="44"/>
      <c r="BE35" s="13"/>
      <c r="BF35" s="43"/>
    </row>
    <row r="36" spans="1:58" ht="14.4" x14ac:dyDescent="0.3">
      <c r="A36" s="12" t="s">
        <v>166</v>
      </c>
      <c r="B36" s="29" t="s">
        <v>167</v>
      </c>
      <c r="C36" s="12" t="s">
        <v>132</v>
      </c>
      <c r="D36" s="12">
        <v>8</v>
      </c>
      <c r="E36" s="12">
        <v>5</v>
      </c>
      <c r="F36" s="12">
        <v>10302</v>
      </c>
      <c r="G36" s="12">
        <v>316</v>
      </c>
      <c r="H36" s="12" t="s">
        <v>154</v>
      </c>
      <c r="I36" s="13"/>
      <c r="J36" s="45">
        <v>3924406.56</v>
      </c>
      <c r="K36" s="13"/>
      <c r="L36" s="45">
        <v>2278882.8602100001</v>
      </c>
      <c r="M36" s="13"/>
      <c r="N36" s="37">
        <v>46568</v>
      </c>
      <c r="O36" s="13"/>
      <c r="P36" s="38">
        <v>7.1000000000000004E-3</v>
      </c>
      <c r="Q36" s="39"/>
      <c r="R36" s="39"/>
      <c r="S36" s="13"/>
      <c r="T36" s="40">
        <v>0</v>
      </c>
      <c r="U36" s="13"/>
      <c r="V36" s="41">
        <v>2.4</v>
      </c>
      <c r="W36" s="13"/>
      <c r="X36" s="45">
        <v>94186</v>
      </c>
      <c r="Y36" s="13"/>
      <c r="Z36" s="37">
        <v>46934</v>
      </c>
      <c r="AA36" s="13"/>
      <c r="AB36" s="42">
        <v>65</v>
      </c>
      <c r="AC36" s="12" t="s">
        <v>139</v>
      </c>
      <c r="AD36" s="42" t="s">
        <v>148</v>
      </c>
      <c r="AE36" s="13"/>
      <c r="AF36" s="40">
        <v>-1</v>
      </c>
      <c r="AG36" s="13"/>
      <c r="AH36" s="45">
        <v>1684768</v>
      </c>
      <c r="AI36" s="46"/>
      <c r="AJ36" s="18">
        <v>10.97</v>
      </c>
      <c r="AK36" s="46"/>
      <c r="AL36" s="45">
        <v>153580</v>
      </c>
      <c r="AM36" s="47"/>
      <c r="AN36" s="18">
        <v>3.91</v>
      </c>
      <c r="AO36" s="18"/>
      <c r="AP36" s="45">
        <v>59394</v>
      </c>
      <c r="AQ36" s="18"/>
      <c r="AR36" s="45">
        <v>2265993</v>
      </c>
      <c r="AS36" s="18"/>
      <c r="AT36" s="18"/>
      <c r="AU36" s="18"/>
      <c r="AV36" s="13"/>
      <c r="AW36" s="13"/>
      <c r="AX36" s="13"/>
      <c r="AY36" s="13"/>
      <c r="AZ36" s="13"/>
      <c r="BA36" s="13"/>
      <c r="BB36" s="36">
        <v>3924406.56</v>
      </c>
      <c r="BC36" s="36">
        <v>0</v>
      </c>
      <c r="BD36" s="44"/>
      <c r="BE36" s="13"/>
      <c r="BF36" s="43"/>
    </row>
    <row r="37" spans="1:58" s="29" customFormat="1" x14ac:dyDescent="0.25">
      <c r="A37" s="12" t="s">
        <v>156</v>
      </c>
      <c r="B37" s="29" t="s">
        <v>129</v>
      </c>
      <c r="C37" s="29" t="s">
        <v>132</v>
      </c>
      <c r="D37" s="29">
        <v>8</v>
      </c>
      <c r="E37" s="29">
        <v>6</v>
      </c>
      <c r="F37" s="29">
        <v>10302</v>
      </c>
      <c r="G37" s="29" t="s">
        <v>133</v>
      </c>
      <c r="H37" s="29" t="s">
        <v>168</v>
      </c>
      <c r="J37" s="31">
        <v>279165019.02000004</v>
      </c>
      <c r="L37" s="31">
        <v>150999263.72358626</v>
      </c>
      <c r="N37" s="37"/>
      <c r="P37" s="38"/>
      <c r="Q37" s="39"/>
      <c r="R37" s="39"/>
      <c r="T37" s="40"/>
      <c r="V37" s="48">
        <v>2.6</v>
      </c>
      <c r="X37" s="31">
        <v>7187737</v>
      </c>
      <c r="Z37" s="37"/>
      <c r="AA37" s="12"/>
      <c r="AB37" s="42"/>
      <c r="AC37" s="12"/>
      <c r="AD37" s="42"/>
      <c r="AE37" s="12"/>
      <c r="AF37" s="40"/>
      <c r="AH37" s="31">
        <v>132914844</v>
      </c>
      <c r="AI37" s="31"/>
      <c r="AJ37" s="49">
        <v>10.897112981095006</v>
      </c>
      <c r="AK37" s="31"/>
      <c r="AL37" s="31">
        <v>12197253</v>
      </c>
      <c r="AM37" s="31"/>
      <c r="AN37" s="49">
        <v>4.3691910407751191</v>
      </c>
      <c r="AO37" s="49"/>
      <c r="AP37" s="31">
        <v>5009516</v>
      </c>
      <c r="AQ37" s="18"/>
      <c r="AR37" s="31">
        <v>144687689</v>
      </c>
      <c r="AS37" s="18"/>
      <c r="AT37" s="18"/>
      <c r="AU37" s="18"/>
      <c r="BB37" s="31">
        <v>279165019.02000004</v>
      </c>
      <c r="BC37" s="31">
        <v>0</v>
      </c>
      <c r="BD37" s="44"/>
      <c r="BF37" s="43"/>
    </row>
    <row r="38" spans="1:58" ht="14.4" x14ac:dyDescent="0.3">
      <c r="A38" s="12" t="s">
        <v>156</v>
      </c>
      <c r="B38" s="29" t="s">
        <v>129</v>
      </c>
      <c r="C38" s="12" t="s">
        <v>132</v>
      </c>
      <c r="D38" s="12">
        <v>8</v>
      </c>
      <c r="E38" s="12">
        <v>7</v>
      </c>
      <c r="F38" s="12">
        <v>10302</v>
      </c>
      <c r="G38" s="12" t="s">
        <v>133</v>
      </c>
      <c r="H38" s="12" t="s">
        <v>133</v>
      </c>
      <c r="I38" s="13"/>
      <c r="J38" s="13"/>
      <c r="K38" s="13"/>
      <c r="L38" s="13"/>
      <c r="M38" s="13"/>
      <c r="N38" s="37"/>
      <c r="O38" s="13"/>
      <c r="P38" s="38"/>
      <c r="Q38" s="39"/>
      <c r="R38" s="39"/>
      <c r="S38" s="13"/>
      <c r="T38" s="40"/>
      <c r="U38" s="13"/>
      <c r="V38" s="34"/>
      <c r="W38" s="13"/>
      <c r="X38" s="13"/>
      <c r="Y38" s="13"/>
      <c r="Z38" s="37"/>
      <c r="AA38" s="13"/>
      <c r="AB38" s="42"/>
      <c r="AC38" s="13"/>
      <c r="AD38" s="42"/>
      <c r="AE38" s="13"/>
      <c r="AF38" s="40"/>
      <c r="AG38" s="13"/>
      <c r="AH38" s="13"/>
      <c r="AI38" s="13"/>
      <c r="AJ38" s="18"/>
      <c r="AK38" s="13"/>
      <c r="AL38" s="13"/>
      <c r="AM38" s="13"/>
      <c r="AN38" s="18"/>
      <c r="AO38" s="18"/>
      <c r="AP38" s="13"/>
      <c r="AQ38" s="18"/>
      <c r="AR38" s="13"/>
      <c r="AS38" s="18"/>
      <c r="AT38" s="18"/>
      <c r="AU38" s="18"/>
      <c r="AV38" s="13"/>
      <c r="AW38" s="13"/>
      <c r="AX38" s="13"/>
      <c r="AY38" s="13"/>
      <c r="AZ38" s="13"/>
      <c r="BA38" s="13"/>
      <c r="BB38" s="13"/>
      <c r="BC38" s="13"/>
      <c r="BD38" s="44"/>
      <c r="BE38" s="13"/>
      <c r="BF38" s="43"/>
    </row>
    <row r="39" spans="1:58" s="29" customFormat="1" x14ac:dyDescent="0.25">
      <c r="A39" s="12" t="s">
        <v>169</v>
      </c>
      <c r="B39" s="29" t="s">
        <v>129</v>
      </c>
      <c r="C39" s="29" t="s">
        <v>132</v>
      </c>
      <c r="D39" s="29">
        <v>9</v>
      </c>
      <c r="E39" s="29">
        <v>8</v>
      </c>
      <c r="F39" s="29">
        <v>10303</v>
      </c>
      <c r="G39" s="29" t="s">
        <v>133</v>
      </c>
      <c r="H39" s="29" t="s">
        <v>170</v>
      </c>
      <c r="N39" s="37"/>
      <c r="P39" s="38"/>
      <c r="Q39" s="39"/>
      <c r="R39" s="39"/>
      <c r="T39" s="40"/>
      <c r="V39" s="32"/>
      <c r="Z39" s="37"/>
      <c r="AA39" s="12"/>
      <c r="AB39" s="42"/>
      <c r="AC39" s="12"/>
      <c r="AD39" s="42"/>
      <c r="AE39" s="12"/>
      <c r="AF39" s="40"/>
      <c r="AJ39" s="18"/>
      <c r="AN39" s="18"/>
      <c r="AO39" s="18"/>
      <c r="AQ39" s="18"/>
      <c r="AS39" s="18"/>
      <c r="AT39" s="18"/>
      <c r="AU39" s="18"/>
      <c r="BD39" s="44"/>
      <c r="BF39" s="43"/>
    </row>
    <row r="40" spans="1:58" ht="14.4" x14ac:dyDescent="0.3">
      <c r="A40" s="12" t="s">
        <v>171</v>
      </c>
      <c r="B40" s="29" t="s">
        <v>172</v>
      </c>
      <c r="C40" s="12" t="s">
        <v>132</v>
      </c>
      <c r="D40" s="12">
        <v>9</v>
      </c>
      <c r="E40" s="12">
        <v>1</v>
      </c>
      <c r="F40" s="12">
        <v>10303</v>
      </c>
      <c r="G40" s="12">
        <v>311</v>
      </c>
      <c r="H40" s="12" t="s">
        <v>138</v>
      </c>
      <c r="I40" s="13"/>
      <c r="J40" s="36">
        <v>4986744.41</v>
      </c>
      <c r="K40" s="13"/>
      <c r="L40" s="36">
        <v>4017695.8266787501</v>
      </c>
      <c r="M40" s="13"/>
      <c r="N40" s="37">
        <v>46568</v>
      </c>
      <c r="O40" s="13"/>
      <c r="P40" s="38">
        <v>3.2000000000000002E-3</v>
      </c>
      <c r="Q40" s="39"/>
      <c r="R40" s="39"/>
      <c r="S40" s="13"/>
      <c r="T40" s="40">
        <v>-2</v>
      </c>
      <c r="U40" s="13"/>
      <c r="V40" s="41">
        <v>2.1</v>
      </c>
      <c r="W40" s="13"/>
      <c r="X40" s="36">
        <v>104722</v>
      </c>
      <c r="Y40" s="13"/>
      <c r="Z40" s="37">
        <v>46934</v>
      </c>
      <c r="AA40" s="13"/>
      <c r="AB40" s="42">
        <v>80</v>
      </c>
      <c r="AC40" s="12" t="s">
        <v>139</v>
      </c>
      <c r="AD40" s="42" t="s">
        <v>140</v>
      </c>
      <c r="AE40" s="13"/>
      <c r="AF40" s="40">
        <v>-1</v>
      </c>
      <c r="AG40" s="13"/>
      <c r="AH40" s="36">
        <v>1018916</v>
      </c>
      <c r="AI40" s="43"/>
      <c r="AJ40" s="18">
        <v>11.15</v>
      </c>
      <c r="AK40" s="43"/>
      <c r="AL40" s="36">
        <v>91383</v>
      </c>
      <c r="AM40" s="36"/>
      <c r="AN40" s="18">
        <v>1.83</v>
      </c>
      <c r="AO40" s="18"/>
      <c r="AP40" s="36">
        <v>-13339</v>
      </c>
      <c r="AQ40" s="18"/>
      <c r="AR40" s="36">
        <v>3713478</v>
      </c>
      <c r="AS40" s="18"/>
      <c r="AT40" s="18"/>
      <c r="AU40" s="18"/>
      <c r="AV40" s="13"/>
      <c r="AW40" s="13"/>
      <c r="AX40" s="13"/>
      <c r="AY40" s="13"/>
      <c r="AZ40" s="13"/>
      <c r="BA40" s="13"/>
      <c r="BB40" s="36">
        <v>4986744.4100000011</v>
      </c>
      <c r="BC40" s="36">
        <v>0</v>
      </c>
      <c r="BD40" s="44"/>
      <c r="BE40" s="13"/>
      <c r="BF40" s="43"/>
    </row>
    <row r="41" spans="1:58" ht="14.4" x14ac:dyDescent="0.3">
      <c r="A41" s="12" t="s">
        <v>173</v>
      </c>
      <c r="B41" s="29" t="s">
        <v>174</v>
      </c>
      <c r="C41" s="12" t="s">
        <v>132</v>
      </c>
      <c r="D41" s="12">
        <v>9</v>
      </c>
      <c r="E41" s="12">
        <v>2</v>
      </c>
      <c r="F41" s="12">
        <v>10303</v>
      </c>
      <c r="G41" s="12">
        <v>312</v>
      </c>
      <c r="H41" s="12" t="s">
        <v>143</v>
      </c>
      <c r="I41" s="13"/>
      <c r="J41" s="36">
        <v>183957417.50999999</v>
      </c>
      <c r="K41" s="13"/>
      <c r="L41" s="36">
        <v>87494699.837052509</v>
      </c>
      <c r="M41" s="13"/>
      <c r="N41" s="37">
        <v>46568</v>
      </c>
      <c r="O41" s="13"/>
      <c r="P41" s="38">
        <v>9.4000000000000004E-3</v>
      </c>
      <c r="Q41" s="39"/>
      <c r="R41" s="39"/>
      <c r="S41" s="13"/>
      <c r="T41" s="40">
        <v>-7</v>
      </c>
      <c r="U41" s="13"/>
      <c r="V41" s="41">
        <v>2.6</v>
      </c>
      <c r="W41" s="13"/>
      <c r="X41" s="36">
        <v>4782893</v>
      </c>
      <c r="Y41" s="13"/>
      <c r="Z41" s="37">
        <v>46934</v>
      </c>
      <c r="AA41" s="13"/>
      <c r="AB41" s="42">
        <v>50</v>
      </c>
      <c r="AC41" s="12" t="s">
        <v>139</v>
      </c>
      <c r="AD41" s="42" t="s">
        <v>144</v>
      </c>
      <c r="AE41" s="13"/>
      <c r="AF41" s="40">
        <v>-2</v>
      </c>
      <c r="AG41" s="13"/>
      <c r="AH41" s="36">
        <v>100141866</v>
      </c>
      <c r="AI41" s="43"/>
      <c r="AJ41" s="18">
        <v>10.92</v>
      </c>
      <c r="AK41" s="43"/>
      <c r="AL41" s="36">
        <v>9170501</v>
      </c>
      <c r="AM41" s="36"/>
      <c r="AN41" s="18">
        <v>4.99</v>
      </c>
      <c r="AO41" s="18"/>
      <c r="AP41" s="36">
        <v>4387608</v>
      </c>
      <c r="AQ41" s="18"/>
      <c r="AR41" s="36">
        <v>88348078</v>
      </c>
      <c r="AS41" s="18"/>
      <c r="AT41" s="18"/>
      <c r="AU41" s="18"/>
      <c r="AV41" s="13"/>
      <c r="AW41" s="13"/>
      <c r="AX41" s="13"/>
      <c r="AY41" s="13"/>
      <c r="AZ41" s="13"/>
      <c r="BA41" s="13"/>
      <c r="BB41" s="36">
        <v>183957417.50999999</v>
      </c>
      <c r="BC41" s="36">
        <v>0</v>
      </c>
      <c r="BD41" s="44"/>
      <c r="BE41" s="13"/>
      <c r="BF41" s="43"/>
    </row>
    <row r="42" spans="1:58" ht="14.4" x14ac:dyDescent="0.3">
      <c r="A42" s="12" t="s">
        <v>175</v>
      </c>
      <c r="B42" s="29" t="s">
        <v>176</v>
      </c>
      <c r="C42" s="12" t="s">
        <v>132</v>
      </c>
      <c r="D42" s="12">
        <v>9</v>
      </c>
      <c r="E42" s="12">
        <v>3</v>
      </c>
      <c r="F42" s="12">
        <v>10303</v>
      </c>
      <c r="G42" s="12">
        <v>314</v>
      </c>
      <c r="H42" s="12" t="s">
        <v>147</v>
      </c>
      <c r="I42" s="13"/>
      <c r="J42" s="36">
        <v>70765381.489999995</v>
      </c>
      <c r="K42" s="13"/>
      <c r="L42" s="36">
        <v>42942307.877105005</v>
      </c>
      <c r="M42" s="13"/>
      <c r="N42" s="37">
        <v>46568</v>
      </c>
      <c r="O42" s="13"/>
      <c r="P42" s="38">
        <v>1.2E-2</v>
      </c>
      <c r="Q42" s="39"/>
      <c r="R42" s="39"/>
      <c r="S42" s="13"/>
      <c r="T42" s="40">
        <v>0</v>
      </c>
      <c r="U42" s="13"/>
      <c r="V42" s="41">
        <v>2.6</v>
      </c>
      <c r="W42" s="13"/>
      <c r="X42" s="36">
        <v>1839900</v>
      </c>
      <c r="Y42" s="13"/>
      <c r="Z42" s="37">
        <v>46934</v>
      </c>
      <c r="AA42" s="13"/>
      <c r="AB42" s="42">
        <v>55</v>
      </c>
      <c r="AC42" s="12" t="s">
        <v>139</v>
      </c>
      <c r="AD42" s="42" t="s">
        <v>148</v>
      </c>
      <c r="AE42" s="13"/>
      <c r="AF42" s="40">
        <v>-1</v>
      </c>
      <c r="AG42" s="13"/>
      <c r="AH42" s="36">
        <v>28530727</v>
      </c>
      <c r="AI42" s="43"/>
      <c r="AJ42" s="18">
        <v>10.85</v>
      </c>
      <c r="AK42" s="43"/>
      <c r="AL42" s="36">
        <v>2629560</v>
      </c>
      <c r="AM42" s="36"/>
      <c r="AN42" s="18">
        <v>3.72</v>
      </c>
      <c r="AO42" s="18"/>
      <c r="AP42" s="36">
        <v>789660</v>
      </c>
      <c r="AQ42" s="18"/>
      <c r="AR42" s="36">
        <v>40284566</v>
      </c>
      <c r="AS42" s="18"/>
      <c r="AT42" s="18"/>
      <c r="AU42" s="18"/>
      <c r="AV42" s="13"/>
      <c r="AW42" s="13"/>
      <c r="AX42" s="13"/>
      <c r="AY42" s="13"/>
      <c r="AZ42" s="13"/>
      <c r="BA42" s="13"/>
      <c r="BB42" s="36">
        <v>70765381.489999995</v>
      </c>
      <c r="BC42" s="36">
        <v>0</v>
      </c>
      <c r="BD42" s="44"/>
      <c r="BE42" s="13"/>
      <c r="BF42" s="43"/>
    </row>
    <row r="43" spans="1:58" ht="14.4" x14ac:dyDescent="0.3">
      <c r="A43" s="12" t="s">
        <v>177</v>
      </c>
      <c r="B43" s="29" t="s">
        <v>178</v>
      </c>
      <c r="C43" s="12" t="s">
        <v>132</v>
      </c>
      <c r="D43" s="12">
        <v>9</v>
      </c>
      <c r="E43" s="12">
        <v>4</v>
      </c>
      <c r="F43" s="12">
        <v>10303</v>
      </c>
      <c r="G43" s="12">
        <v>315</v>
      </c>
      <c r="H43" s="12" t="s">
        <v>151</v>
      </c>
      <c r="I43" s="13"/>
      <c r="J43" s="36">
        <v>12273816.32</v>
      </c>
      <c r="K43" s="13"/>
      <c r="L43" s="36">
        <v>6398865.7119800001</v>
      </c>
      <c r="M43" s="13"/>
      <c r="N43" s="37">
        <v>46568</v>
      </c>
      <c r="O43" s="13"/>
      <c r="P43" s="38">
        <v>5.1999999999999998E-3</v>
      </c>
      <c r="Q43" s="39"/>
      <c r="R43" s="39"/>
      <c r="S43" s="13"/>
      <c r="T43" s="40">
        <v>-6</v>
      </c>
      <c r="U43" s="13"/>
      <c r="V43" s="41">
        <v>2.4</v>
      </c>
      <c r="W43" s="13"/>
      <c r="X43" s="36">
        <v>294572</v>
      </c>
      <c r="Y43" s="13"/>
      <c r="Z43" s="37">
        <v>46934</v>
      </c>
      <c r="AA43" s="13"/>
      <c r="AB43" s="42">
        <v>65</v>
      </c>
      <c r="AC43" s="12" t="s">
        <v>139</v>
      </c>
      <c r="AD43" s="42" t="s">
        <v>144</v>
      </c>
      <c r="AE43" s="13"/>
      <c r="AF43" s="40">
        <v>-2</v>
      </c>
      <c r="AG43" s="13"/>
      <c r="AH43" s="36">
        <v>6120427</v>
      </c>
      <c r="AI43" s="43"/>
      <c r="AJ43" s="18">
        <v>11.14</v>
      </c>
      <c r="AK43" s="43"/>
      <c r="AL43" s="36">
        <v>549410</v>
      </c>
      <c r="AM43" s="36"/>
      <c r="AN43" s="18">
        <v>4.4800000000000004</v>
      </c>
      <c r="AO43" s="18"/>
      <c r="AP43" s="36">
        <v>254838</v>
      </c>
      <c r="AQ43" s="18"/>
      <c r="AR43" s="36">
        <v>5873713</v>
      </c>
      <c r="AS43" s="18"/>
      <c r="AT43" s="18"/>
      <c r="AU43" s="18"/>
      <c r="AV43" s="13"/>
      <c r="AW43" s="13"/>
      <c r="AX43" s="13"/>
      <c r="AY43" s="13"/>
      <c r="AZ43" s="13"/>
      <c r="BA43" s="13"/>
      <c r="BB43" s="36">
        <v>12273816.319999998</v>
      </c>
      <c r="BC43" s="36">
        <v>0</v>
      </c>
      <c r="BD43" s="44"/>
      <c r="BE43" s="13"/>
      <c r="BF43" s="43"/>
    </row>
    <row r="44" spans="1:58" ht="14.4" x14ac:dyDescent="0.3">
      <c r="A44" s="12" t="s">
        <v>179</v>
      </c>
      <c r="B44" s="29" t="s">
        <v>180</v>
      </c>
      <c r="C44" s="12" t="s">
        <v>132</v>
      </c>
      <c r="D44" s="12">
        <v>9</v>
      </c>
      <c r="E44" s="12">
        <v>5</v>
      </c>
      <c r="F44" s="12">
        <v>10303</v>
      </c>
      <c r="G44" s="12">
        <v>316</v>
      </c>
      <c r="H44" s="12" t="s">
        <v>154</v>
      </c>
      <c r="I44" s="13"/>
      <c r="J44" s="45">
        <v>3453781.77</v>
      </c>
      <c r="K44" s="13"/>
      <c r="L44" s="45">
        <v>1668499.1969099999</v>
      </c>
      <c r="M44" s="13"/>
      <c r="N44" s="37">
        <v>46568</v>
      </c>
      <c r="O44" s="13"/>
      <c r="P44" s="38">
        <v>7.1000000000000004E-3</v>
      </c>
      <c r="Q44" s="39"/>
      <c r="R44" s="39"/>
      <c r="S44" s="13"/>
      <c r="T44" s="40">
        <v>0</v>
      </c>
      <c r="U44" s="13"/>
      <c r="V44" s="41">
        <v>2.4</v>
      </c>
      <c r="W44" s="13"/>
      <c r="X44" s="45">
        <v>82891</v>
      </c>
      <c r="Y44" s="13"/>
      <c r="Z44" s="37">
        <v>46934</v>
      </c>
      <c r="AA44" s="13"/>
      <c r="AB44" s="42">
        <v>65</v>
      </c>
      <c r="AC44" s="12" t="s">
        <v>139</v>
      </c>
      <c r="AD44" s="42" t="s">
        <v>148</v>
      </c>
      <c r="AE44" s="13"/>
      <c r="AF44" s="40">
        <v>-1</v>
      </c>
      <c r="AG44" s="13"/>
      <c r="AH44" s="45">
        <v>1819820</v>
      </c>
      <c r="AI44" s="46"/>
      <c r="AJ44" s="18">
        <v>10.99</v>
      </c>
      <c r="AK44" s="46"/>
      <c r="AL44" s="45">
        <v>165589</v>
      </c>
      <c r="AM44" s="47"/>
      <c r="AN44" s="18">
        <v>4.79</v>
      </c>
      <c r="AO44" s="18"/>
      <c r="AP44" s="45">
        <v>82698</v>
      </c>
      <c r="AQ44" s="18"/>
      <c r="AR44" s="45">
        <v>1809688</v>
      </c>
      <c r="AS44" s="18"/>
      <c r="AT44" s="18"/>
      <c r="AU44" s="18"/>
      <c r="AV44" s="13"/>
      <c r="AW44" s="13"/>
      <c r="AX44" s="13"/>
      <c r="AY44" s="13"/>
      <c r="AZ44" s="13"/>
      <c r="BA44" s="13"/>
      <c r="BB44" s="36">
        <v>3453781.77</v>
      </c>
      <c r="BC44" s="36">
        <v>0</v>
      </c>
      <c r="BD44" s="44"/>
      <c r="BE44" s="13"/>
      <c r="BF44" s="43"/>
    </row>
    <row r="45" spans="1:58" s="29" customFormat="1" x14ac:dyDescent="0.25">
      <c r="A45" s="12" t="s">
        <v>169</v>
      </c>
      <c r="B45" s="29" t="s">
        <v>129</v>
      </c>
      <c r="C45" s="29" t="s">
        <v>132</v>
      </c>
      <c r="D45" s="29">
        <v>9</v>
      </c>
      <c r="E45" s="29">
        <v>6</v>
      </c>
      <c r="F45" s="29">
        <v>10303</v>
      </c>
      <c r="G45" s="29" t="s">
        <v>133</v>
      </c>
      <c r="H45" s="29" t="s">
        <v>181</v>
      </c>
      <c r="J45" s="50">
        <v>275437141.49999994</v>
      </c>
      <c r="L45" s="50">
        <v>142522068.44972625</v>
      </c>
      <c r="N45" s="37"/>
      <c r="P45" s="38"/>
      <c r="Q45" s="39"/>
      <c r="R45" s="39"/>
      <c r="T45" s="40"/>
      <c r="V45" s="48">
        <v>2.6</v>
      </c>
      <c r="X45" s="50">
        <v>7104978</v>
      </c>
      <c r="Z45" s="37"/>
      <c r="AA45" s="12"/>
      <c r="AB45" s="42"/>
      <c r="AC45" s="12"/>
      <c r="AD45" s="42"/>
      <c r="AE45" s="12"/>
      <c r="AF45" s="40"/>
      <c r="AH45" s="50">
        <v>137631756</v>
      </c>
      <c r="AI45" s="51"/>
      <c r="AJ45" s="49">
        <v>10.917572546038562</v>
      </c>
      <c r="AK45" s="51"/>
      <c r="AL45" s="50">
        <v>12606443</v>
      </c>
      <c r="AM45" s="51"/>
      <c r="AN45" s="49">
        <v>4.5768856485173783</v>
      </c>
      <c r="AO45" s="49"/>
      <c r="AP45" s="50">
        <v>5501465</v>
      </c>
      <c r="AQ45" s="18"/>
      <c r="AR45" s="50">
        <v>140029523</v>
      </c>
      <c r="AS45" s="18"/>
      <c r="AT45" s="18"/>
      <c r="AU45" s="18"/>
      <c r="BB45" s="50">
        <v>275437141.49999994</v>
      </c>
      <c r="BC45" s="50">
        <v>0</v>
      </c>
      <c r="BD45" s="44"/>
      <c r="BF45" s="43"/>
    </row>
    <row r="46" spans="1:58" s="29" customFormat="1" x14ac:dyDescent="0.25">
      <c r="A46" s="12"/>
      <c r="B46" s="29" t="s">
        <v>129</v>
      </c>
      <c r="H46" s="29" t="s">
        <v>133</v>
      </c>
      <c r="J46" s="31"/>
      <c r="L46" s="31"/>
      <c r="N46" s="37"/>
      <c r="P46" s="38"/>
      <c r="Q46" s="39"/>
      <c r="R46" s="39"/>
      <c r="T46" s="40"/>
      <c r="V46" s="32"/>
      <c r="X46" s="31"/>
      <c r="Z46" s="37"/>
      <c r="AA46" s="12"/>
      <c r="AB46" s="42"/>
      <c r="AC46" s="12"/>
      <c r="AD46" s="42"/>
      <c r="AE46" s="12"/>
      <c r="AF46" s="40"/>
      <c r="AH46" s="31"/>
      <c r="AI46" s="31"/>
      <c r="AJ46" s="18"/>
      <c r="AK46" s="31"/>
      <c r="AL46" s="31"/>
      <c r="AM46" s="31"/>
      <c r="AN46" s="18"/>
      <c r="AO46" s="18"/>
      <c r="AP46" s="31"/>
      <c r="AQ46" s="18"/>
      <c r="AR46" s="31"/>
      <c r="AS46" s="18"/>
      <c r="AT46" s="18"/>
      <c r="AU46" s="18"/>
      <c r="BB46" s="31"/>
      <c r="BC46" s="31"/>
      <c r="BD46" s="44"/>
      <c r="BF46" s="43"/>
    </row>
    <row r="47" spans="1:58" s="29" customFormat="1" x14ac:dyDescent="0.25">
      <c r="A47" s="12"/>
      <c r="B47" s="29" t="s">
        <v>129</v>
      </c>
      <c r="G47" s="30" t="s">
        <v>182</v>
      </c>
      <c r="J47" s="52">
        <v>696181920.28000009</v>
      </c>
      <c r="L47" s="52">
        <v>384946027.74883133</v>
      </c>
      <c r="N47" s="37"/>
      <c r="P47" s="38"/>
      <c r="Q47" s="39"/>
      <c r="R47" s="39"/>
      <c r="T47" s="40"/>
      <c r="V47" s="53">
        <v>2.5</v>
      </c>
      <c r="X47" s="52">
        <v>17389022</v>
      </c>
      <c r="Z47" s="37"/>
      <c r="AA47" s="12"/>
      <c r="AB47" s="42"/>
      <c r="AC47" s="12"/>
      <c r="AD47" s="42"/>
      <c r="AE47" s="12"/>
      <c r="AF47" s="40"/>
      <c r="AH47" s="52">
        <v>322291087</v>
      </c>
      <c r="AI47" s="52"/>
      <c r="AJ47" s="49">
        <v>10.955524101034957</v>
      </c>
      <c r="AK47" s="52"/>
      <c r="AL47" s="52">
        <v>29418135</v>
      </c>
      <c r="AM47" s="52"/>
      <c r="AN47" s="49">
        <v>4.2256390381652267</v>
      </c>
      <c r="AO47" s="49"/>
      <c r="AP47" s="52">
        <v>12029113</v>
      </c>
      <c r="AQ47" s="18"/>
      <c r="AR47" s="52">
        <v>367339368</v>
      </c>
      <c r="AS47" s="18"/>
      <c r="AT47" s="18"/>
      <c r="AU47" s="18"/>
      <c r="BB47" s="52">
        <v>696181920.28000009</v>
      </c>
      <c r="BC47" s="52">
        <v>0</v>
      </c>
      <c r="BD47" s="44"/>
      <c r="BF47" s="43"/>
    </row>
    <row r="48" spans="1:58" s="29" customFormat="1" x14ac:dyDescent="0.25">
      <c r="A48" s="12"/>
      <c r="B48" s="29" t="s">
        <v>129</v>
      </c>
      <c r="H48" s="29" t="s">
        <v>133</v>
      </c>
      <c r="J48" s="31"/>
      <c r="L48" s="31"/>
      <c r="N48" s="37"/>
      <c r="P48" s="38"/>
      <c r="Q48" s="39"/>
      <c r="R48" s="39"/>
      <c r="T48" s="40"/>
      <c r="V48" s="32"/>
      <c r="X48" s="31"/>
      <c r="Z48" s="37"/>
      <c r="AA48" s="12"/>
      <c r="AB48" s="42"/>
      <c r="AC48" s="12"/>
      <c r="AD48" s="42"/>
      <c r="AE48" s="12"/>
      <c r="AF48" s="40"/>
      <c r="AH48" s="31"/>
      <c r="AI48" s="31"/>
      <c r="AJ48" s="18"/>
      <c r="AK48" s="31"/>
      <c r="AL48" s="31"/>
      <c r="AM48" s="31"/>
      <c r="AN48" s="18"/>
      <c r="AO48" s="18"/>
      <c r="AP48" s="31"/>
      <c r="AQ48" s="18"/>
      <c r="AR48" s="31"/>
      <c r="AS48" s="18"/>
      <c r="AT48" s="18"/>
      <c r="AU48" s="18"/>
      <c r="BB48" s="31"/>
      <c r="BC48" s="31"/>
      <c r="BD48" s="44"/>
      <c r="BF48" s="43"/>
    </row>
    <row r="49" spans="1:58" s="29" customFormat="1" x14ac:dyDescent="0.25">
      <c r="A49" s="12"/>
      <c r="B49" s="29" t="s">
        <v>129</v>
      </c>
      <c r="H49" s="29" t="s">
        <v>133</v>
      </c>
      <c r="J49" s="31"/>
      <c r="L49" s="31"/>
      <c r="N49" s="37"/>
      <c r="P49" s="38"/>
      <c r="Q49" s="39"/>
      <c r="R49" s="39"/>
      <c r="T49" s="40"/>
      <c r="V49" s="32"/>
      <c r="X49" s="31"/>
      <c r="Z49" s="37"/>
      <c r="AA49" s="12"/>
      <c r="AB49" s="42"/>
      <c r="AC49" s="12"/>
      <c r="AD49" s="42"/>
      <c r="AE49" s="12"/>
      <c r="AF49" s="40"/>
      <c r="AH49" s="31"/>
      <c r="AI49" s="31"/>
      <c r="AJ49" s="18"/>
      <c r="AK49" s="31"/>
      <c r="AL49" s="31"/>
      <c r="AM49" s="31"/>
      <c r="AN49" s="18"/>
      <c r="AO49" s="18"/>
      <c r="AP49" s="31"/>
      <c r="AQ49" s="18"/>
      <c r="AR49" s="31"/>
      <c r="AS49" s="18"/>
      <c r="AT49" s="18"/>
      <c r="AU49" s="18"/>
      <c r="BB49" s="31"/>
      <c r="BC49" s="31"/>
      <c r="BD49" s="44"/>
      <c r="BF49" s="43"/>
    </row>
    <row r="50" spans="1:58" s="29" customFormat="1" x14ac:dyDescent="0.25">
      <c r="A50" s="12"/>
      <c r="B50" s="29" t="s">
        <v>129</v>
      </c>
      <c r="G50" s="30" t="s">
        <v>183</v>
      </c>
      <c r="J50" s="31"/>
      <c r="L50" s="31"/>
      <c r="N50" s="37"/>
      <c r="P50" s="38"/>
      <c r="Q50" s="39"/>
      <c r="R50" s="39"/>
      <c r="T50" s="40"/>
      <c r="V50" s="32"/>
      <c r="X50" s="31"/>
      <c r="Z50" s="37"/>
      <c r="AA50" s="12"/>
      <c r="AB50" s="42"/>
      <c r="AC50" s="12"/>
      <c r="AD50" s="42"/>
      <c r="AE50" s="12"/>
      <c r="AF50" s="40"/>
      <c r="AH50" s="31"/>
      <c r="AI50" s="31"/>
      <c r="AJ50" s="18"/>
      <c r="AK50" s="31"/>
      <c r="AL50" s="31"/>
      <c r="AM50" s="31"/>
      <c r="AN50" s="18"/>
      <c r="AO50" s="18"/>
      <c r="AP50" s="31"/>
      <c r="AQ50" s="18"/>
      <c r="AR50" s="31"/>
      <c r="AS50" s="18"/>
      <c r="AT50" s="18"/>
      <c r="AU50" s="18"/>
      <c r="BB50" s="31"/>
      <c r="BC50" s="31"/>
      <c r="BD50" s="44"/>
      <c r="BF50" s="43"/>
    </row>
    <row r="51" spans="1:58" ht="14.4" x14ac:dyDescent="0.3">
      <c r="A51" s="12" t="s">
        <v>169</v>
      </c>
      <c r="B51" s="29" t="s">
        <v>129</v>
      </c>
      <c r="C51" s="12" t="s">
        <v>132</v>
      </c>
      <c r="D51" s="12">
        <v>9</v>
      </c>
      <c r="E51" s="12">
        <v>7</v>
      </c>
      <c r="F51" s="12">
        <v>10303</v>
      </c>
      <c r="G51" s="12" t="s">
        <v>133</v>
      </c>
      <c r="H51" s="12" t="s">
        <v>133</v>
      </c>
      <c r="I51" s="13"/>
      <c r="J51" s="13"/>
      <c r="K51" s="13"/>
      <c r="L51" s="13"/>
      <c r="M51" s="13"/>
      <c r="N51" s="37"/>
      <c r="O51" s="13"/>
      <c r="P51" s="38"/>
      <c r="Q51" s="39"/>
      <c r="R51" s="39"/>
      <c r="S51" s="13"/>
      <c r="T51" s="40"/>
      <c r="U51" s="13"/>
      <c r="V51" s="34"/>
      <c r="W51" s="13"/>
      <c r="X51" s="13"/>
      <c r="Y51" s="13"/>
      <c r="Z51" s="37"/>
      <c r="AA51" s="13"/>
      <c r="AB51" s="42"/>
      <c r="AC51" s="13"/>
      <c r="AD51" s="42"/>
      <c r="AE51" s="13"/>
      <c r="AF51" s="40"/>
      <c r="AG51" s="13"/>
      <c r="AH51" s="13"/>
      <c r="AI51" s="13"/>
      <c r="AJ51" s="18"/>
      <c r="AK51" s="13"/>
      <c r="AL51" s="13"/>
      <c r="AM51" s="13"/>
      <c r="AN51" s="18"/>
      <c r="AO51" s="18"/>
      <c r="AP51" s="13"/>
      <c r="AQ51" s="18"/>
      <c r="AR51" s="13"/>
      <c r="AS51" s="18"/>
      <c r="AT51" s="18"/>
      <c r="AU51" s="18"/>
      <c r="AV51" s="13"/>
      <c r="AW51" s="13"/>
      <c r="AX51" s="13"/>
      <c r="AY51" s="13"/>
      <c r="AZ51" s="13"/>
      <c r="BA51" s="13"/>
      <c r="BB51" s="13"/>
      <c r="BC51" s="13"/>
      <c r="BD51" s="44"/>
      <c r="BE51" s="13"/>
      <c r="BF51" s="43"/>
    </row>
    <row r="52" spans="1:58" s="29" customFormat="1" x14ac:dyDescent="0.25">
      <c r="A52" s="12" t="s">
        <v>184</v>
      </c>
      <c r="B52" s="29" t="s">
        <v>129</v>
      </c>
      <c r="C52" s="29" t="s">
        <v>132</v>
      </c>
      <c r="D52" s="29">
        <v>10</v>
      </c>
      <c r="E52" s="29">
        <v>8</v>
      </c>
      <c r="F52" s="29">
        <v>10400</v>
      </c>
      <c r="G52" s="29" t="s">
        <v>133</v>
      </c>
      <c r="H52" s="29" t="s">
        <v>185</v>
      </c>
      <c r="N52" s="37"/>
      <c r="P52" s="38"/>
      <c r="Q52" s="39"/>
      <c r="R52" s="39"/>
      <c r="T52" s="40"/>
      <c r="V52" s="32"/>
      <c r="Z52" s="37"/>
      <c r="AA52" s="12"/>
      <c r="AB52" s="42"/>
      <c r="AC52" s="12"/>
      <c r="AD52" s="42"/>
      <c r="AE52" s="12"/>
      <c r="AF52" s="40"/>
      <c r="AJ52" s="18"/>
      <c r="AN52" s="18"/>
      <c r="AO52" s="18"/>
      <c r="AQ52" s="18"/>
      <c r="AS52" s="18"/>
      <c r="AT52" s="18"/>
      <c r="AU52" s="18"/>
      <c r="BD52" s="44"/>
      <c r="BF52" s="43"/>
    </row>
    <row r="53" spans="1:58" ht="14.4" x14ac:dyDescent="0.3">
      <c r="A53" s="12" t="s">
        <v>186</v>
      </c>
      <c r="B53" s="29" t="s">
        <v>187</v>
      </c>
      <c r="C53" s="12" t="s">
        <v>132</v>
      </c>
      <c r="D53" s="12">
        <v>10</v>
      </c>
      <c r="E53" s="12">
        <v>1</v>
      </c>
      <c r="F53" s="12">
        <v>10400</v>
      </c>
      <c r="G53" s="12">
        <v>311</v>
      </c>
      <c r="H53" s="12" t="s">
        <v>138</v>
      </c>
      <c r="I53" s="13"/>
      <c r="J53" s="36">
        <v>241950141.44999999</v>
      </c>
      <c r="K53" s="13"/>
      <c r="L53" s="36">
        <v>158600993.76826</v>
      </c>
      <c r="M53" s="13"/>
      <c r="N53" s="37">
        <v>48029</v>
      </c>
      <c r="O53" s="13"/>
      <c r="P53" s="38">
        <v>3.2000000000000002E-3</v>
      </c>
      <c r="Q53" s="39"/>
      <c r="R53" s="39"/>
      <c r="S53" s="13"/>
      <c r="T53" s="40">
        <v>-2</v>
      </c>
      <c r="U53" s="13"/>
      <c r="V53" s="41">
        <v>2.1</v>
      </c>
      <c r="W53" s="13"/>
      <c r="X53" s="36">
        <v>5080953</v>
      </c>
      <c r="Y53" s="13"/>
      <c r="Z53" s="37">
        <v>48029</v>
      </c>
      <c r="AA53" s="13"/>
      <c r="AB53" s="42">
        <v>80</v>
      </c>
      <c r="AC53" s="12" t="s">
        <v>139</v>
      </c>
      <c r="AD53" s="42" t="s">
        <v>140</v>
      </c>
      <c r="AE53" s="13"/>
      <c r="AF53" s="40">
        <v>-1</v>
      </c>
      <c r="AG53" s="13"/>
      <c r="AH53" s="36">
        <v>85768649</v>
      </c>
      <c r="AI53" s="43"/>
      <c r="AJ53" s="18">
        <v>14.04</v>
      </c>
      <c r="AK53" s="43"/>
      <c r="AL53" s="36">
        <v>6108878</v>
      </c>
      <c r="AM53" s="36"/>
      <c r="AN53" s="18">
        <v>2.52</v>
      </c>
      <c r="AO53" s="18"/>
      <c r="AP53" s="36">
        <v>1027925</v>
      </c>
      <c r="AQ53" s="18"/>
      <c r="AR53" s="36">
        <v>157024180</v>
      </c>
      <c r="AS53" s="18"/>
      <c r="AT53" s="18"/>
      <c r="AU53" s="18"/>
      <c r="AV53" s="13"/>
      <c r="AW53" s="13"/>
      <c r="AX53" s="13"/>
      <c r="AY53" s="13"/>
      <c r="AZ53" s="13"/>
      <c r="BA53" s="13"/>
      <c r="BB53" s="36">
        <v>241950141.45000002</v>
      </c>
      <c r="BC53" s="36">
        <v>0</v>
      </c>
      <c r="BD53" s="44"/>
      <c r="BE53" s="13"/>
      <c r="BF53" s="43"/>
    </row>
    <row r="54" spans="1:58" ht="14.4" x14ac:dyDescent="0.3">
      <c r="A54" s="12" t="s">
        <v>188</v>
      </c>
      <c r="B54" s="29" t="s">
        <v>189</v>
      </c>
      <c r="C54" s="12" t="s">
        <v>132</v>
      </c>
      <c r="D54" s="12">
        <v>10</v>
      </c>
      <c r="E54" s="12">
        <v>2</v>
      </c>
      <c r="F54" s="12">
        <v>10400</v>
      </c>
      <c r="G54" s="12">
        <v>312</v>
      </c>
      <c r="H54" s="12" t="s">
        <v>143</v>
      </c>
      <c r="I54" s="13"/>
      <c r="J54" s="36">
        <v>7068506.2800000003</v>
      </c>
      <c r="K54" s="13"/>
      <c r="L54" s="36">
        <v>2944758.5996100004</v>
      </c>
      <c r="M54" s="13"/>
      <c r="N54" s="37">
        <v>48029</v>
      </c>
      <c r="O54" s="13"/>
      <c r="P54" s="38">
        <v>9.4000000000000004E-3</v>
      </c>
      <c r="Q54" s="39"/>
      <c r="R54" s="39"/>
      <c r="S54" s="13"/>
      <c r="T54" s="40">
        <v>-7</v>
      </c>
      <c r="U54" s="13"/>
      <c r="V54" s="41">
        <v>2.6</v>
      </c>
      <c r="W54" s="13"/>
      <c r="X54" s="36">
        <v>183781</v>
      </c>
      <c r="Y54" s="13"/>
      <c r="Z54" s="37">
        <v>48029</v>
      </c>
      <c r="AA54" s="13"/>
      <c r="AB54" s="42">
        <v>50</v>
      </c>
      <c r="AC54" s="12" t="s">
        <v>139</v>
      </c>
      <c r="AD54" s="42" t="s">
        <v>144</v>
      </c>
      <c r="AE54" s="13"/>
      <c r="AF54" s="40">
        <v>-2</v>
      </c>
      <c r="AG54" s="13"/>
      <c r="AH54" s="36">
        <v>4265118</v>
      </c>
      <c r="AI54" s="43"/>
      <c r="AJ54" s="18">
        <v>13.57</v>
      </c>
      <c r="AK54" s="43"/>
      <c r="AL54" s="36">
        <v>314305</v>
      </c>
      <c r="AM54" s="36"/>
      <c r="AN54" s="18">
        <v>4.45</v>
      </c>
      <c r="AO54" s="18"/>
      <c r="AP54" s="36">
        <v>130524</v>
      </c>
      <c r="AQ54" s="18"/>
      <c r="AR54" s="36">
        <v>2961071</v>
      </c>
      <c r="AS54" s="18"/>
      <c r="AT54" s="18"/>
      <c r="AU54" s="18"/>
      <c r="AV54" s="13"/>
      <c r="AW54" s="13"/>
      <c r="AX54" s="13"/>
      <c r="AY54" s="13"/>
      <c r="AZ54" s="13"/>
      <c r="BA54" s="13"/>
      <c r="BB54" s="36">
        <v>7068506.2800000021</v>
      </c>
      <c r="BC54" s="36">
        <v>0</v>
      </c>
      <c r="BD54" s="44"/>
      <c r="BE54" s="13"/>
      <c r="BF54" s="43"/>
    </row>
    <row r="55" spans="1:58" ht="14.4" x14ac:dyDescent="0.3">
      <c r="A55" s="12" t="s">
        <v>190</v>
      </c>
      <c r="B55" s="29" t="s">
        <v>191</v>
      </c>
      <c r="C55" s="12" t="s">
        <v>132</v>
      </c>
      <c r="D55" s="12">
        <v>10</v>
      </c>
      <c r="E55" s="12">
        <v>3</v>
      </c>
      <c r="F55" s="12">
        <v>10400</v>
      </c>
      <c r="G55" s="12">
        <v>314</v>
      </c>
      <c r="H55" s="12" t="s">
        <v>147</v>
      </c>
      <c r="I55" s="13"/>
      <c r="J55" s="36">
        <v>27474256.510000002</v>
      </c>
      <c r="K55" s="13"/>
      <c r="L55" s="36">
        <v>14912383.762407498</v>
      </c>
      <c r="M55" s="13"/>
      <c r="N55" s="37">
        <v>48029</v>
      </c>
      <c r="O55" s="13"/>
      <c r="P55" s="38">
        <v>1.2E-2</v>
      </c>
      <c r="Q55" s="39"/>
      <c r="R55" s="39"/>
      <c r="S55" s="13"/>
      <c r="T55" s="40">
        <v>0</v>
      </c>
      <c r="U55" s="13"/>
      <c r="V55" s="41">
        <v>2.6</v>
      </c>
      <c r="W55" s="13"/>
      <c r="X55" s="36">
        <v>714331</v>
      </c>
      <c r="Y55" s="13"/>
      <c r="Z55" s="37">
        <v>48029</v>
      </c>
      <c r="AA55" s="13"/>
      <c r="AB55" s="42">
        <v>55</v>
      </c>
      <c r="AC55" s="12" t="s">
        <v>139</v>
      </c>
      <c r="AD55" s="42" t="s">
        <v>148</v>
      </c>
      <c r="AE55" s="13"/>
      <c r="AF55" s="40">
        <v>-1</v>
      </c>
      <c r="AG55" s="13"/>
      <c r="AH55" s="36">
        <v>12836615</v>
      </c>
      <c r="AI55" s="43"/>
      <c r="AJ55" s="18">
        <v>13.43</v>
      </c>
      <c r="AK55" s="43"/>
      <c r="AL55" s="36">
        <v>955816</v>
      </c>
      <c r="AM55" s="36"/>
      <c r="AN55" s="18">
        <v>3.48</v>
      </c>
      <c r="AO55" s="18"/>
      <c r="AP55" s="36">
        <v>241485</v>
      </c>
      <c r="AQ55" s="18"/>
      <c r="AR55" s="36">
        <v>14791800</v>
      </c>
      <c r="AS55" s="18"/>
      <c r="AT55" s="18"/>
      <c r="AU55" s="18"/>
      <c r="AV55" s="13"/>
      <c r="AW55" s="13"/>
      <c r="AX55" s="13"/>
      <c r="AY55" s="13"/>
      <c r="AZ55" s="13"/>
      <c r="BA55" s="13"/>
      <c r="BB55" s="36">
        <v>27474256.510000002</v>
      </c>
      <c r="BC55" s="36">
        <v>0</v>
      </c>
      <c r="BD55" s="44"/>
      <c r="BE55" s="13"/>
      <c r="BF55" s="43"/>
    </row>
    <row r="56" spans="1:58" ht="14.4" x14ac:dyDescent="0.3">
      <c r="A56" s="12" t="s">
        <v>192</v>
      </c>
      <c r="B56" s="29" t="s">
        <v>193</v>
      </c>
      <c r="C56" s="12" t="s">
        <v>132</v>
      </c>
      <c r="D56" s="12">
        <v>10</v>
      </c>
      <c r="E56" s="12">
        <v>4</v>
      </c>
      <c r="F56" s="12">
        <v>10400</v>
      </c>
      <c r="G56" s="12">
        <v>315</v>
      </c>
      <c r="H56" s="12" t="s">
        <v>151</v>
      </c>
      <c r="I56" s="13"/>
      <c r="J56" s="36">
        <v>10295313.210000001</v>
      </c>
      <c r="K56" s="13"/>
      <c r="L56" s="36">
        <v>5435308.7892399998</v>
      </c>
      <c r="M56" s="13"/>
      <c r="N56" s="37">
        <v>48029</v>
      </c>
      <c r="O56" s="13"/>
      <c r="P56" s="38">
        <v>5.1999999999999998E-3</v>
      </c>
      <c r="Q56" s="39"/>
      <c r="R56" s="39"/>
      <c r="S56" s="13"/>
      <c r="T56" s="40">
        <v>-6</v>
      </c>
      <c r="U56" s="13"/>
      <c r="V56" s="41">
        <v>2.4</v>
      </c>
      <c r="W56" s="13"/>
      <c r="X56" s="36">
        <v>247088</v>
      </c>
      <c r="Y56" s="13"/>
      <c r="Z56" s="37">
        <v>48029</v>
      </c>
      <c r="AA56" s="13"/>
      <c r="AB56" s="42">
        <v>65</v>
      </c>
      <c r="AC56" s="12" t="s">
        <v>139</v>
      </c>
      <c r="AD56" s="42" t="s">
        <v>144</v>
      </c>
      <c r="AE56" s="13"/>
      <c r="AF56" s="40">
        <v>-2</v>
      </c>
      <c r="AG56" s="13"/>
      <c r="AH56" s="36">
        <v>5065911</v>
      </c>
      <c r="AI56" s="43"/>
      <c r="AJ56" s="18">
        <v>13.78</v>
      </c>
      <c r="AK56" s="43"/>
      <c r="AL56" s="36">
        <v>367628</v>
      </c>
      <c r="AM56" s="36"/>
      <c r="AN56" s="18">
        <v>3.57</v>
      </c>
      <c r="AO56" s="18"/>
      <c r="AP56" s="36">
        <v>120540</v>
      </c>
      <c r="AQ56" s="18"/>
      <c r="AR56" s="36">
        <v>5252636</v>
      </c>
      <c r="AS56" s="18"/>
      <c r="AT56" s="18"/>
      <c r="AU56" s="18"/>
      <c r="AV56" s="13"/>
      <c r="AW56" s="13"/>
      <c r="AX56" s="13"/>
      <c r="AY56" s="13"/>
      <c r="AZ56" s="13"/>
      <c r="BA56" s="13"/>
      <c r="BB56" s="36">
        <v>10295313.209999999</v>
      </c>
      <c r="BC56" s="36">
        <v>0</v>
      </c>
      <c r="BD56" s="44"/>
      <c r="BE56" s="13"/>
      <c r="BF56" s="43"/>
    </row>
    <row r="57" spans="1:58" ht="14.4" x14ac:dyDescent="0.3">
      <c r="A57" s="12" t="s">
        <v>194</v>
      </c>
      <c r="B57" s="29" t="s">
        <v>195</v>
      </c>
      <c r="C57" s="12" t="s">
        <v>132</v>
      </c>
      <c r="D57" s="12">
        <v>10</v>
      </c>
      <c r="E57" s="12">
        <v>5</v>
      </c>
      <c r="F57" s="12">
        <v>10400</v>
      </c>
      <c r="G57" s="12">
        <v>316</v>
      </c>
      <c r="H57" s="12" t="s">
        <v>154</v>
      </c>
      <c r="I57" s="13"/>
      <c r="J57" s="45">
        <v>3888458.89</v>
      </c>
      <c r="K57" s="13"/>
      <c r="L57" s="45">
        <v>1913639.33559</v>
      </c>
      <c r="M57" s="13"/>
      <c r="N57" s="37">
        <v>48029</v>
      </c>
      <c r="O57" s="13"/>
      <c r="P57" s="38">
        <v>7.1000000000000004E-3</v>
      </c>
      <c r="Q57" s="39"/>
      <c r="R57" s="39"/>
      <c r="S57" s="13"/>
      <c r="T57" s="40">
        <v>0</v>
      </c>
      <c r="U57" s="13"/>
      <c r="V57" s="41">
        <v>2.4</v>
      </c>
      <c r="W57" s="13"/>
      <c r="X57" s="45">
        <v>93323</v>
      </c>
      <c r="Y57" s="13"/>
      <c r="Z57" s="37">
        <v>48029</v>
      </c>
      <c r="AA57" s="13"/>
      <c r="AB57" s="42">
        <v>65</v>
      </c>
      <c r="AC57" s="12" t="s">
        <v>139</v>
      </c>
      <c r="AD57" s="42" t="s">
        <v>148</v>
      </c>
      <c r="AE57" s="13"/>
      <c r="AF57" s="40">
        <v>-1</v>
      </c>
      <c r="AG57" s="13"/>
      <c r="AH57" s="45">
        <v>2013704</v>
      </c>
      <c r="AI57" s="46"/>
      <c r="AJ57" s="18">
        <v>13.67</v>
      </c>
      <c r="AK57" s="46"/>
      <c r="AL57" s="45">
        <v>147308</v>
      </c>
      <c r="AM57" s="47"/>
      <c r="AN57" s="18">
        <v>3.79</v>
      </c>
      <c r="AO57" s="18"/>
      <c r="AP57" s="45">
        <v>53985</v>
      </c>
      <c r="AQ57" s="18"/>
      <c r="AR57" s="45">
        <v>1969348</v>
      </c>
      <c r="AS57" s="18"/>
      <c r="AT57" s="18"/>
      <c r="AU57" s="18"/>
      <c r="AV57" s="13"/>
      <c r="AW57" s="13"/>
      <c r="AX57" s="13"/>
      <c r="AY57" s="13"/>
      <c r="AZ57" s="13"/>
      <c r="BA57" s="13"/>
      <c r="BB57" s="36">
        <v>3888458.8900000006</v>
      </c>
      <c r="BC57" s="36">
        <v>0</v>
      </c>
      <c r="BD57" s="44"/>
      <c r="BE57" s="13"/>
      <c r="BF57" s="43"/>
    </row>
    <row r="58" spans="1:58" s="29" customFormat="1" x14ac:dyDescent="0.25">
      <c r="A58" s="12" t="s">
        <v>184</v>
      </c>
      <c r="B58" s="29" t="s">
        <v>129</v>
      </c>
      <c r="C58" s="29" t="s">
        <v>132</v>
      </c>
      <c r="D58" s="29">
        <v>10</v>
      </c>
      <c r="E58" s="29">
        <v>6</v>
      </c>
      <c r="F58" s="29">
        <v>10400</v>
      </c>
      <c r="G58" s="29" t="s">
        <v>133</v>
      </c>
      <c r="H58" s="29" t="s">
        <v>196</v>
      </c>
      <c r="J58" s="31">
        <v>290676676.33999997</v>
      </c>
      <c r="L58" s="54">
        <v>183807084.25510752</v>
      </c>
      <c r="N58" s="37"/>
      <c r="P58" s="38"/>
      <c r="Q58" s="39"/>
      <c r="R58" s="39"/>
      <c r="T58" s="40"/>
      <c r="V58" s="48">
        <v>2.2000000000000002</v>
      </c>
      <c r="X58" s="31">
        <v>6319476</v>
      </c>
      <c r="Z58" s="37"/>
      <c r="AA58" s="12"/>
      <c r="AB58" s="42"/>
      <c r="AC58" s="12"/>
      <c r="AD58" s="42"/>
      <c r="AE58" s="12"/>
      <c r="AF58" s="40"/>
      <c r="AH58" s="31">
        <v>109949997</v>
      </c>
      <c r="AI58" s="31"/>
      <c r="AJ58" s="49">
        <v>13.928414282610637</v>
      </c>
      <c r="AK58" s="31"/>
      <c r="AL58" s="31">
        <v>7893935</v>
      </c>
      <c r="AM58" s="31"/>
      <c r="AN58" s="49">
        <v>2.7157098049265525</v>
      </c>
      <c r="AO58" s="49"/>
      <c r="AP58" s="31">
        <v>1574459</v>
      </c>
      <c r="AQ58" s="18"/>
      <c r="AR58" s="31">
        <v>181999035</v>
      </c>
      <c r="AS58" s="18"/>
      <c r="AT58" s="18"/>
      <c r="AU58" s="18"/>
      <c r="BB58" s="31">
        <v>290676676.33999997</v>
      </c>
      <c r="BC58" s="31">
        <v>0</v>
      </c>
      <c r="BD58" s="44"/>
      <c r="BF58" s="43"/>
    </row>
    <row r="59" spans="1:58" ht="14.4" x14ac:dyDescent="0.3">
      <c r="A59" s="12" t="s">
        <v>184</v>
      </c>
      <c r="B59" s="29" t="s">
        <v>129</v>
      </c>
      <c r="C59" s="12" t="s">
        <v>132</v>
      </c>
      <c r="D59" s="12">
        <v>10</v>
      </c>
      <c r="E59" s="12">
        <v>7</v>
      </c>
      <c r="F59" s="12">
        <v>10400</v>
      </c>
      <c r="G59" s="12" t="s">
        <v>133</v>
      </c>
      <c r="H59" s="12" t="s">
        <v>133</v>
      </c>
      <c r="I59" s="13"/>
      <c r="J59" s="13"/>
      <c r="K59" s="13"/>
      <c r="L59" s="13"/>
      <c r="M59" s="13"/>
      <c r="N59" s="37"/>
      <c r="O59" s="13"/>
      <c r="P59" s="38"/>
      <c r="Q59" s="39"/>
      <c r="R59" s="39"/>
      <c r="S59" s="13"/>
      <c r="T59" s="40"/>
      <c r="U59" s="13"/>
      <c r="V59" s="34"/>
      <c r="W59" s="13"/>
      <c r="X59" s="13"/>
      <c r="Y59" s="13"/>
      <c r="Z59" s="37"/>
      <c r="AA59" s="13"/>
      <c r="AB59" s="42"/>
      <c r="AC59" s="13"/>
      <c r="AD59" s="42"/>
      <c r="AE59" s="13"/>
      <c r="AF59" s="40"/>
      <c r="AG59" s="13"/>
      <c r="AH59" s="13"/>
      <c r="AI59" s="13"/>
      <c r="AJ59" s="18"/>
      <c r="AK59" s="13"/>
      <c r="AL59" s="13"/>
      <c r="AM59" s="13"/>
      <c r="AN59" s="18"/>
      <c r="AO59" s="18"/>
      <c r="AP59" s="13"/>
      <c r="AQ59" s="18"/>
      <c r="AR59" s="13"/>
      <c r="AS59" s="18"/>
      <c r="AT59" s="18"/>
      <c r="AU59" s="18"/>
      <c r="AV59" s="13"/>
      <c r="AW59" s="13"/>
      <c r="AX59" s="13"/>
      <c r="AY59" s="13"/>
      <c r="AZ59" s="13"/>
      <c r="BA59" s="13"/>
      <c r="BB59" s="13"/>
      <c r="BC59" s="13"/>
      <c r="BD59" s="44"/>
      <c r="BE59" s="13"/>
      <c r="BF59" s="43"/>
    </row>
    <row r="60" spans="1:58" s="29" customFormat="1" x14ac:dyDescent="0.25">
      <c r="A60" s="12" t="s">
        <v>197</v>
      </c>
      <c r="B60" s="29" t="s">
        <v>129</v>
      </c>
      <c r="C60" s="29" t="s">
        <v>132</v>
      </c>
      <c r="D60" s="29">
        <v>11</v>
      </c>
      <c r="E60" s="29">
        <v>8</v>
      </c>
      <c r="F60" s="29">
        <v>10401</v>
      </c>
      <c r="G60" s="29" t="s">
        <v>133</v>
      </c>
      <c r="H60" s="29" t="s">
        <v>198</v>
      </c>
      <c r="N60" s="37"/>
      <c r="P60" s="38"/>
      <c r="Q60" s="39"/>
      <c r="R60" s="39"/>
      <c r="T60" s="40"/>
      <c r="V60" s="32"/>
      <c r="Z60" s="37"/>
      <c r="AA60" s="12"/>
      <c r="AB60" s="42"/>
      <c r="AC60" s="12"/>
      <c r="AD60" s="42"/>
      <c r="AE60" s="12"/>
      <c r="AF60" s="40"/>
      <c r="AJ60" s="18"/>
      <c r="AN60" s="18"/>
      <c r="AO60" s="18"/>
      <c r="AQ60" s="18"/>
      <c r="AS60" s="18"/>
      <c r="AT60" s="18"/>
      <c r="AU60" s="18"/>
      <c r="BD60" s="44"/>
      <c r="BF60" s="43"/>
    </row>
    <row r="61" spans="1:58" ht="14.4" x14ac:dyDescent="0.3">
      <c r="A61" s="12" t="s">
        <v>199</v>
      </c>
      <c r="B61" s="29" t="s">
        <v>200</v>
      </c>
      <c r="C61" s="12" t="s">
        <v>132</v>
      </c>
      <c r="D61" s="12">
        <v>11</v>
      </c>
      <c r="E61" s="12">
        <v>2</v>
      </c>
      <c r="F61" s="12">
        <v>10401</v>
      </c>
      <c r="G61" s="12">
        <v>312</v>
      </c>
      <c r="H61" s="12" t="s">
        <v>143</v>
      </c>
      <c r="I61" s="13"/>
      <c r="J61" s="45">
        <v>370941.56</v>
      </c>
      <c r="K61" s="13"/>
      <c r="L61" s="55">
        <v>370941.56</v>
      </c>
      <c r="M61" s="13"/>
      <c r="N61" s="37">
        <v>48029</v>
      </c>
      <c r="O61" s="13"/>
      <c r="P61" s="38">
        <v>9.4000000000000004E-3</v>
      </c>
      <c r="Q61" s="39"/>
      <c r="R61" s="39"/>
      <c r="S61" s="13"/>
      <c r="T61" s="40">
        <v>-7</v>
      </c>
      <c r="U61" s="13"/>
      <c r="V61" s="41">
        <v>2.6</v>
      </c>
      <c r="W61" s="13"/>
      <c r="X61" s="45">
        <v>9644</v>
      </c>
      <c r="Y61" s="13"/>
      <c r="Z61" s="37">
        <v>48029</v>
      </c>
      <c r="AA61" s="13"/>
      <c r="AB61" s="42">
        <v>50</v>
      </c>
      <c r="AC61" s="13" t="s">
        <v>139</v>
      </c>
      <c r="AD61" s="42" t="s">
        <v>144</v>
      </c>
      <c r="AE61" s="13"/>
      <c r="AF61" s="40">
        <v>0</v>
      </c>
      <c r="AG61" s="13"/>
      <c r="AH61" s="45">
        <v>0</v>
      </c>
      <c r="AI61" s="46"/>
      <c r="AJ61" s="18">
        <v>13.04</v>
      </c>
      <c r="AK61" s="46"/>
      <c r="AL61" s="45">
        <v>0</v>
      </c>
      <c r="AM61" s="47"/>
      <c r="AN61" s="18">
        <v>0</v>
      </c>
      <c r="AO61" s="18"/>
      <c r="AP61" s="45">
        <v>-9644</v>
      </c>
      <c r="AQ61" s="18"/>
      <c r="AR61" s="36">
        <v>224898</v>
      </c>
      <c r="AS61" s="18"/>
      <c r="AT61" s="18"/>
      <c r="AU61" s="18"/>
      <c r="AV61" s="13"/>
      <c r="AW61" s="13"/>
      <c r="AX61" s="13"/>
      <c r="AY61" s="13"/>
      <c r="AZ61" s="13"/>
      <c r="BA61" s="13"/>
      <c r="BB61" s="45">
        <v>370941.56</v>
      </c>
      <c r="BC61" s="36">
        <v>0</v>
      </c>
      <c r="BD61" s="44"/>
      <c r="BE61" s="13"/>
      <c r="BF61" s="43"/>
    </row>
    <row r="62" spans="1:58" s="29" customFormat="1" x14ac:dyDescent="0.25">
      <c r="A62" s="12" t="s">
        <v>197</v>
      </c>
      <c r="B62" s="29" t="s">
        <v>129</v>
      </c>
      <c r="C62" s="29" t="s">
        <v>132</v>
      </c>
      <c r="D62" s="29">
        <v>11</v>
      </c>
      <c r="E62" s="29">
        <v>6</v>
      </c>
      <c r="F62" s="29">
        <v>10401</v>
      </c>
      <c r="G62" s="29" t="s">
        <v>133</v>
      </c>
      <c r="H62" s="29" t="s">
        <v>201</v>
      </c>
      <c r="J62" s="31">
        <v>370941.56</v>
      </c>
      <c r="L62" s="31">
        <v>370941.56</v>
      </c>
      <c r="N62" s="37"/>
      <c r="P62" s="38"/>
      <c r="Q62" s="39"/>
      <c r="R62" s="39"/>
      <c r="T62" s="40"/>
      <c r="V62" s="48">
        <v>2.6</v>
      </c>
      <c r="X62" s="31">
        <v>9644</v>
      </c>
      <c r="Z62" s="37"/>
      <c r="AA62" s="12"/>
      <c r="AB62" s="42"/>
      <c r="AC62" s="12"/>
      <c r="AD62" s="42"/>
      <c r="AE62" s="12"/>
      <c r="AF62" s="40"/>
      <c r="AH62" s="31">
        <v>0</v>
      </c>
      <c r="AI62" s="31"/>
      <c r="AJ62" s="18"/>
      <c r="AK62" s="31"/>
      <c r="AL62" s="31">
        <v>0</v>
      </c>
      <c r="AM62" s="31"/>
      <c r="AN62" s="18"/>
      <c r="AO62" s="18"/>
      <c r="AP62" s="31">
        <v>-9644</v>
      </c>
      <c r="AQ62" s="18"/>
      <c r="AR62" s="31">
        <v>224898</v>
      </c>
      <c r="AS62" s="18"/>
      <c r="AT62" s="18"/>
      <c r="AU62" s="18"/>
      <c r="BB62" s="31">
        <v>370941.56</v>
      </c>
      <c r="BC62" s="31">
        <v>0</v>
      </c>
      <c r="BD62" s="44"/>
      <c r="BF62" s="43"/>
    </row>
    <row r="63" spans="1:58" ht="14.4" x14ac:dyDescent="0.3">
      <c r="A63" s="12" t="s">
        <v>197</v>
      </c>
      <c r="B63" s="29" t="s">
        <v>129</v>
      </c>
      <c r="C63" s="12" t="s">
        <v>132</v>
      </c>
      <c r="D63" s="12">
        <v>11</v>
      </c>
      <c r="E63" s="12">
        <v>7</v>
      </c>
      <c r="F63" s="12">
        <v>10401</v>
      </c>
      <c r="G63" s="12" t="s">
        <v>133</v>
      </c>
      <c r="H63" s="12" t="s">
        <v>133</v>
      </c>
      <c r="I63" s="13"/>
      <c r="J63" s="13"/>
      <c r="K63" s="13"/>
      <c r="L63" s="13"/>
      <c r="M63" s="13"/>
      <c r="N63" s="37"/>
      <c r="O63" s="13"/>
      <c r="P63" s="38"/>
      <c r="Q63" s="39"/>
      <c r="R63" s="39"/>
      <c r="S63" s="13"/>
      <c r="T63" s="40"/>
      <c r="U63" s="13"/>
      <c r="V63" s="34"/>
      <c r="W63" s="13"/>
      <c r="X63" s="13"/>
      <c r="Y63" s="13"/>
      <c r="Z63" s="37"/>
      <c r="AA63" s="13"/>
      <c r="AB63" s="42"/>
      <c r="AC63" s="13"/>
      <c r="AD63" s="42"/>
      <c r="AE63" s="13"/>
      <c r="AF63" s="40"/>
      <c r="AG63" s="13"/>
      <c r="AH63" s="13"/>
      <c r="AI63" s="13"/>
      <c r="AJ63" s="18"/>
      <c r="AK63" s="13"/>
      <c r="AL63" s="13"/>
      <c r="AM63" s="13"/>
      <c r="AN63" s="18"/>
      <c r="AO63" s="18"/>
      <c r="AP63" s="13"/>
      <c r="AQ63" s="18"/>
      <c r="AR63" s="13"/>
      <c r="AS63" s="18"/>
      <c r="AT63" s="18"/>
      <c r="AU63" s="18"/>
      <c r="AV63" s="13"/>
      <c r="AW63" s="13"/>
      <c r="AX63" s="13"/>
      <c r="AY63" s="13"/>
      <c r="AZ63" s="13"/>
      <c r="BA63" s="13"/>
      <c r="BB63" s="13"/>
      <c r="BC63" s="13"/>
      <c r="BD63" s="44"/>
      <c r="BE63" s="13"/>
      <c r="BF63" s="43"/>
    </row>
    <row r="64" spans="1:58" s="29" customFormat="1" x14ac:dyDescent="0.25">
      <c r="A64" s="12" t="s">
        <v>202</v>
      </c>
      <c r="B64" s="29" t="s">
        <v>129</v>
      </c>
      <c r="C64" s="29" t="s">
        <v>132</v>
      </c>
      <c r="D64" s="29">
        <v>12</v>
      </c>
      <c r="E64" s="29">
        <v>8</v>
      </c>
      <c r="F64" s="29">
        <v>10402</v>
      </c>
      <c r="G64" s="29" t="s">
        <v>133</v>
      </c>
      <c r="H64" s="29" t="s">
        <v>203</v>
      </c>
      <c r="N64" s="37"/>
      <c r="P64" s="38"/>
      <c r="Q64" s="39"/>
      <c r="R64" s="39"/>
      <c r="T64" s="40"/>
      <c r="V64" s="32"/>
      <c r="Z64" s="37"/>
      <c r="AA64" s="12"/>
      <c r="AB64" s="42"/>
      <c r="AC64" s="12"/>
      <c r="AD64" s="42"/>
      <c r="AE64" s="12"/>
      <c r="AF64" s="40"/>
      <c r="AJ64" s="18"/>
      <c r="AN64" s="18"/>
      <c r="AO64" s="18"/>
      <c r="AQ64" s="18"/>
      <c r="AS64" s="18"/>
      <c r="AT64" s="18"/>
      <c r="AU64" s="18"/>
      <c r="BD64" s="44"/>
      <c r="BF64" s="43"/>
    </row>
    <row r="65" spans="1:58" ht="14.4" x14ac:dyDescent="0.3">
      <c r="A65" s="12" t="s">
        <v>204</v>
      </c>
      <c r="B65" s="29" t="s">
        <v>205</v>
      </c>
      <c r="C65" s="12" t="s">
        <v>132</v>
      </c>
      <c r="D65" s="12">
        <v>12</v>
      </c>
      <c r="E65" s="12">
        <v>1</v>
      </c>
      <c r="F65" s="12">
        <v>10402</v>
      </c>
      <c r="G65" s="12">
        <v>311</v>
      </c>
      <c r="H65" s="12" t="s">
        <v>138</v>
      </c>
      <c r="I65" s="13"/>
      <c r="J65" s="36">
        <v>16404681.25</v>
      </c>
      <c r="K65" s="13"/>
      <c r="L65" s="36">
        <v>10400296.804245001</v>
      </c>
      <c r="M65" s="13"/>
      <c r="N65" s="37">
        <v>48029</v>
      </c>
      <c r="O65" s="13"/>
      <c r="P65" s="38">
        <v>3.2000000000000002E-3</v>
      </c>
      <c r="Q65" s="39"/>
      <c r="R65" s="39"/>
      <c r="S65" s="13"/>
      <c r="T65" s="40">
        <v>-2</v>
      </c>
      <c r="U65" s="13"/>
      <c r="V65" s="41">
        <v>2.1</v>
      </c>
      <c r="W65" s="13"/>
      <c r="X65" s="36">
        <v>344498</v>
      </c>
      <c r="Y65" s="13"/>
      <c r="Z65" s="37">
        <v>48029</v>
      </c>
      <c r="AA65" s="13"/>
      <c r="AB65" s="42">
        <v>80</v>
      </c>
      <c r="AC65" s="12" t="s">
        <v>139</v>
      </c>
      <c r="AD65" s="42" t="s">
        <v>140</v>
      </c>
      <c r="AE65" s="13"/>
      <c r="AF65" s="40">
        <v>-1</v>
      </c>
      <c r="AG65" s="13"/>
      <c r="AH65" s="36">
        <v>6168431</v>
      </c>
      <c r="AI65" s="43"/>
      <c r="AJ65" s="18">
        <v>14.03</v>
      </c>
      <c r="AK65" s="43"/>
      <c r="AL65" s="36">
        <v>439660</v>
      </c>
      <c r="AM65" s="36"/>
      <c r="AN65" s="18">
        <v>2.68</v>
      </c>
      <c r="AO65" s="18"/>
      <c r="AP65" s="36">
        <v>95162</v>
      </c>
      <c r="AQ65" s="18"/>
      <c r="AR65" s="36">
        <v>10739007</v>
      </c>
      <c r="AS65" s="18"/>
      <c r="AT65" s="18"/>
      <c r="AU65" s="18"/>
      <c r="AV65" s="13"/>
      <c r="AW65" s="13"/>
      <c r="AX65" s="13"/>
      <c r="AY65" s="13"/>
      <c r="AZ65" s="13"/>
      <c r="BA65" s="13"/>
      <c r="BB65" s="36">
        <v>16404681.25</v>
      </c>
      <c r="BC65" s="36">
        <v>0</v>
      </c>
      <c r="BD65" s="44"/>
      <c r="BE65" s="13"/>
      <c r="BF65" s="43"/>
    </row>
    <row r="66" spans="1:58" ht="14.4" x14ac:dyDescent="0.3">
      <c r="A66" s="12" t="s">
        <v>206</v>
      </c>
      <c r="B66" s="29" t="s">
        <v>207</v>
      </c>
      <c r="C66" s="12" t="s">
        <v>132</v>
      </c>
      <c r="D66" s="12">
        <v>12</v>
      </c>
      <c r="E66" s="12">
        <v>2</v>
      </c>
      <c r="F66" s="12">
        <v>10402</v>
      </c>
      <c r="G66" s="12">
        <v>312</v>
      </c>
      <c r="H66" s="12" t="s">
        <v>143</v>
      </c>
      <c r="I66" s="13"/>
      <c r="J66" s="36">
        <v>212830964.69</v>
      </c>
      <c r="K66" s="13"/>
      <c r="L66" s="36">
        <v>87624020.201769993</v>
      </c>
      <c r="M66" s="13"/>
      <c r="N66" s="37">
        <v>48029</v>
      </c>
      <c r="O66" s="13"/>
      <c r="P66" s="38">
        <v>9.4000000000000004E-3</v>
      </c>
      <c r="Q66" s="39"/>
      <c r="R66" s="39"/>
      <c r="S66" s="13"/>
      <c r="T66" s="40">
        <v>-7</v>
      </c>
      <c r="U66" s="13"/>
      <c r="V66" s="41">
        <v>2.6</v>
      </c>
      <c r="W66" s="13"/>
      <c r="X66" s="36">
        <v>5533605</v>
      </c>
      <c r="Y66" s="13"/>
      <c r="Z66" s="37">
        <v>48029</v>
      </c>
      <c r="AA66" s="13"/>
      <c r="AB66" s="42">
        <v>50</v>
      </c>
      <c r="AC66" s="12" t="s">
        <v>139</v>
      </c>
      <c r="AD66" s="42" t="s">
        <v>144</v>
      </c>
      <c r="AE66" s="13"/>
      <c r="AF66" s="40">
        <v>-2</v>
      </c>
      <c r="AG66" s="13"/>
      <c r="AH66" s="36">
        <v>129463564</v>
      </c>
      <c r="AI66" s="43"/>
      <c r="AJ66" s="18">
        <v>13.44</v>
      </c>
      <c r="AK66" s="43"/>
      <c r="AL66" s="36">
        <v>9632706</v>
      </c>
      <c r="AM66" s="36"/>
      <c r="AN66" s="18">
        <v>4.53</v>
      </c>
      <c r="AO66" s="18"/>
      <c r="AP66" s="36">
        <v>4099101</v>
      </c>
      <c r="AQ66" s="18"/>
      <c r="AR66" s="36">
        <v>98738722</v>
      </c>
      <c r="AS66" s="18"/>
      <c r="AT66" s="18"/>
      <c r="AU66" s="18"/>
      <c r="AV66" s="13"/>
      <c r="AW66" s="13"/>
      <c r="AX66" s="13"/>
      <c r="AY66" s="13"/>
      <c r="AZ66" s="13"/>
      <c r="BA66" s="13"/>
      <c r="BB66" s="36">
        <v>212830964.69</v>
      </c>
      <c r="BC66" s="36">
        <v>0</v>
      </c>
      <c r="BD66" s="44"/>
      <c r="BE66" s="13"/>
      <c r="BF66" s="43"/>
    </row>
    <row r="67" spans="1:58" ht="14.4" x14ac:dyDescent="0.3">
      <c r="A67" s="12" t="s">
        <v>208</v>
      </c>
      <c r="B67" s="29" t="s">
        <v>209</v>
      </c>
      <c r="C67" s="12" t="s">
        <v>132</v>
      </c>
      <c r="D67" s="12">
        <v>12</v>
      </c>
      <c r="E67" s="12">
        <v>3</v>
      </c>
      <c r="F67" s="12">
        <v>10402</v>
      </c>
      <c r="G67" s="12">
        <v>314</v>
      </c>
      <c r="H67" s="12" t="s">
        <v>147</v>
      </c>
      <c r="I67" s="13"/>
      <c r="J67" s="36">
        <v>90120382.590000004</v>
      </c>
      <c r="K67" s="13"/>
      <c r="L67" s="36">
        <v>50448064.765040003</v>
      </c>
      <c r="M67" s="13"/>
      <c r="N67" s="37">
        <v>48029</v>
      </c>
      <c r="O67" s="13"/>
      <c r="P67" s="38">
        <v>1.2E-2</v>
      </c>
      <c r="Q67" s="39"/>
      <c r="R67" s="39"/>
      <c r="S67" s="13"/>
      <c r="T67" s="40">
        <v>0</v>
      </c>
      <c r="U67" s="13"/>
      <c r="V67" s="41">
        <v>2.6</v>
      </c>
      <c r="W67" s="13"/>
      <c r="X67" s="36">
        <v>2343130</v>
      </c>
      <c r="Y67" s="13"/>
      <c r="Z67" s="37">
        <v>48029</v>
      </c>
      <c r="AA67" s="13"/>
      <c r="AB67" s="42">
        <v>55</v>
      </c>
      <c r="AC67" s="12" t="s">
        <v>139</v>
      </c>
      <c r="AD67" s="42" t="s">
        <v>148</v>
      </c>
      <c r="AE67" s="13"/>
      <c r="AF67" s="40">
        <v>-1</v>
      </c>
      <c r="AG67" s="13"/>
      <c r="AH67" s="36">
        <v>40573522</v>
      </c>
      <c r="AI67" s="43"/>
      <c r="AJ67" s="18">
        <v>13.44</v>
      </c>
      <c r="AK67" s="43"/>
      <c r="AL67" s="36">
        <v>3018863</v>
      </c>
      <c r="AM67" s="36"/>
      <c r="AN67" s="18">
        <v>3.35</v>
      </c>
      <c r="AO67" s="18"/>
      <c r="AP67" s="36">
        <v>675733</v>
      </c>
      <c r="AQ67" s="18"/>
      <c r="AR67" s="36">
        <v>46914427</v>
      </c>
      <c r="AS67" s="18"/>
      <c r="AT67" s="18"/>
      <c r="AU67" s="18"/>
      <c r="AV67" s="13"/>
      <c r="AW67" s="13"/>
      <c r="AX67" s="13"/>
      <c r="AY67" s="13"/>
      <c r="AZ67" s="13"/>
      <c r="BA67" s="13"/>
      <c r="BB67" s="36">
        <v>90120382.590000004</v>
      </c>
      <c r="BC67" s="36">
        <v>0</v>
      </c>
      <c r="BD67" s="44"/>
      <c r="BE67" s="13"/>
      <c r="BF67" s="43"/>
    </row>
    <row r="68" spans="1:58" ht="14.4" x14ac:dyDescent="0.3">
      <c r="A68" s="12" t="s">
        <v>210</v>
      </c>
      <c r="B68" s="29" t="s">
        <v>211</v>
      </c>
      <c r="C68" s="12" t="s">
        <v>132</v>
      </c>
      <c r="D68" s="12">
        <v>12</v>
      </c>
      <c r="E68" s="12">
        <v>4</v>
      </c>
      <c r="F68" s="12">
        <v>10402</v>
      </c>
      <c r="G68" s="12">
        <v>315</v>
      </c>
      <c r="H68" s="12" t="s">
        <v>151</v>
      </c>
      <c r="I68" s="13"/>
      <c r="J68" s="36">
        <v>24391136.829999998</v>
      </c>
      <c r="K68" s="13"/>
      <c r="L68" s="36">
        <v>14440332.960110001</v>
      </c>
      <c r="M68" s="13"/>
      <c r="N68" s="37">
        <v>48029</v>
      </c>
      <c r="O68" s="13"/>
      <c r="P68" s="38">
        <v>5.1999999999999998E-3</v>
      </c>
      <c r="Q68" s="39"/>
      <c r="R68" s="39"/>
      <c r="S68" s="13"/>
      <c r="T68" s="40">
        <v>-6</v>
      </c>
      <c r="U68" s="13"/>
      <c r="V68" s="41">
        <v>2.4</v>
      </c>
      <c r="W68" s="13"/>
      <c r="X68" s="36">
        <v>585387</v>
      </c>
      <c r="Y68" s="13"/>
      <c r="Z68" s="37">
        <v>48029</v>
      </c>
      <c r="AA68" s="13"/>
      <c r="AB68" s="42">
        <v>65</v>
      </c>
      <c r="AC68" s="12" t="s">
        <v>139</v>
      </c>
      <c r="AD68" s="42" t="s">
        <v>144</v>
      </c>
      <c r="AE68" s="13"/>
      <c r="AF68" s="40">
        <v>-2</v>
      </c>
      <c r="AG68" s="13"/>
      <c r="AH68" s="36">
        <v>10438627</v>
      </c>
      <c r="AI68" s="43"/>
      <c r="AJ68" s="18">
        <v>13.72</v>
      </c>
      <c r="AK68" s="43"/>
      <c r="AL68" s="36">
        <v>760833</v>
      </c>
      <c r="AM68" s="36"/>
      <c r="AN68" s="18">
        <v>3.12</v>
      </c>
      <c r="AO68" s="18"/>
      <c r="AP68" s="36">
        <v>175446</v>
      </c>
      <c r="AQ68" s="18"/>
      <c r="AR68" s="36">
        <v>13322397</v>
      </c>
      <c r="AS68" s="18"/>
      <c r="AT68" s="18"/>
      <c r="AU68" s="18"/>
      <c r="AV68" s="13"/>
      <c r="AW68" s="13"/>
      <c r="AX68" s="13"/>
      <c r="AY68" s="13"/>
      <c r="AZ68" s="13"/>
      <c r="BA68" s="13"/>
      <c r="BB68" s="36">
        <v>24391136.829999998</v>
      </c>
      <c r="BC68" s="36">
        <v>0</v>
      </c>
      <c r="BD68" s="44"/>
      <c r="BE68" s="13"/>
      <c r="BF68" s="43"/>
    </row>
    <row r="69" spans="1:58" ht="14.4" x14ac:dyDescent="0.3">
      <c r="A69" s="12" t="s">
        <v>212</v>
      </c>
      <c r="B69" s="29" t="s">
        <v>213</v>
      </c>
      <c r="C69" s="12" t="s">
        <v>132</v>
      </c>
      <c r="D69" s="12">
        <v>12</v>
      </c>
      <c r="E69" s="12">
        <v>5</v>
      </c>
      <c r="F69" s="12">
        <v>10402</v>
      </c>
      <c r="G69" s="12">
        <v>316</v>
      </c>
      <c r="H69" s="12" t="s">
        <v>154</v>
      </c>
      <c r="I69" s="13"/>
      <c r="J69" s="45">
        <v>3594164.92</v>
      </c>
      <c r="K69" s="13"/>
      <c r="L69" s="45">
        <v>1758499.6341200001</v>
      </c>
      <c r="M69" s="13"/>
      <c r="N69" s="37">
        <v>48029</v>
      </c>
      <c r="O69" s="13"/>
      <c r="P69" s="38">
        <v>7.1000000000000004E-3</v>
      </c>
      <c r="Q69" s="39"/>
      <c r="R69" s="39"/>
      <c r="S69" s="13"/>
      <c r="T69" s="40">
        <v>0</v>
      </c>
      <c r="U69" s="13"/>
      <c r="V69" s="41">
        <v>2.4</v>
      </c>
      <c r="W69" s="13"/>
      <c r="X69" s="45">
        <v>86260</v>
      </c>
      <c r="Y69" s="13"/>
      <c r="Z69" s="37">
        <v>48029</v>
      </c>
      <c r="AA69" s="13"/>
      <c r="AB69" s="42">
        <v>65</v>
      </c>
      <c r="AC69" s="12" t="s">
        <v>139</v>
      </c>
      <c r="AD69" s="42" t="s">
        <v>148</v>
      </c>
      <c r="AE69" s="13"/>
      <c r="AF69" s="40">
        <v>-1</v>
      </c>
      <c r="AG69" s="13"/>
      <c r="AH69" s="45">
        <v>1871607</v>
      </c>
      <c r="AI69" s="46"/>
      <c r="AJ69" s="18">
        <v>13.67</v>
      </c>
      <c r="AK69" s="46"/>
      <c r="AL69" s="45">
        <v>136913</v>
      </c>
      <c r="AM69" s="47"/>
      <c r="AN69" s="18">
        <v>3.81</v>
      </c>
      <c r="AO69" s="18"/>
      <c r="AP69" s="45">
        <v>50653</v>
      </c>
      <c r="AQ69" s="18"/>
      <c r="AR69" s="45">
        <v>1759583</v>
      </c>
      <c r="AS69" s="18"/>
      <c r="AT69" s="18"/>
      <c r="AU69" s="18"/>
      <c r="AV69" s="13"/>
      <c r="AW69" s="13"/>
      <c r="AX69" s="13"/>
      <c r="AY69" s="13"/>
      <c r="AZ69" s="13"/>
      <c r="BA69" s="13"/>
      <c r="BB69" s="36">
        <v>3594164.92</v>
      </c>
      <c r="BC69" s="36">
        <v>0</v>
      </c>
      <c r="BD69" s="44"/>
      <c r="BE69" s="13"/>
      <c r="BF69" s="43"/>
    </row>
    <row r="70" spans="1:58" s="29" customFormat="1" x14ac:dyDescent="0.25">
      <c r="A70" s="12" t="s">
        <v>202</v>
      </c>
      <c r="B70" s="29" t="s">
        <v>129</v>
      </c>
      <c r="C70" s="29" t="s">
        <v>132</v>
      </c>
      <c r="D70" s="29">
        <v>12</v>
      </c>
      <c r="E70" s="29">
        <v>6</v>
      </c>
      <c r="F70" s="29">
        <v>10402</v>
      </c>
      <c r="G70" s="29" t="s">
        <v>133</v>
      </c>
      <c r="H70" s="29" t="s">
        <v>214</v>
      </c>
      <c r="J70" s="31">
        <v>347341330.27999997</v>
      </c>
      <c r="L70" s="31">
        <v>164671214.36528498</v>
      </c>
      <c r="N70" s="37"/>
      <c r="P70" s="38"/>
      <c r="Q70" s="39"/>
      <c r="R70" s="39"/>
      <c r="T70" s="40"/>
      <c r="V70" s="48">
        <v>2.6</v>
      </c>
      <c r="X70" s="31">
        <v>8892880</v>
      </c>
      <c r="Z70" s="37"/>
      <c r="AA70" s="12"/>
      <c r="AB70" s="42"/>
      <c r="AC70" s="12"/>
      <c r="AD70" s="42"/>
      <c r="AE70" s="12"/>
      <c r="AF70" s="40"/>
      <c r="AH70" s="31">
        <v>188515751</v>
      </c>
      <c r="AI70" s="31"/>
      <c r="AJ70" s="49">
        <v>13.47602315394802</v>
      </c>
      <c r="AK70" s="31"/>
      <c r="AL70" s="31">
        <v>13988975</v>
      </c>
      <c r="AM70" s="31"/>
      <c r="AN70" s="49">
        <v>4.0274432612793758</v>
      </c>
      <c r="AO70" s="49"/>
      <c r="AP70" s="31">
        <v>5096095</v>
      </c>
      <c r="AQ70" s="18"/>
      <c r="AR70" s="31">
        <v>171474136</v>
      </c>
      <c r="AS70" s="18"/>
      <c r="AT70" s="18"/>
      <c r="AU70" s="18"/>
      <c r="BB70" s="31">
        <v>347341330.27999997</v>
      </c>
      <c r="BC70" s="31">
        <v>0</v>
      </c>
      <c r="BD70" s="44"/>
      <c r="BF70" s="43"/>
    </row>
    <row r="71" spans="1:58" ht="14.4" x14ac:dyDescent="0.3">
      <c r="A71" s="12" t="s">
        <v>202</v>
      </c>
      <c r="B71" s="29" t="s">
        <v>129</v>
      </c>
      <c r="C71" s="12" t="s">
        <v>132</v>
      </c>
      <c r="D71" s="12">
        <v>12</v>
      </c>
      <c r="E71" s="12">
        <v>7</v>
      </c>
      <c r="F71" s="12">
        <v>10402</v>
      </c>
      <c r="G71" s="12" t="s">
        <v>133</v>
      </c>
      <c r="H71" s="12" t="s">
        <v>133</v>
      </c>
      <c r="I71" s="13"/>
      <c r="J71" s="13"/>
      <c r="K71" s="13"/>
      <c r="L71" s="13"/>
      <c r="M71" s="13"/>
      <c r="N71" s="37"/>
      <c r="O71" s="13"/>
      <c r="P71" s="38"/>
      <c r="Q71" s="39"/>
      <c r="R71" s="39"/>
      <c r="S71" s="13"/>
      <c r="T71" s="40"/>
      <c r="U71" s="13"/>
      <c r="V71" s="34"/>
      <c r="W71" s="13"/>
      <c r="X71" s="13"/>
      <c r="Y71" s="13"/>
      <c r="Z71" s="37"/>
      <c r="AA71" s="13"/>
      <c r="AB71" s="42"/>
      <c r="AC71" s="13"/>
      <c r="AD71" s="42"/>
      <c r="AE71" s="13"/>
      <c r="AF71" s="40"/>
      <c r="AG71" s="13"/>
      <c r="AH71" s="13"/>
      <c r="AI71" s="13"/>
      <c r="AJ71" s="18"/>
      <c r="AK71" s="13"/>
      <c r="AL71" s="13"/>
      <c r="AM71" s="13"/>
      <c r="AN71" s="18"/>
      <c r="AO71" s="18"/>
      <c r="AP71" s="13"/>
      <c r="AQ71" s="18"/>
      <c r="AR71" s="13"/>
      <c r="AS71" s="18"/>
      <c r="AT71" s="18"/>
      <c r="AU71" s="18"/>
      <c r="AV71" s="13"/>
      <c r="AW71" s="13"/>
      <c r="AX71" s="13"/>
      <c r="AY71" s="13"/>
      <c r="AZ71" s="13"/>
      <c r="BA71" s="13"/>
      <c r="BB71" s="13"/>
      <c r="BC71" s="13"/>
      <c r="BD71" s="44"/>
      <c r="BE71" s="13"/>
      <c r="BF71" s="43"/>
    </row>
    <row r="72" spans="1:58" s="29" customFormat="1" x14ac:dyDescent="0.25">
      <c r="A72" s="12" t="s">
        <v>215</v>
      </c>
      <c r="B72" s="29" t="s">
        <v>129</v>
      </c>
      <c r="C72" s="29" t="s">
        <v>132</v>
      </c>
      <c r="D72" s="29">
        <v>13</v>
      </c>
      <c r="E72" s="29">
        <v>8</v>
      </c>
      <c r="F72" s="29">
        <v>10403</v>
      </c>
      <c r="G72" s="29" t="s">
        <v>133</v>
      </c>
      <c r="H72" s="29" t="s">
        <v>216</v>
      </c>
      <c r="N72" s="37"/>
      <c r="P72" s="38"/>
      <c r="Q72" s="39"/>
      <c r="R72" s="39"/>
      <c r="T72" s="40"/>
      <c r="V72" s="32"/>
      <c r="Z72" s="37"/>
      <c r="AA72" s="12"/>
      <c r="AB72" s="42"/>
      <c r="AC72" s="12"/>
      <c r="AD72" s="42"/>
      <c r="AE72" s="12"/>
      <c r="AF72" s="40"/>
      <c r="AJ72" s="18"/>
      <c r="AN72" s="18"/>
      <c r="AO72" s="18"/>
      <c r="AQ72" s="18"/>
      <c r="AS72" s="18"/>
      <c r="AT72" s="18"/>
      <c r="AU72" s="18"/>
      <c r="BD72" s="44"/>
      <c r="BF72" s="43"/>
    </row>
    <row r="73" spans="1:58" ht="14.4" x14ac:dyDescent="0.3">
      <c r="A73" s="12" t="s">
        <v>217</v>
      </c>
      <c r="B73" s="29" t="s">
        <v>218</v>
      </c>
      <c r="C73" s="12" t="s">
        <v>132</v>
      </c>
      <c r="D73" s="12">
        <v>13</v>
      </c>
      <c r="E73" s="12">
        <v>1</v>
      </c>
      <c r="F73" s="12">
        <v>10403</v>
      </c>
      <c r="G73" s="12">
        <v>311</v>
      </c>
      <c r="H73" s="12" t="s">
        <v>138</v>
      </c>
      <c r="I73" s="13"/>
      <c r="J73" s="36">
        <v>11266842.33</v>
      </c>
      <c r="K73" s="13"/>
      <c r="L73" s="36">
        <v>7618892.6930574998</v>
      </c>
      <c r="M73" s="13"/>
      <c r="N73" s="37">
        <v>48029</v>
      </c>
      <c r="O73" s="13"/>
      <c r="P73" s="38">
        <v>3.2000000000000002E-3</v>
      </c>
      <c r="Q73" s="39"/>
      <c r="R73" s="39"/>
      <c r="S73" s="13"/>
      <c r="T73" s="40">
        <v>-2</v>
      </c>
      <c r="U73" s="13"/>
      <c r="V73" s="41">
        <v>2.1</v>
      </c>
      <c r="W73" s="13"/>
      <c r="X73" s="36">
        <v>236604</v>
      </c>
      <c r="Y73" s="13"/>
      <c r="Z73" s="37">
        <v>48029</v>
      </c>
      <c r="AA73" s="13"/>
      <c r="AB73" s="42">
        <v>80</v>
      </c>
      <c r="AC73" s="12" t="s">
        <v>139</v>
      </c>
      <c r="AD73" s="42" t="s">
        <v>140</v>
      </c>
      <c r="AE73" s="13"/>
      <c r="AF73" s="40">
        <v>-1</v>
      </c>
      <c r="AG73" s="13"/>
      <c r="AH73" s="36">
        <v>3760618</v>
      </c>
      <c r="AI73" s="43"/>
      <c r="AJ73" s="18">
        <v>13.98</v>
      </c>
      <c r="AK73" s="43"/>
      <c r="AL73" s="36">
        <v>269000</v>
      </c>
      <c r="AM73" s="36"/>
      <c r="AN73" s="18">
        <v>2.39</v>
      </c>
      <c r="AO73" s="18"/>
      <c r="AP73" s="36">
        <v>32396</v>
      </c>
      <c r="AQ73" s="18"/>
      <c r="AR73" s="36">
        <v>7602514</v>
      </c>
      <c r="AS73" s="18"/>
      <c r="AT73" s="18"/>
      <c r="AU73" s="18"/>
      <c r="AV73" s="13"/>
      <c r="AW73" s="13"/>
      <c r="AX73" s="13"/>
      <c r="AY73" s="13"/>
      <c r="AZ73" s="13"/>
      <c r="BA73" s="13"/>
      <c r="BB73" s="36">
        <v>11266842.33</v>
      </c>
      <c r="BC73" s="36">
        <v>0</v>
      </c>
      <c r="BD73" s="44"/>
      <c r="BE73" s="13"/>
      <c r="BF73" s="43"/>
    </row>
    <row r="74" spans="1:58" ht="14.4" x14ac:dyDescent="0.3">
      <c r="A74" s="12" t="s">
        <v>219</v>
      </c>
      <c r="B74" s="29" t="s">
        <v>220</v>
      </c>
      <c r="C74" s="12" t="s">
        <v>132</v>
      </c>
      <c r="D74" s="12">
        <v>13</v>
      </c>
      <c r="E74" s="12">
        <v>2</v>
      </c>
      <c r="F74" s="12">
        <v>10403</v>
      </c>
      <c r="G74" s="12">
        <v>312</v>
      </c>
      <c r="H74" s="12" t="s">
        <v>143</v>
      </c>
      <c r="I74" s="13"/>
      <c r="J74" s="36">
        <v>215154507.72</v>
      </c>
      <c r="K74" s="13"/>
      <c r="L74" s="36">
        <v>84744455.578730002</v>
      </c>
      <c r="M74" s="13"/>
      <c r="N74" s="37">
        <v>48029</v>
      </c>
      <c r="O74" s="13"/>
      <c r="P74" s="38">
        <v>9.4000000000000004E-3</v>
      </c>
      <c r="Q74" s="39"/>
      <c r="R74" s="39"/>
      <c r="S74" s="13"/>
      <c r="T74" s="40">
        <v>-7</v>
      </c>
      <c r="U74" s="13"/>
      <c r="V74" s="41">
        <v>2.6</v>
      </c>
      <c r="W74" s="13"/>
      <c r="X74" s="36">
        <v>5594017</v>
      </c>
      <c r="Y74" s="13"/>
      <c r="Z74" s="37">
        <v>48029</v>
      </c>
      <c r="AA74" s="13"/>
      <c r="AB74" s="42">
        <v>50</v>
      </c>
      <c r="AC74" s="12" t="s">
        <v>139</v>
      </c>
      <c r="AD74" s="42" t="s">
        <v>144</v>
      </c>
      <c r="AE74" s="13"/>
      <c r="AF74" s="40">
        <v>-2</v>
      </c>
      <c r="AG74" s="13"/>
      <c r="AH74" s="36">
        <v>134713142</v>
      </c>
      <c r="AI74" s="43"/>
      <c r="AJ74" s="18">
        <v>13.48</v>
      </c>
      <c r="AK74" s="43"/>
      <c r="AL74" s="36">
        <v>9993557</v>
      </c>
      <c r="AM74" s="36"/>
      <c r="AN74" s="18">
        <v>4.6399999999999997</v>
      </c>
      <c r="AO74" s="18"/>
      <c r="AP74" s="36">
        <v>4399540</v>
      </c>
      <c r="AQ74" s="18"/>
      <c r="AR74" s="36">
        <v>96857949</v>
      </c>
      <c r="AS74" s="18"/>
      <c r="AT74" s="18"/>
      <c r="AU74" s="18"/>
      <c r="AV74" s="13"/>
      <c r="AW74" s="13"/>
      <c r="AX74" s="13"/>
      <c r="AY74" s="13"/>
      <c r="AZ74" s="13"/>
      <c r="BA74" s="13"/>
      <c r="BB74" s="36">
        <v>215154507.72000003</v>
      </c>
      <c r="BC74" s="36">
        <v>0</v>
      </c>
      <c r="BD74" s="44"/>
      <c r="BE74" s="13"/>
      <c r="BF74" s="43"/>
    </row>
    <row r="75" spans="1:58" ht="14.4" x14ac:dyDescent="0.3">
      <c r="A75" s="12" t="s">
        <v>221</v>
      </c>
      <c r="B75" s="29" t="s">
        <v>222</v>
      </c>
      <c r="C75" s="12" t="s">
        <v>132</v>
      </c>
      <c r="D75" s="12">
        <v>13</v>
      </c>
      <c r="E75" s="12">
        <v>3</v>
      </c>
      <c r="F75" s="12">
        <v>10403</v>
      </c>
      <c r="G75" s="12">
        <v>314</v>
      </c>
      <c r="H75" s="12" t="s">
        <v>147</v>
      </c>
      <c r="I75" s="13"/>
      <c r="J75" s="36">
        <v>82856948.930000007</v>
      </c>
      <c r="K75" s="13"/>
      <c r="L75" s="36">
        <v>30043133.578564994</v>
      </c>
      <c r="M75" s="13"/>
      <c r="N75" s="37">
        <v>48029</v>
      </c>
      <c r="O75" s="13"/>
      <c r="P75" s="38">
        <v>1.2E-2</v>
      </c>
      <c r="Q75" s="39"/>
      <c r="R75" s="39"/>
      <c r="S75" s="13"/>
      <c r="T75" s="40">
        <v>0</v>
      </c>
      <c r="U75" s="13"/>
      <c r="V75" s="41">
        <v>2.6</v>
      </c>
      <c r="W75" s="13"/>
      <c r="X75" s="36">
        <v>2154281</v>
      </c>
      <c r="Y75" s="13"/>
      <c r="Z75" s="37">
        <v>48029</v>
      </c>
      <c r="AA75" s="13"/>
      <c r="AB75" s="42">
        <v>55</v>
      </c>
      <c r="AC75" s="12" t="s">
        <v>139</v>
      </c>
      <c r="AD75" s="42" t="s">
        <v>148</v>
      </c>
      <c r="AE75" s="13"/>
      <c r="AF75" s="40">
        <v>-1</v>
      </c>
      <c r="AG75" s="13"/>
      <c r="AH75" s="36">
        <v>53642385</v>
      </c>
      <c r="AI75" s="43"/>
      <c r="AJ75" s="18">
        <v>13.52</v>
      </c>
      <c r="AK75" s="43"/>
      <c r="AL75" s="36">
        <v>3967632</v>
      </c>
      <c r="AM75" s="36"/>
      <c r="AN75" s="18">
        <v>4.79</v>
      </c>
      <c r="AO75" s="18"/>
      <c r="AP75" s="36">
        <v>1813351</v>
      </c>
      <c r="AQ75" s="18"/>
      <c r="AR75" s="36">
        <v>36456356</v>
      </c>
      <c r="AS75" s="18"/>
      <c r="AT75" s="18"/>
      <c r="AU75" s="18"/>
      <c r="AV75" s="13"/>
      <c r="AW75" s="13"/>
      <c r="AX75" s="13"/>
      <c r="AY75" s="13"/>
      <c r="AZ75" s="13"/>
      <c r="BA75" s="13"/>
      <c r="BB75" s="36">
        <v>82856948.929999977</v>
      </c>
      <c r="BC75" s="36">
        <v>0</v>
      </c>
      <c r="BD75" s="44"/>
      <c r="BE75" s="13"/>
      <c r="BF75" s="43"/>
    </row>
    <row r="76" spans="1:58" ht="14.4" x14ac:dyDescent="0.3">
      <c r="A76" s="12" t="s">
        <v>223</v>
      </c>
      <c r="B76" s="29" t="s">
        <v>224</v>
      </c>
      <c r="C76" s="12" t="s">
        <v>132</v>
      </c>
      <c r="D76" s="12">
        <v>13</v>
      </c>
      <c r="E76" s="12">
        <v>4</v>
      </c>
      <c r="F76" s="12">
        <v>10403</v>
      </c>
      <c r="G76" s="12">
        <v>315</v>
      </c>
      <c r="H76" s="12" t="s">
        <v>151</v>
      </c>
      <c r="I76" s="13"/>
      <c r="J76" s="36">
        <v>23045155.719999999</v>
      </c>
      <c r="K76" s="13"/>
      <c r="L76" s="36">
        <v>12167492.52342</v>
      </c>
      <c r="M76" s="13"/>
      <c r="N76" s="37">
        <v>48029</v>
      </c>
      <c r="O76" s="13"/>
      <c r="P76" s="38">
        <v>5.1999999999999998E-3</v>
      </c>
      <c r="Q76" s="39"/>
      <c r="R76" s="39"/>
      <c r="S76" s="13"/>
      <c r="T76" s="40">
        <v>-6</v>
      </c>
      <c r="U76" s="13"/>
      <c r="V76" s="41">
        <v>2.4</v>
      </c>
      <c r="W76" s="13"/>
      <c r="X76" s="36">
        <v>553084</v>
      </c>
      <c r="Y76" s="13"/>
      <c r="Z76" s="37">
        <v>48029</v>
      </c>
      <c r="AA76" s="13"/>
      <c r="AB76" s="42">
        <v>65</v>
      </c>
      <c r="AC76" s="12" t="s">
        <v>139</v>
      </c>
      <c r="AD76" s="42" t="s">
        <v>144</v>
      </c>
      <c r="AE76" s="13"/>
      <c r="AF76" s="40">
        <v>-2</v>
      </c>
      <c r="AG76" s="13"/>
      <c r="AH76" s="36">
        <v>11338566</v>
      </c>
      <c r="AI76" s="43"/>
      <c r="AJ76" s="18">
        <v>13.83</v>
      </c>
      <c r="AK76" s="43"/>
      <c r="AL76" s="36">
        <v>819853</v>
      </c>
      <c r="AM76" s="36"/>
      <c r="AN76" s="18">
        <v>3.56</v>
      </c>
      <c r="AO76" s="18"/>
      <c r="AP76" s="36">
        <v>266769</v>
      </c>
      <c r="AQ76" s="18"/>
      <c r="AR76" s="36">
        <v>11012140</v>
      </c>
      <c r="AS76" s="18"/>
      <c r="AT76" s="18"/>
      <c r="AU76" s="18"/>
      <c r="AV76" s="13"/>
      <c r="AW76" s="13"/>
      <c r="AX76" s="13"/>
      <c r="AY76" s="13"/>
      <c r="AZ76" s="13"/>
      <c r="BA76" s="13"/>
      <c r="BB76" s="36">
        <v>23045155.719999999</v>
      </c>
      <c r="BC76" s="36">
        <v>0</v>
      </c>
      <c r="BD76" s="44"/>
      <c r="BE76" s="13"/>
      <c r="BF76" s="43"/>
    </row>
    <row r="77" spans="1:58" ht="14.4" x14ac:dyDescent="0.3">
      <c r="A77" s="12" t="s">
        <v>225</v>
      </c>
      <c r="B77" s="29" t="s">
        <v>226</v>
      </c>
      <c r="C77" s="12" t="s">
        <v>132</v>
      </c>
      <c r="D77" s="12">
        <v>13</v>
      </c>
      <c r="E77" s="12">
        <v>5</v>
      </c>
      <c r="F77" s="12">
        <v>10403</v>
      </c>
      <c r="G77" s="12">
        <v>316</v>
      </c>
      <c r="H77" s="12" t="s">
        <v>154</v>
      </c>
      <c r="I77" s="13"/>
      <c r="J77" s="45">
        <v>3280815.68</v>
      </c>
      <c r="K77" s="13"/>
      <c r="L77" s="36">
        <v>1374669.59109</v>
      </c>
      <c r="M77" s="13"/>
      <c r="N77" s="37">
        <v>48029</v>
      </c>
      <c r="O77" s="13"/>
      <c r="P77" s="38">
        <v>7.1000000000000004E-3</v>
      </c>
      <c r="Q77" s="39"/>
      <c r="R77" s="39"/>
      <c r="S77" s="13"/>
      <c r="T77" s="40">
        <v>0</v>
      </c>
      <c r="U77" s="13"/>
      <c r="V77" s="41">
        <v>2.4</v>
      </c>
      <c r="W77" s="13"/>
      <c r="X77" s="45">
        <v>78740</v>
      </c>
      <c r="Y77" s="13"/>
      <c r="Z77" s="37">
        <v>48029</v>
      </c>
      <c r="AA77" s="13"/>
      <c r="AB77" s="42">
        <v>65</v>
      </c>
      <c r="AC77" s="12" t="s">
        <v>139</v>
      </c>
      <c r="AD77" s="42" t="s">
        <v>148</v>
      </c>
      <c r="AE77" s="13"/>
      <c r="AF77" s="40">
        <v>-1</v>
      </c>
      <c r="AG77" s="13"/>
      <c r="AH77" s="45">
        <v>1938954</v>
      </c>
      <c r="AI77" s="46"/>
      <c r="AJ77" s="18">
        <v>13.71</v>
      </c>
      <c r="AK77" s="46"/>
      <c r="AL77" s="45">
        <v>141426</v>
      </c>
      <c r="AM77" s="47"/>
      <c r="AN77" s="18">
        <v>4.3099999999999996</v>
      </c>
      <c r="AO77" s="18"/>
      <c r="AP77" s="45">
        <v>62686</v>
      </c>
      <c r="AQ77" s="18"/>
      <c r="AR77" s="45">
        <v>1520592</v>
      </c>
      <c r="AS77" s="18"/>
      <c r="AT77" s="18"/>
      <c r="AU77" s="18"/>
      <c r="AV77" s="13"/>
      <c r="AW77" s="13"/>
      <c r="AX77" s="13"/>
      <c r="AY77" s="13"/>
      <c r="AZ77" s="13"/>
      <c r="BA77" s="13"/>
      <c r="BB77" s="36">
        <v>3280815.6799999997</v>
      </c>
      <c r="BC77" s="36">
        <v>0</v>
      </c>
      <c r="BD77" s="44"/>
      <c r="BE77" s="13"/>
      <c r="BF77" s="43"/>
    </row>
    <row r="78" spans="1:58" s="29" customFormat="1" x14ac:dyDescent="0.25">
      <c r="A78" s="12" t="s">
        <v>215</v>
      </c>
      <c r="B78" s="29" t="s">
        <v>129</v>
      </c>
      <c r="C78" s="29" t="s">
        <v>132</v>
      </c>
      <c r="D78" s="29">
        <v>13</v>
      </c>
      <c r="E78" s="29">
        <v>6</v>
      </c>
      <c r="F78" s="29">
        <v>10403</v>
      </c>
      <c r="G78" s="29" t="s">
        <v>133</v>
      </c>
      <c r="H78" s="29" t="s">
        <v>227</v>
      </c>
      <c r="J78" s="50">
        <v>335604270.38000005</v>
      </c>
      <c r="L78" s="50">
        <v>135948643.9648625</v>
      </c>
      <c r="N78" s="37"/>
      <c r="P78" s="38"/>
      <c r="Q78" s="39"/>
      <c r="R78" s="39"/>
      <c r="T78" s="40"/>
      <c r="V78" s="48">
        <v>2.6</v>
      </c>
      <c r="X78" s="50">
        <v>8616726</v>
      </c>
      <c r="Z78" s="37"/>
      <c r="AA78" s="12"/>
      <c r="AB78" s="42"/>
      <c r="AC78" s="12"/>
      <c r="AD78" s="42"/>
      <c r="AE78" s="12"/>
      <c r="AF78" s="40"/>
      <c r="AH78" s="50">
        <v>205393665</v>
      </c>
      <c r="AI78" s="51"/>
      <c r="AJ78" s="49">
        <v>13.520330293293577</v>
      </c>
      <c r="AK78" s="51"/>
      <c r="AL78" s="50">
        <v>15191468</v>
      </c>
      <c r="AM78" s="51"/>
      <c r="AN78" s="49">
        <v>4.5266015187467401</v>
      </c>
      <c r="AO78" s="49"/>
      <c r="AP78" s="50">
        <v>6574742</v>
      </c>
      <c r="AQ78" s="18"/>
      <c r="AR78" s="50">
        <v>153449551</v>
      </c>
      <c r="AS78" s="18"/>
      <c r="AT78" s="18"/>
      <c r="AU78" s="18"/>
      <c r="BB78" s="50">
        <v>335604270.38000005</v>
      </c>
      <c r="BC78" s="50">
        <v>0</v>
      </c>
      <c r="BD78" s="44"/>
      <c r="BF78" s="43"/>
    </row>
    <row r="79" spans="1:58" s="29" customFormat="1" x14ac:dyDescent="0.25">
      <c r="A79" s="12"/>
      <c r="B79" s="29" t="s">
        <v>129</v>
      </c>
      <c r="H79" s="29" t="s">
        <v>133</v>
      </c>
      <c r="J79" s="31"/>
      <c r="L79" s="31"/>
      <c r="N79" s="37"/>
      <c r="P79" s="38"/>
      <c r="Q79" s="39"/>
      <c r="R79" s="39"/>
      <c r="T79" s="40"/>
      <c r="V79" s="32"/>
      <c r="X79" s="31"/>
      <c r="Z79" s="37"/>
      <c r="AA79" s="12"/>
      <c r="AB79" s="42"/>
      <c r="AC79" s="12"/>
      <c r="AD79" s="42"/>
      <c r="AE79" s="12"/>
      <c r="AF79" s="40"/>
      <c r="AH79" s="31"/>
      <c r="AI79" s="31"/>
      <c r="AJ79" s="18"/>
      <c r="AK79" s="31"/>
      <c r="AL79" s="31"/>
      <c r="AM79" s="31"/>
      <c r="AN79" s="18"/>
      <c r="AO79" s="18"/>
      <c r="AP79" s="31"/>
      <c r="AQ79" s="18"/>
      <c r="AR79" s="31"/>
      <c r="AS79" s="18"/>
      <c r="AT79" s="18"/>
      <c r="AU79" s="18"/>
      <c r="BB79" s="31"/>
      <c r="BC79" s="31"/>
      <c r="BD79" s="44"/>
      <c r="BF79" s="43"/>
    </row>
    <row r="80" spans="1:58" s="29" customFormat="1" x14ac:dyDescent="0.25">
      <c r="A80" s="12"/>
      <c r="B80" s="29" t="s">
        <v>129</v>
      </c>
      <c r="G80" s="30" t="s">
        <v>228</v>
      </c>
      <c r="J80" s="52">
        <v>973993218.56000006</v>
      </c>
      <c r="L80" s="52">
        <v>484797884.14525497</v>
      </c>
      <c r="N80" s="37"/>
      <c r="P80" s="38"/>
      <c r="Q80" s="39"/>
      <c r="R80" s="39"/>
      <c r="T80" s="40"/>
      <c r="V80" s="53">
        <v>2.4</v>
      </c>
      <c r="X80" s="52">
        <v>23838726</v>
      </c>
      <c r="Z80" s="37"/>
      <c r="AA80" s="12"/>
      <c r="AB80" s="42"/>
      <c r="AC80" s="12"/>
      <c r="AD80" s="42"/>
      <c r="AE80" s="12"/>
      <c r="AF80" s="40"/>
      <c r="AH80" s="52">
        <v>503859413</v>
      </c>
      <c r="AI80" s="52"/>
      <c r="AJ80" s="56">
        <v>13.590502125214346</v>
      </c>
      <c r="AK80" s="52"/>
      <c r="AL80" s="52">
        <v>37074378</v>
      </c>
      <c r="AM80" s="52"/>
      <c r="AN80" s="56">
        <v>3.8064308142527521</v>
      </c>
      <c r="AO80" s="56"/>
      <c r="AP80" s="52">
        <v>13235652</v>
      </c>
      <c r="AQ80" s="18"/>
      <c r="AR80" s="52">
        <v>507147620</v>
      </c>
      <c r="AS80" s="18"/>
      <c r="AT80" s="18"/>
      <c r="AU80" s="18"/>
      <c r="BB80" s="52">
        <v>973993218.55999994</v>
      </c>
      <c r="BC80" s="52">
        <v>0</v>
      </c>
      <c r="BD80" s="44"/>
      <c r="BF80" s="43"/>
    </row>
    <row r="81" spans="1:58" s="29" customFormat="1" x14ac:dyDescent="0.25">
      <c r="A81" s="12"/>
      <c r="B81" s="29" t="s">
        <v>129</v>
      </c>
      <c r="G81" s="30"/>
      <c r="H81" s="29" t="s">
        <v>133</v>
      </c>
      <c r="J81" s="31"/>
      <c r="L81" s="31"/>
      <c r="N81" s="37"/>
      <c r="P81" s="38"/>
      <c r="Q81" s="39"/>
      <c r="R81" s="39"/>
      <c r="T81" s="40"/>
      <c r="V81" s="32"/>
      <c r="X81" s="31"/>
      <c r="Z81" s="37"/>
      <c r="AA81" s="12"/>
      <c r="AB81" s="42"/>
      <c r="AC81" s="12"/>
      <c r="AD81" s="42"/>
      <c r="AE81" s="12"/>
      <c r="AF81" s="40"/>
      <c r="AH81" s="31"/>
      <c r="AI81" s="31"/>
      <c r="AJ81" s="18"/>
      <c r="AK81" s="31"/>
      <c r="AL81" s="31"/>
      <c r="AM81" s="31"/>
      <c r="AN81" s="18"/>
      <c r="AO81" s="18"/>
      <c r="AP81" s="31"/>
      <c r="AQ81" s="18"/>
      <c r="AR81" s="31"/>
      <c r="AS81" s="18"/>
      <c r="AT81" s="18"/>
      <c r="AU81" s="18"/>
      <c r="BB81" s="31"/>
      <c r="BC81" s="31"/>
      <c r="BD81" s="44"/>
      <c r="BF81" s="43"/>
    </row>
    <row r="82" spans="1:58" s="29" customFormat="1" x14ac:dyDescent="0.25">
      <c r="A82" s="12"/>
      <c r="B82" s="29" t="s">
        <v>129</v>
      </c>
      <c r="G82" s="30"/>
      <c r="H82" s="29" t="s">
        <v>133</v>
      </c>
      <c r="J82" s="31"/>
      <c r="L82" s="31"/>
      <c r="N82" s="37"/>
      <c r="P82" s="38"/>
      <c r="Q82" s="39"/>
      <c r="R82" s="39"/>
      <c r="T82" s="40"/>
      <c r="V82" s="32"/>
      <c r="X82" s="31"/>
      <c r="Z82" s="37"/>
      <c r="AA82" s="12"/>
      <c r="AB82" s="42"/>
      <c r="AC82" s="12"/>
      <c r="AD82" s="42"/>
      <c r="AE82" s="12"/>
      <c r="AF82" s="40"/>
      <c r="AH82" s="31"/>
      <c r="AI82" s="31"/>
      <c r="AJ82" s="18"/>
      <c r="AK82" s="31"/>
      <c r="AL82" s="31"/>
      <c r="AM82" s="31"/>
      <c r="AN82" s="18"/>
      <c r="AO82" s="18"/>
      <c r="AP82" s="31"/>
      <c r="AQ82" s="18"/>
      <c r="AR82" s="31"/>
      <c r="AS82" s="18"/>
      <c r="AT82" s="18"/>
      <c r="AU82" s="18"/>
      <c r="BB82" s="31"/>
      <c r="BC82" s="31"/>
      <c r="BD82" s="44"/>
      <c r="BF82" s="43"/>
    </row>
    <row r="83" spans="1:58" s="29" customFormat="1" x14ac:dyDescent="0.25">
      <c r="A83" s="12"/>
      <c r="B83" s="29" t="s">
        <v>129</v>
      </c>
      <c r="G83" s="30" t="s">
        <v>229</v>
      </c>
      <c r="J83" s="31"/>
      <c r="L83" s="31"/>
      <c r="N83" s="37"/>
      <c r="P83" s="38"/>
      <c r="Q83" s="39"/>
      <c r="R83" s="39"/>
      <c r="T83" s="40"/>
      <c r="V83" s="32"/>
      <c r="X83" s="31"/>
      <c r="Z83" s="37"/>
      <c r="AA83" s="12"/>
      <c r="AB83" s="42"/>
      <c r="AC83" s="12"/>
      <c r="AD83" s="42"/>
      <c r="AE83" s="12"/>
      <c r="AF83" s="40"/>
      <c r="AH83" s="31"/>
      <c r="AI83" s="31"/>
      <c r="AJ83" s="18"/>
      <c r="AK83" s="31"/>
      <c r="AL83" s="31"/>
      <c r="AM83" s="31"/>
      <c r="AN83" s="18"/>
      <c r="AO83" s="18"/>
      <c r="AP83" s="31"/>
      <c r="AQ83" s="18"/>
      <c r="AR83" s="31"/>
      <c r="AS83" s="18"/>
      <c r="AT83" s="18"/>
      <c r="AU83" s="18"/>
      <c r="BB83" s="31"/>
      <c r="BC83" s="31"/>
      <c r="BD83" s="44"/>
      <c r="BF83" s="43"/>
    </row>
    <row r="84" spans="1:58" ht="14.4" x14ac:dyDescent="0.3">
      <c r="A84" s="12" t="s">
        <v>230</v>
      </c>
      <c r="B84" s="29" t="s">
        <v>129</v>
      </c>
      <c r="C84" s="12" t="s">
        <v>132</v>
      </c>
      <c r="D84" s="12">
        <v>23</v>
      </c>
      <c r="E84" s="12">
        <v>7</v>
      </c>
      <c r="F84" s="12">
        <v>10701</v>
      </c>
      <c r="G84" s="12" t="s">
        <v>133</v>
      </c>
      <c r="H84" s="12" t="s">
        <v>133</v>
      </c>
      <c r="I84" s="13"/>
      <c r="J84" s="13"/>
      <c r="K84" s="13"/>
      <c r="L84" s="13"/>
      <c r="M84" s="13"/>
      <c r="N84" s="57"/>
      <c r="O84" s="13"/>
      <c r="P84" s="38"/>
      <c r="Q84" s="39"/>
      <c r="R84" s="39"/>
      <c r="S84" s="13"/>
      <c r="T84" s="40"/>
      <c r="U84" s="13"/>
      <c r="V84" s="34"/>
      <c r="W84" s="13"/>
      <c r="X84" s="13"/>
      <c r="Y84" s="13"/>
      <c r="Z84" s="57"/>
      <c r="AA84" s="13"/>
      <c r="AB84" s="42"/>
      <c r="AC84" s="13"/>
      <c r="AD84" s="42"/>
      <c r="AE84" s="13"/>
      <c r="AF84" s="40"/>
      <c r="AG84" s="13"/>
      <c r="AH84" s="13"/>
      <c r="AI84" s="13"/>
      <c r="AJ84" s="18"/>
      <c r="AK84" s="13"/>
      <c r="AL84" s="13"/>
      <c r="AM84" s="13"/>
      <c r="AN84" s="18"/>
      <c r="AO84" s="18"/>
      <c r="AP84" s="13"/>
      <c r="AQ84" s="18"/>
      <c r="AR84" s="13"/>
      <c r="AS84" s="18"/>
      <c r="AT84" s="18"/>
      <c r="AU84" s="18"/>
      <c r="AV84" s="13"/>
      <c r="AW84" s="13"/>
      <c r="AX84" s="13"/>
      <c r="AY84" s="13"/>
      <c r="AZ84" s="13"/>
      <c r="BA84" s="13"/>
      <c r="BB84" s="13"/>
      <c r="BC84" s="13"/>
      <c r="BD84" s="44"/>
      <c r="BE84" s="13"/>
      <c r="BF84" s="43"/>
    </row>
    <row r="85" spans="1:58" s="29" customFormat="1" x14ac:dyDescent="0.25">
      <c r="A85" s="12" t="s">
        <v>231</v>
      </c>
      <c r="B85" s="29" t="s">
        <v>129</v>
      </c>
      <c r="C85" s="29" t="s">
        <v>132</v>
      </c>
      <c r="D85" s="29">
        <v>24</v>
      </c>
      <c r="E85" s="29">
        <v>8</v>
      </c>
      <c r="F85" s="29">
        <v>10800</v>
      </c>
      <c r="G85" s="29" t="s">
        <v>133</v>
      </c>
      <c r="H85" s="29" t="s">
        <v>232</v>
      </c>
      <c r="N85" s="37"/>
      <c r="P85" s="38"/>
      <c r="Q85" s="39"/>
      <c r="R85" s="39"/>
      <c r="T85" s="40"/>
      <c r="V85" s="32"/>
      <c r="Z85" s="37"/>
      <c r="AA85" s="12"/>
      <c r="AB85" s="42"/>
      <c r="AC85" s="12"/>
      <c r="AD85" s="42"/>
      <c r="AE85" s="12"/>
      <c r="AF85" s="40"/>
      <c r="AJ85" s="18"/>
      <c r="AN85" s="18"/>
      <c r="AO85" s="18"/>
      <c r="AQ85" s="18"/>
      <c r="AS85" s="18"/>
      <c r="AT85" s="18"/>
      <c r="AU85" s="18"/>
      <c r="BD85" s="44"/>
      <c r="BF85" s="43"/>
    </row>
    <row r="86" spans="1:58" ht="14.4" x14ac:dyDescent="0.3">
      <c r="A86" s="12" t="s">
        <v>233</v>
      </c>
      <c r="B86" s="29" t="s">
        <v>234</v>
      </c>
      <c r="C86" s="12" t="s">
        <v>132</v>
      </c>
      <c r="D86" s="12">
        <v>24</v>
      </c>
      <c r="E86" s="12">
        <v>2</v>
      </c>
      <c r="F86" s="12">
        <v>10800</v>
      </c>
      <c r="G86" s="12">
        <v>312</v>
      </c>
      <c r="H86" s="12" t="s">
        <v>143</v>
      </c>
      <c r="I86" s="13"/>
      <c r="J86" s="45">
        <v>33149442.199999999</v>
      </c>
      <c r="K86" s="13"/>
      <c r="L86" s="45">
        <v>33149442.199999999</v>
      </c>
      <c r="M86" s="13"/>
      <c r="N86" s="37">
        <v>50951</v>
      </c>
      <c r="O86" s="13"/>
      <c r="P86" s="38">
        <v>9.4000000000000004E-3</v>
      </c>
      <c r="Q86" s="39"/>
      <c r="R86" s="39"/>
      <c r="S86" s="13"/>
      <c r="T86" s="40">
        <v>-7</v>
      </c>
      <c r="U86" s="13"/>
      <c r="V86" s="41">
        <v>2.6</v>
      </c>
      <c r="W86" s="13"/>
      <c r="X86" s="45">
        <v>861885</v>
      </c>
      <c r="Y86" s="13"/>
      <c r="Z86" s="37">
        <v>50951</v>
      </c>
      <c r="AA86" s="13"/>
      <c r="AB86" s="42">
        <v>50</v>
      </c>
      <c r="AC86" s="12" t="s">
        <v>139</v>
      </c>
      <c r="AD86" s="42" t="s">
        <v>144</v>
      </c>
      <c r="AE86" s="13"/>
      <c r="AF86" s="40">
        <v>0</v>
      </c>
      <c r="AG86" s="13"/>
      <c r="AH86" s="45">
        <v>0</v>
      </c>
      <c r="AI86" s="31"/>
      <c r="AJ86" s="18">
        <v>19.25</v>
      </c>
      <c r="AK86" s="31"/>
      <c r="AL86" s="45">
        <v>0</v>
      </c>
      <c r="AM86" s="47"/>
      <c r="AN86" s="18">
        <v>0</v>
      </c>
      <c r="AO86" s="18"/>
      <c r="AP86" s="45">
        <v>-861885</v>
      </c>
      <c r="AQ86" s="18"/>
      <c r="AR86" s="45">
        <v>15009847</v>
      </c>
      <c r="AS86" s="18"/>
      <c r="AT86" s="18"/>
      <c r="AU86" s="18"/>
      <c r="AV86" s="13"/>
      <c r="AW86" s="13"/>
      <c r="AX86" s="13"/>
      <c r="AY86" s="13"/>
      <c r="AZ86" s="13"/>
      <c r="BA86" s="13"/>
      <c r="BB86" s="45">
        <v>33149442.199999999</v>
      </c>
      <c r="BC86" s="36">
        <v>0</v>
      </c>
      <c r="BD86" s="44"/>
      <c r="BE86" s="13"/>
      <c r="BF86" s="43"/>
    </row>
    <row r="87" spans="1:58" s="29" customFormat="1" x14ac:dyDescent="0.25">
      <c r="A87" s="12" t="s">
        <v>231</v>
      </c>
      <c r="B87" s="29" t="s">
        <v>129</v>
      </c>
      <c r="C87" s="29" t="s">
        <v>132</v>
      </c>
      <c r="D87" s="29">
        <v>24</v>
      </c>
      <c r="E87" s="29">
        <v>6</v>
      </c>
      <c r="F87" s="29">
        <v>10800</v>
      </c>
      <c r="G87" s="29" t="s">
        <v>133</v>
      </c>
      <c r="H87" s="29" t="s">
        <v>235</v>
      </c>
      <c r="J87" s="31">
        <v>33149442.199999999</v>
      </c>
      <c r="L87" s="31">
        <v>33149442.199999999</v>
      </c>
      <c r="N87" s="37"/>
      <c r="P87" s="38"/>
      <c r="Q87" s="39"/>
      <c r="R87" s="39"/>
      <c r="T87" s="40"/>
      <c r="V87" s="48">
        <v>2.6</v>
      </c>
      <c r="X87" s="31">
        <v>861885</v>
      </c>
      <c r="Z87" s="37"/>
      <c r="AA87" s="12"/>
      <c r="AB87" s="42"/>
      <c r="AC87" s="12"/>
      <c r="AD87" s="42"/>
      <c r="AE87" s="12"/>
      <c r="AF87" s="40"/>
      <c r="AH87" s="31">
        <v>0</v>
      </c>
      <c r="AI87" s="31"/>
      <c r="AJ87" s="49">
        <v>19.25</v>
      </c>
      <c r="AK87" s="31"/>
      <c r="AL87" s="31">
        <v>0</v>
      </c>
      <c r="AM87" s="31"/>
      <c r="AN87" s="49">
        <v>0</v>
      </c>
      <c r="AO87" s="49"/>
      <c r="AP87" s="31">
        <v>-861885</v>
      </c>
      <c r="AQ87" s="18"/>
      <c r="AR87" s="31">
        <v>15009847</v>
      </c>
      <c r="AS87" s="18"/>
      <c r="AT87" s="18"/>
      <c r="AU87" s="18"/>
      <c r="BB87" s="31">
        <v>33149442.199999999</v>
      </c>
      <c r="BC87" s="31">
        <v>0</v>
      </c>
      <c r="BD87" s="44"/>
      <c r="BF87" s="43"/>
    </row>
    <row r="88" spans="1:58" ht="14.4" x14ac:dyDescent="0.3">
      <c r="A88" s="12" t="s">
        <v>231</v>
      </c>
      <c r="B88" s="29" t="s">
        <v>129</v>
      </c>
      <c r="C88" s="12" t="s">
        <v>132</v>
      </c>
      <c r="D88" s="12">
        <v>24</v>
      </c>
      <c r="E88" s="12">
        <v>7</v>
      </c>
      <c r="F88" s="12">
        <v>10800</v>
      </c>
      <c r="G88" s="12" t="s">
        <v>133</v>
      </c>
      <c r="H88" s="12" t="s">
        <v>133</v>
      </c>
      <c r="I88" s="13"/>
      <c r="J88" s="13"/>
      <c r="K88" s="13"/>
      <c r="L88" s="13"/>
      <c r="M88" s="13"/>
      <c r="N88" s="37"/>
      <c r="O88" s="13"/>
      <c r="P88" s="38"/>
      <c r="Q88" s="39"/>
      <c r="R88" s="39"/>
      <c r="S88" s="13"/>
      <c r="T88" s="40"/>
      <c r="U88" s="13"/>
      <c r="V88" s="34"/>
      <c r="W88" s="13"/>
      <c r="X88" s="13"/>
      <c r="Y88" s="13"/>
      <c r="Z88" s="37"/>
      <c r="AA88" s="13"/>
      <c r="AB88" s="42"/>
      <c r="AC88" s="13"/>
      <c r="AD88" s="42"/>
      <c r="AE88" s="13"/>
      <c r="AF88" s="40"/>
      <c r="AG88" s="13"/>
      <c r="AH88" s="13"/>
      <c r="AI88" s="13"/>
      <c r="AJ88" s="18"/>
      <c r="AK88" s="13"/>
      <c r="AL88" s="13"/>
      <c r="AM88" s="13"/>
      <c r="AN88" s="18"/>
      <c r="AO88" s="18"/>
      <c r="AP88" s="13"/>
      <c r="AQ88" s="18"/>
      <c r="AR88" s="13"/>
      <c r="AS88" s="18"/>
      <c r="AT88" s="18"/>
      <c r="AU88" s="18"/>
      <c r="AV88" s="13"/>
      <c r="AW88" s="13"/>
      <c r="AX88" s="13"/>
      <c r="AY88" s="13"/>
      <c r="AZ88" s="13"/>
      <c r="BA88" s="13"/>
      <c r="BB88" s="13"/>
      <c r="BC88" s="13"/>
      <c r="BD88" s="44"/>
      <c r="BE88" s="13"/>
      <c r="BF88" s="43"/>
    </row>
    <row r="89" spans="1:58" s="29" customFormat="1" x14ac:dyDescent="0.25">
      <c r="A89" s="12" t="s">
        <v>236</v>
      </c>
      <c r="B89" s="29" t="s">
        <v>129</v>
      </c>
      <c r="C89" s="29" t="s">
        <v>132</v>
      </c>
      <c r="D89" s="29">
        <v>25</v>
      </c>
      <c r="E89" s="29">
        <v>8</v>
      </c>
      <c r="F89" s="29">
        <v>10801</v>
      </c>
      <c r="G89" s="29" t="s">
        <v>133</v>
      </c>
      <c r="H89" s="29" t="s">
        <v>237</v>
      </c>
      <c r="N89" s="37"/>
      <c r="P89" s="38"/>
      <c r="Q89" s="39"/>
      <c r="R89" s="39"/>
      <c r="T89" s="40"/>
      <c r="V89" s="32"/>
      <c r="Z89" s="37"/>
      <c r="AA89" s="12"/>
      <c r="AB89" s="42"/>
      <c r="AC89" s="12"/>
      <c r="AD89" s="42"/>
      <c r="AE89" s="12"/>
      <c r="AF89" s="40"/>
      <c r="AJ89" s="18"/>
      <c r="AN89" s="18"/>
      <c r="AO89" s="18"/>
      <c r="AQ89" s="18"/>
      <c r="AS89" s="18"/>
      <c r="AT89" s="18"/>
      <c r="AU89" s="18"/>
      <c r="BD89" s="44"/>
      <c r="BF89" s="43"/>
    </row>
    <row r="90" spans="1:58" ht="14.4" x14ac:dyDescent="0.3">
      <c r="A90" s="12" t="s">
        <v>238</v>
      </c>
      <c r="B90" s="29" t="s">
        <v>239</v>
      </c>
      <c r="C90" s="12" t="s">
        <v>132</v>
      </c>
      <c r="D90" s="12">
        <v>25</v>
      </c>
      <c r="E90" s="12">
        <v>1</v>
      </c>
      <c r="F90" s="12">
        <v>10801</v>
      </c>
      <c r="G90" s="12">
        <v>311</v>
      </c>
      <c r="H90" s="12" t="s">
        <v>138</v>
      </c>
      <c r="I90" s="13"/>
      <c r="J90" s="36">
        <v>39391667.200000003</v>
      </c>
      <c r="K90" s="13"/>
      <c r="L90" s="36">
        <v>20717188.462825</v>
      </c>
      <c r="M90" s="13"/>
      <c r="N90" s="37">
        <v>50951</v>
      </c>
      <c r="O90" s="13"/>
      <c r="P90" s="38">
        <v>3.2000000000000002E-3</v>
      </c>
      <c r="Q90" s="39"/>
      <c r="R90" s="39"/>
      <c r="S90" s="13"/>
      <c r="T90" s="40">
        <v>-2</v>
      </c>
      <c r="U90" s="13"/>
      <c r="V90" s="41">
        <v>2.1</v>
      </c>
      <c r="W90" s="13"/>
      <c r="X90" s="36">
        <v>827225</v>
      </c>
      <c r="Y90" s="13"/>
      <c r="Z90" s="37">
        <v>50951</v>
      </c>
      <c r="AA90" s="13"/>
      <c r="AB90" s="42">
        <v>80</v>
      </c>
      <c r="AC90" s="12" t="s">
        <v>139</v>
      </c>
      <c r="AD90" s="42" t="s">
        <v>140</v>
      </c>
      <c r="AE90" s="13"/>
      <c r="AF90" s="40">
        <v>-1</v>
      </c>
      <c r="AG90" s="13"/>
      <c r="AH90" s="36">
        <v>19068395</v>
      </c>
      <c r="AI90" s="43"/>
      <c r="AJ90" s="18">
        <v>21.6</v>
      </c>
      <c r="AK90" s="43"/>
      <c r="AL90" s="36">
        <v>882796</v>
      </c>
      <c r="AM90" s="36"/>
      <c r="AN90" s="18">
        <v>2.2400000000000002</v>
      </c>
      <c r="AO90" s="18"/>
      <c r="AP90" s="36">
        <v>55571</v>
      </c>
      <c r="AQ90" s="18"/>
      <c r="AR90" s="36">
        <v>18689897</v>
      </c>
      <c r="AS90" s="18"/>
      <c r="AT90" s="18"/>
      <c r="AU90" s="18"/>
      <c r="AV90" s="13"/>
      <c r="AW90" s="13"/>
      <c r="AX90" s="13"/>
      <c r="AY90" s="13"/>
      <c r="AZ90" s="13"/>
      <c r="BA90" s="13"/>
      <c r="BB90" s="36">
        <v>39391667.199999996</v>
      </c>
      <c r="BC90" s="36">
        <v>0</v>
      </c>
      <c r="BD90" s="44"/>
      <c r="BE90" s="13"/>
      <c r="BF90" s="43"/>
    </row>
    <row r="91" spans="1:58" ht="14.4" x14ac:dyDescent="0.3">
      <c r="A91" s="12" t="s">
        <v>240</v>
      </c>
      <c r="B91" s="29" t="s">
        <v>241</v>
      </c>
      <c r="C91" s="12" t="s">
        <v>132</v>
      </c>
      <c r="D91" s="12">
        <v>25</v>
      </c>
      <c r="E91" s="12">
        <v>2</v>
      </c>
      <c r="F91" s="12">
        <v>10801</v>
      </c>
      <c r="G91" s="12">
        <v>312</v>
      </c>
      <c r="H91" s="12" t="s">
        <v>143</v>
      </c>
      <c r="I91" s="13"/>
      <c r="J91" s="36">
        <v>25844054.559999999</v>
      </c>
      <c r="K91" s="13"/>
      <c r="L91" s="36">
        <v>12070574.645397501</v>
      </c>
      <c r="M91" s="13"/>
      <c r="N91" s="37">
        <v>50951</v>
      </c>
      <c r="O91" s="13"/>
      <c r="P91" s="38">
        <v>9.4000000000000004E-3</v>
      </c>
      <c r="Q91" s="39"/>
      <c r="R91" s="39"/>
      <c r="S91" s="13"/>
      <c r="T91" s="40">
        <v>-7</v>
      </c>
      <c r="U91" s="13"/>
      <c r="V91" s="41">
        <v>2.6</v>
      </c>
      <c r="W91" s="13"/>
      <c r="X91" s="36">
        <v>671945</v>
      </c>
      <c r="Y91" s="13"/>
      <c r="Z91" s="37">
        <v>50951</v>
      </c>
      <c r="AA91" s="13"/>
      <c r="AB91" s="42">
        <v>50</v>
      </c>
      <c r="AC91" s="12" t="s">
        <v>139</v>
      </c>
      <c r="AD91" s="42" t="s">
        <v>144</v>
      </c>
      <c r="AE91" s="13"/>
      <c r="AF91" s="40">
        <v>-4</v>
      </c>
      <c r="AG91" s="13"/>
      <c r="AH91" s="36">
        <v>14807242</v>
      </c>
      <c r="AI91" s="43"/>
      <c r="AJ91" s="18">
        <v>19.34</v>
      </c>
      <c r="AK91" s="43"/>
      <c r="AL91" s="36">
        <v>765628</v>
      </c>
      <c r="AM91" s="36"/>
      <c r="AN91" s="18">
        <v>2.96</v>
      </c>
      <c r="AO91" s="18"/>
      <c r="AP91" s="36">
        <v>93683</v>
      </c>
      <c r="AQ91" s="18"/>
      <c r="AR91" s="36">
        <v>11763795</v>
      </c>
      <c r="AS91" s="18"/>
      <c r="AT91" s="18"/>
      <c r="AU91" s="18"/>
      <c r="AV91" s="13"/>
      <c r="AW91" s="13"/>
      <c r="AX91" s="13"/>
      <c r="AY91" s="13"/>
      <c r="AZ91" s="13"/>
      <c r="BA91" s="13"/>
      <c r="BB91" s="36">
        <v>25844054.559999999</v>
      </c>
      <c r="BC91" s="36">
        <v>0</v>
      </c>
      <c r="BD91" s="44"/>
      <c r="BE91" s="13"/>
      <c r="BF91" s="43"/>
    </row>
    <row r="92" spans="1:58" ht="14.4" x14ac:dyDescent="0.3">
      <c r="A92" s="12" t="s">
        <v>242</v>
      </c>
      <c r="B92" s="29" t="s">
        <v>243</v>
      </c>
      <c r="C92" s="12" t="s">
        <v>132</v>
      </c>
      <c r="D92" s="12">
        <v>25</v>
      </c>
      <c r="E92" s="12">
        <v>3</v>
      </c>
      <c r="F92" s="12">
        <v>10801</v>
      </c>
      <c r="G92" s="12">
        <v>314</v>
      </c>
      <c r="H92" s="12" t="s">
        <v>147</v>
      </c>
      <c r="I92" s="13"/>
      <c r="J92" s="36">
        <v>4336717.7699999996</v>
      </c>
      <c r="K92" s="13"/>
      <c r="L92" s="36">
        <v>1830763.5695450001</v>
      </c>
      <c r="M92" s="13"/>
      <c r="N92" s="37">
        <v>50951</v>
      </c>
      <c r="O92" s="13"/>
      <c r="P92" s="38">
        <v>1.2E-2</v>
      </c>
      <c r="Q92" s="39"/>
      <c r="R92" s="39"/>
      <c r="S92" s="13"/>
      <c r="T92" s="40">
        <v>0</v>
      </c>
      <c r="U92" s="13"/>
      <c r="V92" s="41">
        <v>2.6</v>
      </c>
      <c r="W92" s="13"/>
      <c r="X92" s="36">
        <v>112755</v>
      </c>
      <c r="Y92" s="13"/>
      <c r="Z92" s="37">
        <v>50951</v>
      </c>
      <c r="AA92" s="13"/>
      <c r="AB92" s="42">
        <v>55</v>
      </c>
      <c r="AC92" s="12" t="s">
        <v>139</v>
      </c>
      <c r="AD92" s="42" t="s">
        <v>148</v>
      </c>
      <c r="AE92" s="13"/>
      <c r="AF92" s="40">
        <v>-1</v>
      </c>
      <c r="AG92" s="13"/>
      <c r="AH92" s="36">
        <v>2549321</v>
      </c>
      <c r="AI92" s="43"/>
      <c r="AJ92" s="18">
        <v>19.91</v>
      </c>
      <c r="AK92" s="43"/>
      <c r="AL92" s="36">
        <v>128042</v>
      </c>
      <c r="AM92" s="36"/>
      <c r="AN92" s="18">
        <v>2.95</v>
      </c>
      <c r="AO92" s="18"/>
      <c r="AP92" s="36">
        <v>15287</v>
      </c>
      <c r="AQ92" s="18"/>
      <c r="AR92" s="36">
        <v>1888600</v>
      </c>
      <c r="AS92" s="18"/>
      <c r="AT92" s="18"/>
      <c r="AU92" s="18"/>
      <c r="AV92" s="13"/>
      <c r="AW92" s="13"/>
      <c r="AX92" s="13"/>
      <c r="AY92" s="13"/>
      <c r="AZ92" s="13"/>
      <c r="BA92" s="13"/>
      <c r="BB92" s="36">
        <v>4336717.7700000005</v>
      </c>
      <c r="BC92" s="36">
        <v>0</v>
      </c>
      <c r="BD92" s="44"/>
      <c r="BE92" s="13"/>
      <c r="BF92" s="43"/>
    </row>
    <row r="93" spans="1:58" ht="14.4" x14ac:dyDescent="0.3">
      <c r="A93" s="12" t="s">
        <v>244</v>
      </c>
      <c r="B93" s="29" t="s">
        <v>245</v>
      </c>
      <c r="C93" s="12" t="s">
        <v>132</v>
      </c>
      <c r="D93" s="12">
        <v>25</v>
      </c>
      <c r="E93" s="12">
        <v>4</v>
      </c>
      <c r="F93" s="12">
        <v>10801</v>
      </c>
      <c r="G93" s="12">
        <v>315</v>
      </c>
      <c r="H93" s="12" t="s">
        <v>151</v>
      </c>
      <c r="I93" s="13"/>
      <c r="J93" s="36">
        <v>1226256.73</v>
      </c>
      <c r="K93" s="13"/>
      <c r="L93" s="36">
        <v>679211.75988000014</v>
      </c>
      <c r="M93" s="13"/>
      <c r="N93" s="37">
        <v>50951</v>
      </c>
      <c r="O93" s="13"/>
      <c r="P93" s="38">
        <v>5.1999999999999998E-3</v>
      </c>
      <c r="Q93" s="39"/>
      <c r="R93" s="39"/>
      <c r="S93" s="13"/>
      <c r="T93" s="40">
        <v>-6</v>
      </c>
      <c r="U93" s="13"/>
      <c r="V93" s="41">
        <v>2.4</v>
      </c>
      <c r="W93" s="13"/>
      <c r="X93" s="36">
        <v>29430</v>
      </c>
      <c r="Y93" s="13"/>
      <c r="Z93" s="37">
        <v>50951</v>
      </c>
      <c r="AA93" s="13"/>
      <c r="AB93" s="42">
        <v>65</v>
      </c>
      <c r="AC93" s="12" t="s">
        <v>139</v>
      </c>
      <c r="AD93" s="42" t="s">
        <v>144</v>
      </c>
      <c r="AE93" s="13"/>
      <c r="AF93" s="40">
        <v>-4</v>
      </c>
      <c r="AG93" s="13"/>
      <c r="AH93" s="36">
        <v>596095</v>
      </c>
      <c r="AI93" s="43"/>
      <c r="AJ93" s="18">
        <v>20.22</v>
      </c>
      <c r="AK93" s="43"/>
      <c r="AL93" s="36">
        <v>29480</v>
      </c>
      <c r="AM93" s="36"/>
      <c r="AN93" s="18">
        <v>2.4</v>
      </c>
      <c r="AO93" s="18"/>
      <c r="AP93" s="36">
        <v>50</v>
      </c>
      <c r="AQ93" s="18"/>
      <c r="AR93" s="36">
        <v>624070</v>
      </c>
      <c r="AS93" s="18"/>
      <c r="AT93" s="18"/>
      <c r="AU93" s="18"/>
      <c r="AV93" s="13"/>
      <c r="AW93" s="13"/>
      <c r="AX93" s="13"/>
      <c r="AY93" s="13"/>
      <c r="AZ93" s="13"/>
      <c r="BA93" s="13"/>
      <c r="BB93" s="36">
        <v>1226256.73</v>
      </c>
      <c r="BC93" s="36">
        <v>0</v>
      </c>
      <c r="BD93" s="44"/>
      <c r="BE93" s="13"/>
      <c r="BF93" s="43"/>
    </row>
    <row r="94" spans="1:58" ht="14.4" x14ac:dyDescent="0.3">
      <c r="A94" s="12" t="s">
        <v>246</v>
      </c>
      <c r="B94" s="29" t="s">
        <v>247</v>
      </c>
      <c r="C94" s="12" t="s">
        <v>132</v>
      </c>
      <c r="D94" s="12">
        <v>25</v>
      </c>
      <c r="E94" s="12">
        <v>5</v>
      </c>
      <c r="F94" s="12">
        <v>10801</v>
      </c>
      <c r="G94" s="12">
        <v>316</v>
      </c>
      <c r="H94" s="12" t="s">
        <v>154</v>
      </c>
      <c r="I94" s="13"/>
      <c r="J94" s="45">
        <v>3659825.14</v>
      </c>
      <c r="K94" s="13"/>
      <c r="L94" s="45">
        <v>1735161.74969</v>
      </c>
      <c r="M94" s="13"/>
      <c r="N94" s="37">
        <v>50951</v>
      </c>
      <c r="O94" s="13"/>
      <c r="P94" s="38">
        <v>7.1000000000000004E-3</v>
      </c>
      <c r="Q94" s="39"/>
      <c r="R94" s="39"/>
      <c r="S94" s="13"/>
      <c r="T94" s="40">
        <v>0</v>
      </c>
      <c r="U94" s="13"/>
      <c r="V94" s="41">
        <v>2.4</v>
      </c>
      <c r="W94" s="13"/>
      <c r="X94" s="45">
        <v>87836</v>
      </c>
      <c r="Y94" s="13"/>
      <c r="Z94" s="37">
        <v>50951</v>
      </c>
      <c r="AA94" s="13"/>
      <c r="AB94" s="42">
        <v>65</v>
      </c>
      <c r="AC94" s="12" t="s">
        <v>139</v>
      </c>
      <c r="AD94" s="42" t="s">
        <v>148</v>
      </c>
      <c r="AE94" s="13"/>
      <c r="AF94" s="40">
        <v>-1</v>
      </c>
      <c r="AG94" s="13"/>
      <c r="AH94" s="45">
        <v>1961262</v>
      </c>
      <c r="AI94" s="46"/>
      <c r="AJ94" s="18">
        <v>20.49</v>
      </c>
      <c r="AK94" s="46"/>
      <c r="AL94" s="45">
        <v>95718</v>
      </c>
      <c r="AM94" s="47"/>
      <c r="AN94" s="18">
        <v>2.62</v>
      </c>
      <c r="AO94" s="18"/>
      <c r="AP94" s="45">
        <v>7882</v>
      </c>
      <c r="AQ94" s="18"/>
      <c r="AR94" s="45">
        <v>1585006</v>
      </c>
      <c r="AS94" s="18"/>
      <c r="AT94" s="18"/>
      <c r="AU94" s="18"/>
      <c r="AV94" s="13"/>
      <c r="AW94" s="13"/>
      <c r="AX94" s="13"/>
      <c r="AY94" s="13"/>
      <c r="AZ94" s="13"/>
      <c r="BA94" s="13"/>
      <c r="BB94" s="36">
        <v>3659825.14</v>
      </c>
      <c r="BC94" s="36">
        <v>0</v>
      </c>
      <c r="BD94" s="44"/>
      <c r="BE94" s="13"/>
      <c r="BF94" s="43"/>
    </row>
    <row r="95" spans="1:58" s="29" customFormat="1" x14ac:dyDescent="0.25">
      <c r="A95" s="12" t="s">
        <v>236</v>
      </c>
      <c r="B95" s="29" t="s">
        <v>129</v>
      </c>
      <c r="C95" s="29" t="s">
        <v>132</v>
      </c>
      <c r="D95" s="29">
        <v>25</v>
      </c>
      <c r="E95" s="29">
        <v>6</v>
      </c>
      <c r="F95" s="29">
        <v>10801</v>
      </c>
      <c r="G95" s="29" t="s">
        <v>133</v>
      </c>
      <c r="H95" s="29" t="s">
        <v>248</v>
      </c>
      <c r="J95" s="31">
        <v>74458521.400000006</v>
      </c>
      <c r="L95" s="31">
        <v>37032900.187337503</v>
      </c>
      <c r="N95" s="37"/>
      <c r="P95" s="38"/>
      <c r="Q95" s="39"/>
      <c r="R95" s="39"/>
      <c r="T95" s="40"/>
      <c r="V95" s="48">
        <v>2.2999999999999998</v>
      </c>
      <c r="X95" s="31">
        <v>1729191</v>
      </c>
      <c r="Z95" s="37"/>
      <c r="AA95" s="12"/>
      <c r="AB95" s="42"/>
      <c r="AC95" s="12"/>
      <c r="AD95" s="42"/>
      <c r="AE95" s="12"/>
      <c r="AF95" s="40"/>
      <c r="AH95" s="31">
        <v>38982315</v>
      </c>
      <c r="AI95" s="31"/>
      <c r="AJ95" s="49">
        <v>20.499055038113987</v>
      </c>
      <c r="AK95" s="31"/>
      <c r="AL95" s="31">
        <v>1901664</v>
      </c>
      <c r="AM95" s="31"/>
      <c r="AN95" s="49">
        <v>2.5539910869086904</v>
      </c>
      <c r="AO95" s="49"/>
      <c r="AP95" s="31">
        <v>172473</v>
      </c>
      <c r="AQ95" s="18"/>
      <c r="AR95" s="31">
        <v>34551368</v>
      </c>
      <c r="AS95" s="18"/>
      <c r="AT95" s="18"/>
      <c r="AU95" s="18"/>
      <c r="BB95" s="31">
        <v>0</v>
      </c>
      <c r="BC95" s="31">
        <v>0</v>
      </c>
      <c r="BD95" s="44"/>
      <c r="BF95" s="43"/>
    </row>
    <row r="96" spans="1:58" ht="14.4" x14ac:dyDescent="0.3">
      <c r="A96" s="12" t="s">
        <v>236</v>
      </c>
      <c r="B96" s="29" t="s">
        <v>129</v>
      </c>
      <c r="C96" s="12" t="s">
        <v>132</v>
      </c>
      <c r="D96" s="12">
        <v>25</v>
      </c>
      <c r="E96" s="12">
        <v>7</v>
      </c>
      <c r="F96" s="12">
        <v>10801</v>
      </c>
      <c r="G96" s="12" t="s">
        <v>133</v>
      </c>
      <c r="H96" s="12" t="s">
        <v>133</v>
      </c>
      <c r="I96" s="13"/>
      <c r="J96" s="13"/>
      <c r="K96" s="13"/>
      <c r="L96" s="13"/>
      <c r="M96" s="13"/>
      <c r="N96" s="37"/>
      <c r="O96" s="13"/>
      <c r="P96" s="38"/>
      <c r="Q96" s="39"/>
      <c r="R96" s="39"/>
      <c r="S96" s="13"/>
      <c r="T96" s="40"/>
      <c r="U96" s="13"/>
      <c r="V96" s="34"/>
      <c r="W96" s="13"/>
      <c r="X96" s="13"/>
      <c r="Y96" s="13"/>
      <c r="Z96" s="37"/>
      <c r="AA96" s="13"/>
      <c r="AB96" s="42"/>
      <c r="AC96" s="13"/>
      <c r="AD96" s="42"/>
      <c r="AE96" s="13"/>
      <c r="AF96" s="40"/>
      <c r="AG96" s="13"/>
      <c r="AH96" s="13"/>
      <c r="AI96" s="13"/>
      <c r="AJ96" s="18"/>
      <c r="AK96" s="13"/>
      <c r="AL96" s="13"/>
      <c r="AM96" s="13"/>
      <c r="AN96" s="18"/>
      <c r="AO96" s="18"/>
      <c r="AP96" s="13"/>
      <c r="AQ96" s="18"/>
      <c r="AR96" s="13"/>
      <c r="AS96" s="18"/>
      <c r="AT96" s="18"/>
      <c r="AU96" s="18"/>
      <c r="AV96" s="13"/>
      <c r="AW96" s="13"/>
      <c r="AX96" s="13"/>
      <c r="AY96" s="13"/>
      <c r="AZ96" s="13"/>
      <c r="BA96" s="13"/>
      <c r="BB96" s="13"/>
      <c r="BC96" s="13"/>
      <c r="BD96" s="44"/>
      <c r="BE96" s="13"/>
      <c r="BF96" s="43"/>
    </row>
    <row r="97" spans="1:58" s="29" customFormat="1" x14ac:dyDescent="0.25">
      <c r="A97" s="12" t="s">
        <v>249</v>
      </c>
      <c r="B97" s="29" t="s">
        <v>129</v>
      </c>
      <c r="C97" s="29" t="s">
        <v>132</v>
      </c>
      <c r="D97" s="29">
        <v>26</v>
      </c>
      <c r="E97" s="29">
        <v>8</v>
      </c>
      <c r="F97" s="29">
        <v>10802</v>
      </c>
      <c r="G97" s="29" t="s">
        <v>133</v>
      </c>
      <c r="H97" s="29" t="s">
        <v>250</v>
      </c>
      <c r="N97" s="37"/>
      <c r="P97" s="38"/>
      <c r="Q97" s="39"/>
      <c r="R97" s="39"/>
      <c r="T97" s="40"/>
      <c r="V97" s="32"/>
      <c r="Z97" s="37"/>
      <c r="AA97" s="12"/>
      <c r="AB97" s="42"/>
      <c r="AC97" s="12"/>
      <c r="AD97" s="42"/>
      <c r="AE97" s="12"/>
      <c r="AF97" s="40"/>
      <c r="AJ97" s="18"/>
      <c r="AN97" s="18"/>
      <c r="AO97" s="18"/>
      <c r="AQ97" s="18"/>
      <c r="AS97" s="18"/>
      <c r="AT97" s="18"/>
      <c r="AU97" s="18"/>
      <c r="BD97" s="44"/>
      <c r="BF97" s="43"/>
    </row>
    <row r="98" spans="1:58" ht="14.4" x14ac:dyDescent="0.3">
      <c r="A98" s="12" t="s">
        <v>251</v>
      </c>
      <c r="B98" s="29" t="s">
        <v>252</v>
      </c>
      <c r="C98" s="12" t="s">
        <v>132</v>
      </c>
      <c r="D98" s="12">
        <v>26</v>
      </c>
      <c r="E98" s="12">
        <v>1</v>
      </c>
      <c r="F98" s="12">
        <v>10802</v>
      </c>
      <c r="G98" s="12">
        <v>311</v>
      </c>
      <c r="H98" s="12" t="s">
        <v>138</v>
      </c>
      <c r="I98" s="13"/>
      <c r="J98" s="36">
        <v>2999448.55</v>
      </c>
      <c r="K98" s="13"/>
      <c r="L98" s="36">
        <v>1646857.8454449996</v>
      </c>
      <c r="M98" s="13"/>
      <c r="N98" s="37">
        <v>50951</v>
      </c>
      <c r="O98" s="13"/>
      <c r="P98" s="38">
        <v>3.2000000000000002E-3</v>
      </c>
      <c r="Q98" s="39"/>
      <c r="R98" s="39"/>
      <c r="S98" s="13"/>
      <c r="T98" s="40">
        <v>-2</v>
      </c>
      <c r="U98" s="13"/>
      <c r="V98" s="41">
        <v>2.2000000000000002</v>
      </c>
      <c r="W98" s="13"/>
      <c r="X98" s="36">
        <v>65988</v>
      </c>
      <c r="Y98" s="13"/>
      <c r="Z98" s="37">
        <v>50951</v>
      </c>
      <c r="AA98" s="13"/>
      <c r="AB98" s="42">
        <v>80</v>
      </c>
      <c r="AC98" s="12" t="s">
        <v>139</v>
      </c>
      <c r="AD98" s="42" t="s">
        <v>140</v>
      </c>
      <c r="AE98" s="13"/>
      <c r="AF98" s="40">
        <v>-1</v>
      </c>
      <c r="AG98" s="13"/>
      <c r="AH98" s="36">
        <v>1382585</v>
      </c>
      <c r="AI98" s="43"/>
      <c r="AJ98" s="18">
        <v>21.56</v>
      </c>
      <c r="AK98" s="43"/>
      <c r="AL98" s="36">
        <v>64127</v>
      </c>
      <c r="AM98" s="36"/>
      <c r="AN98" s="18">
        <v>2.14</v>
      </c>
      <c r="AO98" s="18"/>
      <c r="AP98" s="36">
        <v>-1861</v>
      </c>
      <c r="AQ98" s="18"/>
      <c r="AR98" s="36">
        <v>1479572</v>
      </c>
      <c r="AS98" s="18"/>
      <c r="AT98" s="18"/>
      <c r="AU98" s="18"/>
      <c r="AV98" s="13"/>
      <c r="AW98" s="13"/>
      <c r="AX98" s="13"/>
      <c r="AY98" s="13"/>
      <c r="AZ98" s="13"/>
      <c r="BA98" s="13"/>
      <c r="BB98" s="36">
        <v>2999448.55</v>
      </c>
      <c r="BC98" s="36">
        <v>0</v>
      </c>
      <c r="BD98" s="44"/>
      <c r="BE98" s="13"/>
      <c r="BF98" s="43"/>
    </row>
    <row r="99" spans="1:58" ht="14.4" x14ac:dyDescent="0.3">
      <c r="A99" s="12" t="s">
        <v>253</v>
      </c>
      <c r="B99" s="29" t="s">
        <v>254</v>
      </c>
      <c r="C99" s="12" t="s">
        <v>132</v>
      </c>
      <c r="D99" s="12">
        <v>26</v>
      </c>
      <c r="E99" s="12">
        <v>2</v>
      </c>
      <c r="F99" s="12">
        <v>10802</v>
      </c>
      <c r="G99" s="12">
        <v>312</v>
      </c>
      <c r="H99" s="12" t="s">
        <v>143</v>
      </c>
      <c r="I99" s="13"/>
      <c r="J99" s="36">
        <v>22335967.510000002</v>
      </c>
      <c r="K99" s="13"/>
      <c r="L99" s="36">
        <v>9614112.6092112511</v>
      </c>
      <c r="M99" s="13"/>
      <c r="N99" s="37">
        <v>50951</v>
      </c>
      <c r="O99" s="13"/>
      <c r="P99" s="38">
        <v>9.4000000000000004E-3</v>
      </c>
      <c r="Q99" s="39"/>
      <c r="R99" s="39"/>
      <c r="S99" s="13"/>
      <c r="T99" s="40">
        <v>-7</v>
      </c>
      <c r="U99" s="13"/>
      <c r="V99" s="41">
        <v>2.7</v>
      </c>
      <c r="W99" s="13"/>
      <c r="X99" s="36">
        <v>603071</v>
      </c>
      <c r="Y99" s="13"/>
      <c r="Z99" s="37">
        <v>50951</v>
      </c>
      <c r="AA99" s="13"/>
      <c r="AB99" s="42">
        <v>50</v>
      </c>
      <c r="AC99" s="12" t="s">
        <v>139</v>
      </c>
      <c r="AD99" s="42" t="s">
        <v>144</v>
      </c>
      <c r="AE99" s="13"/>
      <c r="AF99" s="40">
        <v>-4</v>
      </c>
      <c r="AG99" s="13"/>
      <c r="AH99" s="36">
        <v>13615294</v>
      </c>
      <c r="AI99" s="43"/>
      <c r="AJ99" s="18">
        <v>19.59</v>
      </c>
      <c r="AK99" s="43"/>
      <c r="AL99" s="36">
        <v>695012</v>
      </c>
      <c r="AM99" s="36"/>
      <c r="AN99" s="18">
        <v>3.11</v>
      </c>
      <c r="AO99" s="18"/>
      <c r="AP99" s="36">
        <v>91941</v>
      </c>
      <c r="AQ99" s="18"/>
      <c r="AR99" s="36">
        <v>9275525</v>
      </c>
      <c r="AS99" s="18"/>
      <c r="AT99" s="18"/>
      <c r="AU99" s="18"/>
      <c r="AV99" s="13"/>
      <c r="AW99" s="13"/>
      <c r="AX99" s="13"/>
      <c r="AY99" s="13"/>
      <c r="AZ99" s="13"/>
      <c r="BA99" s="13"/>
      <c r="BB99" s="36">
        <v>22335967.509999998</v>
      </c>
      <c r="BC99" s="36">
        <v>0</v>
      </c>
      <c r="BD99" s="44"/>
      <c r="BE99" s="13"/>
      <c r="BF99" s="43"/>
    </row>
    <row r="100" spans="1:58" ht="14.4" x14ac:dyDescent="0.3">
      <c r="A100" s="12" t="s">
        <v>255</v>
      </c>
      <c r="B100" s="29" t="s">
        <v>256</v>
      </c>
      <c r="C100" s="12" t="s">
        <v>132</v>
      </c>
      <c r="D100" s="12">
        <v>26</v>
      </c>
      <c r="E100" s="12">
        <v>3</v>
      </c>
      <c r="F100" s="12">
        <v>10802</v>
      </c>
      <c r="G100" s="12">
        <v>314</v>
      </c>
      <c r="H100" s="12" t="s">
        <v>147</v>
      </c>
      <c r="I100" s="13"/>
      <c r="J100" s="36">
        <v>2831158.34</v>
      </c>
      <c r="K100" s="13"/>
      <c r="L100" s="36">
        <v>224639.38413000005</v>
      </c>
      <c r="M100" s="13"/>
      <c r="N100" s="37">
        <v>50951</v>
      </c>
      <c r="O100" s="13"/>
      <c r="P100" s="38">
        <v>1.2E-2</v>
      </c>
      <c r="Q100" s="39"/>
      <c r="R100" s="39"/>
      <c r="S100" s="13"/>
      <c r="T100" s="40">
        <v>0</v>
      </c>
      <c r="U100" s="13"/>
      <c r="V100" s="41">
        <v>2.6</v>
      </c>
      <c r="W100" s="13"/>
      <c r="X100" s="36">
        <v>73610</v>
      </c>
      <c r="Y100" s="13"/>
      <c r="Z100" s="37">
        <v>50951</v>
      </c>
      <c r="AA100" s="13"/>
      <c r="AB100" s="42">
        <v>55</v>
      </c>
      <c r="AC100" s="12" t="s">
        <v>139</v>
      </c>
      <c r="AD100" s="42" t="s">
        <v>148</v>
      </c>
      <c r="AE100" s="13"/>
      <c r="AF100" s="40">
        <v>-1</v>
      </c>
      <c r="AG100" s="13"/>
      <c r="AH100" s="36">
        <v>2634831</v>
      </c>
      <c r="AI100" s="43"/>
      <c r="AJ100" s="18">
        <v>20.55</v>
      </c>
      <c r="AK100" s="43"/>
      <c r="AL100" s="36">
        <v>128216</v>
      </c>
      <c r="AM100" s="36"/>
      <c r="AN100" s="18">
        <v>4.53</v>
      </c>
      <c r="AO100" s="18"/>
      <c r="AP100" s="36">
        <v>54606</v>
      </c>
      <c r="AQ100" s="18"/>
      <c r="AR100" s="36">
        <v>287713</v>
      </c>
      <c r="AS100" s="18"/>
      <c r="AT100" s="18"/>
      <c r="AU100" s="18"/>
      <c r="AV100" s="13"/>
      <c r="AW100" s="13"/>
      <c r="AX100" s="13"/>
      <c r="AY100" s="13"/>
      <c r="AZ100" s="13"/>
      <c r="BA100" s="13"/>
      <c r="BB100" s="36">
        <v>2831158.3400000003</v>
      </c>
      <c r="BC100" s="36">
        <v>0</v>
      </c>
      <c r="BD100" s="44"/>
      <c r="BE100" s="13"/>
      <c r="BF100" s="43"/>
    </row>
    <row r="101" spans="1:58" ht="14.4" x14ac:dyDescent="0.3">
      <c r="A101" s="12" t="s">
        <v>257</v>
      </c>
      <c r="B101" s="29" t="s">
        <v>258</v>
      </c>
      <c r="C101" s="12" t="s">
        <v>132</v>
      </c>
      <c r="D101" s="12">
        <v>26</v>
      </c>
      <c r="E101" s="12">
        <v>4</v>
      </c>
      <c r="F101" s="12">
        <v>10802</v>
      </c>
      <c r="G101" s="12">
        <v>315</v>
      </c>
      <c r="H101" s="12" t="s">
        <v>151</v>
      </c>
      <c r="I101" s="13"/>
      <c r="J101" s="45">
        <v>2818574.78</v>
      </c>
      <c r="K101" s="13"/>
      <c r="L101" s="45">
        <v>245785.78332000002</v>
      </c>
      <c r="M101" s="13"/>
      <c r="N101" s="37">
        <v>50951</v>
      </c>
      <c r="O101" s="13"/>
      <c r="P101" s="38">
        <v>5.1999999999999998E-3</v>
      </c>
      <c r="Q101" s="39"/>
      <c r="R101" s="39"/>
      <c r="S101" s="13"/>
      <c r="T101" s="40">
        <v>-6</v>
      </c>
      <c r="U101" s="13"/>
      <c r="V101" s="41">
        <v>2.4</v>
      </c>
      <c r="W101" s="13"/>
      <c r="X101" s="45">
        <v>67646</v>
      </c>
      <c r="Y101" s="13"/>
      <c r="Z101" s="37">
        <v>50951</v>
      </c>
      <c r="AA101" s="13"/>
      <c r="AB101" s="42">
        <v>65</v>
      </c>
      <c r="AC101" s="12" t="s">
        <v>139</v>
      </c>
      <c r="AD101" s="42" t="s">
        <v>144</v>
      </c>
      <c r="AE101" s="13"/>
      <c r="AF101" s="40">
        <v>-4</v>
      </c>
      <c r="AG101" s="13"/>
      <c r="AH101" s="45">
        <v>2685532</v>
      </c>
      <c r="AI101" s="46"/>
      <c r="AJ101" s="18">
        <v>21.48</v>
      </c>
      <c r="AK101" s="46"/>
      <c r="AL101" s="45">
        <v>125025</v>
      </c>
      <c r="AM101" s="47"/>
      <c r="AN101" s="18">
        <v>4.4400000000000004</v>
      </c>
      <c r="AO101" s="18"/>
      <c r="AP101" s="45">
        <v>57379</v>
      </c>
      <c r="AQ101" s="18"/>
      <c r="AR101" s="45">
        <v>310655</v>
      </c>
      <c r="AS101" s="18"/>
      <c r="AT101" s="18"/>
      <c r="AU101" s="18"/>
      <c r="AV101" s="13"/>
      <c r="AW101" s="13"/>
      <c r="AX101" s="13"/>
      <c r="AY101" s="13"/>
      <c r="AZ101" s="13"/>
      <c r="BA101" s="13"/>
      <c r="BB101" s="45">
        <v>2818574.78</v>
      </c>
      <c r="BC101" s="36">
        <v>0</v>
      </c>
      <c r="BD101" s="44"/>
      <c r="BE101" s="13"/>
      <c r="BF101" s="43"/>
    </row>
    <row r="102" spans="1:58" s="29" customFormat="1" x14ac:dyDescent="0.25">
      <c r="A102" s="12" t="s">
        <v>249</v>
      </c>
      <c r="B102" s="29" t="s">
        <v>129</v>
      </c>
      <c r="C102" s="29" t="s">
        <v>132</v>
      </c>
      <c r="D102" s="29">
        <v>26</v>
      </c>
      <c r="E102" s="29">
        <v>6</v>
      </c>
      <c r="F102" s="29">
        <v>10802</v>
      </c>
      <c r="G102" s="29" t="s">
        <v>133</v>
      </c>
      <c r="H102" s="29" t="s">
        <v>259</v>
      </c>
      <c r="J102" s="31">
        <v>30985149.180000003</v>
      </c>
      <c r="L102" s="31">
        <v>11731395.62210625</v>
      </c>
      <c r="N102" s="37"/>
      <c r="P102" s="38"/>
      <c r="Q102" s="39"/>
      <c r="R102" s="39"/>
      <c r="T102" s="40"/>
      <c r="V102" s="48">
        <v>2.6</v>
      </c>
      <c r="X102" s="31">
        <v>810315</v>
      </c>
      <c r="Z102" s="37"/>
      <c r="AA102" s="12"/>
      <c r="AB102" s="42"/>
      <c r="AC102" s="12"/>
      <c r="AD102" s="42"/>
      <c r="AE102" s="12"/>
      <c r="AF102" s="40"/>
      <c r="AH102" s="31">
        <v>20318242</v>
      </c>
      <c r="AI102" s="31"/>
      <c r="AJ102" s="49">
        <v>20.069778146545765</v>
      </c>
      <c r="AK102" s="31"/>
      <c r="AL102" s="31">
        <v>1012380</v>
      </c>
      <c r="AM102" s="31"/>
      <c r="AN102" s="49">
        <v>3.2673071674396237</v>
      </c>
      <c r="AO102" s="49"/>
      <c r="AP102" s="31">
        <v>202065</v>
      </c>
      <c r="AQ102" s="18"/>
      <c r="AR102" s="31">
        <v>11353465</v>
      </c>
      <c r="AS102" s="18"/>
      <c r="AT102" s="18"/>
      <c r="AU102" s="18"/>
      <c r="BB102" s="31">
        <v>30985149.18</v>
      </c>
      <c r="BC102" s="31">
        <v>0</v>
      </c>
      <c r="BD102" s="44"/>
      <c r="BF102" s="43"/>
    </row>
    <row r="103" spans="1:58" ht="14.4" x14ac:dyDescent="0.3">
      <c r="A103" s="12" t="s">
        <v>249</v>
      </c>
      <c r="B103" s="29" t="s">
        <v>129</v>
      </c>
      <c r="C103" s="12" t="s">
        <v>132</v>
      </c>
      <c r="D103" s="12">
        <v>26</v>
      </c>
      <c r="E103" s="12">
        <v>7</v>
      </c>
      <c r="F103" s="12">
        <v>10802</v>
      </c>
      <c r="G103" s="12" t="s">
        <v>133</v>
      </c>
      <c r="H103" s="12" t="s">
        <v>133</v>
      </c>
      <c r="I103" s="13"/>
      <c r="J103" s="13"/>
      <c r="K103" s="13"/>
      <c r="L103" s="13"/>
      <c r="M103" s="13"/>
      <c r="N103" s="37"/>
      <c r="O103" s="13"/>
      <c r="P103" s="38"/>
      <c r="Q103" s="39"/>
      <c r="R103" s="39"/>
      <c r="S103" s="13"/>
      <c r="T103" s="40"/>
      <c r="U103" s="13"/>
      <c r="V103" s="34"/>
      <c r="W103" s="13"/>
      <c r="X103" s="13"/>
      <c r="Y103" s="13"/>
      <c r="Z103" s="37"/>
      <c r="AA103" s="13"/>
      <c r="AB103" s="42"/>
      <c r="AC103" s="13"/>
      <c r="AD103" s="42"/>
      <c r="AE103" s="13"/>
      <c r="AF103" s="40"/>
      <c r="AG103" s="13"/>
      <c r="AH103" s="13"/>
      <c r="AI103" s="13"/>
      <c r="AJ103" s="18"/>
      <c r="AK103" s="13"/>
      <c r="AL103" s="13"/>
      <c r="AM103" s="13"/>
      <c r="AN103" s="18"/>
      <c r="AO103" s="18"/>
      <c r="AP103" s="13"/>
      <c r="AQ103" s="18"/>
      <c r="AR103" s="13"/>
      <c r="AS103" s="18"/>
      <c r="AT103" s="18"/>
      <c r="AU103" s="18"/>
      <c r="AV103" s="13"/>
      <c r="AW103" s="13"/>
      <c r="AX103" s="13"/>
      <c r="AY103" s="13"/>
      <c r="AZ103" s="13"/>
      <c r="BA103" s="13"/>
      <c r="BB103" s="13"/>
      <c r="BC103" s="13"/>
      <c r="BD103" s="44"/>
      <c r="BE103" s="13"/>
      <c r="BF103" s="43"/>
    </row>
    <row r="104" spans="1:58" s="29" customFormat="1" x14ac:dyDescent="0.25">
      <c r="A104" s="12" t="s">
        <v>260</v>
      </c>
      <c r="B104" s="29" t="s">
        <v>129</v>
      </c>
      <c r="C104" s="29" t="s">
        <v>132</v>
      </c>
      <c r="D104" s="29">
        <v>27</v>
      </c>
      <c r="E104" s="29">
        <v>8</v>
      </c>
      <c r="F104" s="29">
        <v>10803</v>
      </c>
      <c r="G104" s="29" t="s">
        <v>133</v>
      </c>
      <c r="H104" s="29" t="s">
        <v>261</v>
      </c>
      <c r="N104" s="37"/>
      <c r="P104" s="38"/>
      <c r="Q104" s="39"/>
      <c r="R104" s="39"/>
      <c r="T104" s="40"/>
      <c r="V104" s="32"/>
      <c r="Z104" s="37"/>
      <c r="AA104" s="12"/>
      <c r="AB104" s="42"/>
      <c r="AC104" s="12"/>
      <c r="AD104" s="42"/>
      <c r="AE104" s="12"/>
      <c r="AF104" s="40"/>
      <c r="AJ104" s="18"/>
      <c r="AN104" s="18"/>
      <c r="AO104" s="18"/>
      <c r="AQ104" s="18"/>
      <c r="AS104" s="18"/>
      <c r="AT104" s="18"/>
      <c r="AU104" s="18"/>
      <c r="BD104" s="44"/>
      <c r="BF104" s="43"/>
    </row>
    <row r="105" spans="1:58" ht="14.4" x14ac:dyDescent="0.3">
      <c r="A105" s="12" t="s">
        <v>262</v>
      </c>
      <c r="B105" s="29" t="s">
        <v>263</v>
      </c>
      <c r="C105" s="12" t="s">
        <v>132</v>
      </c>
      <c r="D105" s="12">
        <v>27</v>
      </c>
      <c r="E105" s="12">
        <v>1</v>
      </c>
      <c r="F105" s="12">
        <v>10803</v>
      </c>
      <c r="G105" s="12">
        <v>311</v>
      </c>
      <c r="H105" s="12" t="s">
        <v>138</v>
      </c>
      <c r="I105" s="13"/>
      <c r="J105" s="36">
        <v>159104427.31999999</v>
      </c>
      <c r="K105" s="13"/>
      <c r="L105" s="47">
        <v>39437114.967728756</v>
      </c>
      <c r="M105" s="13"/>
      <c r="N105" s="37">
        <v>50951</v>
      </c>
      <c r="O105" s="13"/>
      <c r="P105" s="38">
        <v>3.2000000000000002E-3</v>
      </c>
      <c r="Q105" s="39"/>
      <c r="R105" s="39"/>
      <c r="S105" s="13"/>
      <c r="T105" s="40">
        <v>-2</v>
      </c>
      <c r="U105" s="13"/>
      <c r="V105" s="41">
        <v>2.1</v>
      </c>
      <c r="W105" s="13"/>
      <c r="X105" s="36">
        <v>3341193</v>
      </c>
      <c r="Y105" s="13"/>
      <c r="Z105" s="37">
        <v>50951</v>
      </c>
      <c r="AA105" s="13"/>
      <c r="AB105" s="42">
        <v>80</v>
      </c>
      <c r="AC105" s="12" t="s">
        <v>139</v>
      </c>
      <c r="AD105" s="42" t="s">
        <v>140</v>
      </c>
      <c r="AE105" s="13"/>
      <c r="AF105" s="40">
        <v>-1</v>
      </c>
      <c r="AG105" s="13"/>
      <c r="AH105" s="36">
        <v>121258357</v>
      </c>
      <c r="AI105" s="43"/>
      <c r="AJ105" s="18">
        <v>21.89</v>
      </c>
      <c r="AK105" s="43"/>
      <c r="AL105" s="36">
        <v>5539441</v>
      </c>
      <c r="AM105" s="36"/>
      <c r="AN105" s="18">
        <v>3.48</v>
      </c>
      <c r="AO105" s="18"/>
      <c r="AP105" s="36">
        <v>2198248</v>
      </c>
      <c r="AQ105" s="18"/>
      <c r="AR105" s="36">
        <v>46444574</v>
      </c>
      <c r="AS105" s="18"/>
      <c r="AT105" s="18"/>
      <c r="AU105" s="18"/>
      <c r="AV105" s="13"/>
      <c r="AW105" s="13"/>
      <c r="AX105" s="13"/>
      <c r="AY105" s="13"/>
      <c r="AZ105" s="13"/>
      <c r="BA105" s="13"/>
      <c r="BB105" s="36">
        <v>159104427.31999999</v>
      </c>
      <c r="BC105" s="36">
        <v>0</v>
      </c>
      <c r="BD105" s="44"/>
      <c r="BE105" s="13"/>
      <c r="BF105" s="43"/>
    </row>
    <row r="106" spans="1:58" ht="14.4" x14ac:dyDescent="0.3">
      <c r="A106" s="12" t="s">
        <v>264</v>
      </c>
      <c r="B106" s="29" t="s">
        <v>265</v>
      </c>
      <c r="C106" s="12" t="s">
        <v>132</v>
      </c>
      <c r="D106" s="12">
        <v>27</v>
      </c>
      <c r="E106" s="12">
        <v>2</v>
      </c>
      <c r="F106" s="12">
        <v>10803</v>
      </c>
      <c r="G106" s="12">
        <v>312</v>
      </c>
      <c r="H106" s="12" t="s">
        <v>143</v>
      </c>
      <c r="I106" s="13"/>
      <c r="J106" s="36">
        <v>671515648.32000005</v>
      </c>
      <c r="K106" s="13"/>
      <c r="L106" s="47">
        <v>178043156.76914498</v>
      </c>
      <c r="M106" s="13"/>
      <c r="N106" s="37">
        <v>50951</v>
      </c>
      <c r="O106" s="13"/>
      <c r="P106" s="38">
        <v>9.4000000000000004E-3</v>
      </c>
      <c r="Q106" s="39"/>
      <c r="R106" s="39"/>
      <c r="S106" s="13"/>
      <c r="T106" s="40">
        <v>-7</v>
      </c>
      <c r="U106" s="13"/>
      <c r="V106" s="41">
        <v>2.6</v>
      </c>
      <c r="W106" s="13"/>
      <c r="X106" s="36">
        <v>17459407</v>
      </c>
      <c r="Y106" s="13"/>
      <c r="Z106" s="37">
        <v>50951</v>
      </c>
      <c r="AA106" s="13"/>
      <c r="AB106" s="42">
        <v>50</v>
      </c>
      <c r="AC106" s="12" t="s">
        <v>139</v>
      </c>
      <c r="AD106" s="42" t="s">
        <v>144</v>
      </c>
      <c r="AE106" s="13"/>
      <c r="AF106" s="40">
        <v>-4</v>
      </c>
      <c r="AG106" s="13"/>
      <c r="AH106" s="36">
        <v>520333117</v>
      </c>
      <c r="AI106" s="43"/>
      <c r="AJ106" s="18">
        <v>20.16</v>
      </c>
      <c r="AK106" s="43"/>
      <c r="AL106" s="36">
        <v>25810174</v>
      </c>
      <c r="AM106" s="36"/>
      <c r="AN106" s="18">
        <v>3.84</v>
      </c>
      <c r="AO106" s="18"/>
      <c r="AP106" s="36">
        <v>8350767</v>
      </c>
      <c r="AQ106" s="18"/>
      <c r="AR106" s="36">
        <v>208633408</v>
      </c>
      <c r="AS106" s="18"/>
      <c r="AT106" s="18"/>
      <c r="AU106" s="18"/>
      <c r="AV106" s="13"/>
      <c r="AW106" s="13"/>
      <c r="AX106" s="13"/>
      <c r="AY106" s="13"/>
      <c r="AZ106" s="13"/>
      <c r="BA106" s="13"/>
      <c r="BB106" s="36">
        <v>671515648.32000005</v>
      </c>
      <c r="BC106" s="36">
        <v>0</v>
      </c>
      <c r="BD106" s="44"/>
      <c r="BE106" s="13"/>
      <c r="BF106" s="43"/>
    </row>
    <row r="107" spans="1:58" ht="14.4" x14ac:dyDescent="0.3">
      <c r="A107" s="12" t="s">
        <v>266</v>
      </c>
      <c r="B107" s="29" t="s">
        <v>267</v>
      </c>
      <c r="C107" s="12" t="s">
        <v>132</v>
      </c>
      <c r="D107" s="12">
        <v>27</v>
      </c>
      <c r="E107" s="12">
        <v>3</v>
      </c>
      <c r="F107" s="12">
        <v>10803</v>
      </c>
      <c r="G107" s="12">
        <v>314</v>
      </c>
      <c r="H107" s="12" t="s">
        <v>147</v>
      </c>
      <c r="I107" s="13"/>
      <c r="J107" s="36">
        <v>122853490.73999999</v>
      </c>
      <c r="K107" s="13"/>
      <c r="L107" s="47">
        <v>58668053.404270008</v>
      </c>
      <c r="M107" s="13"/>
      <c r="N107" s="37">
        <v>50951</v>
      </c>
      <c r="O107" s="13"/>
      <c r="P107" s="38">
        <v>1.2E-2</v>
      </c>
      <c r="Q107" s="39"/>
      <c r="R107" s="39"/>
      <c r="S107" s="13"/>
      <c r="T107" s="40">
        <v>0</v>
      </c>
      <c r="U107" s="13"/>
      <c r="V107" s="41">
        <v>2.6</v>
      </c>
      <c r="W107" s="13"/>
      <c r="X107" s="36">
        <v>3194191</v>
      </c>
      <c r="Y107" s="13"/>
      <c r="Z107" s="37">
        <v>50951</v>
      </c>
      <c r="AA107" s="13"/>
      <c r="AB107" s="42">
        <v>55</v>
      </c>
      <c r="AC107" s="12" t="s">
        <v>139</v>
      </c>
      <c r="AD107" s="42" t="s">
        <v>148</v>
      </c>
      <c r="AE107" s="13"/>
      <c r="AF107" s="40">
        <v>-1</v>
      </c>
      <c r="AG107" s="13"/>
      <c r="AH107" s="36">
        <v>65413972</v>
      </c>
      <c r="AI107" s="43"/>
      <c r="AJ107" s="18">
        <v>19.88</v>
      </c>
      <c r="AK107" s="43"/>
      <c r="AL107" s="36">
        <v>3290441</v>
      </c>
      <c r="AM107" s="36"/>
      <c r="AN107" s="18">
        <v>2.68</v>
      </c>
      <c r="AO107" s="18"/>
      <c r="AP107" s="36">
        <v>96250</v>
      </c>
      <c r="AQ107" s="18"/>
      <c r="AR107" s="36">
        <v>54470074</v>
      </c>
      <c r="AS107" s="18"/>
      <c r="AT107" s="18"/>
      <c r="AU107" s="18"/>
      <c r="AV107" s="13"/>
      <c r="AW107" s="13"/>
      <c r="AX107" s="13"/>
      <c r="AY107" s="13"/>
      <c r="AZ107" s="13"/>
      <c r="BA107" s="13"/>
      <c r="BB107" s="36">
        <v>122853490.73999999</v>
      </c>
      <c r="BC107" s="36">
        <v>0</v>
      </c>
      <c r="BD107" s="44"/>
      <c r="BE107" s="13"/>
      <c r="BF107" s="43"/>
    </row>
    <row r="108" spans="1:58" ht="14.4" x14ac:dyDescent="0.3">
      <c r="A108" s="12" t="s">
        <v>268</v>
      </c>
      <c r="B108" s="29" t="s">
        <v>269</v>
      </c>
      <c r="C108" s="12" t="s">
        <v>132</v>
      </c>
      <c r="D108" s="12">
        <v>27</v>
      </c>
      <c r="E108" s="12">
        <v>4</v>
      </c>
      <c r="F108" s="12">
        <v>10803</v>
      </c>
      <c r="G108" s="12">
        <v>315</v>
      </c>
      <c r="H108" s="12" t="s">
        <v>151</v>
      </c>
      <c r="I108" s="13"/>
      <c r="J108" s="36">
        <v>49374419.450000003</v>
      </c>
      <c r="K108" s="13"/>
      <c r="L108" s="47">
        <v>14135035.000359999</v>
      </c>
      <c r="M108" s="13"/>
      <c r="N108" s="37">
        <v>50951</v>
      </c>
      <c r="O108" s="13"/>
      <c r="P108" s="38">
        <v>5.1999999999999998E-3</v>
      </c>
      <c r="Q108" s="39"/>
      <c r="R108" s="39"/>
      <c r="S108" s="13"/>
      <c r="T108" s="40">
        <v>-6</v>
      </c>
      <c r="U108" s="13"/>
      <c r="V108" s="41">
        <v>2.4</v>
      </c>
      <c r="W108" s="13"/>
      <c r="X108" s="36">
        <v>1184986</v>
      </c>
      <c r="Y108" s="13"/>
      <c r="Z108" s="37">
        <v>50951</v>
      </c>
      <c r="AA108" s="13"/>
      <c r="AB108" s="42">
        <v>65</v>
      </c>
      <c r="AC108" s="12" t="s">
        <v>139</v>
      </c>
      <c r="AD108" s="42" t="s">
        <v>144</v>
      </c>
      <c r="AE108" s="13"/>
      <c r="AF108" s="40">
        <v>-4</v>
      </c>
      <c r="AG108" s="13"/>
      <c r="AH108" s="36">
        <v>37214361</v>
      </c>
      <c r="AI108" s="43"/>
      <c r="AJ108" s="18">
        <v>20.96</v>
      </c>
      <c r="AK108" s="43"/>
      <c r="AL108" s="36">
        <v>1775494</v>
      </c>
      <c r="AM108" s="36"/>
      <c r="AN108" s="18">
        <v>3.6</v>
      </c>
      <c r="AO108" s="18"/>
      <c r="AP108" s="36">
        <v>590508</v>
      </c>
      <c r="AQ108" s="18"/>
      <c r="AR108" s="36">
        <v>15966566</v>
      </c>
      <c r="AS108" s="18"/>
      <c r="AT108" s="18"/>
      <c r="AU108" s="18"/>
      <c r="AV108" s="13"/>
      <c r="AW108" s="13"/>
      <c r="AX108" s="13"/>
      <c r="AY108" s="13"/>
      <c r="AZ108" s="13"/>
      <c r="BA108" s="13"/>
      <c r="BB108" s="36">
        <v>49374419.450000003</v>
      </c>
      <c r="BC108" s="36">
        <v>0</v>
      </c>
      <c r="BD108" s="44"/>
      <c r="BE108" s="13"/>
      <c r="BF108" s="43"/>
    </row>
    <row r="109" spans="1:58" ht="14.4" x14ac:dyDescent="0.3">
      <c r="A109" s="12" t="s">
        <v>270</v>
      </c>
      <c r="B109" s="29" t="s">
        <v>271</v>
      </c>
      <c r="C109" s="12" t="s">
        <v>132</v>
      </c>
      <c r="D109" s="12">
        <v>27</v>
      </c>
      <c r="E109" s="12">
        <v>5</v>
      </c>
      <c r="F109" s="12">
        <v>10803</v>
      </c>
      <c r="G109" s="12">
        <v>316</v>
      </c>
      <c r="H109" s="12" t="s">
        <v>154</v>
      </c>
      <c r="I109" s="13"/>
      <c r="J109" s="45">
        <v>5117266.41</v>
      </c>
      <c r="K109" s="13"/>
      <c r="L109" s="45">
        <v>2275998.9421600001</v>
      </c>
      <c r="M109" s="13"/>
      <c r="N109" s="37">
        <v>50951</v>
      </c>
      <c r="O109" s="13"/>
      <c r="P109" s="38">
        <v>7.1000000000000004E-3</v>
      </c>
      <c r="Q109" s="39"/>
      <c r="R109" s="39"/>
      <c r="S109" s="13"/>
      <c r="T109" s="40">
        <v>0</v>
      </c>
      <c r="U109" s="13"/>
      <c r="V109" s="41">
        <v>2.4</v>
      </c>
      <c r="W109" s="13"/>
      <c r="X109" s="45">
        <v>122814</v>
      </c>
      <c r="Y109" s="13"/>
      <c r="Z109" s="37">
        <v>50951</v>
      </c>
      <c r="AA109" s="13"/>
      <c r="AB109" s="42">
        <v>65</v>
      </c>
      <c r="AC109" s="12" t="s">
        <v>139</v>
      </c>
      <c r="AD109" s="42" t="s">
        <v>148</v>
      </c>
      <c r="AE109" s="13"/>
      <c r="AF109" s="40">
        <v>-1</v>
      </c>
      <c r="AG109" s="13"/>
      <c r="AH109" s="45">
        <v>2892440</v>
      </c>
      <c r="AI109" s="46"/>
      <c r="AJ109" s="18">
        <v>20.62</v>
      </c>
      <c r="AK109" s="46"/>
      <c r="AL109" s="45">
        <v>140274</v>
      </c>
      <c r="AM109" s="47"/>
      <c r="AN109" s="18">
        <v>2.74</v>
      </c>
      <c r="AO109" s="18"/>
      <c r="AP109" s="45">
        <v>17460</v>
      </c>
      <c r="AQ109" s="18"/>
      <c r="AR109" s="45">
        <v>1788757</v>
      </c>
      <c r="AS109" s="18"/>
      <c r="AT109" s="18"/>
      <c r="AU109" s="18"/>
      <c r="AV109" s="13"/>
      <c r="AW109" s="13"/>
      <c r="AX109" s="13"/>
      <c r="AY109" s="13"/>
      <c r="AZ109" s="13"/>
      <c r="BA109" s="13"/>
      <c r="BB109" s="45">
        <v>5117266.4099999992</v>
      </c>
      <c r="BC109" s="36">
        <v>0</v>
      </c>
      <c r="BD109" s="44"/>
      <c r="BE109" s="13"/>
      <c r="BF109" s="43"/>
    </row>
    <row r="110" spans="1:58" s="29" customFormat="1" x14ac:dyDescent="0.25">
      <c r="A110" s="12" t="s">
        <v>260</v>
      </c>
      <c r="B110" s="29" t="s">
        <v>129</v>
      </c>
      <c r="C110" s="29" t="s">
        <v>132</v>
      </c>
      <c r="D110" s="29">
        <v>27</v>
      </c>
      <c r="E110" s="29">
        <v>6</v>
      </c>
      <c r="F110" s="29">
        <v>10803</v>
      </c>
      <c r="G110" s="29" t="s">
        <v>133</v>
      </c>
      <c r="H110" s="29" t="s">
        <v>272</v>
      </c>
      <c r="J110" s="50">
        <v>1007965252.2400001</v>
      </c>
      <c r="L110" s="50">
        <v>292559359.08366376</v>
      </c>
      <c r="N110" s="37"/>
      <c r="P110" s="38"/>
      <c r="Q110" s="39"/>
      <c r="R110" s="39"/>
      <c r="T110" s="40"/>
      <c r="V110" s="48">
        <v>2.5</v>
      </c>
      <c r="X110" s="50">
        <v>25302591</v>
      </c>
      <c r="Z110" s="37"/>
      <c r="AA110" s="12"/>
      <c r="AB110" s="42"/>
      <c r="AC110" s="12"/>
      <c r="AD110" s="42"/>
      <c r="AE110" s="12"/>
      <c r="AF110" s="40"/>
      <c r="AH110" s="50">
        <v>747112247</v>
      </c>
      <c r="AI110" s="51"/>
      <c r="AJ110" s="49">
        <v>20.437570959965232</v>
      </c>
      <c r="AK110" s="51"/>
      <c r="AL110" s="50">
        <v>36555824</v>
      </c>
      <c r="AM110" s="51"/>
      <c r="AN110" s="49">
        <v>3.6266948606375102</v>
      </c>
      <c r="AO110" s="49"/>
      <c r="AP110" s="50">
        <v>11253233</v>
      </c>
      <c r="AQ110" s="18"/>
      <c r="AR110" s="50">
        <v>327303379</v>
      </c>
      <c r="AS110" s="18"/>
      <c r="AT110" s="18"/>
      <c r="AU110" s="18"/>
      <c r="BB110" s="50">
        <v>1007965252.2400001</v>
      </c>
      <c r="BC110" s="50">
        <v>0</v>
      </c>
      <c r="BD110" s="44"/>
      <c r="BF110" s="43"/>
    </row>
    <row r="111" spans="1:58" s="29" customFormat="1" x14ac:dyDescent="0.25">
      <c r="A111" s="12"/>
      <c r="B111" s="29" t="s">
        <v>129</v>
      </c>
      <c r="H111" s="29" t="s">
        <v>133</v>
      </c>
      <c r="J111" s="31"/>
      <c r="L111" s="31"/>
      <c r="N111" s="37"/>
      <c r="P111" s="38"/>
      <c r="Q111" s="39"/>
      <c r="R111" s="39"/>
      <c r="T111" s="40"/>
      <c r="V111" s="32"/>
      <c r="X111" s="31"/>
      <c r="Z111" s="37"/>
      <c r="AA111" s="12"/>
      <c r="AB111" s="42"/>
      <c r="AC111" s="12"/>
      <c r="AD111" s="42"/>
      <c r="AE111" s="12"/>
      <c r="AF111" s="40"/>
      <c r="AH111" s="31"/>
      <c r="AI111" s="31"/>
      <c r="AJ111" s="18"/>
      <c r="AK111" s="31"/>
      <c r="AL111" s="31"/>
      <c r="AM111" s="31"/>
      <c r="AN111" s="18"/>
      <c r="AO111" s="18"/>
      <c r="AP111" s="31"/>
      <c r="AQ111" s="18"/>
      <c r="AR111" s="31"/>
      <c r="AS111" s="18"/>
      <c r="AT111" s="18"/>
      <c r="AU111" s="18"/>
      <c r="BB111" s="31"/>
      <c r="BC111" s="31"/>
      <c r="BD111" s="44"/>
      <c r="BF111" s="43"/>
    </row>
    <row r="112" spans="1:58" s="29" customFormat="1" x14ac:dyDescent="0.25">
      <c r="A112" s="12"/>
      <c r="B112" s="29" t="s">
        <v>129</v>
      </c>
      <c r="G112" s="30" t="s">
        <v>273</v>
      </c>
      <c r="J112" s="52">
        <v>1146558365.0200002</v>
      </c>
      <c r="L112" s="52">
        <v>374473097.09310752</v>
      </c>
      <c r="N112" s="37"/>
      <c r="P112" s="38"/>
      <c r="Q112" s="39"/>
      <c r="R112" s="39"/>
      <c r="T112" s="40"/>
      <c r="V112" s="53">
        <v>2.5</v>
      </c>
      <c r="X112" s="52">
        <v>28703982</v>
      </c>
      <c r="Z112" s="37"/>
      <c r="AA112" s="12"/>
      <c r="AB112" s="42"/>
      <c r="AC112" s="12"/>
      <c r="AD112" s="42"/>
      <c r="AE112" s="12"/>
      <c r="AF112" s="40"/>
      <c r="AH112" s="52">
        <v>806412804</v>
      </c>
      <c r="AI112" s="52"/>
      <c r="AJ112" s="56">
        <v>20.431099592225642</v>
      </c>
      <c r="AK112" s="52"/>
      <c r="AL112" s="52">
        <v>39469868</v>
      </c>
      <c r="AM112" s="52"/>
      <c r="AN112" s="56">
        <v>3.4424647888999091</v>
      </c>
      <c r="AO112" s="56"/>
      <c r="AP112" s="52">
        <v>10765886</v>
      </c>
      <c r="AQ112" s="18"/>
      <c r="AR112" s="52">
        <v>388218059</v>
      </c>
      <c r="AS112" s="18"/>
      <c r="AT112" s="18"/>
      <c r="AU112" s="18"/>
      <c r="BB112" s="52">
        <v>1146558365.0200002</v>
      </c>
      <c r="BC112" s="52">
        <v>0</v>
      </c>
      <c r="BD112" s="44"/>
      <c r="BF112" s="43"/>
    </row>
    <row r="113" spans="1:58" s="29" customFormat="1" x14ac:dyDescent="0.25">
      <c r="A113" s="12"/>
      <c r="B113" s="29" t="s">
        <v>129</v>
      </c>
      <c r="H113" s="29" t="s">
        <v>133</v>
      </c>
      <c r="J113" s="31"/>
      <c r="L113" s="31"/>
      <c r="N113" s="37"/>
      <c r="P113" s="38"/>
      <c r="Q113" s="39"/>
      <c r="R113" s="39"/>
      <c r="T113" s="40"/>
      <c r="V113" s="32"/>
      <c r="X113" s="31"/>
      <c r="Z113" s="37"/>
      <c r="AA113" s="12"/>
      <c r="AB113" s="42"/>
      <c r="AC113" s="12"/>
      <c r="AD113" s="42"/>
      <c r="AE113" s="12"/>
      <c r="AF113" s="40"/>
      <c r="AH113" s="31"/>
      <c r="AI113" s="31"/>
      <c r="AJ113" s="18"/>
      <c r="AK113" s="31"/>
      <c r="AL113" s="31"/>
      <c r="AM113" s="31"/>
      <c r="AN113" s="18"/>
      <c r="AO113" s="18"/>
      <c r="AP113" s="31"/>
      <c r="AQ113" s="18"/>
      <c r="AR113" s="31"/>
      <c r="AS113" s="18"/>
      <c r="AT113" s="18"/>
      <c r="AU113" s="18"/>
      <c r="BB113" s="31"/>
      <c r="BC113" s="31"/>
      <c r="BD113" s="44"/>
      <c r="BF113" s="43"/>
    </row>
    <row r="114" spans="1:58" s="29" customFormat="1" x14ac:dyDescent="0.25">
      <c r="A114" s="12"/>
      <c r="B114" s="29" t="s">
        <v>129</v>
      </c>
      <c r="H114" s="29" t="s">
        <v>133</v>
      </c>
      <c r="J114" s="31"/>
      <c r="L114" s="31"/>
      <c r="N114" s="37"/>
      <c r="P114" s="38"/>
      <c r="Q114" s="39"/>
      <c r="R114" s="39"/>
      <c r="T114" s="40"/>
      <c r="V114" s="32"/>
      <c r="X114" s="31"/>
      <c r="Z114" s="37"/>
      <c r="AA114" s="12"/>
      <c r="AB114" s="42"/>
      <c r="AC114" s="12"/>
      <c r="AD114" s="42"/>
      <c r="AE114" s="12"/>
      <c r="AF114" s="40"/>
      <c r="AH114" s="31"/>
      <c r="AI114" s="31"/>
      <c r="AJ114" s="18"/>
      <c r="AK114" s="31"/>
      <c r="AL114" s="31"/>
      <c r="AM114" s="31"/>
      <c r="AN114" s="18"/>
      <c r="AO114" s="18"/>
      <c r="AP114" s="31"/>
      <c r="AQ114" s="18"/>
      <c r="AR114" s="31"/>
      <c r="AS114" s="18"/>
      <c r="AT114" s="18"/>
      <c r="AU114" s="18"/>
      <c r="BB114" s="31"/>
      <c r="BC114" s="31"/>
      <c r="BD114" s="44"/>
      <c r="BF114" s="43"/>
    </row>
    <row r="115" spans="1:58" s="29" customFormat="1" x14ac:dyDescent="0.25">
      <c r="A115" s="12"/>
      <c r="B115" s="29" t="s">
        <v>129</v>
      </c>
      <c r="G115" s="30" t="s">
        <v>274</v>
      </c>
      <c r="J115" s="31"/>
      <c r="L115" s="31"/>
      <c r="N115" s="37"/>
      <c r="P115" s="38"/>
      <c r="Q115" s="39"/>
      <c r="R115" s="39"/>
      <c r="T115" s="40"/>
      <c r="V115" s="32"/>
      <c r="X115" s="31"/>
      <c r="Z115" s="37"/>
      <c r="AA115" s="12"/>
      <c r="AB115" s="42"/>
      <c r="AC115" s="12"/>
      <c r="AD115" s="42"/>
      <c r="AE115" s="12"/>
      <c r="AF115" s="40"/>
      <c r="AH115" s="31"/>
      <c r="AI115" s="31"/>
      <c r="AJ115" s="18"/>
      <c r="AK115" s="31"/>
      <c r="AL115" s="31"/>
      <c r="AM115" s="31"/>
      <c r="AN115" s="18"/>
      <c r="AO115" s="18"/>
      <c r="AP115" s="31"/>
      <c r="AQ115" s="18"/>
      <c r="AR115" s="31"/>
      <c r="AS115" s="18"/>
      <c r="AT115" s="18"/>
      <c r="AU115" s="18"/>
      <c r="BB115" s="31"/>
      <c r="BC115" s="31"/>
      <c r="BD115" s="44"/>
      <c r="BF115" s="43"/>
    </row>
    <row r="116" spans="1:58" ht="14.4" x14ac:dyDescent="0.3">
      <c r="A116" s="12" t="s">
        <v>260</v>
      </c>
      <c r="B116" s="29" t="s">
        <v>129</v>
      </c>
      <c r="C116" s="12" t="s">
        <v>132</v>
      </c>
      <c r="D116" s="12">
        <v>27</v>
      </c>
      <c r="E116" s="12">
        <v>7</v>
      </c>
      <c r="F116" s="12">
        <v>10803</v>
      </c>
      <c r="G116" s="12" t="s">
        <v>133</v>
      </c>
      <c r="H116" s="12" t="s">
        <v>133</v>
      </c>
      <c r="I116" s="13"/>
      <c r="J116" s="13"/>
      <c r="K116" s="13"/>
      <c r="L116" s="13"/>
      <c r="M116" s="13"/>
      <c r="N116" s="37"/>
      <c r="O116" s="13"/>
      <c r="P116" s="38"/>
      <c r="Q116" s="39"/>
      <c r="R116" s="39"/>
      <c r="S116" s="13"/>
      <c r="T116" s="40"/>
      <c r="U116" s="13"/>
      <c r="V116" s="34"/>
      <c r="W116" s="13"/>
      <c r="X116" s="13"/>
      <c r="Y116" s="13"/>
      <c r="Z116" s="37"/>
      <c r="AA116" s="13"/>
      <c r="AB116" s="42"/>
      <c r="AC116" s="13"/>
      <c r="AD116" s="42"/>
      <c r="AE116" s="13"/>
      <c r="AF116" s="40"/>
      <c r="AG116" s="13"/>
      <c r="AH116" s="13"/>
      <c r="AI116" s="13"/>
      <c r="AJ116" s="18"/>
      <c r="AK116" s="13"/>
      <c r="AL116" s="13"/>
      <c r="AM116" s="13"/>
      <c r="AN116" s="18"/>
      <c r="AO116" s="18"/>
      <c r="AP116" s="13"/>
      <c r="AQ116" s="18"/>
      <c r="AR116" s="13"/>
      <c r="AS116" s="18"/>
      <c r="AT116" s="18"/>
      <c r="AU116" s="18"/>
      <c r="AV116" s="13"/>
      <c r="AW116" s="13"/>
      <c r="AX116" s="13"/>
      <c r="AY116" s="13"/>
      <c r="AZ116" s="13"/>
      <c r="BA116" s="13"/>
      <c r="BB116" s="13"/>
      <c r="BC116" s="13"/>
      <c r="BD116" s="44"/>
      <c r="BE116" s="13"/>
      <c r="BF116" s="43"/>
    </row>
    <row r="117" spans="1:58" s="29" customFormat="1" x14ac:dyDescent="0.25">
      <c r="A117" s="12" t="s">
        <v>275</v>
      </c>
      <c r="B117" s="29" t="s">
        <v>129</v>
      </c>
      <c r="C117" s="29" t="s">
        <v>132</v>
      </c>
      <c r="D117" s="29">
        <v>28</v>
      </c>
      <c r="E117" s="29">
        <v>8</v>
      </c>
      <c r="F117" s="29">
        <v>10900</v>
      </c>
      <c r="G117" s="29" t="s">
        <v>133</v>
      </c>
      <c r="H117" s="29" t="s">
        <v>276</v>
      </c>
      <c r="N117" s="37"/>
      <c r="P117" s="38"/>
      <c r="Q117" s="39"/>
      <c r="R117" s="39"/>
      <c r="T117" s="40"/>
      <c r="V117" s="32"/>
      <c r="Z117" s="37"/>
      <c r="AA117" s="12"/>
      <c r="AB117" s="42"/>
      <c r="AC117" s="12"/>
      <c r="AD117" s="42"/>
      <c r="AE117" s="12"/>
      <c r="AF117" s="40"/>
      <c r="AJ117" s="18"/>
      <c r="AN117" s="18"/>
      <c r="AO117" s="18"/>
      <c r="AQ117" s="18"/>
      <c r="AS117" s="18"/>
      <c r="AT117" s="18"/>
      <c r="AU117" s="18"/>
      <c r="BD117" s="44"/>
      <c r="BF117" s="43"/>
    </row>
    <row r="118" spans="1:58" ht="14.4" x14ac:dyDescent="0.3">
      <c r="A118" s="12" t="s">
        <v>277</v>
      </c>
      <c r="B118" s="29" t="s">
        <v>278</v>
      </c>
      <c r="C118" s="12" t="s">
        <v>132</v>
      </c>
      <c r="D118" s="12">
        <v>28</v>
      </c>
      <c r="E118" s="12">
        <v>1</v>
      </c>
      <c r="F118" s="12">
        <v>10900</v>
      </c>
      <c r="G118" s="12">
        <v>311</v>
      </c>
      <c r="H118" s="12" t="s">
        <v>138</v>
      </c>
      <c r="I118" s="13"/>
      <c r="J118" s="36">
        <v>3562390.7</v>
      </c>
      <c r="K118" s="13"/>
      <c r="L118" s="36">
        <v>1817205.51</v>
      </c>
      <c r="M118" s="13"/>
      <c r="N118" s="37">
        <v>50586</v>
      </c>
      <c r="O118" s="13"/>
      <c r="P118" s="38">
        <v>3.2000000000000002E-3</v>
      </c>
      <c r="Q118" s="39"/>
      <c r="R118" s="39"/>
      <c r="S118" s="13"/>
      <c r="T118" s="40">
        <v>-2</v>
      </c>
      <c r="U118" s="13"/>
      <c r="V118" s="41">
        <v>2.1</v>
      </c>
      <c r="W118" s="13"/>
      <c r="X118" s="36">
        <v>74810</v>
      </c>
      <c r="Y118" s="13"/>
      <c r="Z118" s="37">
        <v>50586</v>
      </c>
      <c r="AA118" s="13"/>
      <c r="AB118" s="42">
        <v>80</v>
      </c>
      <c r="AC118" s="12" t="s">
        <v>139</v>
      </c>
      <c r="AD118" s="42" t="s">
        <v>140</v>
      </c>
      <c r="AE118" s="13"/>
      <c r="AF118" s="40">
        <v>-1</v>
      </c>
      <c r="AG118" s="13"/>
      <c r="AH118" s="36">
        <v>1780809</v>
      </c>
      <c r="AI118" s="43"/>
      <c r="AJ118" s="18">
        <v>20.48</v>
      </c>
      <c r="AK118" s="43"/>
      <c r="AL118" s="36">
        <v>86954</v>
      </c>
      <c r="AM118" s="36"/>
      <c r="AN118" s="18">
        <v>2.44</v>
      </c>
      <c r="AO118" s="18"/>
      <c r="AP118" s="36">
        <v>12144</v>
      </c>
      <c r="AQ118" s="18"/>
      <c r="AR118" s="36">
        <v>1957124</v>
      </c>
      <c r="AS118" s="18"/>
      <c r="AT118" s="18"/>
      <c r="AU118" s="18"/>
      <c r="AV118" s="13"/>
      <c r="AW118" s="13"/>
      <c r="AX118" s="13"/>
      <c r="AY118" s="13"/>
      <c r="AZ118" s="13"/>
      <c r="BA118" s="13"/>
      <c r="BB118" s="36">
        <v>3562390.7</v>
      </c>
      <c r="BC118" s="36">
        <v>0</v>
      </c>
      <c r="BD118" s="44"/>
      <c r="BE118" s="13"/>
      <c r="BF118" s="43"/>
    </row>
    <row r="119" spans="1:58" ht="14.4" x14ac:dyDescent="0.3">
      <c r="A119" s="12" t="s">
        <v>279</v>
      </c>
      <c r="B119" s="29" t="s">
        <v>280</v>
      </c>
      <c r="C119" s="12" t="s">
        <v>132</v>
      </c>
      <c r="D119" s="12">
        <v>28</v>
      </c>
      <c r="E119" s="12">
        <v>2</v>
      </c>
      <c r="F119" s="12">
        <v>10900</v>
      </c>
      <c r="G119" s="12">
        <v>312</v>
      </c>
      <c r="H119" s="12" t="s">
        <v>143</v>
      </c>
      <c r="I119" s="13"/>
      <c r="J119" s="36">
        <v>30883388.949999999</v>
      </c>
      <c r="K119" s="13"/>
      <c r="L119" s="36">
        <v>15259113.99</v>
      </c>
      <c r="M119" s="13"/>
      <c r="N119" s="37">
        <v>50586</v>
      </c>
      <c r="O119" s="13"/>
      <c r="P119" s="38">
        <v>9.4000000000000004E-3</v>
      </c>
      <c r="Q119" s="39"/>
      <c r="R119" s="39"/>
      <c r="S119" s="13"/>
      <c r="T119" s="40">
        <v>-7</v>
      </c>
      <c r="U119" s="13"/>
      <c r="V119" s="41">
        <v>2.6</v>
      </c>
      <c r="W119" s="13"/>
      <c r="X119" s="36">
        <v>802968</v>
      </c>
      <c r="Y119" s="13"/>
      <c r="Z119" s="37">
        <v>50586</v>
      </c>
      <c r="AA119" s="13"/>
      <c r="AB119" s="42">
        <v>50</v>
      </c>
      <c r="AC119" s="12" t="s">
        <v>139</v>
      </c>
      <c r="AD119" s="42" t="s">
        <v>144</v>
      </c>
      <c r="AE119" s="13"/>
      <c r="AF119" s="40">
        <v>-4</v>
      </c>
      <c r="AG119" s="13"/>
      <c r="AH119" s="36">
        <v>16859611</v>
      </c>
      <c r="AI119" s="43"/>
      <c r="AJ119" s="18">
        <v>18</v>
      </c>
      <c r="AK119" s="43"/>
      <c r="AL119" s="36">
        <v>936645</v>
      </c>
      <c r="AM119" s="36"/>
      <c r="AN119" s="18">
        <v>3.03</v>
      </c>
      <c r="AO119" s="18"/>
      <c r="AP119" s="36">
        <v>133677</v>
      </c>
      <c r="AQ119" s="18"/>
      <c r="AR119" s="36">
        <v>16779272</v>
      </c>
      <c r="AS119" s="18"/>
      <c r="AT119" s="18"/>
      <c r="AU119" s="18"/>
      <c r="AV119" s="13"/>
      <c r="AW119" s="13"/>
      <c r="AX119" s="13"/>
      <c r="AY119" s="13"/>
      <c r="AZ119" s="13"/>
      <c r="BA119" s="13"/>
      <c r="BB119" s="36">
        <v>30883388.949999999</v>
      </c>
      <c r="BC119" s="36">
        <v>0</v>
      </c>
      <c r="BD119" s="44"/>
      <c r="BE119" s="13"/>
      <c r="BF119" s="43"/>
    </row>
    <row r="120" spans="1:58" ht="14.4" x14ac:dyDescent="0.3">
      <c r="A120" s="12" t="s">
        <v>281</v>
      </c>
      <c r="B120" s="29" t="s">
        <v>282</v>
      </c>
      <c r="C120" s="12" t="s">
        <v>132</v>
      </c>
      <c r="D120" s="12">
        <v>28</v>
      </c>
      <c r="E120" s="12">
        <v>4</v>
      </c>
      <c r="F120" s="12">
        <v>10900</v>
      </c>
      <c r="G120" s="12">
        <v>315</v>
      </c>
      <c r="H120" s="12" t="s">
        <v>151</v>
      </c>
      <c r="I120" s="13"/>
      <c r="J120" s="36">
        <v>3773251.87</v>
      </c>
      <c r="K120" s="13"/>
      <c r="L120" s="36">
        <v>2142570.04</v>
      </c>
      <c r="M120" s="13"/>
      <c r="N120" s="37">
        <v>50586</v>
      </c>
      <c r="O120" s="13"/>
      <c r="P120" s="38">
        <v>5.1999999999999998E-3</v>
      </c>
      <c r="Q120" s="39"/>
      <c r="R120" s="39"/>
      <c r="S120" s="13"/>
      <c r="T120" s="40">
        <v>-6</v>
      </c>
      <c r="U120" s="13"/>
      <c r="V120" s="41">
        <v>2.4</v>
      </c>
      <c r="W120" s="13"/>
      <c r="X120" s="36">
        <v>90558</v>
      </c>
      <c r="Y120" s="13"/>
      <c r="Z120" s="37">
        <v>50586</v>
      </c>
      <c r="AA120" s="13"/>
      <c r="AB120" s="42">
        <v>65</v>
      </c>
      <c r="AC120" s="12" t="s">
        <v>139</v>
      </c>
      <c r="AD120" s="42" t="s">
        <v>144</v>
      </c>
      <c r="AE120" s="13"/>
      <c r="AF120" s="40">
        <v>-4</v>
      </c>
      <c r="AG120" s="13"/>
      <c r="AH120" s="36">
        <v>1781612</v>
      </c>
      <c r="AI120" s="43"/>
      <c r="AJ120" s="18">
        <v>19.170000000000002</v>
      </c>
      <c r="AK120" s="43"/>
      <c r="AL120" s="36">
        <v>92938</v>
      </c>
      <c r="AM120" s="36"/>
      <c r="AN120" s="18">
        <v>2.46</v>
      </c>
      <c r="AO120" s="18"/>
      <c r="AP120" s="36">
        <v>2380</v>
      </c>
      <c r="AQ120" s="18"/>
      <c r="AR120" s="36">
        <v>2145214</v>
      </c>
      <c r="AS120" s="18"/>
      <c r="AT120" s="18"/>
      <c r="AU120" s="18"/>
      <c r="AV120" s="13"/>
      <c r="AW120" s="13"/>
      <c r="AX120" s="13"/>
      <c r="AY120" s="13"/>
      <c r="AZ120" s="13"/>
      <c r="BA120" s="13"/>
      <c r="BB120" s="36">
        <v>3773251.87</v>
      </c>
      <c r="BC120" s="36">
        <v>0</v>
      </c>
      <c r="BD120" s="44"/>
      <c r="BE120" s="13"/>
      <c r="BF120" s="43"/>
    </row>
    <row r="121" spans="1:58" ht="14.4" x14ac:dyDescent="0.3">
      <c r="A121" s="12" t="s">
        <v>283</v>
      </c>
      <c r="B121" s="29" t="s">
        <v>284</v>
      </c>
      <c r="C121" s="12" t="s">
        <v>132</v>
      </c>
      <c r="D121" s="12">
        <v>28</v>
      </c>
      <c r="E121" s="12">
        <v>5</v>
      </c>
      <c r="F121" s="12">
        <v>10900</v>
      </c>
      <c r="G121" s="12">
        <v>316</v>
      </c>
      <c r="H121" s="12" t="s">
        <v>154</v>
      </c>
      <c r="I121" s="13"/>
      <c r="J121" s="45">
        <v>300302.01</v>
      </c>
      <c r="K121" s="13"/>
      <c r="L121" s="45">
        <v>161831.04000000001</v>
      </c>
      <c r="M121" s="13"/>
      <c r="N121" s="37">
        <v>50586</v>
      </c>
      <c r="O121" s="13"/>
      <c r="P121" s="38">
        <v>7.1000000000000004E-3</v>
      </c>
      <c r="Q121" s="39"/>
      <c r="R121" s="39"/>
      <c r="S121" s="13"/>
      <c r="T121" s="40">
        <v>0</v>
      </c>
      <c r="U121" s="13"/>
      <c r="V121" s="41">
        <v>2.4</v>
      </c>
      <c r="W121" s="13"/>
      <c r="X121" s="45">
        <v>7207</v>
      </c>
      <c r="Y121" s="13"/>
      <c r="Z121" s="37">
        <v>50586</v>
      </c>
      <c r="AA121" s="13"/>
      <c r="AB121" s="42">
        <v>65</v>
      </c>
      <c r="AC121" s="12" t="s">
        <v>139</v>
      </c>
      <c r="AD121" s="42" t="s">
        <v>148</v>
      </c>
      <c r="AE121" s="13"/>
      <c r="AF121" s="40">
        <v>-1</v>
      </c>
      <c r="AG121" s="13"/>
      <c r="AH121" s="45">
        <v>141474</v>
      </c>
      <c r="AI121" s="46"/>
      <c r="AJ121" s="18">
        <v>19.329999999999998</v>
      </c>
      <c r="AK121" s="46"/>
      <c r="AL121" s="45">
        <v>7319</v>
      </c>
      <c r="AM121" s="47"/>
      <c r="AN121" s="18">
        <v>2.44</v>
      </c>
      <c r="AO121" s="18"/>
      <c r="AP121" s="45">
        <v>112</v>
      </c>
      <c r="AQ121" s="18"/>
      <c r="AR121" s="45">
        <v>164197</v>
      </c>
      <c r="AS121" s="18"/>
      <c r="AT121" s="18"/>
      <c r="AU121" s="18"/>
      <c r="AV121" s="13"/>
      <c r="AW121" s="13"/>
      <c r="AX121" s="13"/>
      <c r="AY121" s="13"/>
      <c r="AZ121" s="13"/>
      <c r="BA121" s="13"/>
      <c r="BB121" s="45">
        <v>300302.00999999995</v>
      </c>
      <c r="BC121" s="36">
        <v>0</v>
      </c>
      <c r="BD121" s="44"/>
      <c r="BE121" s="13"/>
      <c r="BF121" s="43"/>
    </row>
    <row r="122" spans="1:58" s="29" customFormat="1" x14ac:dyDescent="0.25">
      <c r="A122" s="12" t="s">
        <v>275</v>
      </c>
      <c r="B122" s="29" t="s">
        <v>129</v>
      </c>
      <c r="C122" s="29" t="s">
        <v>132</v>
      </c>
      <c r="D122" s="29">
        <v>28</v>
      </c>
      <c r="E122" s="29">
        <v>6</v>
      </c>
      <c r="F122" s="29">
        <v>10900</v>
      </c>
      <c r="G122" s="29" t="s">
        <v>133</v>
      </c>
      <c r="H122" s="29" t="s">
        <v>285</v>
      </c>
      <c r="J122" s="31">
        <v>38519333.529999994</v>
      </c>
      <c r="L122" s="31">
        <v>19380720.579999998</v>
      </c>
      <c r="N122" s="37"/>
      <c r="P122" s="38"/>
      <c r="Q122" s="39"/>
      <c r="R122" s="39"/>
      <c r="T122" s="40"/>
      <c r="V122" s="48">
        <v>2.5</v>
      </c>
      <c r="X122" s="31">
        <v>975543</v>
      </c>
      <c r="Z122" s="37"/>
      <c r="AA122" s="12"/>
      <c r="AB122" s="42"/>
      <c r="AC122" s="12"/>
      <c r="AD122" s="42"/>
      <c r="AE122" s="12"/>
      <c r="AF122" s="40"/>
      <c r="AH122" s="31">
        <v>20563506</v>
      </c>
      <c r="AI122" s="31"/>
      <c r="AJ122" s="49">
        <v>18.29727829899916</v>
      </c>
      <c r="AK122" s="31"/>
      <c r="AL122" s="31">
        <v>1123856</v>
      </c>
      <c r="AM122" s="31"/>
      <c r="AN122" s="49">
        <v>2.9176413426901786</v>
      </c>
      <c r="AO122" s="49"/>
      <c r="AP122" s="31">
        <v>148313</v>
      </c>
      <c r="AQ122" s="18"/>
      <c r="AR122" s="31">
        <v>21045807</v>
      </c>
      <c r="AS122" s="18"/>
      <c r="AT122" s="18"/>
      <c r="AU122" s="18"/>
      <c r="BB122" s="31">
        <v>38519333.529999994</v>
      </c>
      <c r="BC122" s="31">
        <v>0</v>
      </c>
      <c r="BD122" s="44"/>
      <c r="BF122" s="43"/>
    </row>
    <row r="123" spans="1:58" ht="14.4" x14ac:dyDescent="0.3">
      <c r="A123" s="12" t="s">
        <v>275</v>
      </c>
      <c r="B123" s="29" t="s">
        <v>129</v>
      </c>
      <c r="C123" s="12" t="s">
        <v>132</v>
      </c>
      <c r="D123" s="12">
        <v>28</v>
      </c>
      <c r="E123" s="12">
        <v>7</v>
      </c>
      <c r="F123" s="12">
        <v>10900</v>
      </c>
      <c r="G123" s="12" t="s">
        <v>133</v>
      </c>
      <c r="H123" s="12" t="s">
        <v>133</v>
      </c>
      <c r="I123" s="13"/>
      <c r="J123" s="13"/>
      <c r="K123" s="13"/>
      <c r="L123" s="13"/>
      <c r="M123" s="13"/>
      <c r="N123" s="37"/>
      <c r="O123" s="13"/>
      <c r="P123" s="38"/>
      <c r="Q123" s="39"/>
      <c r="R123" s="39"/>
      <c r="S123" s="13"/>
      <c r="T123" s="40"/>
      <c r="U123" s="13"/>
      <c r="V123" s="34"/>
      <c r="W123" s="13"/>
      <c r="X123" s="13"/>
      <c r="Y123" s="13"/>
      <c r="Z123" s="37"/>
      <c r="AA123" s="13"/>
      <c r="AB123" s="42"/>
      <c r="AC123" s="13"/>
      <c r="AD123" s="42"/>
      <c r="AE123" s="13"/>
      <c r="AF123" s="40"/>
      <c r="AG123" s="13"/>
      <c r="AH123" s="13"/>
      <c r="AI123" s="13"/>
      <c r="AJ123" s="18"/>
      <c r="AK123" s="13"/>
      <c r="AL123" s="13"/>
      <c r="AM123" s="13"/>
      <c r="AN123" s="18"/>
      <c r="AO123" s="18"/>
      <c r="AP123" s="13"/>
      <c r="AQ123" s="18"/>
      <c r="AR123" s="13"/>
      <c r="AS123" s="18"/>
      <c r="AT123" s="18"/>
      <c r="AU123" s="18"/>
      <c r="AV123" s="13"/>
      <c r="AW123" s="13"/>
      <c r="AX123" s="13"/>
      <c r="AY123" s="13"/>
      <c r="AZ123" s="13"/>
      <c r="BA123" s="13"/>
      <c r="BB123" s="13"/>
      <c r="BC123" s="13"/>
      <c r="BD123" s="44"/>
      <c r="BE123" s="13"/>
      <c r="BF123" s="43"/>
    </row>
    <row r="124" spans="1:58" s="29" customFormat="1" x14ac:dyDescent="0.25">
      <c r="A124" s="12" t="s">
        <v>286</v>
      </c>
      <c r="B124" s="29" t="s">
        <v>129</v>
      </c>
      <c r="C124" s="29" t="s">
        <v>132</v>
      </c>
      <c r="D124" s="29">
        <v>29</v>
      </c>
      <c r="E124" s="29">
        <v>8</v>
      </c>
      <c r="F124" s="29">
        <v>10901</v>
      </c>
      <c r="G124" s="29" t="s">
        <v>133</v>
      </c>
      <c r="H124" s="29" t="s">
        <v>287</v>
      </c>
      <c r="N124" s="37"/>
      <c r="P124" s="38"/>
      <c r="Q124" s="39"/>
      <c r="R124" s="39"/>
      <c r="T124" s="40"/>
      <c r="V124" s="32"/>
      <c r="Z124" s="37"/>
      <c r="AA124" s="12"/>
      <c r="AB124" s="42"/>
      <c r="AC124" s="12"/>
      <c r="AD124" s="42"/>
      <c r="AE124" s="12"/>
      <c r="AF124" s="40"/>
      <c r="AJ124" s="18"/>
      <c r="AN124" s="18"/>
      <c r="AO124" s="18"/>
      <c r="AQ124" s="18"/>
      <c r="AS124" s="18"/>
      <c r="AT124" s="18"/>
      <c r="AU124" s="18"/>
      <c r="BD124" s="44"/>
      <c r="BF124" s="43"/>
    </row>
    <row r="125" spans="1:58" ht="14.4" x14ac:dyDescent="0.3">
      <c r="A125" s="12" t="s">
        <v>288</v>
      </c>
      <c r="B125" s="29" t="s">
        <v>289</v>
      </c>
      <c r="C125" s="12" t="s">
        <v>132</v>
      </c>
      <c r="D125" s="12">
        <v>29</v>
      </c>
      <c r="E125" s="12">
        <v>2</v>
      </c>
      <c r="F125" s="12">
        <v>10901</v>
      </c>
      <c r="G125" s="12">
        <v>312</v>
      </c>
      <c r="H125" s="12" t="s">
        <v>143</v>
      </c>
      <c r="I125" s="13"/>
      <c r="J125" s="45">
        <v>52104.91</v>
      </c>
      <c r="K125" s="13"/>
      <c r="L125" s="45">
        <v>52104.93</v>
      </c>
      <c r="M125" s="13"/>
      <c r="N125" s="37">
        <v>50586</v>
      </c>
      <c r="O125" s="13"/>
      <c r="P125" s="38">
        <v>9.4000000000000004E-3</v>
      </c>
      <c r="Q125" s="39"/>
      <c r="R125" s="39"/>
      <c r="S125" s="13"/>
      <c r="T125" s="40">
        <v>-7</v>
      </c>
      <c r="U125" s="13"/>
      <c r="V125" s="41">
        <v>2.6</v>
      </c>
      <c r="W125" s="13"/>
      <c r="X125" s="45">
        <v>1355</v>
      </c>
      <c r="Y125" s="13"/>
      <c r="Z125" s="37">
        <v>50586</v>
      </c>
      <c r="AA125" s="13"/>
      <c r="AB125" s="42">
        <v>50</v>
      </c>
      <c r="AC125" s="12" t="s">
        <v>139</v>
      </c>
      <c r="AD125" s="42" t="s">
        <v>144</v>
      </c>
      <c r="AE125" s="13"/>
      <c r="AF125" s="40">
        <v>0</v>
      </c>
      <c r="AG125" s="13"/>
      <c r="AH125" s="45">
        <v>0</v>
      </c>
      <c r="AI125" s="46"/>
      <c r="AJ125" s="18">
        <v>17.84</v>
      </c>
      <c r="AK125" s="46"/>
      <c r="AL125" s="45">
        <v>0</v>
      </c>
      <c r="AM125" s="47"/>
      <c r="AN125" s="18">
        <v>0</v>
      </c>
      <c r="AO125" s="18"/>
      <c r="AP125" s="45">
        <v>-1355</v>
      </c>
      <c r="AQ125" s="18"/>
      <c r="AR125" s="45">
        <v>28219</v>
      </c>
      <c r="AS125" s="18"/>
      <c r="AT125" s="18"/>
      <c r="AU125" s="18"/>
      <c r="AV125" s="13"/>
      <c r="AW125" s="13"/>
      <c r="AX125" s="13"/>
      <c r="AY125" s="13"/>
      <c r="AZ125" s="13"/>
      <c r="BA125" s="13"/>
      <c r="BB125" s="45">
        <v>52104.91</v>
      </c>
      <c r="BC125" s="36">
        <v>0</v>
      </c>
      <c r="BD125" s="44"/>
      <c r="BE125" s="13"/>
      <c r="BF125" s="43"/>
    </row>
    <row r="126" spans="1:58" s="29" customFormat="1" x14ac:dyDescent="0.25">
      <c r="A126" s="12" t="s">
        <v>286</v>
      </c>
      <c r="B126" s="29" t="s">
        <v>129</v>
      </c>
      <c r="C126" s="29" t="s">
        <v>132</v>
      </c>
      <c r="D126" s="29">
        <v>29</v>
      </c>
      <c r="E126" s="29">
        <v>6</v>
      </c>
      <c r="F126" s="29">
        <v>10901</v>
      </c>
      <c r="G126" s="29" t="s">
        <v>133</v>
      </c>
      <c r="H126" s="29" t="s">
        <v>290</v>
      </c>
      <c r="J126" s="31">
        <v>52104.91</v>
      </c>
      <c r="L126" s="31">
        <v>52104.93</v>
      </c>
      <c r="N126" s="37"/>
      <c r="P126" s="38"/>
      <c r="Q126" s="39"/>
      <c r="R126" s="39"/>
      <c r="T126" s="40"/>
      <c r="V126" s="48">
        <v>2.6</v>
      </c>
      <c r="X126" s="31">
        <v>1355</v>
      </c>
      <c r="Z126" s="37"/>
      <c r="AA126" s="12"/>
      <c r="AB126" s="42"/>
      <c r="AC126" s="12"/>
      <c r="AD126" s="42"/>
      <c r="AE126" s="12"/>
      <c r="AF126" s="40"/>
      <c r="AH126" s="31">
        <v>0</v>
      </c>
      <c r="AI126" s="31"/>
      <c r="AJ126" s="49">
        <v>17.84</v>
      </c>
      <c r="AK126" s="31"/>
      <c r="AL126" s="31">
        <v>0</v>
      </c>
      <c r="AM126" s="31"/>
      <c r="AN126" s="49">
        <v>0</v>
      </c>
      <c r="AO126" s="49"/>
      <c r="AP126" s="31">
        <v>-1355</v>
      </c>
      <c r="AQ126" s="18"/>
      <c r="AR126" s="31">
        <v>28219</v>
      </c>
      <c r="AS126" s="18"/>
      <c r="AT126" s="18"/>
      <c r="AU126" s="18"/>
      <c r="BB126" s="31">
        <v>52104.91</v>
      </c>
      <c r="BC126" s="31">
        <v>0</v>
      </c>
      <c r="BD126" s="44"/>
      <c r="BF126" s="43"/>
    </row>
    <row r="127" spans="1:58" ht="14.4" x14ac:dyDescent="0.3">
      <c r="A127" s="12" t="s">
        <v>286</v>
      </c>
      <c r="B127" s="29" t="s">
        <v>129</v>
      </c>
      <c r="C127" s="12" t="s">
        <v>132</v>
      </c>
      <c r="D127" s="12">
        <v>29</v>
      </c>
      <c r="E127" s="12">
        <v>7</v>
      </c>
      <c r="F127" s="12">
        <v>10901</v>
      </c>
      <c r="G127" s="12" t="s">
        <v>133</v>
      </c>
      <c r="H127" s="12" t="s">
        <v>133</v>
      </c>
      <c r="I127" s="13"/>
      <c r="J127" s="13"/>
      <c r="K127" s="13"/>
      <c r="L127" s="13"/>
      <c r="M127" s="13"/>
      <c r="N127" s="37"/>
      <c r="O127" s="13"/>
      <c r="P127" s="38"/>
      <c r="Q127" s="39"/>
      <c r="R127" s="39"/>
      <c r="S127" s="13"/>
      <c r="T127" s="40"/>
      <c r="U127" s="13"/>
      <c r="V127" s="34"/>
      <c r="W127" s="13"/>
      <c r="X127" s="13"/>
      <c r="Y127" s="13"/>
      <c r="Z127" s="37"/>
      <c r="AA127" s="13"/>
      <c r="AB127" s="42"/>
      <c r="AC127" s="13"/>
      <c r="AD127" s="42"/>
      <c r="AE127" s="13"/>
      <c r="AF127" s="40"/>
      <c r="AG127" s="13"/>
      <c r="AH127" s="13"/>
      <c r="AI127" s="13"/>
      <c r="AJ127" s="18"/>
      <c r="AK127" s="13"/>
      <c r="AL127" s="13"/>
      <c r="AM127" s="13"/>
      <c r="AN127" s="18"/>
      <c r="AO127" s="18"/>
      <c r="AP127" s="13"/>
      <c r="AQ127" s="18"/>
      <c r="AR127" s="13"/>
      <c r="AS127" s="18"/>
      <c r="AT127" s="18"/>
      <c r="AU127" s="18"/>
      <c r="AV127" s="13"/>
      <c r="AW127" s="13"/>
      <c r="AX127" s="13"/>
      <c r="AY127" s="13"/>
      <c r="AZ127" s="13"/>
      <c r="BA127" s="13"/>
      <c r="BB127" s="13"/>
      <c r="BC127" s="13"/>
      <c r="BD127" s="44"/>
      <c r="BE127" s="13"/>
      <c r="BF127" s="43"/>
    </row>
    <row r="128" spans="1:58" s="29" customFormat="1" x14ac:dyDescent="0.25">
      <c r="A128" s="12" t="s">
        <v>291</v>
      </c>
      <c r="B128" s="29" t="s">
        <v>129</v>
      </c>
      <c r="C128" s="29" t="s">
        <v>132</v>
      </c>
      <c r="D128" s="29">
        <v>30</v>
      </c>
      <c r="E128" s="29">
        <v>8</v>
      </c>
      <c r="F128" s="29">
        <v>10902</v>
      </c>
      <c r="G128" s="29" t="s">
        <v>133</v>
      </c>
      <c r="H128" s="29" t="s">
        <v>292</v>
      </c>
      <c r="N128" s="37"/>
      <c r="P128" s="38"/>
      <c r="Q128" s="39"/>
      <c r="R128" s="39"/>
      <c r="T128" s="40"/>
      <c r="V128" s="32"/>
      <c r="Z128" s="37"/>
      <c r="AA128" s="12"/>
      <c r="AB128" s="42"/>
      <c r="AC128" s="12"/>
      <c r="AD128" s="42"/>
      <c r="AE128" s="12"/>
      <c r="AF128" s="40"/>
      <c r="AJ128" s="18"/>
      <c r="AN128" s="18"/>
      <c r="AO128" s="18"/>
      <c r="AQ128" s="18"/>
      <c r="AS128" s="18"/>
      <c r="AT128" s="18"/>
      <c r="AU128" s="18"/>
      <c r="BD128" s="44"/>
      <c r="BF128" s="43"/>
    </row>
    <row r="129" spans="1:58" ht="14.4" x14ac:dyDescent="0.3">
      <c r="A129" s="12" t="s">
        <v>293</v>
      </c>
      <c r="B129" s="29" t="s">
        <v>294</v>
      </c>
      <c r="C129" s="12" t="s">
        <v>132</v>
      </c>
      <c r="D129" s="12">
        <v>30</v>
      </c>
      <c r="E129" s="12">
        <v>1</v>
      </c>
      <c r="F129" s="12">
        <v>10902</v>
      </c>
      <c r="G129" s="12">
        <v>311</v>
      </c>
      <c r="H129" s="12" t="s">
        <v>138</v>
      </c>
      <c r="I129" s="13"/>
      <c r="J129" s="36">
        <v>33146529.48</v>
      </c>
      <c r="K129" s="13"/>
      <c r="L129" s="36">
        <v>22171911.777131252</v>
      </c>
      <c r="M129" s="13"/>
      <c r="N129" s="37">
        <v>50586</v>
      </c>
      <c r="O129" s="13"/>
      <c r="P129" s="38">
        <v>3.2000000000000002E-3</v>
      </c>
      <c r="Q129" s="39"/>
      <c r="R129" s="39"/>
      <c r="S129" s="13"/>
      <c r="T129" s="40">
        <v>-2</v>
      </c>
      <c r="U129" s="13"/>
      <c r="V129" s="41">
        <v>2.1</v>
      </c>
      <c r="W129" s="13"/>
      <c r="X129" s="36">
        <v>696077</v>
      </c>
      <c r="Y129" s="13"/>
      <c r="Z129" s="37">
        <v>50586</v>
      </c>
      <c r="AA129" s="13"/>
      <c r="AB129" s="42">
        <v>80</v>
      </c>
      <c r="AC129" s="12" t="s">
        <v>139</v>
      </c>
      <c r="AD129" s="42" t="s">
        <v>140</v>
      </c>
      <c r="AE129" s="13"/>
      <c r="AF129" s="40">
        <v>-1</v>
      </c>
      <c r="AG129" s="13"/>
      <c r="AH129" s="36">
        <v>11306083</v>
      </c>
      <c r="AI129" s="43"/>
      <c r="AJ129" s="18">
        <v>20.54</v>
      </c>
      <c r="AK129" s="43"/>
      <c r="AL129" s="36">
        <v>550442</v>
      </c>
      <c r="AM129" s="36"/>
      <c r="AN129" s="18">
        <v>1.66</v>
      </c>
      <c r="AO129" s="18"/>
      <c r="AP129" s="36">
        <v>-145635</v>
      </c>
      <c r="AQ129" s="18"/>
      <c r="AR129" s="36">
        <v>17609732</v>
      </c>
      <c r="AS129" s="18"/>
      <c r="AT129" s="18"/>
      <c r="AU129" s="18"/>
      <c r="AV129" s="13"/>
      <c r="AW129" s="13"/>
      <c r="AX129" s="13"/>
      <c r="AY129" s="13"/>
      <c r="AZ129" s="13"/>
      <c r="BA129" s="13"/>
      <c r="BB129" s="36">
        <v>33146529.480000004</v>
      </c>
      <c r="BC129" s="36">
        <v>0</v>
      </c>
      <c r="BD129" s="44"/>
      <c r="BE129" s="13"/>
      <c r="BF129" s="43"/>
    </row>
    <row r="130" spans="1:58" ht="14.4" x14ac:dyDescent="0.3">
      <c r="A130" s="12" t="s">
        <v>295</v>
      </c>
      <c r="B130" s="29" t="s">
        <v>296</v>
      </c>
      <c r="C130" s="12" t="s">
        <v>132</v>
      </c>
      <c r="D130" s="12">
        <v>30</v>
      </c>
      <c r="E130" s="12">
        <v>2</v>
      </c>
      <c r="F130" s="12">
        <v>10902</v>
      </c>
      <c r="G130" s="12">
        <v>312</v>
      </c>
      <c r="H130" s="12" t="s">
        <v>143</v>
      </c>
      <c r="I130" s="13"/>
      <c r="J130" s="36">
        <v>3694842.87</v>
      </c>
      <c r="K130" s="13"/>
      <c r="L130" s="36">
        <v>2563468.1440975</v>
      </c>
      <c r="M130" s="13"/>
      <c r="N130" s="37">
        <v>50586</v>
      </c>
      <c r="O130" s="13"/>
      <c r="P130" s="38">
        <v>9.4000000000000004E-3</v>
      </c>
      <c r="Q130" s="39"/>
      <c r="R130" s="39"/>
      <c r="S130" s="13"/>
      <c r="T130" s="40">
        <v>-7</v>
      </c>
      <c r="U130" s="13"/>
      <c r="V130" s="41">
        <v>2.6</v>
      </c>
      <c r="W130" s="13"/>
      <c r="X130" s="36">
        <v>96066</v>
      </c>
      <c r="Y130" s="13"/>
      <c r="Z130" s="37">
        <v>50586</v>
      </c>
      <c r="AA130" s="13"/>
      <c r="AB130" s="42">
        <v>50</v>
      </c>
      <c r="AC130" s="12" t="s">
        <v>139</v>
      </c>
      <c r="AD130" s="42" t="s">
        <v>144</v>
      </c>
      <c r="AE130" s="13"/>
      <c r="AF130" s="40">
        <v>-4</v>
      </c>
      <c r="AG130" s="13"/>
      <c r="AH130" s="36">
        <v>1279168</v>
      </c>
      <c r="AI130" s="43"/>
      <c r="AJ130" s="18">
        <v>18.22</v>
      </c>
      <c r="AK130" s="43"/>
      <c r="AL130" s="36">
        <v>70207</v>
      </c>
      <c r="AM130" s="36"/>
      <c r="AN130" s="18">
        <v>1.9</v>
      </c>
      <c r="AO130" s="18"/>
      <c r="AP130" s="36">
        <v>-25859</v>
      </c>
      <c r="AQ130" s="18"/>
      <c r="AR130" s="36">
        <v>1899199</v>
      </c>
      <c r="AS130" s="18"/>
      <c r="AT130" s="18"/>
      <c r="AU130" s="18"/>
      <c r="AV130" s="13"/>
      <c r="AW130" s="13"/>
      <c r="AX130" s="13"/>
      <c r="AY130" s="13"/>
      <c r="AZ130" s="13"/>
      <c r="BA130" s="13"/>
      <c r="BB130" s="36">
        <v>3694842.87</v>
      </c>
      <c r="BC130" s="36">
        <v>0</v>
      </c>
      <c r="BD130" s="44"/>
      <c r="BE130" s="13"/>
      <c r="BF130" s="43"/>
    </row>
    <row r="131" spans="1:58" ht="14.4" x14ac:dyDescent="0.3">
      <c r="A131" s="12" t="s">
        <v>297</v>
      </c>
      <c r="B131" s="29" t="s">
        <v>298</v>
      </c>
      <c r="C131" s="12" t="s">
        <v>132</v>
      </c>
      <c r="D131" s="12">
        <v>30</v>
      </c>
      <c r="E131" s="12">
        <v>3</v>
      </c>
      <c r="F131" s="12">
        <v>10902</v>
      </c>
      <c r="G131" s="12">
        <v>314</v>
      </c>
      <c r="H131" s="12" t="s">
        <v>147</v>
      </c>
      <c r="I131" s="13"/>
      <c r="J131" s="36">
        <v>2497877.73</v>
      </c>
      <c r="K131" s="13"/>
      <c r="L131" s="36">
        <v>1684863.5259475003</v>
      </c>
      <c r="M131" s="13"/>
      <c r="N131" s="37">
        <v>50586</v>
      </c>
      <c r="O131" s="13"/>
      <c r="P131" s="38">
        <v>1.2E-2</v>
      </c>
      <c r="Q131" s="39"/>
      <c r="R131" s="39"/>
      <c r="S131" s="13"/>
      <c r="T131" s="40">
        <v>0</v>
      </c>
      <c r="U131" s="13"/>
      <c r="V131" s="41">
        <v>2.6</v>
      </c>
      <c r="W131" s="13"/>
      <c r="X131" s="36">
        <v>64945</v>
      </c>
      <c r="Y131" s="13"/>
      <c r="Z131" s="37">
        <v>50586</v>
      </c>
      <c r="AA131" s="13"/>
      <c r="AB131" s="42">
        <v>55</v>
      </c>
      <c r="AC131" s="12" t="s">
        <v>139</v>
      </c>
      <c r="AD131" s="42" t="s">
        <v>148</v>
      </c>
      <c r="AE131" s="13"/>
      <c r="AF131" s="40">
        <v>-1</v>
      </c>
      <c r="AG131" s="13"/>
      <c r="AH131" s="36">
        <v>837993</v>
      </c>
      <c r="AI131" s="43"/>
      <c r="AJ131" s="18">
        <v>18.75</v>
      </c>
      <c r="AK131" s="43"/>
      <c r="AL131" s="36">
        <v>44693</v>
      </c>
      <c r="AM131" s="36"/>
      <c r="AN131" s="18">
        <v>1.79</v>
      </c>
      <c r="AO131" s="18"/>
      <c r="AP131" s="36">
        <v>-20252</v>
      </c>
      <c r="AQ131" s="18"/>
      <c r="AR131" s="36">
        <v>1321065</v>
      </c>
      <c r="AS131" s="18"/>
      <c r="AT131" s="18"/>
      <c r="AU131" s="18"/>
      <c r="AV131" s="13"/>
      <c r="AW131" s="13"/>
      <c r="AX131" s="13"/>
      <c r="AY131" s="13"/>
      <c r="AZ131" s="13"/>
      <c r="BA131" s="13"/>
      <c r="BB131" s="36">
        <v>2497877.7299999995</v>
      </c>
      <c r="BC131" s="36">
        <v>0</v>
      </c>
      <c r="BD131" s="44"/>
      <c r="BE131" s="13"/>
      <c r="BF131" s="43"/>
    </row>
    <row r="132" spans="1:58" ht="14.4" x14ac:dyDescent="0.3">
      <c r="A132" s="12" t="s">
        <v>299</v>
      </c>
      <c r="B132" s="29" t="s">
        <v>300</v>
      </c>
      <c r="C132" s="12" t="s">
        <v>132</v>
      </c>
      <c r="D132" s="12">
        <v>30</v>
      </c>
      <c r="E132" s="12">
        <v>4</v>
      </c>
      <c r="F132" s="12">
        <v>10902</v>
      </c>
      <c r="G132" s="12">
        <v>315</v>
      </c>
      <c r="H132" s="12" t="s">
        <v>151</v>
      </c>
      <c r="I132" s="13"/>
      <c r="J132" s="36">
        <v>5833698.1299999999</v>
      </c>
      <c r="K132" s="13"/>
      <c r="L132" s="36">
        <v>3990700.5509400005</v>
      </c>
      <c r="M132" s="13"/>
      <c r="N132" s="37">
        <v>50586</v>
      </c>
      <c r="O132" s="13"/>
      <c r="P132" s="38">
        <v>5.1999999999999998E-3</v>
      </c>
      <c r="Q132" s="39"/>
      <c r="R132" s="39"/>
      <c r="S132" s="13"/>
      <c r="T132" s="40">
        <v>-6</v>
      </c>
      <c r="U132" s="13"/>
      <c r="V132" s="41">
        <v>2.4</v>
      </c>
      <c r="W132" s="13"/>
      <c r="X132" s="36">
        <v>140009</v>
      </c>
      <c r="Y132" s="13"/>
      <c r="Z132" s="37">
        <v>50586</v>
      </c>
      <c r="AA132" s="13"/>
      <c r="AB132" s="42">
        <v>65</v>
      </c>
      <c r="AC132" s="12" t="s">
        <v>139</v>
      </c>
      <c r="AD132" s="42" t="s">
        <v>144</v>
      </c>
      <c r="AE132" s="13"/>
      <c r="AF132" s="40">
        <v>-4</v>
      </c>
      <c r="AG132" s="13"/>
      <c r="AH132" s="36">
        <v>2076346</v>
      </c>
      <c r="AI132" s="43"/>
      <c r="AJ132" s="18">
        <v>19.27</v>
      </c>
      <c r="AK132" s="43"/>
      <c r="AL132" s="36">
        <v>107750</v>
      </c>
      <c r="AM132" s="36"/>
      <c r="AN132" s="18">
        <v>1.85</v>
      </c>
      <c r="AO132" s="18"/>
      <c r="AP132" s="36">
        <v>-32259</v>
      </c>
      <c r="AQ132" s="18"/>
      <c r="AR132" s="36">
        <v>3208339</v>
      </c>
      <c r="AS132" s="18"/>
      <c r="AT132" s="18"/>
      <c r="AU132" s="18"/>
      <c r="AV132" s="13"/>
      <c r="AW132" s="13"/>
      <c r="AX132" s="13"/>
      <c r="AY132" s="13"/>
      <c r="AZ132" s="13"/>
      <c r="BA132" s="13"/>
      <c r="BB132" s="36">
        <v>5833698.1299999999</v>
      </c>
      <c r="BC132" s="36">
        <v>0</v>
      </c>
      <c r="BD132" s="44"/>
      <c r="BE132" s="13"/>
      <c r="BF132" s="43"/>
    </row>
    <row r="133" spans="1:58" ht="14.4" x14ac:dyDescent="0.3">
      <c r="A133" s="12" t="s">
        <v>301</v>
      </c>
      <c r="B133" s="29" t="s">
        <v>302</v>
      </c>
      <c r="C133" s="12" t="s">
        <v>132</v>
      </c>
      <c r="D133" s="12">
        <v>30</v>
      </c>
      <c r="E133" s="12">
        <v>5</v>
      </c>
      <c r="F133" s="12">
        <v>10902</v>
      </c>
      <c r="G133" s="12">
        <v>316</v>
      </c>
      <c r="H133" s="12" t="s">
        <v>154</v>
      </c>
      <c r="I133" s="13"/>
      <c r="J133" s="45">
        <v>1598862.14</v>
      </c>
      <c r="K133" s="13"/>
      <c r="L133" s="45">
        <v>1006657.7832000001</v>
      </c>
      <c r="M133" s="13"/>
      <c r="N133" s="37">
        <v>50586</v>
      </c>
      <c r="O133" s="13"/>
      <c r="P133" s="38">
        <v>7.1000000000000004E-3</v>
      </c>
      <c r="Q133" s="39"/>
      <c r="R133" s="39"/>
      <c r="S133" s="13"/>
      <c r="T133" s="40">
        <v>0</v>
      </c>
      <c r="U133" s="13"/>
      <c r="V133" s="41">
        <v>2.4</v>
      </c>
      <c r="W133" s="13"/>
      <c r="X133" s="45">
        <v>38373</v>
      </c>
      <c r="Y133" s="13"/>
      <c r="Z133" s="37">
        <v>50586</v>
      </c>
      <c r="AA133" s="13"/>
      <c r="AB133" s="42">
        <v>65</v>
      </c>
      <c r="AC133" s="12" t="s">
        <v>139</v>
      </c>
      <c r="AD133" s="42" t="s">
        <v>148</v>
      </c>
      <c r="AE133" s="13"/>
      <c r="AF133" s="40">
        <v>-1</v>
      </c>
      <c r="AG133" s="13"/>
      <c r="AH133" s="45">
        <v>608193</v>
      </c>
      <c r="AI133" s="46"/>
      <c r="AJ133" s="18">
        <v>19.52</v>
      </c>
      <c r="AK133" s="46"/>
      <c r="AL133" s="45">
        <v>31157</v>
      </c>
      <c r="AM133" s="47"/>
      <c r="AN133" s="18">
        <v>1.95</v>
      </c>
      <c r="AO133" s="18"/>
      <c r="AP133" s="45">
        <v>-7216</v>
      </c>
      <c r="AQ133" s="18"/>
      <c r="AR133" s="45">
        <v>782381</v>
      </c>
      <c r="AS133" s="18"/>
      <c r="AT133" s="18"/>
      <c r="AU133" s="18"/>
      <c r="AV133" s="13"/>
      <c r="AW133" s="13"/>
      <c r="AX133" s="13"/>
      <c r="AY133" s="13"/>
      <c r="AZ133" s="13"/>
      <c r="BA133" s="13"/>
      <c r="BB133" s="45">
        <v>1598862.1400000001</v>
      </c>
      <c r="BC133" s="36">
        <v>0</v>
      </c>
      <c r="BD133" s="44"/>
      <c r="BE133" s="13"/>
      <c r="BF133" s="43"/>
    </row>
    <row r="134" spans="1:58" s="29" customFormat="1" x14ac:dyDescent="0.25">
      <c r="A134" s="12" t="s">
        <v>291</v>
      </c>
      <c r="B134" s="29" t="s">
        <v>129</v>
      </c>
      <c r="C134" s="29" t="s">
        <v>132</v>
      </c>
      <c r="D134" s="29">
        <v>30</v>
      </c>
      <c r="E134" s="29">
        <v>6</v>
      </c>
      <c r="F134" s="29">
        <v>10902</v>
      </c>
      <c r="G134" s="29" t="s">
        <v>133</v>
      </c>
      <c r="H134" s="29" t="s">
        <v>303</v>
      </c>
      <c r="J134" s="31">
        <v>46771810.350000001</v>
      </c>
      <c r="L134" s="31">
        <v>31417601.781316251</v>
      </c>
      <c r="N134" s="37"/>
      <c r="P134" s="38"/>
      <c r="Q134" s="39"/>
      <c r="R134" s="39"/>
      <c r="T134" s="40"/>
      <c r="V134" s="48">
        <v>2.2000000000000002</v>
      </c>
      <c r="X134" s="31">
        <v>1035470</v>
      </c>
      <c r="Z134" s="37"/>
      <c r="AA134" s="12"/>
      <c r="AB134" s="42"/>
      <c r="AC134" s="12"/>
      <c r="AD134" s="42"/>
      <c r="AE134" s="12"/>
      <c r="AF134" s="40"/>
      <c r="AH134" s="31">
        <v>16107783</v>
      </c>
      <c r="AI134" s="31"/>
      <c r="AJ134" s="49">
        <v>20.028353159282759</v>
      </c>
      <c r="AK134" s="31"/>
      <c r="AL134" s="31">
        <v>804249</v>
      </c>
      <c r="AM134" s="31"/>
      <c r="AN134" s="49">
        <v>1.7195165078744916</v>
      </c>
      <c r="AO134" s="49"/>
      <c r="AP134" s="31">
        <v>-231221</v>
      </c>
      <c r="AQ134" s="18"/>
      <c r="AR134" s="31">
        <v>24820716</v>
      </c>
      <c r="AS134" s="18"/>
      <c r="AT134" s="18"/>
      <c r="AU134" s="18"/>
      <c r="BB134" s="31">
        <v>46771810.350000001</v>
      </c>
      <c r="BC134" s="31">
        <v>0</v>
      </c>
      <c r="BD134" s="44"/>
      <c r="BF134" s="43"/>
    </row>
    <row r="135" spans="1:58" ht="14.4" x14ac:dyDescent="0.3">
      <c r="A135" s="12" t="s">
        <v>291</v>
      </c>
      <c r="B135" s="29" t="s">
        <v>129</v>
      </c>
      <c r="C135" s="12" t="s">
        <v>132</v>
      </c>
      <c r="D135" s="12">
        <v>30</v>
      </c>
      <c r="E135" s="12">
        <v>7</v>
      </c>
      <c r="F135" s="12">
        <v>10902</v>
      </c>
      <c r="G135" s="12" t="s">
        <v>133</v>
      </c>
      <c r="H135" s="12" t="s">
        <v>133</v>
      </c>
      <c r="I135" s="13"/>
      <c r="J135" s="13"/>
      <c r="K135" s="13"/>
      <c r="L135" s="13"/>
      <c r="M135" s="13"/>
      <c r="N135" s="37"/>
      <c r="O135" s="13"/>
      <c r="P135" s="38"/>
      <c r="Q135" s="39"/>
      <c r="R135" s="39"/>
      <c r="S135" s="13"/>
      <c r="T135" s="40"/>
      <c r="U135" s="13"/>
      <c r="V135" s="34"/>
      <c r="W135" s="13"/>
      <c r="X135" s="13"/>
      <c r="Y135" s="13"/>
      <c r="Z135" s="37"/>
      <c r="AA135" s="13"/>
      <c r="AB135" s="42"/>
      <c r="AC135" s="13"/>
      <c r="AD135" s="42"/>
      <c r="AE135" s="13"/>
      <c r="AF135" s="40"/>
      <c r="AG135" s="13"/>
      <c r="AH135" s="13"/>
      <c r="AI135" s="13"/>
      <c r="AJ135" s="18"/>
      <c r="AK135" s="13"/>
      <c r="AL135" s="13"/>
      <c r="AM135" s="13"/>
      <c r="AN135" s="18"/>
      <c r="AO135" s="18"/>
      <c r="AP135" s="13"/>
      <c r="AQ135" s="18"/>
      <c r="AR135" s="13"/>
      <c r="AS135" s="18"/>
      <c r="AT135" s="18"/>
      <c r="AU135" s="18"/>
      <c r="AV135" s="13"/>
      <c r="AW135" s="13"/>
      <c r="AX135" s="13"/>
      <c r="AY135" s="13"/>
      <c r="AZ135" s="13"/>
      <c r="BA135" s="13"/>
      <c r="BB135" s="13"/>
      <c r="BC135" s="13"/>
      <c r="BD135" s="44"/>
      <c r="BE135" s="13"/>
      <c r="BF135" s="43"/>
    </row>
    <row r="136" spans="1:58" s="29" customFormat="1" x14ac:dyDescent="0.25">
      <c r="A136" s="12" t="s">
        <v>304</v>
      </c>
      <c r="B136" s="29" t="s">
        <v>129</v>
      </c>
      <c r="C136" s="29" t="s">
        <v>132</v>
      </c>
      <c r="D136" s="29">
        <v>31</v>
      </c>
      <c r="E136" s="29">
        <v>8</v>
      </c>
      <c r="F136" s="29">
        <v>10903</v>
      </c>
      <c r="G136" s="29" t="s">
        <v>133</v>
      </c>
      <c r="H136" s="29" t="s">
        <v>305</v>
      </c>
      <c r="N136" s="37"/>
      <c r="P136" s="38"/>
      <c r="Q136" s="39"/>
      <c r="R136" s="39"/>
      <c r="T136" s="40"/>
      <c r="V136" s="32"/>
      <c r="Z136" s="37"/>
      <c r="AA136" s="12"/>
      <c r="AB136" s="42"/>
      <c r="AC136" s="12"/>
      <c r="AD136" s="42"/>
      <c r="AE136" s="12"/>
      <c r="AF136" s="40"/>
      <c r="AJ136" s="18"/>
      <c r="AN136" s="18"/>
      <c r="AO136" s="18"/>
      <c r="AQ136" s="18"/>
      <c r="AS136" s="18"/>
      <c r="AT136" s="18"/>
      <c r="AU136" s="18"/>
      <c r="BD136" s="44"/>
      <c r="BF136" s="43"/>
    </row>
    <row r="137" spans="1:58" ht="14.4" x14ac:dyDescent="0.3">
      <c r="A137" s="12" t="s">
        <v>306</v>
      </c>
      <c r="B137" s="29" t="s">
        <v>307</v>
      </c>
      <c r="C137" s="12" t="s">
        <v>132</v>
      </c>
      <c r="D137" s="12">
        <v>31</v>
      </c>
      <c r="E137" s="12">
        <v>1</v>
      </c>
      <c r="F137" s="12">
        <v>10903</v>
      </c>
      <c r="G137" s="12">
        <v>311</v>
      </c>
      <c r="H137" s="12" t="s">
        <v>138</v>
      </c>
      <c r="I137" s="13"/>
      <c r="J137" s="36">
        <v>2172988.92</v>
      </c>
      <c r="K137" s="13"/>
      <c r="L137" s="36">
        <v>1122276.7899999998</v>
      </c>
      <c r="M137" s="13"/>
      <c r="N137" s="37">
        <v>50586</v>
      </c>
      <c r="O137" s="13"/>
      <c r="P137" s="38">
        <v>3.2000000000000002E-3</v>
      </c>
      <c r="Q137" s="39"/>
      <c r="R137" s="39"/>
      <c r="S137" s="13"/>
      <c r="T137" s="40">
        <v>-2</v>
      </c>
      <c r="U137" s="13"/>
      <c r="V137" s="41">
        <v>2.1</v>
      </c>
      <c r="W137" s="13"/>
      <c r="X137" s="36">
        <v>45633</v>
      </c>
      <c r="Y137" s="13"/>
      <c r="Z137" s="37">
        <v>50586</v>
      </c>
      <c r="AA137" s="13"/>
      <c r="AB137" s="42">
        <v>80</v>
      </c>
      <c r="AC137" s="12" t="s">
        <v>139</v>
      </c>
      <c r="AD137" s="42" t="s">
        <v>140</v>
      </c>
      <c r="AE137" s="13"/>
      <c r="AF137" s="40">
        <v>-1</v>
      </c>
      <c r="AG137" s="13"/>
      <c r="AH137" s="36">
        <v>1072442</v>
      </c>
      <c r="AI137" s="43"/>
      <c r="AJ137" s="18">
        <v>20.54</v>
      </c>
      <c r="AK137" s="43"/>
      <c r="AL137" s="36">
        <v>52212</v>
      </c>
      <c r="AM137" s="36"/>
      <c r="AN137" s="18">
        <v>2.4</v>
      </c>
      <c r="AO137" s="18"/>
      <c r="AP137" s="36">
        <v>6579</v>
      </c>
      <c r="AQ137" s="18"/>
      <c r="AR137" s="36">
        <v>1155876</v>
      </c>
      <c r="AS137" s="18"/>
      <c r="AT137" s="18"/>
      <c r="AU137" s="18"/>
      <c r="AV137" s="13"/>
      <c r="AW137" s="13"/>
      <c r="AX137" s="13"/>
      <c r="AY137" s="13"/>
      <c r="AZ137" s="13"/>
      <c r="BA137" s="13"/>
      <c r="BB137" s="36">
        <v>2172988.92</v>
      </c>
      <c r="BC137" s="36">
        <v>0</v>
      </c>
      <c r="BD137" s="44"/>
      <c r="BE137" s="13"/>
      <c r="BF137" s="43"/>
    </row>
    <row r="138" spans="1:58" ht="14.4" x14ac:dyDescent="0.3">
      <c r="A138" s="12" t="s">
        <v>308</v>
      </c>
      <c r="B138" s="29" t="s">
        <v>309</v>
      </c>
      <c r="C138" s="12" t="s">
        <v>132</v>
      </c>
      <c r="D138" s="12">
        <v>31</v>
      </c>
      <c r="E138" s="12">
        <v>2</v>
      </c>
      <c r="F138" s="12">
        <v>10903</v>
      </c>
      <c r="G138" s="12">
        <v>312</v>
      </c>
      <c r="H138" s="12" t="s">
        <v>143</v>
      </c>
      <c r="I138" s="13"/>
      <c r="J138" s="36">
        <v>17085256.690000001</v>
      </c>
      <c r="K138" s="13"/>
      <c r="L138" s="36">
        <v>9494175.0900000017</v>
      </c>
      <c r="M138" s="13"/>
      <c r="N138" s="37">
        <v>50586</v>
      </c>
      <c r="O138" s="13"/>
      <c r="P138" s="38">
        <v>9.4000000000000004E-3</v>
      </c>
      <c r="Q138" s="39"/>
      <c r="R138" s="39"/>
      <c r="S138" s="13"/>
      <c r="T138" s="40">
        <v>-7</v>
      </c>
      <c r="U138" s="13"/>
      <c r="V138" s="41">
        <v>2.6</v>
      </c>
      <c r="W138" s="13"/>
      <c r="X138" s="36">
        <v>444217</v>
      </c>
      <c r="Y138" s="13"/>
      <c r="Z138" s="37">
        <v>50586</v>
      </c>
      <c r="AA138" s="13"/>
      <c r="AB138" s="42">
        <v>50</v>
      </c>
      <c r="AC138" s="12" t="s">
        <v>139</v>
      </c>
      <c r="AD138" s="42" t="s">
        <v>144</v>
      </c>
      <c r="AE138" s="13"/>
      <c r="AF138" s="40">
        <v>-4</v>
      </c>
      <c r="AG138" s="13"/>
      <c r="AH138" s="36">
        <v>8274492</v>
      </c>
      <c r="AI138" s="43"/>
      <c r="AJ138" s="18">
        <v>17.87</v>
      </c>
      <c r="AK138" s="43"/>
      <c r="AL138" s="36">
        <v>463038</v>
      </c>
      <c r="AM138" s="36"/>
      <c r="AN138" s="18">
        <v>2.71</v>
      </c>
      <c r="AO138" s="18"/>
      <c r="AP138" s="36">
        <v>18821</v>
      </c>
      <c r="AQ138" s="18"/>
      <c r="AR138" s="36">
        <v>9529384</v>
      </c>
      <c r="AS138" s="18"/>
      <c r="AT138" s="18"/>
      <c r="AU138" s="18"/>
      <c r="AV138" s="13"/>
      <c r="AW138" s="13"/>
      <c r="AX138" s="13"/>
      <c r="AY138" s="13"/>
      <c r="AZ138" s="13"/>
      <c r="BA138" s="13"/>
      <c r="BB138" s="36">
        <v>17085256.690000001</v>
      </c>
      <c r="BC138" s="36">
        <v>0</v>
      </c>
      <c r="BD138" s="44"/>
      <c r="BE138" s="13"/>
      <c r="BF138" s="43"/>
    </row>
    <row r="139" spans="1:58" ht="14.4" x14ac:dyDescent="0.3">
      <c r="A139" s="12" t="s">
        <v>310</v>
      </c>
      <c r="B139" s="29" t="s">
        <v>311</v>
      </c>
      <c r="C139" s="12" t="s">
        <v>132</v>
      </c>
      <c r="D139" s="12">
        <v>31</v>
      </c>
      <c r="E139" s="12">
        <v>4</v>
      </c>
      <c r="F139" s="12">
        <v>10903</v>
      </c>
      <c r="G139" s="12">
        <v>315</v>
      </c>
      <c r="H139" s="12" t="s">
        <v>151</v>
      </c>
      <c r="I139" s="13"/>
      <c r="J139" s="36">
        <v>52571.14</v>
      </c>
      <c r="K139" s="13"/>
      <c r="L139" s="36">
        <v>31681.53</v>
      </c>
      <c r="M139" s="13"/>
      <c r="N139" s="37">
        <v>50586</v>
      </c>
      <c r="O139" s="13"/>
      <c r="P139" s="38">
        <v>5.1999999999999998E-3</v>
      </c>
      <c r="Q139" s="39"/>
      <c r="R139" s="39"/>
      <c r="S139" s="13"/>
      <c r="T139" s="40">
        <v>-6</v>
      </c>
      <c r="U139" s="13"/>
      <c r="V139" s="41">
        <v>2.4</v>
      </c>
      <c r="W139" s="13"/>
      <c r="X139" s="36">
        <v>1262</v>
      </c>
      <c r="Y139" s="13"/>
      <c r="Z139" s="37">
        <v>50586</v>
      </c>
      <c r="AA139" s="13"/>
      <c r="AB139" s="42">
        <v>65</v>
      </c>
      <c r="AC139" s="12" t="s">
        <v>139</v>
      </c>
      <c r="AD139" s="42" t="s">
        <v>144</v>
      </c>
      <c r="AE139" s="13"/>
      <c r="AF139" s="40">
        <v>-4</v>
      </c>
      <c r="AG139" s="13"/>
      <c r="AH139" s="36">
        <v>22992</v>
      </c>
      <c r="AI139" s="43"/>
      <c r="AJ139" s="18">
        <v>19.350000000000001</v>
      </c>
      <c r="AK139" s="43"/>
      <c r="AL139" s="36">
        <v>1188</v>
      </c>
      <c r="AM139" s="36"/>
      <c r="AN139" s="18">
        <v>2.2599999999999998</v>
      </c>
      <c r="AO139" s="18"/>
      <c r="AP139" s="36">
        <v>-74</v>
      </c>
      <c r="AQ139" s="18"/>
      <c r="AR139" s="36">
        <v>28055</v>
      </c>
      <c r="AS139" s="18"/>
      <c r="AT139" s="18"/>
      <c r="AU139" s="18"/>
      <c r="AV139" s="13"/>
      <c r="AW139" s="13"/>
      <c r="AX139" s="13"/>
      <c r="AY139" s="13"/>
      <c r="AZ139" s="13"/>
      <c r="BA139" s="13"/>
      <c r="BB139" s="36">
        <v>52571.140000000007</v>
      </c>
      <c r="BC139" s="36">
        <v>0</v>
      </c>
      <c r="BD139" s="44"/>
      <c r="BE139" s="13"/>
      <c r="BF139" s="43"/>
    </row>
    <row r="140" spans="1:58" ht="14.4" x14ac:dyDescent="0.3">
      <c r="A140" s="12" t="s">
        <v>312</v>
      </c>
      <c r="B140" s="29" t="s">
        <v>313</v>
      </c>
      <c r="C140" s="12" t="s">
        <v>132</v>
      </c>
      <c r="D140" s="12">
        <v>31</v>
      </c>
      <c r="E140" s="12">
        <v>5</v>
      </c>
      <c r="F140" s="12">
        <v>10903</v>
      </c>
      <c r="G140" s="12">
        <v>316</v>
      </c>
      <c r="H140" s="12" t="s">
        <v>154</v>
      </c>
      <c r="I140" s="13"/>
      <c r="J140" s="45">
        <v>154892.04999999999</v>
      </c>
      <c r="K140" s="13"/>
      <c r="L140" s="45">
        <v>64476.420000000006</v>
      </c>
      <c r="M140" s="13"/>
      <c r="N140" s="37">
        <v>50586</v>
      </c>
      <c r="O140" s="13"/>
      <c r="P140" s="38">
        <v>7.1000000000000004E-3</v>
      </c>
      <c r="Q140" s="39"/>
      <c r="R140" s="39"/>
      <c r="S140" s="13"/>
      <c r="T140" s="40">
        <v>0</v>
      </c>
      <c r="U140" s="13"/>
      <c r="V140" s="41">
        <v>2.4</v>
      </c>
      <c r="W140" s="13"/>
      <c r="X140" s="45">
        <v>3717</v>
      </c>
      <c r="Y140" s="13"/>
      <c r="Z140" s="37">
        <v>50586</v>
      </c>
      <c r="AA140" s="13"/>
      <c r="AB140" s="42">
        <v>65</v>
      </c>
      <c r="AC140" s="12" t="s">
        <v>139</v>
      </c>
      <c r="AD140" s="42" t="s">
        <v>148</v>
      </c>
      <c r="AE140" s="13"/>
      <c r="AF140" s="40">
        <v>-1</v>
      </c>
      <c r="AG140" s="13"/>
      <c r="AH140" s="45">
        <v>91965</v>
      </c>
      <c r="AI140" s="46"/>
      <c r="AJ140" s="18">
        <v>19.649999999999999</v>
      </c>
      <c r="AK140" s="46"/>
      <c r="AL140" s="45">
        <v>4680</v>
      </c>
      <c r="AM140" s="47"/>
      <c r="AN140" s="18">
        <v>3.02</v>
      </c>
      <c r="AO140" s="18"/>
      <c r="AP140" s="45">
        <v>963</v>
      </c>
      <c r="AQ140" s="18"/>
      <c r="AR140" s="45">
        <v>64604</v>
      </c>
      <c r="AS140" s="18"/>
      <c r="AT140" s="18"/>
      <c r="AU140" s="18"/>
      <c r="AV140" s="13"/>
      <c r="AW140" s="13"/>
      <c r="AX140" s="13"/>
      <c r="AY140" s="13"/>
      <c r="AZ140" s="13"/>
      <c r="BA140" s="13"/>
      <c r="BB140" s="45">
        <v>154892.05000000002</v>
      </c>
      <c r="BC140" s="36">
        <v>0</v>
      </c>
      <c r="BD140" s="44"/>
      <c r="BE140" s="13"/>
      <c r="BF140" s="43"/>
    </row>
    <row r="141" spans="1:58" s="29" customFormat="1" x14ac:dyDescent="0.25">
      <c r="A141" s="12" t="s">
        <v>304</v>
      </c>
      <c r="B141" s="29" t="s">
        <v>129</v>
      </c>
      <c r="C141" s="29" t="s">
        <v>132</v>
      </c>
      <c r="D141" s="29">
        <v>31</v>
      </c>
      <c r="E141" s="29">
        <v>6</v>
      </c>
      <c r="F141" s="29">
        <v>10903</v>
      </c>
      <c r="G141" s="29" t="s">
        <v>133</v>
      </c>
      <c r="H141" s="29" t="s">
        <v>314</v>
      </c>
      <c r="J141" s="31">
        <v>19465708.800000001</v>
      </c>
      <c r="L141" s="31">
        <v>10712609.83</v>
      </c>
      <c r="N141" s="37"/>
      <c r="P141" s="38"/>
      <c r="Q141" s="39"/>
      <c r="R141" s="39"/>
      <c r="T141" s="40"/>
      <c r="V141" s="48">
        <v>2.5</v>
      </c>
      <c r="X141" s="31">
        <v>494829</v>
      </c>
      <c r="Z141" s="37"/>
      <c r="AA141" s="12"/>
      <c r="AB141" s="42"/>
      <c r="AC141" s="12"/>
      <c r="AD141" s="42"/>
      <c r="AE141" s="12"/>
      <c r="AF141" s="40"/>
      <c r="AH141" s="31">
        <v>9461891</v>
      </c>
      <c r="AI141" s="31"/>
      <c r="AJ141" s="49">
        <v>18.156906880975136</v>
      </c>
      <c r="AK141" s="31"/>
      <c r="AL141" s="31">
        <v>521118</v>
      </c>
      <c r="AM141" s="31"/>
      <c r="AN141" s="49">
        <v>2.6771077557679277</v>
      </c>
      <c r="AO141" s="49"/>
      <c r="AP141" s="31">
        <v>26289</v>
      </c>
      <c r="AQ141" s="18"/>
      <c r="AR141" s="31">
        <v>10777919</v>
      </c>
      <c r="AS141" s="18"/>
      <c r="AT141" s="18"/>
      <c r="AU141" s="18"/>
      <c r="BB141" s="31">
        <v>19465708.800000001</v>
      </c>
      <c r="BC141" s="31">
        <v>0</v>
      </c>
      <c r="BD141" s="44"/>
      <c r="BF141" s="43"/>
    </row>
    <row r="142" spans="1:58" ht="14.4" x14ac:dyDescent="0.3">
      <c r="A142" s="12" t="s">
        <v>304</v>
      </c>
      <c r="B142" s="29" t="s">
        <v>129</v>
      </c>
      <c r="C142" s="12" t="s">
        <v>132</v>
      </c>
      <c r="D142" s="12">
        <v>31</v>
      </c>
      <c r="E142" s="12">
        <v>7</v>
      </c>
      <c r="F142" s="12">
        <v>10903</v>
      </c>
      <c r="G142" s="12" t="s">
        <v>133</v>
      </c>
      <c r="H142" s="12" t="s">
        <v>133</v>
      </c>
      <c r="I142" s="13"/>
      <c r="J142" s="13"/>
      <c r="K142" s="13"/>
      <c r="L142" s="13"/>
      <c r="M142" s="13"/>
      <c r="N142" s="37"/>
      <c r="O142" s="13"/>
      <c r="P142" s="38"/>
      <c r="Q142" s="39"/>
      <c r="R142" s="39"/>
      <c r="S142" s="13"/>
      <c r="T142" s="40"/>
      <c r="U142" s="13"/>
      <c r="V142" s="34"/>
      <c r="W142" s="13"/>
      <c r="X142" s="13"/>
      <c r="Y142" s="13"/>
      <c r="Z142" s="37"/>
      <c r="AA142" s="13"/>
      <c r="AB142" s="42"/>
      <c r="AC142" s="13"/>
      <c r="AD142" s="42"/>
      <c r="AE142" s="13"/>
      <c r="AF142" s="40"/>
      <c r="AG142" s="13"/>
      <c r="AH142" s="13"/>
      <c r="AI142" s="13"/>
      <c r="AJ142" s="18"/>
      <c r="AK142" s="13"/>
      <c r="AL142" s="13"/>
      <c r="AM142" s="13"/>
      <c r="AN142" s="18"/>
      <c r="AO142" s="18"/>
      <c r="AP142" s="13"/>
      <c r="AQ142" s="18"/>
      <c r="AR142" s="13"/>
      <c r="AS142" s="18"/>
      <c r="AT142" s="18"/>
      <c r="AU142" s="18"/>
      <c r="AV142" s="13"/>
      <c r="AW142" s="13"/>
      <c r="AX142" s="13"/>
      <c r="AY142" s="13"/>
      <c r="AZ142" s="13"/>
      <c r="BA142" s="13"/>
      <c r="BB142" s="13"/>
      <c r="BC142" s="13"/>
      <c r="BD142" s="44"/>
      <c r="BE142" s="13"/>
      <c r="BF142" s="43"/>
    </row>
    <row r="143" spans="1:58" s="29" customFormat="1" x14ac:dyDescent="0.25">
      <c r="A143" s="12" t="s">
        <v>315</v>
      </c>
      <c r="B143" s="29" t="s">
        <v>129</v>
      </c>
      <c r="C143" s="29" t="s">
        <v>132</v>
      </c>
      <c r="D143" s="29">
        <v>32</v>
      </c>
      <c r="E143" s="29">
        <v>8</v>
      </c>
      <c r="F143" s="29">
        <v>10904</v>
      </c>
      <c r="G143" s="29" t="s">
        <v>133</v>
      </c>
      <c r="H143" s="29" t="s">
        <v>316</v>
      </c>
      <c r="N143" s="37"/>
      <c r="P143" s="38"/>
      <c r="Q143" s="39"/>
      <c r="R143" s="39"/>
      <c r="T143" s="40"/>
      <c r="V143" s="32"/>
      <c r="Z143" s="37"/>
      <c r="AA143" s="12"/>
      <c r="AB143" s="42"/>
      <c r="AC143" s="12"/>
      <c r="AD143" s="42"/>
      <c r="AE143" s="12"/>
      <c r="AF143" s="40"/>
      <c r="AJ143" s="18"/>
      <c r="AN143" s="18"/>
      <c r="AO143" s="18"/>
      <c r="AQ143" s="18"/>
      <c r="AS143" s="18"/>
      <c r="AT143" s="18"/>
      <c r="AU143" s="18"/>
      <c r="BD143" s="44"/>
      <c r="BF143" s="43"/>
    </row>
    <row r="144" spans="1:58" ht="14.4" x14ac:dyDescent="0.3">
      <c r="A144" s="12" t="s">
        <v>317</v>
      </c>
      <c r="B144" s="29" t="s">
        <v>318</v>
      </c>
      <c r="C144" s="12" t="s">
        <v>132</v>
      </c>
      <c r="D144" s="12">
        <v>32</v>
      </c>
      <c r="E144" s="12">
        <v>1</v>
      </c>
      <c r="F144" s="12">
        <v>10904</v>
      </c>
      <c r="G144" s="12">
        <v>311</v>
      </c>
      <c r="H144" s="12" t="s">
        <v>138</v>
      </c>
      <c r="I144" s="13"/>
      <c r="J144" s="36">
        <v>9049629.2100000009</v>
      </c>
      <c r="K144" s="13"/>
      <c r="L144" s="36">
        <v>6497954.1703650001</v>
      </c>
      <c r="M144" s="13"/>
      <c r="N144" s="37">
        <v>50586</v>
      </c>
      <c r="O144" s="13"/>
      <c r="P144" s="38">
        <v>3.2000000000000002E-3</v>
      </c>
      <c r="Q144" s="39"/>
      <c r="R144" s="39"/>
      <c r="S144" s="13"/>
      <c r="T144" s="40">
        <v>-2</v>
      </c>
      <c r="U144" s="13"/>
      <c r="V144" s="41">
        <v>2.1</v>
      </c>
      <c r="W144" s="13"/>
      <c r="X144" s="36">
        <v>190042</v>
      </c>
      <c r="Y144" s="13"/>
      <c r="Z144" s="37">
        <v>50586</v>
      </c>
      <c r="AA144" s="13"/>
      <c r="AB144" s="42">
        <v>80</v>
      </c>
      <c r="AC144" s="12" t="s">
        <v>139</v>
      </c>
      <c r="AD144" s="42" t="s">
        <v>140</v>
      </c>
      <c r="AE144" s="13"/>
      <c r="AF144" s="40">
        <v>-1</v>
      </c>
      <c r="AG144" s="13"/>
      <c r="AH144" s="36">
        <v>2642171</v>
      </c>
      <c r="AI144" s="43"/>
      <c r="AJ144" s="18">
        <v>20.45</v>
      </c>
      <c r="AK144" s="43"/>
      <c r="AL144" s="36">
        <v>129202</v>
      </c>
      <c r="AM144" s="36"/>
      <c r="AN144" s="18">
        <v>1.43</v>
      </c>
      <c r="AO144" s="18"/>
      <c r="AP144" s="36">
        <v>-60840</v>
      </c>
      <c r="AQ144" s="18"/>
      <c r="AR144" s="36">
        <v>5112579</v>
      </c>
      <c r="AS144" s="18"/>
      <c r="AT144" s="18"/>
      <c r="AU144" s="18"/>
      <c r="AV144" s="13"/>
      <c r="AW144" s="13"/>
      <c r="AX144" s="13"/>
      <c r="AY144" s="13"/>
      <c r="AZ144" s="13"/>
      <c r="BA144" s="13"/>
      <c r="BB144" s="36">
        <v>9049629.2100000009</v>
      </c>
      <c r="BC144" s="36">
        <v>0</v>
      </c>
      <c r="BD144" s="44"/>
      <c r="BE144" s="13"/>
      <c r="BF144" s="43"/>
    </row>
    <row r="145" spans="1:58" ht="14.4" x14ac:dyDescent="0.3">
      <c r="A145" s="12" t="s">
        <v>319</v>
      </c>
      <c r="B145" s="29" t="s">
        <v>320</v>
      </c>
      <c r="C145" s="12" t="s">
        <v>132</v>
      </c>
      <c r="D145" s="12">
        <v>32</v>
      </c>
      <c r="E145" s="12">
        <v>2</v>
      </c>
      <c r="F145" s="12">
        <v>10904</v>
      </c>
      <c r="G145" s="12">
        <v>312</v>
      </c>
      <c r="H145" s="12" t="s">
        <v>143</v>
      </c>
      <c r="I145" s="13"/>
      <c r="J145" s="36">
        <v>99626681.170000002</v>
      </c>
      <c r="K145" s="13"/>
      <c r="L145" s="36">
        <v>50079303.25728751</v>
      </c>
      <c r="M145" s="13"/>
      <c r="N145" s="37">
        <v>50586</v>
      </c>
      <c r="O145" s="13"/>
      <c r="P145" s="38">
        <v>9.4000000000000004E-3</v>
      </c>
      <c r="Q145" s="39"/>
      <c r="R145" s="39"/>
      <c r="S145" s="13"/>
      <c r="T145" s="40">
        <v>-7</v>
      </c>
      <c r="U145" s="13"/>
      <c r="V145" s="41">
        <v>2.6</v>
      </c>
      <c r="W145" s="13"/>
      <c r="X145" s="36">
        <v>2590294</v>
      </c>
      <c r="Y145" s="13"/>
      <c r="Z145" s="37">
        <v>50586</v>
      </c>
      <c r="AA145" s="13"/>
      <c r="AB145" s="42">
        <v>50</v>
      </c>
      <c r="AC145" s="12" t="s">
        <v>139</v>
      </c>
      <c r="AD145" s="42" t="s">
        <v>144</v>
      </c>
      <c r="AE145" s="13"/>
      <c r="AF145" s="40">
        <v>-4</v>
      </c>
      <c r="AG145" s="13"/>
      <c r="AH145" s="36">
        <v>53532445</v>
      </c>
      <c r="AI145" s="43"/>
      <c r="AJ145" s="18">
        <v>18.54</v>
      </c>
      <c r="AK145" s="43"/>
      <c r="AL145" s="36">
        <v>2887403</v>
      </c>
      <c r="AM145" s="36"/>
      <c r="AN145" s="18">
        <v>2.9</v>
      </c>
      <c r="AO145" s="18"/>
      <c r="AP145" s="36">
        <v>297109</v>
      </c>
      <c r="AQ145" s="18"/>
      <c r="AR145" s="36">
        <v>46567786</v>
      </c>
      <c r="AS145" s="18"/>
      <c r="AT145" s="18"/>
      <c r="AU145" s="18"/>
      <c r="AV145" s="13"/>
      <c r="AW145" s="13"/>
      <c r="AX145" s="13"/>
      <c r="AY145" s="13"/>
      <c r="AZ145" s="13"/>
      <c r="BA145" s="13"/>
      <c r="BB145" s="36">
        <v>99626681.169999987</v>
      </c>
      <c r="BC145" s="36">
        <v>0</v>
      </c>
      <c r="BD145" s="44"/>
      <c r="BE145" s="13"/>
      <c r="BF145" s="43"/>
    </row>
    <row r="146" spans="1:58" ht="14.4" x14ac:dyDescent="0.3">
      <c r="A146" s="12" t="s">
        <v>321</v>
      </c>
      <c r="B146" s="29" t="s">
        <v>322</v>
      </c>
      <c r="C146" s="12" t="s">
        <v>132</v>
      </c>
      <c r="D146" s="12">
        <v>32</v>
      </c>
      <c r="E146" s="12">
        <v>3</v>
      </c>
      <c r="F146" s="12">
        <v>10904</v>
      </c>
      <c r="G146" s="12">
        <v>314</v>
      </c>
      <c r="H146" s="12" t="s">
        <v>147</v>
      </c>
      <c r="I146" s="13"/>
      <c r="J146" s="36">
        <v>31463410.16</v>
      </c>
      <c r="K146" s="13"/>
      <c r="L146" s="36">
        <v>15259034.088384999</v>
      </c>
      <c r="M146" s="13"/>
      <c r="N146" s="37">
        <v>50586</v>
      </c>
      <c r="O146" s="13"/>
      <c r="P146" s="38">
        <v>1.2E-2</v>
      </c>
      <c r="Q146" s="39"/>
      <c r="R146" s="39"/>
      <c r="S146" s="13"/>
      <c r="T146" s="40">
        <v>0</v>
      </c>
      <c r="U146" s="13"/>
      <c r="V146" s="41">
        <v>2.6</v>
      </c>
      <c r="W146" s="13"/>
      <c r="X146" s="36">
        <v>818049</v>
      </c>
      <c r="Y146" s="13"/>
      <c r="Z146" s="37">
        <v>50586</v>
      </c>
      <c r="AA146" s="13"/>
      <c r="AB146" s="42">
        <v>55</v>
      </c>
      <c r="AC146" s="12" t="s">
        <v>139</v>
      </c>
      <c r="AD146" s="42" t="s">
        <v>148</v>
      </c>
      <c r="AE146" s="13"/>
      <c r="AF146" s="40">
        <v>-1</v>
      </c>
      <c r="AG146" s="13"/>
      <c r="AH146" s="36">
        <v>16519010</v>
      </c>
      <c r="AI146" s="43"/>
      <c r="AJ146" s="18">
        <v>19.2</v>
      </c>
      <c r="AK146" s="43"/>
      <c r="AL146" s="36">
        <v>860365</v>
      </c>
      <c r="AM146" s="36"/>
      <c r="AN146" s="18">
        <v>2.73</v>
      </c>
      <c r="AO146" s="18"/>
      <c r="AP146" s="36">
        <v>42316</v>
      </c>
      <c r="AQ146" s="18"/>
      <c r="AR146" s="36">
        <v>12528019</v>
      </c>
      <c r="AS146" s="18"/>
      <c r="AT146" s="18"/>
      <c r="AU146" s="18"/>
      <c r="AV146" s="13"/>
      <c r="AW146" s="13"/>
      <c r="AX146" s="13"/>
      <c r="AY146" s="13"/>
      <c r="AZ146" s="13"/>
      <c r="BA146" s="13"/>
      <c r="BB146" s="36">
        <v>31463410.160000004</v>
      </c>
      <c r="BC146" s="36">
        <v>0</v>
      </c>
      <c r="BD146" s="44"/>
      <c r="BE146" s="13"/>
      <c r="BF146" s="43"/>
    </row>
    <row r="147" spans="1:58" ht="14.4" x14ac:dyDescent="0.3">
      <c r="A147" s="12" t="s">
        <v>323</v>
      </c>
      <c r="B147" s="29" t="s">
        <v>324</v>
      </c>
      <c r="C147" s="12" t="s">
        <v>132</v>
      </c>
      <c r="D147" s="12">
        <v>32</v>
      </c>
      <c r="E147" s="12">
        <v>4</v>
      </c>
      <c r="F147" s="12">
        <v>10904</v>
      </c>
      <c r="G147" s="12">
        <v>315</v>
      </c>
      <c r="H147" s="12" t="s">
        <v>151</v>
      </c>
      <c r="I147" s="13"/>
      <c r="J147" s="36">
        <v>12475837</v>
      </c>
      <c r="K147" s="13"/>
      <c r="L147" s="36">
        <v>7908662.5180499991</v>
      </c>
      <c r="M147" s="13"/>
      <c r="N147" s="37">
        <v>50586</v>
      </c>
      <c r="O147" s="13"/>
      <c r="P147" s="38">
        <v>5.1999999999999998E-3</v>
      </c>
      <c r="Q147" s="39"/>
      <c r="R147" s="39"/>
      <c r="S147" s="13"/>
      <c r="T147" s="40">
        <v>-6</v>
      </c>
      <c r="U147" s="13"/>
      <c r="V147" s="41">
        <v>2.4</v>
      </c>
      <c r="W147" s="13"/>
      <c r="X147" s="36">
        <v>299420</v>
      </c>
      <c r="Y147" s="13"/>
      <c r="Z147" s="37">
        <v>50586</v>
      </c>
      <c r="AA147" s="13"/>
      <c r="AB147" s="42">
        <v>65</v>
      </c>
      <c r="AC147" s="12" t="s">
        <v>139</v>
      </c>
      <c r="AD147" s="42" t="s">
        <v>144</v>
      </c>
      <c r="AE147" s="13"/>
      <c r="AF147" s="40">
        <v>-4</v>
      </c>
      <c r="AG147" s="13"/>
      <c r="AH147" s="36">
        <v>5066208</v>
      </c>
      <c r="AI147" s="43"/>
      <c r="AJ147" s="18">
        <v>19.36</v>
      </c>
      <c r="AK147" s="43"/>
      <c r="AL147" s="36">
        <v>261684</v>
      </c>
      <c r="AM147" s="36"/>
      <c r="AN147" s="18">
        <v>2.1</v>
      </c>
      <c r="AO147" s="18"/>
      <c r="AP147" s="36">
        <v>-37736</v>
      </c>
      <c r="AQ147" s="18"/>
      <c r="AR147" s="36">
        <v>6635390</v>
      </c>
      <c r="AS147" s="18"/>
      <c r="AT147" s="18"/>
      <c r="AU147" s="18"/>
      <c r="AV147" s="13"/>
      <c r="AW147" s="13"/>
      <c r="AX147" s="13"/>
      <c r="AY147" s="13"/>
      <c r="AZ147" s="13"/>
      <c r="BA147" s="13"/>
      <c r="BB147" s="36">
        <v>12475837</v>
      </c>
      <c r="BC147" s="36">
        <v>0</v>
      </c>
      <c r="BD147" s="44"/>
      <c r="BE147" s="13"/>
      <c r="BF147" s="43"/>
    </row>
    <row r="148" spans="1:58" ht="14.4" x14ac:dyDescent="0.3">
      <c r="A148" s="12" t="s">
        <v>325</v>
      </c>
      <c r="B148" s="29" t="s">
        <v>326</v>
      </c>
      <c r="C148" s="12" t="s">
        <v>132</v>
      </c>
      <c r="D148" s="12">
        <v>32</v>
      </c>
      <c r="E148" s="12">
        <v>5</v>
      </c>
      <c r="F148" s="12">
        <v>10904</v>
      </c>
      <c r="G148" s="12">
        <v>316</v>
      </c>
      <c r="H148" s="12" t="s">
        <v>154</v>
      </c>
      <c r="I148" s="13"/>
      <c r="J148" s="45">
        <v>2038425.44</v>
      </c>
      <c r="K148" s="13"/>
      <c r="L148" s="45">
        <v>1391601.09947</v>
      </c>
      <c r="M148" s="13"/>
      <c r="N148" s="37">
        <v>50586</v>
      </c>
      <c r="O148" s="13"/>
      <c r="P148" s="38">
        <v>7.1000000000000004E-3</v>
      </c>
      <c r="Q148" s="39"/>
      <c r="R148" s="39"/>
      <c r="S148" s="13"/>
      <c r="T148" s="40">
        <v>0</v>
      </c>
      <c r="U148" s="13"/>
      <c r="V148" s="41">
        <v>2.4</v>
      </c>
      <c r="W148" s="13"/>
      <c r="X148" s="45">
        <v>48922</v>
      </c>
      <c r="Y148" s="13"/>
      <c r="Z148" s="37">
        <v>50586</v>
      </c>
      <c r="AA148" s="13"/>
      <c r="AB148" s="42">
        <v>65</v>
      </c>
      <c r="AC148" s="12" t="s">
        <v>139</v>
      </c>
      <c r="AD148" s="42" t="s">
        <v>148</v>
      </c>
      <c r="AE148" s="13"/>
      <c r="AF148" s="40">
        <v>-1</v>
      </c>
      <c r="AG148" s="13"/>
      <c r="AH148" s="45">
        <v>667209</v>
      </c>
      <c r="AI148" s="46"/>
      <c r="AJ148" s="18">
        <v>19.399999999999999</v>
      </c>
      <c r="AK148" s="46"/>
      <c r="AL148" s="45">
        <v>34392</v>
      </c>
      <c r="AM148" s="47"/>
      <c r="AN148" s="18">
        <v>1.69</v>
      </c>
      <c r="AO148" s="18"/>
      <c r="AP148" s="45">
        <v>-14530</v>
      </c>
      <c r="AQ148" s="18"/>
      <c r="AR148" s="45">
        <v>1066758</v>
      </c>
      <c r="AS148" s="18"/>
      <c r="AT148" s="18"/>
      <c r="AU148" s="18"/>
      <c r="AV148" s="13"/>
      <c r="AW148" s="13"/>
      <c r="AX148" s="13"/>
      <c r="AY148" s="13"/>
      <c r="AZ148" s="13"/>
      <c r="BA148" s="13"/>
      <c r="BB148" s="45">
        <v>2038425.44</v>
      </c>
      <c r="BC148" s="36">
        <v>0</v>
      </c>
      <c r="BD148" s="44"/>
      <c r="BE148" s="13"/>
      <c r="BF148" s="43"/>
    </row>
    <row r="149" spans="1:58" s="29" customFormat="1" x14ac:dyDescent="0.25">
      <c r="A149" s="12" t="s">
        <v>315</v>
      </c>
      <c r="B149" s="29" t="s">
        <v>129</v>
      </c>
      <c r="C149" s="29" t="s">
        <v>132</v>
      </c>
      <c r="D149" s="29">
        <v>32</v>
      </c>
      <c r="E149" s="29">
        <v>6</v>
      </c>
      <c r="F149" s="29">
        <v>10904</v>
      </c>
      <c r="G149" s="29" t="s">
        <v>133</v>
      </c>
      <c r="H149" s="29" t="s">
        <v>327</v>
      </c>
      <c r="J149" s="31">
        <v>154653982.97999999</v>
      </c>
      <c r="L149" s="31">
        <v>81136555.133557513</v>
      </c>
      <c r="N149" s="37"/>
      <c r="P149" s="38"/>
      <c r="Q149" s="39"/>
      <c r="R149" s="39"/>
      <c r="T149" s="40"/>
      <c r="V149" s="48">
        <v>2.6</v>
      </c>
      <c r="X149" s="31">
        <v>3946727</v>
      </c>
      <c r="Z149" s="37"/>
      <c r="AA149" s="12"/>
      <c r="AB149" s="42"/>
      <c r="AC149" s="12"/>
      <c r="AD149" s="42"/>
      <c r="AE149" s="12"/>
      <c r="AF149" s="40"/>
      <c r="AH149" s="31">
        <v>78427043</v>
      </c>
      <c r="AI149" s="31"/>
      <c r="AJ149" s="49">
        <v>18.793716388460613</v>
      </c>
      <c r="AK149" s="31"/>
      <c r="AL149" s="31">
        <v>4173046</v>
      </c>
      <c r="AM149" s="31"/>
      <c r="AN149" s="49">
        <v>2.6983113655337685</v>
      </c>
      <c r="AO149" s="49"/>
      <c r="AP149" s="31">
        <v>226319</v>
      </c>
      <c r="AQ149" s="18"/>
      <c r="AR149" s="31">
        <v>71910532</v>
      </c>
      <c r="AS149" s="18"/>
      <c r="AT149" s="18"/>
      <c r="AU149" s="18"/>
      <c r="BB149" s="31">
        <v>154653982.97999999</v>
      </c>
      <c r="BC149" s="31">
        <v>0</v>
      </c>
      <c r="BD149" s="44"/>
      <c r="BF149" s="43"/>
    </row>
    <row r="150" spans="1:58" ht="14.4" x14ac:dyDescent="0.3">
      <c r="A150" s="12" t="s">
        <v>315</v>
      </c>
      <c r="B150" s="29" t="s">
        <v>129</v>
      </c>
      <c r="C150" s="12" t="s">
        <v>132</v>
      </c>
      <c r="D150" s="12">
        <v>32</v>
      </c>
      <c r="E150" s="12">
        <v>7</v>
      </c>
      <c r="F150" s="12">
        <v>10904</v>
      </c>
      <c r="G150" s="12" t="s">
        <v>133</v>
      </c>
      <c r="H150" s="12" t="s">
        <v>133</v>
      </c>
      <c r="I150" s="13"/>
      <c r="J150" s="13"/>
      <c r="K150" s="13"/>
      <c r="L150" s="13"/>
      <c r="M150" s="13"/>
      <c r="N150" s="37"/>
      <c r="O150" s="13"/>
      <c r="P150" s="38"/>
      <c r="Q150" s="39"/>
      <c r="R150" s="39"/>
      <c r="S150" s="13"/>
      <c r="T150" s="40"/>
      <c r="U150" s="13"/>
      <c r="V150" s="34"/>
      <c r="W150" s="13"/>
      <c r="X150" s="13"/>
      <c r="Y150" s="13"/>
      <c r="Z150" s="37"/>
      <c r="AA150" s="13"/>
      <c r="AB150" s="42"/>
      <c r="AC150" s="13"/>
      <c r="AD150" s="42"/>
      <c r="AE150" s="13"/>
      <c r="AF150" s="40"/>
      <c r="AG150" s="13"/>
      <c r="AH150" s="13"/>
      <c r="AI150" s="13"/>
      <c r="AJ150" s="18"/>
      <c r="AK150" s="13"/>
      <c r="AL150" s="13"/>
      <c r="AM150" s="13"/>
      <c r="AN150" s="18"/>
      <c r="AO150" s="18"/>
      <c r="AP150" s="13"/>
      <c r="AQ150" s="18"/>
      <c r="AR150" s="13"/>
      <c r="AS150" s="18"/>
      <c r="AT150" s="18"/>
      <c r="AU150" s="18"/>
      <c r="AV150" s="13"/>
      <c r="AW150" s="13"/>
      <c r="AX150" s="13"/>
      <c r="AY150" s="13"/>
      <c r="AZ150" s="13"/>
      <c r="BA150" s="13"/>
      <c r="BB150" s="13"/>
      <c r="BC150" s="13"/>
      <c r="BD150" s="44"/>
      <c r="BE150" s="13"/>
      <c r="BF150" s="43"/>
    </row>
    <row r="151" spans="1:58" s="29" customFormat="1" x14ac:dyDescent="0.25">
      <c r="A151" s="12" t="s">
        <v>328</v>
      </c>
      <c r="B151" s="29" t="s">
        <v>129</v>
      </c>
      <c r="C151" s="29" t="s">
        <v>132</v>
      </c>
      <c r="D151" s="29">
        <v>33</v>
      </c>
      <c r="E151" s="29">
        <v>8</v>
      </c>
      <c r="F151" s="29">
        <v>10905</v>
      </c>
      <c r="G151" s="29" t="s">
        <v>133</v>
      </c>
      <c r="H151" s="29" t="s">
        <v>329</v>
      </c>
      <c r="N151" s="37"/>
      <c r="P151" s="38"/>
      <c r="Q151" s="39"/>
      <c r="R151" s="39"/>
      <c r="T151" s="40"/>
      <c r="V151" s="32"/>
      <c r="Z151" s="37"/>
      <c r="AA151" s="12"/>
      <c r="AB151" s="42"/>
      <c r="AC151" s="12"/>
      <c r="AD151" s="42"/>
      <c r="AE151" s="12"/>
      <c r="AF151" s="40"/>
      <c r="AJ151" s="18"/>
      <c r="AN151" s="18"/>
      <c r="AO151" s="18"/>
      <c r="AQ151" s="18"/>
      <c r="AS151" s="18"/>
      <c r="AT151" s="18"/>
      <c r="AU151" s="18"/>
      <c r="BD151" s="44"/>
      <c r="BF151" s="43"/>
    </row>
    <row r="152" spans="1:58" ht="14.4" x14ac:dyDescent="0.3">
      <c r="A152" s="12" t="s">
        <v>330</v>
      </c>
      <c r="B152" s="29" t="s">
        <v>331</v>
      </c>
      <c r="C152" s="12" t="s">
        <v>132</v>
      </c>
      <c r="D152" s="12">
        <v>33</v>
      </c>
      <c r="E152" s="12">
        <v>1</v>
      </c>
      <c r="F152" s="12">
        <v>10905</v>
      </c>
      <c r="G152" s="12">
        <v>311</v>
      </c>
      <c r="H152" s="12" t="s">
        <v>138</v>
      </c>
      <c r="I152" s="13"/>
      <c r="J152" s="36">
        <v>7177145.4400000004</v>
      </c>
      <c r="K152" s="13"/>
      <c r="L152" s="36">
        <v>4116166.28</v>
      </c>
      <c r="M152" s="13"/>
      <c r="N152" s="37">
        <v>50586</v>
      </c>
      <c r="O152" s="13"/>
      <c r="P152" s="38">
        <v>3.2000000000000002E-3</v>
      </c>
      <c r="Q152" s="39"/>
      <c r="R152" s="39"/>
      <c r="S152" s="13"/>
      <c r="T152" s="40">
        <v>-2</v>
      </c>
      <c r="U152" s="13"/>
      <c r="V152" s="41">
        <v>2.1</v>
      </c>
      <c r="W152" s="13"/>
      <c r="X152" s="36">
        <v>150720</v>
      </c>
      <c r="Y152" s="13"/>
      <c r="Z152" s="37">
        <v>50586</v>
      </c>
      <c r="AA152" s="13"/>
      <c r="AB152" s="42">
        <v>80</v>
      </c>
      <c r="AC152" s="12" t="s">
        <v>139</v>
      </c>
      <c r="AD152" s="42" t="s">
        <v>140</v>
      </c>
      <c r="AE152" s="13"/>
      <c r="AF152" s="40">
        <v>-1</v>
      </c>
      <c r="AG152" s="13"/>
      <c r="AH152" s="36">
        <v>3132751</v>
      </c>
      <c r="AI152" s="43"/>
      <c r="AJ152" s="18">
        <v>20.43</v>
      </c>
      <c r="AK152" s="43"/>
      <c r="AL152" s="36">
        <v>153341</v>
      </c>
      <c r="AM152" s="36"/>
      <c r="AN152" s="18">
        <v>2.14</v>
      </c>
      <c r="AO152" s="18"/>
      <c r="AP152" s="36">
        <v>2621</v>
      </c>
      <c r="AQ152" s="18"/>
      <c r="AR152" s="36">
        <v>4074211</v>
      </c>
      <c r="AS152" s="18"/>
      <c r="AT152" s="18"/>
      <c r="AU152" s="18"/>
      <c r="AV152" s="13"/>
      <c r="AW152" s="13"/>
      <c r="AX152" s="13"/>
      <c r="AY152" s="13"/>
      <c r="AZ152" s="13"/>
      <c r="BA152" s="13"/>
      <c r="BB152" s="36">
        <v>7177145.4399999995</v>
      </c>
      <c r="BC152" s="36">
        <v>0</v>
      </c>
      <c r="BD152" s="44"/>
      <c r="BE152" s="13"/>
      <c r="BF152" s="43"/>
    </row>
    <row r="153" spans="1:58" ht="14.4" x14ac:dyDescent="0.3">
      <c r="A153" s="12" t="s">
        <v>332</v>
      </c>
      <c r="B153" s="29" t="s">
        <v>333</v>
      </c>
      <c r="C153" s="12" t="s">
        <v>132</v>
      </c>
      <c r="D153" s="12">
        <v>33</v>
      </c>
      <c r="E153" s="12">
        <v>2</v>
      </c>
      <c r="F153" s="12">
        <v>10905</v>
      </c>
      <c r="G153" s="12">
        <v>312</v>
      </c>
      <c r="H153" s="12" t="s">
        <v>143</v>
      </c>
      <c r="I153" s="13"/>
      <c r="J153" s="36">
        <v>90153231.239999995</v>
      </c>
      <c r="K153" s="13"/>
      <c r="L153" s="36">
        <v>39507420.039999992</v>
      </c>
      <c r="M153" s="13"/>
      <c r="N153" s="37">
        <v>50586</v>
      </c>
      <c r="O153" s="13"/>
      <c r="P153" s="38">
        <v>9.4000000000000004E-3</v>
      </c>
      <c r="Q153" s="39"/>
      <c r="R153" s="39"/>
      <c r="S153" s="13"/>
      <c r="T153" s="40">
        <v>-7</v>
      </c>
      <c r="U153" s="13"/>
      <c r="V153" s="41">
        <v>2.6</v>
      </c>
      <c r="W153" s="13"/>
      <c r="X153" s="36">
        <v>2343984</v>
      </c>
      <c r="Y153" s="13"/>
      <c r="Z153" s="37">
        <v>50586</v>
      </c>
      <c r="AA153" s="13"/>
      <c r="AB153" s="42">
        <v>50</v>
      </c>
      <c r="AC153" s="12" t="s">
        <v>139</v>
      </c>
      <c r="AD153" s="42" t="s">
        <v>144</v>
      </c>
      <c r="AE153" s="13"/>
      <c r="AF153" s="40">
        <v>-4</v>
      </c>
      <c r="AG153" s="13"/>
      <c r="AH153" s="36">
        <v>54251940</v>
      </c>
      <c r="AI153" s="43"/>
      <c r="AJ153" s="18">
        <v>18.559999999999999</v>
      </c>
      <c r="AK153" s="43"/>
      <c r="AL153" s="36">
        <v>2923057</v>
      </c>
      <c r="AM153" s="36"/>
      <c r="AN153" s="18">
        <v>3.24</v>
      </c>
      <c r="AO153" s="18"/>
      <c r="AP153" s="36">
        <v>579073</v>
      </c>
      <c r="AQ153" s="18"/>
      <c r="AR153" s="36">
        <v>42081111</v>
      </c>
      <c r="AS153" s="18"/>
      <c r="AT153" s="18"/>
      <c r="AU153" s="18"/>
      <c r="AV153" s="13"/>
      <c r="AW153" s="13"/>
      <c r="AX153" s="13"/>
      <c r="AY153" s="13"/>
      <c r="AZ153" s="13"/>
      <c r="BA153" s="13"/>
      <c r="BB153" s="36">
        <v>90153231.239999995</v>
      </c>
      <c r="BC153" s="36">
        <v>0</v>
      </c>
      <c r="BD153" s="44"/>
      <c r="BE153" s="13"/>
      <c r="BF153" s="43"/>
    </row>
    <row r="154" spans="1:58" ht="14.4" x14ac:dyDescent="0.3">
      <c r="A154" s="12" t="s">
        <v>334</v>
      </c>
      <c r="B154" s="29" t="s">
        <v>335</v>
      </c>
      <c r="C154" s="12" t="s">
        <v>132</v>
      </c>
      <c r="D154" s="12">
        <v>33</v>
      </c>
      <c r="E154" s="12">
        <v>3</v>
      </c>
      <c r="F154" s="12">
        <v>10905</v>
      </c>
      <c r="G154" s="12">
        <v>314</v>
      </c>
      <c r="H154" s="12" t="s">
        <v>147</v>
      </c>
      <c r="I154" s="13"/>
      <c r="J154" s="36">
        <v>28479810.359999999</v>
      </c>
      <c r="K154" s="13"/>
      <c r="L154" s="36">
        <v>10690425.079999998</v>
      </c>
      <c r="M154" s="13"/>
      <c r="N154" s="37">
        <v>50586</v>
      </c>
      <c r="O154" s="13"/>
      <c r="P154" s="38">
        <v>1.2E-2</v>
      </c>
      <c r="Q154" s="39"/>
      <c r="R154" s="39"/>
      <c r="S154" s="13"/>
      <c r="T154" s="40">
        <v>0</v>
      </c>
      <c r="U154" s="13"/>
      <c r="V154" s="41">
        <v>2.6</v>
      </c>
      <c r="W154" s="13"/>
      <c r="X154" s="36">
        <v>740475</v>
      </c>
      <c r="Y154" s="13"/>
      <c r="Z154" s="37">
        <v>50586</v>
      </c>
      <c r="AA154" s="13"/>
      <c r="AB154" s="42">
        <v>55</v>
      </c>
      <c r="AC154" s="12" t="s">
        <v>139</v>
      </c>
      <c r="AD154" s="42" t="s">
        <v>148</v>
      </c>
      <c r="AE154" s="13"/>
      <c r="AF154" s="40">
        <v>-1</v>
      </c>
      <c r="AG154" s="13"/>
      <c r="AH154" s="36">
        <v>18074183</v>
      </c>
      <c r="AI154" s="43"/>
      <c r="AJ154" s="18">
        <v>19.21</v>
      </c>
      <c r="AK154" s="43"/>
      <c r="AL154" s="36">
        <v>940874</v>
      </c>
      <c r="AM154" s="36"/>
      <c r="AN154" s="18">
        <v>3.3</v>
      </c>
      <c r="AO154" s="18"/>
      <c r="AP154" s="36">
        <v>200399</v>
      </c>
      <c r="AQ154" s="18"/>
      <c r="AR154" s="36">
        <v>11221140</v>
      </c>
      <c r="AS154" s="18"/>
      <c r="AT154" s="18"/>
      <c r="AU154" s="18"/>
      <c r="AV154" s="13"/>
      <c r="AW154" s="13"/>
      <c r="AX154" s="13"/>
      <c r="AY154" s="13"/>
      <c r="AZ154" s="13"/>
      <c r="BA154" s="13"/>
      <c r="BB154" s="36">
        <v>28479810.360000003</v>
      </c>
      <c r="BC154" s="36">
        <v>0</v>
      </c>
      <c r="BD154" s="44"/>
      <c r="BE154" s="13"/>
      <c r="BF154" s="43"/>
    </row>
    <row r="155" spans="1:58" ht="14.4" x14ac:dyDescent="0.3">
      <c r="A155" s="12" t="s">
        <v>336</v>
      </c>
      <c r="B155" s="29" t="s">
        <v>337</v>
      </c>
      <c r="C155" s="12" t="s">
        <v>132</v>
      </c>
      <c r="D155" s="12">
        <v>33</v>
      </c>
      <c r="E155" s="12">
        <v>4</v>
      </c>
      <c r="F155" s="12">
        <v>10905</v>
      </c>
      <c r="G155" s="12">
        <v>315</v>
      </c>
      <c r="H155" s="12" t="s">
        <v>151</v>
      </c>
      <c r="I155" s="13"/>
      <c r="J155" s="36">
        <v>10105911.57</v>
      </c>
      <c r="K155" s="13"/>
      <c r="L155" s="36">
        <v>5314627.8899999987</v>
      </c>
      <c r="M155" s="13"/>
      <c r="N155" s="37">
        <v>50586</v>
      </c>
      <c r="O155" s="13"/>
      <c r="P155" s="38">
        <v>5.1999999999999998E-3</v>
      </c>
      <c r="Q155" s="39"/>
      <c r="R155" s="39"/>
      <c r="S155" s="13"/>
      <c r="T155" s="40">
        <v>-6</v>
      </c>
      <c r="U155" s="13"/>
      <c r="V155" s="41">
        <v>2.4</v>
      </c>
      <c r="W155" s="13"/>
      <c r="X155" s="36">
        <v>242542</v>
      </c>
      <c r="Y155" s="13"/>
      <c r="Z155" s="37">
        <v>50586</v>
      </c>
      <c r="AA155" s="13"/>
      <c r="AB155" s="42">
        <v>65</v>
      </c>
      <c r="AC155" s="12" t="s">
        <v>139</v>
      </c>
      <c r="AD155" s="42" t="s">
        <v>144</v>
      </c>
      <c r="AE155" s="13"/>
      <c r="AF155" s="40">
        <v>-4</v>
      </c>
      <c r="AG155" s="13"/>
      <c r="AH155" s="36">
        <v>5195520</v>
      </c>
      <c r="AI155" s="43"/>
      <c r="AJ155" s="18">
        <v>19.27</v>
      </c>
      <c r="AK155" s="43"/>
      <c r="AL155" s="36">
        <v>269617</v>
      </c>
      <c r="AM155" s="36"/>
      <c r="AN155" s="18">
        <v>2.67</v>
      </c>
      <c r="AO155" s="18"/>
      <c r="AP155" s="36">
        <v>27075</v>
      </c>
      <c r="AQ155" s="18"/>
      <c r="AR155" s="36">
        <v>5490126</v>
      </c>
      <c r="AS155" s="18"/>
      <c r="AT155" s="18"/>
      <c r="AU155" s="18"/>
      <c r="AV155" s="13"/>
      <c r="AW155" s="13"/>
      <c r="AX155" s="13"/>
      <c r="AY155" s="13"/>
      <c r="AZ155" s="13"/>
      <c r="BA155" s="13"/>
      <c r="BB155" s="36">
        <v>10105911.57</v>
      </c>
      <c r="BC155" s="36">
        <v>0</v>
      </c>
      <c r="BD155" s="44"/>
      <c r="BE155" s="13"/>
      <c r="BF155" s="43"/>
    </row>
    <row r="156" spans="1:58" ht="14.4" x14ac:dyDescent="0.3">
      <c r="A156" s="12" t="s">
        <v>338</v>
      </c>
      <c r="B156" s="29" t="s">
        <v>339</v>
      </c>
      <c r="C156" s="12" t="s">
        <v>132</v>
      </c>
      <c r="D156" s="12">
        <v>33</v>
      </c>
      <c r="E156" s="12">
        <v>5</v>
      </c>
      <c r="F156" s="12">
        <v>10905</v>
      </c>
      <c r="G156" s="12">
        <v>316</v>
      </c>
      <c r="H156" s="12" t="s">
        <v>154</v>
      </c>
      <c r="I156" s="13"/>
      <c r="J156" s="45">
        <v>1571821.5</v>
      </c>
      <c r="K156" s="13"/>
      <c r="L156" s="36">
        <v>869236.10000000009</v>
      </c>
      <c r="M156" s="13"/>
      <c r="N156" s="37">
        <v>50586</v>
      </c>
      <c r="O156" s="13"/>
      <c r="P156" s="38">
        <v>7.1000000000000004E-3</v>
      </c>
      <c r="Q156" s="39"/>
      <c r="R156" s="39"/>
      <c r="S156" s="13"/>
      <c r="T156" s="40">
        <v>0</v>
      </c>
      <c r="U156" s="13"/>
      <c r="V156" s="41">
        <v>2.4</v>
      </c>
      <c r="W156" s="13"/>
      <c r="X156" s="45">
        <v>37724</v>
      </c>
      <c r="Y156" s="13"/>
      <c r="Z156" s="37">
        <v>50586</v>
      </c>
      <c r="AA156" s="13"/>
      <c r="AB156" s="42">
        <v>65</v>
      </c>
      <c r="AC156" s="12" t="s">
        <v>139</v>
      </c>
      <c r="AD156" s="42" t="s">
        <v>148</v>
      </c>
      <c r="AE156" s="13"/>
      <c r="AF156" s="40">
        <v>-1</v>
      </c>
      <c r="AG156" s="13"/>
      <c r="AH156" s="45">
        <v>718304</v>
      </c>
      <c r="AI156" s="46"/>
      <c r="AJ156" s="18">
        <v>19.45</v>
      </c>
      <c r="AK156" s="46"/>
      <c r="AL156" s="45">
        <v>36931</v>
      </c>
      <c r="AM156" s="47"/>
      <c r="AN156" s="18">
        <v>2.35</v>
      </c>
      <c r="AO156" s="18"/>
      <c r="AP156" s="45">
        <v>-793</v>
      </c>
      <c r="AQ156" s="18"/>
      <c r="AR156" s="45">
        <v>826613</v>
      </c>
      <c r="AS156" s="18"/>
      <c r="AT156" s="18"/>
      <c r="AU156" s="18"/>
      <c r="AV156" s="13"/>
      <c r="AW156" s="13"/>
      <c r="AX156" s="13"/>
      <c r="AY156" s="13"/>
      <c r="AZ156" s="13"/>
      <c r="BA156" s="13"/>
      <c r="BB156" s="45">
        <v>1571821.5</v>
      </c>
      <c r="BC156" s="36">
        <v>0</v>
      </c>
      <c r="BD156" s="44"/>
      <c r="BE156" s="13"/>
      <c r="BF156" s="43"/>
    </row>
    <row r="157" spans="1:58" s="29" customFormat="1" x14ac:dyDescent="0.25">
      <c r="A157" s="12" t="s">
        <v>328</v>
      </c>
      <c r="B157" s="29" t="s">
        <v>129</v>
      </c>
      <c r="C157" s="29" t="s">
        <v>132</v>
      </c>
      <c r="D157" s="29">
        <v>33</v>
      </c>
      <c r="E157" s="29">
        <v>6</v>
      </c>
      <c r="F157" s="29">
        <v>10905</v>
      </c>
      <c r="G157" s="29" t="s">
        <v>133</v>
      </c>
      <c r="H157" s="29" t="s">
        <v>340</v>
      </c>
      <c r="J157" s="50">
        <v>137487920.10999998</v>
      </c>
      <c r="L157" s="50">
        <v>60497875.389999993</v>
      </c>
      <c r="N157" s="37"/>
      <c r="P157" s="38"/>
      <c r="Q157" s="39"/>
      <c r="R157" s="39"/>
      <c r="T157" s="40"/>
      <c r="V157" s="48">
        <v>2.6</v>
      </c>
      <c r="X157" s="50">
        <v>3515445</v>
      </c>
      <c r="Z157" s="37"/>
      <c r="AA157" s="12"/>
      <c r="AB157" s="42"/>
      <c r="AC157" s="12"/>
      <c r="AD157" s="42"/>
      <c r="AE157" s="12"/>
      <c r="AF157" s="40"/>
      <c r="AH157" s="50">
        <v>81372698</v>
      </c>
      <c r="AI157" s="51"/>
      <c r="AJ157" s="49">
        <v>18.819631251994764</v>
      </c>
      <c r="AK157" s="51"/>
      <c r="AL157" s="50">
        <v>4323820</v>
      </c>
      <c r="AM157" s="51"/>
      <c r="AN157" s="49">
        <v>3.1448726524778619</v>
      </c>
      <c r="AO157" s="49"/>
      <c r="AP157" s="50">
        <v>808375</v>
      </c>
      <c r="AQ157" s="18"/>
      <c r="AR157" s="50">
        <v>63693201</v>
      </c>
      <c r="AS157" s="18"/>
      <c r="AT157" s="18"/>
      <c r="AU157" s="18"/>
      <c r="BB157" s="50">
        <v>137487920.10999998</v>
      </c>
      <c r="BC157" s="50">
        <v>0</v>
      </c>
      <c r="BD157" s="44"/>
      <c r="BF157" s="43"/>
    </row>
    <row r="158" spans="1:58" s="29" customFormat="1" x14ac:dyDescent="0.25">
      <c r="A158" s="12"/>
      <c r="B158" s="29" t="s">
        <v>129</v>
      </c>
      <c r="H158" s="29" t="s">
        <v>133</v>
      </c>
      <c r="J158" s="31"/>
      <c r="L158" s="31"/>
      <c r="N158" s="37"/>
      <c r="P158" s="38"/>
      <c r="Q158" s="39"/>
      <c r="R158" s="39"/>
      <c r="T158" s="40"/>
      <c r="V158" s="32"/>
      <c r="X158" s="31"/>
      <c r="Z158" s="37"/>
      <c r="AA158" s="12"/>
      <c r="AB158" s="42"/>
      <c r="AC158" s="12"/>
      <c r="AD158" s="42"/>
      <c r="AE158" s="12"/>
      <c r="AF158" s="40"/>
      <c r="AH158" s="31"/>
      <c r="AI158" s="31"/>
      <c r="AJ158" s="18"/>
      <c r="AK158" s="31"/>
      <c r="AL158" s="31"/>
      <c r="AM158" s="31"/>
      <c r="AN158" s="18"/>
      <c r="AO158" s="18"/>
      <c r="AP158" s="31"/>
      <c r="AQ158" s="18"/>
      <c r="AR158" s="31"/>
      <c r="AS158" s="18"/>
      <c r="AT158" s="18"/>
      <c r="AU158" s="18"/>
      <c r="BB158" s="31"/>
      <c r="BC158" s="31"/>
      <c r="BD158" s="44"/>
      <c r="BF158" s="43"/>
    </row>
    <row r="159" spans="1:58" s="29" customFormat="1" x14ac:dyDescent="0.25">
      <c r="A159" s="12"/>
      <c r="B159" s="29" t="s">
        <v>129</v>
      </c>
      <c r="G159" s="30" t="s">
        <v>341</v>
      </c>
      <c r="J159" s="52">
        <v>396950860.67999995</v>
      </c>
      <c r="L159" s="52">
        <v>203197467.64487371</v>
      </c>
      <c r="N159" s="37"/>
      <c r="P159" s="38"/>
      <c r="Q159" s="39"/>
      <c r="R159" s="39"/>
      <c r="T159" s="40"/>
      <c r="V159" s="53">
        <v>2.5</v>
      </c>
      <c r="X159" s="52">
        <v>9969369</v>
      </c>
      <c r="Z159" s="37"/>
      <c r="AA159" s="12"/>
      <c r="AB159" s="42"/>
      <c r="AC159" s="12"/>
      <c r="AD159" s="42"/>
      <c r="AE159" s="12"/>
      <c r="AF159" s="40"/>
      <c r="AH159" s="52">
        <v>205932921</v>
      </c>
      <c r="AI159" s="52"/>
      <c r="AJ159" s="56">
        <v>18.813379006876339</v>
      </c>
      <c r="AK159" s="52"/>
      <c r="AL159" s="52">
        <v>10946089</v>
      </c>
      <c r="AM159" s="52"/>
      <c r="AN159" s="56">
        <v>2.7575425787586685</v>
      </c>
      <c r="AO159" s="56"/>
      <c r="AP159" s="52">
        <v>976720</v>
      </c>
      <c r="AQ159" s="18"/>
      <c r="AR159" s="52">
        <v>192276394</v>
      </c>
      <c r="AS159" s="18"/>
      <c r="AT159" s="18"/>
      <c r="AU159" s="18"/>
      <c r="BB159" s="52">
        <v>396950860.67999995</v>
      </c>
      <c r="BC159" s="52">
        <v>0</v>
      </c>
      <c r="BD159" s="44"/>
      <c r="BF159" s="43"/>
    </row>
    <row r="160" spans="1:58" s="29" customFormat="1" x14ac:dyDescent="0.25">
      <c r="A160" s="12"/>
      <c r="B160" s="29" t="s">
        <v>129</v>
      </c>
      <c r="H160" s="29" t="s">
        <v>133</v>
      </c>
      <c r="J160" s="31"/>
      <c r="L160" s="31"/>
      <c r="N160" s="37"/>
      <c r="P160" s="38"/>
      <c r="Q160" s="39"/>
      <c r="R160" s="39"/>
      <c r="T160" s="40"/>
      <c r="V160" s="32"/>
      <c r="X160" s="31"/>
      <c r="Z160" s="37"/>
      <c r="AA160" s="12"/>
      <c r="AB160" s="42"/>
      <c r="AC160" s="12"/>
      <c r="AD160" s="42"/>
      <c r="AE160" s="12"/>
      <c r="AF160" s="40"/>
      <c r="AH160" s="31"/>
      <c r="AI160" s="31"/>
      <c r="AJ160" s="18"/>
      <c r="AK160" s="31"/>
      <c r="AL160" s="31"/>
      <c r="AM160" s="31"/>
      <c r="AN160" s="18"/>
      <c r="AO160" s="18"/>
      <c r="AP160" s="31"/>
      <c r="AQ160" s="18"/>
      <c r="AR160" s="31"/>
      <c r="AS160" s="18"/>
      <c r="AT160" s="18"/>
      <c r="AU160" s="18"/>
      <c r="BB160" s="31"/>
      <c r="BC160" s="31"/>
      <c r="BD160" s="44"/>
      <c r="BF160" s="43"/>
    </row>
    <row r="161" spans="1:58" s="29" customFormat="1" hidden="1" outlineLevel="1" x14ac:dyDescent="0.25">
      <c r="A161" s="12"/>
      <c r="B161" s="29" t="s">
        <v>129</v>
      </c>
      <c r="H161" s="29" t="s">
        <v>133</v>
      </c>
      <c r="J161" s="31"/>
      <c r="L161" s="31"/>
      <c r="N161" s="37"/>
      <c r="P161" s="38"/>
      <c r="Q161" s="39"/>
      <c r="R161" s="39"/>
      <c r="T161" s="40"/>
      <c r="V161" s="32"/>
      <c r="X161" s="31"/>
      <c r="Z161" s="37"/>
      <c r="AA161" s="12"/>
      <c r="AB161" s="42"/>
      <c r="AC161" s="12"/>
      <c r="AD161" s="42"/>
      <c r="AE161" s="12"/>
      <c r="AF161" s="40"/>
      <c r="AH161" s="31"/>
      <c r="AI161" s="31"/>
      <c r="AJ161" s="18"/>
      <c r="AK161" s="31"/>
      <c r="AL161" s="31"/>
      <c r="AM161" s="31"/>
      <c r="AN161" s="18"/>
      <c r="AO161" s="18"/>
      <c r="AP161" s="31"/>
      <c r="AQ161" s="18"/>
      <c r="AR161" s="31"/>
      <c r="AS161" s="18"/>
      <c r="AT161" s="18"/>
      <c r="AU161" s="18"/>
      <c r="BB161" s="31"/>
      <c r="BC161" s="31"/>
      <c r="BD161" s="44"/>
      <c r="BF161" s="43"/>
    </row>
    <row r="162" spans="1:58" s="29" customFormat="1" hidden="1" outlineLevel="1" x14ac:dyDescent="0.25">
      <c r="A162" s="12"/>
      <c r="B162" s="29" t="s">
        <v>129</v>
      </c>
      <c r="G162" s="30" t="s">
        <v>342</v>
      </c>
      <c r="J162" s="31"/>
      <c r="L162" s="31"/>
      <c r="N162" s="37"/>
      <c r="P162" s="38"/>
      <c r="Q162" s="39"/>
      <c r="R162" s="39"/>
      <c r="T162" s="40"/>
      <c r="V162" s="32"/>
      <c r="X162" s="31"/>
      <c r="Z162" s="37"/>
      <c r="AA162" s="12"/>
      <c r="AB162" s="42"/>
      <c r="AC162" s="12"/>
      <c r="AD162" s="42"/>
      <c r="AE162" s="12"/>
      <c r="AF162" s="40"/>
      <c r="AH162" s="31"/>
      <c r="AI162" s="31"/>
      <c r="AJ162" s="18"/>
      <c r="AK162" s="31"/>
      <c r="AL162" s="31"/>
      <c r="AM162" s="31"/>
      <c r="AN162" s="18"/>
      <c r="AO162" s="18"/>
      <c r="AP162" s="31"/>
      <c r="AQ162" s="18"/>
      <c r="AR162" s="31"/>
      <c r="AS162" s="18"/>
      <c r="AT162" s="18"/>
      <c r="AU162" s="18"/>
      <c r="BB162" s="31"/>
      <c r="BC162" s="31"/>
      <c r="BD162" s="44"/>
      <c r="BF162" s="43"/>
    </row>
    <row r="163" spans="1:58" ht="14.4" hidden="1" outlineLevel="1" x14ac:dyDescent="0.3">
      <c r="A163" s="12" t="s">
        <v>328</v>
      </c>
      <c r="B163" s="29" t="s">
        <v>129</v>
      </c>
      <c r="C163" s="12" t="s">
        <v>132</v>
      </c>
      <c r="D163" s="12">
        <v>33</v>
      </c>
      <c r="E163" s="12">
        <v>7</v>
      </c>
      <c r="F163" s="12">
        <v>10905</v>
      </c>
      <c r="G163" s="12" t="s">
        <v>133</v>
      </c>
      <c r="H163" s="12" t="s">
        <v>133</v>
      </c>
      <c r="I163" s="13"/>
      <c r="J163" s="13"/>
      <c r="K163" s="13"/>
      <c r="L163" s="13"/>
      <c r="M163" s="13"/>
      <c r="N163" s="37"/>
      <c r="O163" s="13"/>
      <c r="P163" s="38"/>
      <c r="Q163" s="39"/>
      <c r="R163" s="39"/>
      <c r="S163" s="13"/>
      <c r="T163" s="40"/>
      <c r="U163" s="13"/>
      <c r="V163" s="34"/>
      <c r="W163" s="13"/>
      <c r="X163" s="13"/>
      <c r="Y163" s="13"/>
      <c r="Z163" s="37"/>
      <c r="AA163" s="13"/>
      <c r="AB163" s="42"/>
      <c r="AC163" s="13"/>
      <c r="AD163" s="42"/>
      <c r="AE163" s="13"/>
      <c r="AF163" s="40"/>
      <c r="AG163" s="13"/>
      <c r="AH163" s="13"/>
      <c r="AI163" s="13"/>
      <c r="AJ163" s="18"/>
      <c r="AK163" s="13"/>
      <c r="AL163" s="13"/>
      <c r="AM163" s="13"/>
      <c r="AN163" s="18"/>
      <c r="AO163" s="18"/>
      <c r="AP163" s="13"/>
      <c r="AQ163" s="18"/>
      <c r="AR163" s="13"/>
      <c r="AS163" s="18"/>
      <c r="AT163" s="18"/>
      <c r="AU163" s="18"/>
      <c r="AV163" s="13"/>
      <c r="AW163" s="13"/>
      <c r="AX163" s="13"/>
      <c r="AY163" s="13"/>
      <c r="AZ163" s="13"/>
      <c r="BA163" s="13"/>
      <c r="BB163" s="13"/>
      <c r="BC163" s="13"/>
      <c r="BD163" s="44"/>
      <c r="BE163" s="13"/>
      <c r="BF163" s="43"/>
    </row>
    <row r="164" spans="1:58" s="29" customFormat="1" hidden="1" outlineLevel="1" x14ac:dyDescent="0.25">
      <c r="A164" s="12" t="s">
        <v>343</v>
      </c>
      <c r="B164" s="29" t="s">
        <v>129</v>
      </c>
      <c r="C164" s="29" t="s">
        <v>132</v>
      </c>
      <c r="D164" s="29">
        <v>34</v>
      </c>
      <c r="E164" s="29">
        <v>8</v>
      </c>
      <c r="F164" s="29">
        <v>11000</v>
      </c>
      <c r="G164" s="29" t="s">
        <v>133</v>
      </c>
      <c r="H164" s="29" t="s">
        <v>344</v>
      </c>
      <c r="N164" s="37"/>
      <c r="P164" s="38"/>
      <c r="Q164" s="39"/>
      <c r="R164" s="39"/>
      <c r="T164" s="40"/>
      <c r="V164" s="32"/>
      <c r="Z164" s="37"/>
      <c r="AA164" s="12"/>
      <c r="AB164" s="42"/>
      <c r="AC164" s="12"/>
      <c r="AD164" s="42"/>
      <c r="AE164" s="12"/>
      <c r="AF164" s="40"/>
      <c r="AJ164" s="18"/>
      <c r="AN164" s="18"/>
      <c r="AO164" s="18"/>
      <c r="AQ164" s="18"/>
      <c r="AS164" s="18"/>
      <c r="AT164" s="18"/>
      <c r="AU164" s="18"/>
      <c r="BD164" s="44"/>
      <c r="BF164" s="43"/>
    </row>
    <row r="165" spans="1:58" ht="14.4" hidden="1" outlineLevel="1" x14ac:dyDescent="0.3">
      <c r="A165" s="12" t="s">
        <v>345</v>
      </c>
      <c r="B165" s="29" t="s">
        <v>346</v>
      </c>
      <c r="C165" s="12" t="s">
        <v>132</v>
      </c>
      <c r="D165" s="12">
        <v>34</v>
      </c>
      <c r="E165" s="12">
        <v>1</v>
      </c>
      <c r="F165" s="12">
        <v>11000</v>
      </c>
      <c r="G165" s="12">
        <v>311</v>
      </c>
      <c r="H165" s="12" t="s">
        <v>138</v>
      </c>
      <c r="I165" s="13"/>
      <c r="J165" s="36"/>
      <c r="K165" s="13"/>
      <c r="L165" s="36"/>
      <c r="M165" s="13"/>
      <c r="N165" s="37"/>
      <c r="O165" s="13"/>
      <c r="P165" s="38"/>
      <c r="Q165" s="39"/>
      <c r="R165" s="39"/>
      <c r="S165" s="13"/>
      <c r="T165" s="40"/>
      <c r="U165" s="13"/>
      <c r="V165" s="41"/>
      <c r="W165" s="13"/>
      <c r="X165" s="36"/>
      <c r="Y165" s="13"/>
      <c r="Z165" s="37"/>
      <c r="AA165" s="13"/>
      <c r="AB165" s="42"/>
      <c r="AC165" s="13"/>
      <c r="AD165" s="42"/>
      <c r="AE165" s="13"/>
      <c r="AF165" s="40"/>
      <c r="AG165" s="13"/>
      <c r="AH165" s="36"/>
      <c r="AI165" s="43"/>
      <c r="AJ165" s="18"/>
      <c r="AK165" s="43"/>
      <c r="AL165" s="36"/>
      <c r="AM165" s="36"/>
      <c r="AN165" s="18"/>
      <c r="AO165" s="18"/>
      <c r="AP165" s="36">
        <v>0</v>
      </c>
      <c r="AQ165" s="18"/>
      <c r="AR165" s="36" t="e">
        <v>#N/A</v>
      </c>
      <c r="AS165" s="18"/>
      <c r="AT165" s="18"/>
      <c r="AU165" s="18"/>
      <c r="AV165" s="13"/>
      <c r="AW165" s="13"/>
      <c r="AX165" s="13"/>
      <c r="AY165" s="13"/>
      <c r="AZ165" s="13"/>
      <c r="BA165" s="13"/>
      <c r="BB165" s="36">
        <v>0</v>
      </c>
      <c r="BC165" s="36">
        <v>0</v>
      </c>
      <c r="BD165" s="44"/>
      <c r="BE165" s="13"/>
      <c r="BF165" s="43"/>
    </row>
    <row r="166" spans="1:58" ht="14.4" hidden="1" outlineLevel="1" x14ac:dyDescent="0.3">
      <c r="A166" s="12" t="s">
        <v>347</v>
      </c>
      <c r="B166" s="29" t="s">
        <v>348</v>
      </c>
      <c r="C166" s="12" t="s">
        <v>132</v>
      </c>
      <c r="D166" s="12">
        <v>34</v>
      </c>
      <c r="E166" s="12">
        <v>2</v>
      </c>
      <c r="F166" s="12">
        <v>11000</v>
      </c>
      <c r="G166" s="12">
        <v>312</v>
      </c>
      <c r="H166" s="12" t="s">
        <v>143</v>
      </c>
      <c r="I166" s="13"/>
      <c r="J166" s="36"/>
      <c r="K166" s="13"/>
      <c r="L166" s="36"/>
      <c r="M166" s="13"/>
      <c r="N166" s="37"/>
      <c r="O166" s="13"/>
      <c r="P166" s="38"/>
      <c r="Q166" s="39"/>
      <c r="R166" s="39"/>
      <c r="S166" s="13"/>
      <c r="T166" s="40"/>
      <c r="U166" s="13"/>
      <c r="V166" s="41"/>
      <c r="W166" s="13"/>
      <c r="X166" s="36"/>
      <c r="Y166" s="13"/>
      <c r="Z166" s="37"/>
      <c r="AA166" s="13"/>
      <c r="AB166" s="42"/>
      <c r="AC166" s="13"/>
      <c r="AD166" s="42"/>
      <c r="AE166" s="13"/>
      <c r="AF166" s="40"/>
      <c r="AG166" s="13"/>
      <c r="AH166" s="36"/>
      <c r="AI166" s="43"/>
      <c r="AJ166" s="18"/>
      <c r="AK166" s="43"/>
      <c r="AL166" s="36"/>
      <c r="AM166" s="36"/>
      <c r="AN166" s="18"/>
      <c r="AO166" s="18"/>
      <c r="AP166" s="36">
        <v>0</v>
      </c>
      <c r="AQ166" s="18"/>
      <c r="AR166" s="36" t="e">
        <v>#N/A</v>
      </c>
      <c r="AS166" s="18"/>
      <c r="AT166" s="18"/>
      <c r="AU166" s="18"/>
      <c r="AV166" s="13"/>
      <c r="AW166" s="13"/>
      <c r="AX166" s="13"/>
      <c r="AY166" s="13"/>
      <c r="AZ166" s="13"/>
      <c r="BA166" s="13"/>
      <c r="BB166" s="36">
        <v>0</v>
      </c>
      <c r="BC166" s="36">
        <v>0</v>
      </c>
      <c r="BD166" s="44"/>
      <c r="BE166" s="13"/>
      <c r="BF166" s="43"/>
    </row>
    <row r="167" spans="1:58" ht="14.4" hidden="1" outlineLevel="1" x14ac:dyDescent="0.3">
      <c r="A167" s="12" t="s">
        <v>349</v>
      </c>
      <c r="B167" s="29" t="s">
        <v>350</v>
      </c>
      <c r="C167" s="12" t="s">
        <v>132</v>
      </c>
      <c r="D167" s="12">
        <v>34</v>
      </c>
      <c r="E167" s="12">
        <v>3</v>
      </c>
      <c r="F167" s="12">
        <v>11000</v>
      </c>
      <c r="G167" s="12">
        <v>314</v>
      </c>
      <c r="H167" s="12" t="s">
        <v>147</v>
      </c>
      <c r="I167" s="13"/>
      <c r="J167" s="36"/>
      <c r="K167" s="13"/>
      <c r="L167" s="36"/>
      <c r="M167" s="13"/>
      <c r="N167" s="37"/>
      <c r="O167" s="13"/>
      <c r="P167" s="38"/>
      <c r="Q167" s="39"/>
      <c r="R167" s="39"/>
      <c r="S167" s="13"/>
      <c r="T167" s="40"/>
      <c r="U167" s="13"/>
      <c r="V167" s="41"/>
      <c r="W167" s="13"/>
      <c r="X167" s="36"/>
      <c r="Y167" s="13"/>
      <c r="Z167" s="37"/>
      <c r="AA167" s="13"/>
      <c r="AB167" s="42"/>
      <c r="AC167" s="13"/>
      <c r="AD167" s="42"/>
      <c r="AE167" s="13"/>
      <c r="AF167" s="40"/>
      <c r="AG167" s="13"/>
      <c r="AH167" s="36"/>
      <c r="AI167" s="43"/>
      <c r="AJ167" s="18"/>
      <c r="AK167" s="43"/>
      <c r="AL167" s="36"/>
      <c r="AM167" s="36"/>
      <c r="AN167" s="18"/>
      <c r="AO167" s="18"/>
      <c r="AP167" s="36">
        <v>0</v>
      </c>
      <c r="AQ167" s="18"/>
      <c r="AR167" s="36" t="e">
        <v>#N/A</v>
      </c>
      <c r="AS167" s="18"/>
      <c r="AT167" s="18"/>
      <c r="AU167" s="18"/>
      <c r="AV167" s="13"/>
      <c r="AW167" s="13"/>
      <c r="AX167" s="13"/>
      <c r="AY167" s="13"/>
      <c r="AZ167" s="13"/>
      <c r="BA167" s="13"/>
      <c r="BB167" s="36">
        <v>0</v>
      </c>
      <c r="BC167" s="36">
        <v>0</v>
      </c>
      <c r="BD167" s="44"/>
      <c r="BE167" s="13"/>
      <c r="BF167" s="43"/>
    </row>
    <row r="168" spans="1:58" ht="14.4" hidden="1" outlineLevel="1" x14ac:dyDescent="0.3">
      <c r="A168" s="12" t="s">
        <v>351</v>
      </c>
      <c r="B168" s="29" t="s">
        <v>352</v>
      </c>
      <c r="C168" s="12" t="s">
        <v>132</v>
      </c>
      <c r="D168" s="12">
        <v>34</v>
      </c>
      <c r="E168" s="12">
        <v>4</v>
      </c>
      <c r="F168" s="12">
        <v>11000</v>
      </c>
      <c r="G168" s="12">
        <v>315</v>
      </c>
      <c r="H168" s="12" t="s">
        <v>151</v>
      </c>
      <c r="I168" s="13"/>
      <c r="J168" s="36"/>
      <c r="K168" s="13"/>
      <c r="L168" s="36"/>
      <c r="M168" s="13"/>
      <c r="N168" s="37"/>
      <c r="O168" s="13"/>
      <c r="P168" s="38"/>
      <c r="Q168" s="39"/>
      <c r="R168" s="39"/>
      <c r="S168" s="13"/>
      <c r="T168" s="40"/>
      <c r="U168" s="13"/>
      <c r="V168" s="41"/>
      <c r="W168" s="13"/>
      <c r="X168" s="36"/>
      <c r="Y168" s="13"/>
      <c r="Z168" s="37"/>
      <c r="AA168" s="13"/>
      <c r="AB168" s="42"/>
      <c r="AC168" s="13"/>
      <c r="AD168" s="42"/>
      <c r="AE168" s="13"/>
      <c r="AF168" s="40"/>
      <c r="AG168" s="13"/>
      <c r="AH168" s="36"/>
      <c r="AI168" s="43"/>
      <c r="AJ168" s="18"/>
      <c r="AK168" s="43"/>
      <c r="AL168" s="36"/>
      <c r="AM168" s="36"/>
      <c r="AN168" s="18"/>
      <c r="AO168" s="18"/>
      <c r="AP168" s="36">
        <v>0</v>
      </c>
      <c r="AQ168" s="18"/>
      <c r="AR168" s="36" t="e">
        <v>#N/A</v>
      </c>
      <c r="AS168" s="18"/>
      <c r="AT168" s="18"/>
      <c r="AU168" s="18"/>
      <c r="AV168" s="13"/>
      <c r="AW168" s="13"/>
      <c r="AX168" s="13"/>
      <c r="AY168" s="13"/>
      <c r="AZ168" s="13"/>
      <c r="BA168" s="13"/>
      <c r="BB168" s="36">
        <v>0</v>
      </c>
      <c r="BC168" s="36">
        <v>0</v>
      </c>
      <c r="BD168" s="44"/>
      <c r="BE168" s="13"/>
      <c r="BF168" s="43"/>
    </row>
    <row r="169" spans="1:58" ht="14.4" hidden="1" outlineLevel="1" x14ac:dyDescent="0.3">
      <c r="A169" s="12" t="s">
        <v>353</v>
      </c>
      <c r="B169" s="29" t="s">
        <v>354</v>
      </c>
      <c r="C169" s="12" t="s">
        <v>132</v>
      </c>
      <c r="D169" s="12">
        <v>34</v>
      </c>
      <c r="E169" s="12">
        <v>5</v>
      </c>
      <c r="F169" s="12">
        <v>11000</v>
      </c>
      <c r="G169" s="12">
        <v>316</v>
      </c>
      <c r="H169" s="12" t="s">
        <v>355</v>
      </c>
      <c r="I169" s="13"/>
      <c r="J169" s="45"/>
      <c r="K169" s="13"/>
      <c r="L169" s="45"/>
      <c r="M169" s="13"/>
      <c r="N169" s="37"/>
      <c r="O169" s="13"/>
      <c r="P169" s="38"/>
      <c r="Q169" s="39"/>
      <c r="R169" s="39"/>
      <c r="S169" s="13"/>
      <c r="T169" s="40"/>
      <c r="U169" s="13"/>
      <c r="V169" s="41"/>
      <c r="W169" s="13"/>
      <c r="X169" s="45"/>
      <c r="Y169" s="13"/>
      <c r="Z169" s="37"/>
      <c r="AA169" s="13"/>
      <c r="AB169" s="42"/>
      <c r="AC169" s="13"/>
      <c r="AD169" s="42"/>
      <c r="AE169" s="13"/>
      <c r="AF169" s="40"/>
      <c r="AG169" s="13"/>
      <c r="AH169" s="45"/>
      <c r="AI169" s="46"/>
      <c r="AJ169" s="18"/>
      <c r="AK169" s="46"/>
      <c r="AL169" s="45"/>
      <c r="AM169" s="47"/>
      <c r="AN169" s="18"/>
      <c r="AO169" s="18"/>
      <c r="AP169" s="45">
        <v>0</v>
      </c>
      <c r="AQ169" s="18"/>
      <c r="AR169" s="45" t="e">
        <v>#N/A</v>
      </c>
      <c r="AS169" s="18"/>
      <c r="AT169" s="18"/>
      <c r="AU169" s="18"/>
      <c r="AV169" s="13"/>
      <c r="AW169" s="13"/>
      <c r="AX169" s="13"/>
      <c r="AY169" s="13"/>
      <c r="AZ169" s="13"/>
      <c r="BA169" s="13"/>
      <c r="BB169" s="45">
        <v>0</v>
      </c>
      <c r="BC169" s="36">
        <v>0</v>
      </c>
      <c r="BD169" s="44"/>
      <c r="BE169" s="13"/>
      <c r="BF169" s="43"/>
    </row>
    <row r="170" spans="1:58" s="29" customFormat="1" hidden="1" outlineLevel="1" x14ac:dyDescent="0.25">
      <c r="A170" s="12" t="s">
        <v>343</v>
      </c>
      <c r="B170" s="29" t="s">
        <v>129</v>
      </c>
      <c r="C170" s="29" t="s">
        <v>132</v>
      </c>
      <c r="D170" s="29">
        <v>34</v>
      </c>
      <c r="E170" s="29">
        <v>6</v>
      </c>
      <c r="F170" s="29">
        <v>11000</v>
      </c>
      <c r="G170" s="29" t="s">
        <v>133</v>
      </c>
      <c r="H170" s="29" t="s">
        <v>356</v>
      </c>
      <c r="J170" s="31"/>
      <c r="L170" s="31"/>
      <c r="N170" s="37"/>
      <c r="P170" s="38"/>
      <c r="Q170" s="39"/>
      <c r="R170" s="39"/>
      <c r="T170" s="40"/>
      <c r="V170" s="48"/>
      <c r="X170" s="31"/>
      <c r="Z170" s="37"/>
      <c r="AA170" s="12"/>
      <c r="AB170" s="42"/>
      <c r="AC170" s="12"/>
      <c r="AD170" s="42"/>
      <c r="AE170" s="12"/>
      <c r="AF170" s="40"/>
      <c r="AH170" s="31"/>
      <c r="AI170" s="31"/>
      <c r="AJ170" s="49"/>
      <c r="AK170" s="31"/>
      <c r="AL170" s="31"/>
      <c r="AM170" s="31"/>
      <c r="AN170" s="49"/>
      <c r="AO170" s="49"/>
      <c r="AP170" s="31">
        <v>0</v>
      </c>
      <c r="AQ170" s="18"/>
      <c r="AR170" s="31" t="e">
        <v>#N/A</v>
      </c>
      <c r="AS170" s="18"/>
      <c r="AT170" s="18"/>
      <c r="AU170" s="18"/>
      <c r="BB170" s="31">
        <v>0</v>
      </c>
      <c r="BC170" s="31">
        <v>0</v>
      </c>
      <c r="BD170" s="44"/>
      <c r="BF170" s="43"/>
    </row>
    <row r="171" spans="1:58" ht="14.4" hidden="1" outlineLevel="1" x14ac:dyDescent="0.3">
      <c r="A171" s="12" t="s">
        <v>343</v>
      </c>
      <c r="B171" s="29" t="s">
        <v>129</v>
      </c>
      <c r="C171" s="12" t="s">
        <v>132</v>
      </c>
      <c r="D171" s="12">
        <v>34</v>
      </c>
      <c r="E171" s="12">
        <v>7</v>
      </c>
      <c r="F171" s="12">
        <v>11000</v>
      </c>
      <c r="G171" s="12" t="s">
        <v>133</v>
      </c>
      <c r="H171" s="12" t="s">
        <v>133</v>
      </c>
      <c r="I171" s="13"/>
      <c r="J171" s="13"/>
      <c r="K171" s="13"/>
      <c r="L171" s="13"/>
      <c r="M171" s="13"/>
      <c r="N171" s="37"/>
      <c r="O171" s="13"/>
      <c r="P171" s="38"/>
      <c r="Q171" s="39"/>
      <c r="R171" s="39"/>
      <c r="S171" s="13"/>
      <c r="T171" s="40"/>
      <c r="U171" s="13"/>
      <c r="V171" s="34"/>
      <c r="W171" s="13"/>
      <c r="X171" s="13"/>
      <c r="Y171" s="13"/>
      <c r="Z171" s="37"/>
      <c r="AA171" s="13"/>
      <c r="AB171" s="42"/>
      <c r="AC171" s="13"/>
      <c r="AD171" s="42"/>
      <c r="AE171" s="13"/>
      <c r="AF171" s="40"/>
      <c r="AG171" s="13"/>
      <c r="AH171" s="13"/>
      <c r="AI171" s="13"/>
      <c r="AJ171" s="18"/>
      <c r="AK171" s="13"/>
      <c r="AL171" s="13"/>
      <c r="AM171" s="13"/>
      <c r="AN171" s="18"/>
      <c r="AO171" s="18"/>
      <c r="AP171" s="13"/>
      <c r="AQ171" s="18"/>
      <c r="AR171" s="13"/>
      <c r="AS171" s="18"/>
      <c r="AT171" s="18"/>
      <c r="AU171" s="18"/>
      <c r="AV171" s="13"/>
      <c r="AW171" s="13"/>
      <c r="AX171" s="13"/>
      <c r="AY171" s="13"/>
      <c r="AZ171" s="13"/>
      <c r="BA171" s="13"/>
      <c r="BB171" s="13"/>
      <c r="BC171" s="13"/>
      <c r="BD171" s="44"/>
      <c r="BE171" s="13"/>
      <c r="BF171" s="43"/>
    </row>
    <row r="172" spans="1:58" s="29" customFormat="1" hidden="1" outlineLevel="1" x14ac:dyDescent="0.25">
      <c r="A172" s="12" t="s">
        <v>357</v>
      </c>
      <c r="B172" s="29" t="s">
        <v>129</v>
      </c>
      <c r="C172" s="29" t="s">
        <v>132</v>
      </c>
      <c r="D172" s="29">
        <v>35</v>
      </c>
      <c r="E172" s="29">
        <v>8</v>
      </c>
      <c r="F172" s="29">
        <v>11001</v>
      </c>
      <c r="G172" s="29" t="s">
        <v>133</v>
      </c>
      <c r="H172" s="29" t="s">
        <v>358</v>
      </c>
      <c r="N172" s="37"/>
      <c r="P172" s="38"/>
      <c r="Q172" s="39"/>
      <c r="R172" s="39"/>
      <c r="T172" s="40"/>
      <c r="V172" s="32"/>
      <c r="Z172" s="37"/>
      <c r="AA172" s="12"/>
      <c r="AB172" s="42"/>
      <c r="AC172" s="12"/>
      <c r="AD172" s="42"/>
      <c r="AE172" s="12"/>
      <c r="AF172" s="40"/>
      <c r="AJ172" s="18"/>
      <c r="AN172" s="18"/>
      <c r="AO172" s="18"/>
      <c r="AQ172" s="18"/>
      <c r="AS172" s="18"/>
      <c r="AT172" s="18"/>
      <c r="AU172" s="18"/>
      <c r="BD172" s="44"/>
      <c r="BF172" s="43"/>
    </row>
    <row r="173" spans="1:58" ht="14.4" hidden="1" outlineLevel="1" x14ac:dyDescent="0.3">
      <c r="A173" s="12" t="s">
        <v>359</v>
      </c>
      <c r="B173" s="29" t="s">
        <v>360</v>
      </c>
      <c r="C173" s="12" t="s">
        <v>132</v>
      </c>
      <c r="D173" s="12">
        <v>35</v>
      </c>
      <c r="E173" s="12">
        <v>1</v>
      </c>
      <c r="F173" s="12">
        <v>11001</v>
      </c>
      <c r="G173" s="12">
        <v>311</v>
      </c>
      <c r="H173" s="12" t="s">
        <v>138</v>
      </c>
      <c r="I173" s="13"/>
      <c r="J173" s="36"/>
      <c r="K173" s="13"/>
      <c r="L173" s="36"/>
      <c r="M173" s="13"/>
      <c r="N173" s="37"/>
      <c r="O173" s="13"/>
      <c r="P173" s="38"/>
      <c r="Q173" s="39"/>
      <c r="R173" s="39"/>
      <c r="S173" s="13"/>
      <c r="T173" s="40"/>
      <c r="U173" s="13"/>
      <c r="V173" s="41"/>
      <c r="W173" s="13"/>
      <c r="X173" s="36"/>
      <c r="Y173" s="13"/>
      <c r="Z173" s="37"/>
      <c r="AA173" s="13"/>
      <c r="AB173" s="42"/>
      <c r="AC173" s="13"/>
      <c r="AD173" s="42"/>
      <c r="AE173" s="13"/>
      <c r="AF173" s="40"/>
      <c r="AG173" s="13"/>
      <c r="AH173" s="36"/>
      <c r="AI173" s="43"/>
      <c r="AJ173" s="18"/>
      <c r="AK173" s="43"/>
      <c r="AL173" s="36"/>
      <c r="AM173" s="36"/>
      <c r="AN173" s="18"/>
      <c r="AO173" s="18"/>
      <c r="AP173" s="36">
        <v>0</v>
      </c>
      <c r="AQ173" s="18"/>
      <c r="AR173" s="36" t="e">
        <v>#N/A</v>
      </c>
      <c r="AS173" s="18"/>
      <c r="AT173" s="18"/>
      <c r="AU173" s="18"/>
      <c r="AV173" s="13"/>
      <c r="AW173" s="13"/>
      <c r="AX173" s="13"/>
      <c r="AY173" s="13"/>
      <c r="AZ173" s="13"/>
      <c r="BA173" s="13"/>
      <c r="BB173" s="36">
        <v>0</v>
      </c>
      <c r="BC173" s="36">
        <v>0</v>
      </c>
      <c r="BD173" s="44"/>
      <c r="BE173" s="13"/>
      <c r="BF173" s="43"/>
    </row>
    <row r="174" spans="1:58" ht="14.4" hidden="1" outlineLevel="1" x14ac:dyDescent="0.3">
      <c r="A174" s="12" t="s">
        <v>361</v>
      </c>
      <c r="B174" s="29" t="s">
        <v>362</v>
      </c>
      <c r="C174" s="12" t="s">
        <v>132</v>
      </c>
      <c r="D174" s="12">
        <v>35</v>
      </c>
      <c r="E174" s="12">
        <v>2</v>
      </c>
      <c r="F174" s="12">
        <v>11001</v>
      </c>
      <c r="G174" s="12">
        <v>312</v>
      </c>
      <c r="H174" s="12" t="s">
        <v>143</v>
      </c>
      <c r="I174" s="13"/>
      <c r="J174" s="36"/>
      <c r="K174" s="13"/>
      <c r="L174" s="36"/>
      <c r="M174" s="13"/>
      <c r="N174" s="37"/>
      <c r="O174" s="13"/>
      <c r="P174" s="38"/>
      <c r="Q174" s="39"/>
      <c r="R174" s="39"/>
      <c r="S174" s="13"/>
      <c r="T174" s="40"/>
      <c r="U174" s="13"/>
      <c r="V174" s="41"/>
      <c r="W174" s="13"/>
      <c r="X174" s="36"/>
      <c r="Y174" s="13"/>
      <c r="Z174" s="37"/>
      <c r="AA174" s="13"/>
      <c r="AB174" s="42"/>
      <c r="AC174" s="13"/>
      <c r="AD174" s="42"/>
      <c r="AE174" s="13"/>
      <c r="AF174" s="40"/>
      <c r="AG174" s="13"/>
      <c r="AH174" s="36"/>
      <c r="AI174" s="43"/>
      <c r="AJ174" s="18"/>
      <c r="AK174" s="43"/>
      <c r="AL174" s="36"/>
      <c r="AM174" s="36"/>
      <c r="AN174" s="18"/>
      <c r="AO174" s="18"/>
      <c r="AP174" s="36">
        <v>0</v>
      </c>
      <c r="AQ174" s="18"/>
      <c r="AR174" s="36" t="e">
        <v>#N/A</v>
      </c>
      <c r="AS174" s="18"/>
      <c r="AT174" s="18"/>
      <c r="AU174" s="18"/>
      <c r="AV174" s="13"/>
      <c r="AW174" s="13"/>
      <c r="AX174" s="13"/>
      <c r="AY174" s="13"/>
      <c r="AZ174" s="13"/>
      <c r="BA174" s="13"/>
      <c r="BB174" s="36">
        <v>0</v>
      </c>
      <c r="BC174" s="36">
        <v>0</v>
      </c>
      <c r="BD174" s="44"/>
      <c r="BE174" s="13"/>
      <c r="BF174" s="43"/>
    </row>
    <row r="175" spans="1:58" ht="14.4" hidden="1" outlineLevel="1" x14ac:dyDescent="0.3">
      <c r="A175" s="12" t="s">
        <v>363</v>
      </c>
      <c r="B175" s="29" t="s">
        <v>364</v>
      </c>
      <c r="C175" s="12" t="s">
        <v>132</v>
      </c>
      <c r="D175" s="12">
        <v>35</v>
      </c>
      <c r="E175" s="12">
        <v>3</v>
      </c>
      <c r="F175" s="12">
        <v>11001</v>
      </c>
      <c r="G175" s="12">
        <v>314</v>
      </c>
      <c r="H175" s="12" t="s">
        <v>147</v>
      </c>
      <c r="I175" s="13"/>
      <c r="J175" s="36"/>
      <c r="K175" s="13"/>
      <c r="L175" s="36"/>
      <c r="M175" s="13"/>
      <c r="N175" s="37"/>
      <c r="O175" s="13"/>
      <c r="P175" s="38"/>
      <c r="Q175" s="39"/>
      <c r="R175" s="39"/>
      <c r="S175" s="13"/>
      <c r="T175" s="40"/>
      <c r="U175" s="13"/>
      <c r="V175" s="41"/>
      <c r="W175" s="13"/>
      <c r="X175" s="36"/>
      <c r="Y175" s="13"/>
      <c r="Z175" s="37"/>
      <c r="AA175" s="13"/>
      <c r="AB175" s="42"/>
      <c r="AC175" s="13"/>
      <c r="AD175" s="42"/>
      <c r="AE175" s="13"/>
      <c r="AF175" s="40"/>
      <c r="AG175" s="13"/>
      <c r="AH175" s="36"/>
      <c r="AI175" s="43"/>
      <c r="AJ175" s="18"/>
      <c r="AK175" s="43"/>
      <c r="AL175" s="36"/>
      <c r="AM175" s="36"/>
      <c r="AN175" s="18"/>
      <c r="AO175" s="18"/>
      <c r="AP175" s="36">
        <v>0</v>
      </c>
      <c r="AQ175" s="18"/>
      <c r="AR175" s="36" t="e">
        <v>#N/A</v>
      </c>
      <c r="AS175" s="18"/>
      <c r="AT175" s="18"/>
      <c r="AU175" s="18"/>
      <c r="AV175" s="13"/>
      <c r="AW175" s="13"/>
      <c r="AX175" s="13"/>
      <c r="AY175" s="13"/>
      <c r="AZ175" s="13"/>
      <c r="BA175" s="13"/>
      <c r="BB175" s="36">
        <v>0</v>
      </c>
      <c r="BC175" s="36">
        <v>0</v>
      </c>
      <c r="BD175" s="44"/>
      <c r="BE175" s="13"/>
      <c r="BF175" s="43"/>
    </row>
    <row r="176" spans="1:58" ht="14.4" hidden="1" outlineLevel="1" x14ac:dyDescent="0.3">
      <c r="A176" s="12" t="s">
        <v>365</v>
      </c>
      <c r="B176" s="29" t="s">
        <v>366</v>
      </c>
      <c r="C176" s="12" t="s">
        <v>132</v>
      </c>
      <c r="D176" s="12">
        <v>35</v>
      </c>
      <c r="E176" s="12">
        <v>4</v>
      </c>
      <c r="F176" s="12">
        <v>11001</v>
      </c>
      <c r="G176" s="12">
        <v>315</v>
      </c>
      <c r="H176" s="12" t="s">
        <v>151</v>
      </c>
      <c r="I176" s="13"/>
      <c r="J176" s="36"/>
      <c r="K176" s="13"/>
      <c r="L176" s="36"/>
      <c r="M176" s="13"/>
      <c r="N176" s="37"/>
      <c r="O176" s="13"/>
      <c r="P176" s="38"/>
      <c r="Q176" s="39"/>
      <c r="R176" s="39"/>
      <c r="S176" s="13"/>
      <c r="T176" s="40"/>
      <c r="U176" s="13"/>
      <c r="V176" s="41"/>
      <c r="W176" s="13"/>
      <c r="X176" s="36"/>
      <c r="Y176" s="13"/>
      <c r="Z176" s="37"/>
      <c r="AA176" s="13"/>
      <c r="AB176" s="42"/>
      <c r="AC176" s="13"/>
      <c r="AD176" s="42"/>
      <c r="AE176" s="13"/>
      <c r="AF176" s="40"/>
      <c r="AG176" s="13"/>
      <c r="AH176" s="36"/>
      <c r="AI176" s="43"/>
      <c r="AJ176" s="18"/>
      <c r="AK176" s="43"/>
      <c r="AL176" s="36"/>
      <c r="AM176" s="36"/>
      <c r="AN176" s="18"/>
      <c r="AO176" s="18"/>
      <c r="AP176" s="36">
        <v>0</v>
      </c>
      <c r="AQ176" s="18"/>
      <c r="AR176" s="36" t="e">
        <v>#N/A</v>
      </c>
      <c r="AS176" s="18"/>
      <c r="AT176" s="18"/>
      <c r="AU176" s="18"/>
      <c r="AV176" s="13"/>
      <c r="AW176" s="13"/>
      <c r="AX176" s="13"/>
      <c r="AY176" s="13"/>
      <c r="AZ176" s="13"/>
      <c r="BA176" s="13"/>
      <c r="BB176" s="36">
        <v>0</v>
      </c>
      <c r="BC176" s="36">
        <v>0</v>
      </c>
      <c r="BD176" s="44"/>
      <c r="BE176" s="13"/>
      <c r="BF176" s="43"/>
    </row>
    <row r="177" spans="1:58" ht="14.4" hidden="1" outlineLevel="1" x14ac:dyDescent="0.3">
      <c r="A177" s="12" t="s">
        <v>367</v>
      </c>
      <c r="B177" s="29" t="s">
        <v>368</v>
      </c>
      <c r="C177" s="12" t="s">
        <v>132</v>
      </c>
      <c r="D177" s="12">
        <v>35</v>
      </c>
      <c r="E177" s="12">
        <v>5</v>
      </c>
      <c r="F177" s="12">
        <v>11001</v>
      </c>
      <c r="G177" s="12">
        <v>316</v>
      </c>
      <c r="H177" s="12" t="s">
        <v>355</v>
      </c>
      <c r="I177" s="13"/>
      <c r="J177" s="45"/>
      <c r="K177" s="13"/>
      <c r="L177" s="45"/>
      <c r="M177" s="13"/>
      <c r="N177" s="37"/>
      <c r="O177" s="13"/>
      <c r="P177" s="38"/>
      <c r="Q177" s="39"/>
      <c r="R177" s="39"/>
      <c r="S177" s="13"/>
      <c r="T177" s="40"/>
      <c r="U177" s="13"/>
      <c r="V177" s="41"/>
      <c r="W177" s="13"/>
      <c r="X177" s="45"/>
      <c r="Y177" s="13"/>
      <c r="Z177" s="37"/>
      <c r="AA177" s="13"/>
      <c r="AB177" s="42"/>
      <c r="AC177" s="13"/>
      <c r="AD177" s="42"/>
      <c r="AE177" s="13"/>
      <c r="AF177" s="40"/>
      <c r="AG177" s="13"/>
      <c r="AH177" s="45"/>
      <c r="AI177" s="46"/>
      <c r="AJ177" s="18"/>
      <c r="AK177" s="46"/>
      <c r="AL177" s="45"/>
      <c r="AM177" s="47"/>
      <c r="AN177" s="18"/>
      <c r="AO177" s="18"/>
      <c r="AP177" s="45">
        <v>0</v>
      </c>
      <c r="AQ177" s="18"/>
      <c r="AR177" s="45" t="e">
        <v>#N/A</v>
      </c>
      <c r="AS177" s="18"/>
      <c r="AT177" s="18"/>
      <c r="AU177" s="18"/>
      <c r="AV177" s="13"/>
      <c r="AW177" s="13"/>
      <c r="AX177" s="13"/>
      <c r="AY177" s="13"/>
      <c r="AZ177" s="13"/>
      <c r="BA177" s="13"/>
      <c r="BB177" s="45">
        <v>0</v>
      </c>
      <c r="BC177" s="36">
        <v>0</v>
      </c>
      <c r="BD177" s="44"/>
      <c r="BE177" s="13"/>
      <c r="BF177" s="43"/>
    </row>
    <row r="178" spans="1:58" s="29" customFormat="1" hidden="1" outlineLevel="1" x14ac:dyDescent="0.25">
      <c r="A178" s="12" t="s">
        <v>357</v>
      </c>
      <c r="B178" s="29" t="s">
        <v>129</v>
      </c>
      <c r="C178" s="29" t="s">
        <v>132</v>
      </c>
      <c r="D178" s="29">
        <v>35</v>
      </c>
      <c r="E178" s="29">
        <v>6</v>
      </c>
      <c r="F178" s="29">
        <v>11001</v>
      </c>
      <c r="G178" s="29" t="s">
        <v>133</v>
      </c>
      <c r="H178" s="29" t="s">
        <v>369</v>
      </c>
      <c r="J178" s="50"/>
      <c r="L178" s="50"/>
      <c r="N178" s="37"/>
      <c r="P178" s="38"/>
      <c r="Q178" s="39"/>
      <c r="R178" s="39"/>
      <c r="T178" s="40"/>
      <c r="V178" s="48"/>
      <c r="X178" s="50"/>
      <c r="Z178" s="37"/>
      <c r="AA178" s="12"/>
      <c r="AB178" s="42"/>
      <c r="AC178" s="12"/>
      <c r="AD178" s="42"/>
      <c r="AE178" s="12"/>
      <c r="AF178" s="40"/>
      <c r="AH178" s="50"/>
      <c r="AI178" s="31"/>
      <c r="AJ178" s="49"/>
      <c r="AK178" s="31"/>
      <c r="AL178" s="50"/>
      <c r="AM178" s="31"/>
      <c r="AN178" s="49"/>
      <c r="AO178" s="49"/>
      <c r="AP178" s="50">
        <v>0</v>
      </c>
      <c r="AQ178" s="18"/>
      <c r="AR178" s="31" t="e">
        <v>#N/A</v>
      </c>
      <c r="AS178" s="18"/>
      <c r="AT178" s="18"/>
      <c r="AU178" s="18"/>
      <c r="BB178" s="31">
        <v>0</v>
      </c>
      <c r="BC178" s="31">
        <v>0</v>
      </c>
      <c r="BD178" s="44"/>
      <c r="BF178" s="43"/>
    </row>
    <row r="179" spans="1:58" ht="14.4" hidden="1" outlineLevel="1" x14ac:dyDescent="0.3">
      <c r="A179" s="12" t="s">
        <v>357</v>
      </c>
      <c r="B179" s="29" t="s">
        <v>129</v>
      </c>
      <c r="C179" s="12" t="s">
        <v>132</v>
      </c>
      <c r="D179" s="12">
        <v>35</v>
      </c>
      <c r="E179" s="12">
        <v>7</v>
      </c>
      <c r="F179" s="12">
        <v>11001</v>
      </c>
      <c r="G179" s="12" t="s">
        <v>133</v>
      </c>
      <c r="H179" s="12" t="s">
        <v>133</v>
      </c>
      <c r="I179" s="13"/>
      <c r="J179" s="13"/>
      <c r="K179" s="13"/>
      <c r="L179" s="13"/>
      <c r="M179" s="13"/>
      <c r="N179" s="37"/>
      <c r="O179" s="13"/>
      <c r="P179" s="38"/>
      <c r="Q179" s="39"/>
      <c r="R179" s="39"/>
      <c r="S179" s="13"/>
      <c r="T179" s="40"/>
      <c r="U179" s="13"/>
      <c r="V179" s="34"/>
      <c r="W179" s="13"/>
      <c r="X179" s="13"/>
      <c r="Y179" s="13"/>
      <c r="Z179" s="37"/>
      <c r="AA179" s="13"/>
      <c r="AB179" s="42"/>
      <c r="AC179" s="13"/>
      <c r="AD179" s="42"/>
      <c r="AE179" s="13"/>
      <c r="AF179" s="40"/>
      <c r="AG179" s="13"/>
      <c r="AH179" s="13"/>
      <c r="AI179" s="13"/>
      <c r="AJ179" s="18"/>
      <c r="AK179" s="13"/>
      <c r="AL179" s="13"/>
      <c r="AM179" s="13"/>
      <c r="AN179" s="18"/>
      <c r="AO179" s="18"/>
      <c r="AP179" s="13"/>
      <c r="AQ179" s="18"/>
      <c r="AR179" s="13"/>
      <c r="AS179" s="18"/>
      <c r="AT179" s="18"/>
      <c r="AU179" s="18"/>
      <c r="AV179" s="13"/>
      <c r="AW179" s="13"/>
      <c r="AX179" s="13"/>
      <c r="AY179" s="13"/>
      <c r="AZ179" s="13"/>
      <c r="BA179" s="13"/>
      <c r="BB179" s="13"/>
      <c r="BC179" s="13"/>
      <c r="BD179" s="44"/>
      <c r="BE179" s="13"/>
      <c r="BF179" s="43"/>
    </row>
    <row r="180" spans="1:58" s="29" customFormat="1" hidden="1" outlineLevel="2" x14ac:dyDescent="0.25">
      <c r="A180" s="12" t="s">
        <v>370</v>
      </c>
      <c r="B180" s="29" t="s">
        <v>129</v>
      </c>
      <c r="C180" s="29" t="s">
        <v>132</v>
      </c>
      <c r="D180" s="29">
        <v>36</v>
      </c>
      <c r="E180" s="29">
        <v>8</v>
      </c>
      <c r="F180" s="29">
        <v>11002</v>
      </c>
      <c r="G180" s="29" t="s">
        <v>133</v>
      </c>
      <c r="H180" s="29" t="s">
        <v>371</v>
      </c>
      <c r="N180" s="37"/>
      <c r="P180" s="38"/>
      <c r="Q180" s="39"/>
      <c r="R180" s="39"/>
      <c r="T180" s="40"/>
      <c r="V180" s="32"/>
      <c r="Z180" s="37"/>
      <c r="AA180" s="12"/>
      <c r="AB180" s="42"/>
      <c r="AC180" s="12"/>
      <c r="AD180" s="42"/>
      <c r="AE180" s="12"/>
      <c r="AF180" s="40"/>
      <c r="AJ180" s="18"/>
      <c r="AN180" s="18"/>
      <c r="AO180" s="18"/>
      <c r="AQ180" s="18"/>
      <c r="AS180" s="18"/>
      <c r="AT180" s="18"/>
      <c r="AU180" s="18"/>
      <c r="BD180" s="44"/>
      <c r="BF180" s="43"/>
    </row>
    <row r="181" spans="1:58" ht="14.4" hidden="1" outlineLevel="2" x14ac:dyDescent="0.3">
      <c r="A181" s="12" t="s">
        <v>372</v>
      </c>
      <c r="B181" s="29" t="s">
        <v>373</v>
      </c>
      <c r="C181" s="12" t="s">
        <v>132</v>
      </c>
      <c r="D181" s="12">
        <v>36</v>
      </c>
      <c r="E181" s="12">
        <v>1</v>
      </c>
      <c r="F181" s="12">
        <v>11002</v>
      </c>
      <c r="G181" s="12">
        <v>311</v>
      </c>
      <c r="H181" s="12" t="s">
        <v>138</v>
      </c>
      <c r="I181" s="13"/>
      <c r="J181" s="36"/>
      <c r="K181" s="13"/>
      <c r="L181" s="36"/>
      <c r="M181" s="13"/>
      <c r="N181" s="37"/>
      <c r="O181" s="13"/>
      <c r="P181" s="38"/>
      <c r="Q181" s="39"/>
      <c r="R181" s="39"/>
      <c r="S181" s="13"/>
      <c r="T181" s="40"/>
      <c r="U181" s="13"/>
      <c r="V181" s="34"/>
      <c r="W181" s="13"/>
      <c r="X181" s="36"/>
      <c r="Y181" s="13"/>
      <c r="Z181" s="37"/>
      <c r="AA181" s="13"/>
      <c r="AB181" s="42"/>
      <c r="AC181" s="13"/>
      <c r="AD181" s="42"/>
      <c r="AE181" s="13"/>
      <c r="AF181" s="40"/>
      <c r="AG181" s="13"/>
      <c r="AH181" s="36"/>
      <c r="AI181" s="43"/>
      <c r="AJ181" s="18"/>
      <c r="AK181" s="43"/>
      <c r="AL181" s="36"/>
      <c r="AM181" s="36"/>
      <c r="AN181" s="18"/>
      <c r="AO181" s="18"/>
      <c r="AP181" s="36"/>
      <c r="AQ181" s="18"/>
      <c r="AR181" s="36"/>
      <c r="AS181" s="18"/>
      <c r="AT181" s="18"/>
      <c r="AU181" s="18"/>
      <c r="AV181" s="13"/>
      <c r="AW181" s="13"/>
      <c r="AX181" s="13"/>
      <c r="AY181" s="13"/>
      <c r="AZ181" s="13"/>
      <c r="BA181" s="13"/>
      <c r="BB181" s="36"/>
      <c r="BC181" s="36"/>
      <c r="BD181" s="44"/>
      <c r="BE181" s="13"/>
      <c r="BF181" s="43"/>
    </row>
    <row r="182" spans="1:58" ht="14.4" hidden="1" outlineLevel="2" x14ac:dyDescent="0.3">
      <c r="A182" s="12" t="s">
        <v>374</v>
      </c>
      <c r="B182" s="29" t="s">
        <v>375</v>
      </c>
      <c r="C182" s="12" t="s">
        <v>132</v>
      </c>
      <c r="D182" s="12">
        <v>36</v>
      </c>
      <c r="E182" s="12">
        <v>2</v>
      </c>
      <c r="F182" s="12">
        <v>11002</v>
      </c>
      <c r="G182" s="12">
        <v>312</v>
      </c>
      <c r="H182" s="12" t="s">
        <v>143</v>
      </c>
      <c r="I182" s="13"/>
      <c r="J182" s="36"/>
      <c r="K182" s="13"/>
      <c r="L182" s="36"/>
      <c r="M182" s="13"/>
      <c r="N182" s="37"/>
      <c r="O182" s="13"/>
      <c r="P182" s="38"/>
      <c r="Q182" s="39"/>
      <c r="R182" s="39"/>
      <c r="S182" s="13"/>
      <c r="T182" s="40"/>
      <c r="U182" s="13"/>
      <c r="V182" s="34"/>
      <c r="W182" s="13"/>
      <c r="X182" s="36"/>
      <c r="Y182" s="13"/>
      <c r="Z182" s="37"/>
      <c r="AA182" s="13"/>
      <c r="AB182" s="42"/>
      <c r="AC182" s="13"/>
      <c r="AD182" s="42"/>
      <c r="AE182" s="13"/>
      <c r="AF182" s="40"/>
      <c r="AG182" s="13"/>
      <c r="AH182" s="36"/>
      <c r="AI182" s="43"/>
      <c r="AJ182" s="18"/>
      <c r="AK182" s="43"/>
      <c r="AL182" s="36"/>
      <c r="AM182" s="36"/>
      <c r="AN182" s="18"/>
      <c r="AO182" s="18"/>
      <c r="AP182" s="36"/>
      <c r="AQ182" s="18"/>
      <c r="AR182" s="36"/>
      <c r="AS182" s="18"/>
      <c r="AT182" s="18"/>
      <c r="AU182" s="18"/>
      <c r="AV182" s="13"/>
      <c r="AW182" s="13"/>
      <c r="AX182" s="13"/>
      <c r="AY182" s="13"/>
      <c r="AZ182" s="13"/>
      <c r="BA182" s="13"/>
      <c r="BB182" s="36"/>
      <c r="BC182" s="36"/>
      <c r="BD182" s="44"/>
      <c r="BE182" s="13"/>
      <c r="BF182" s="43"/>
    </row>
    <row r="183" spans="1:58" ht="14.4" hidden="1" outlineLevel="2" x14ac:dyDescent="0.3">
      <c r="A183" s="12" t="s">
        <v>376</v>
      </c>
      <c r="B183" s="29" t="s">
        <v>377</v>
      </c>
      <c r="C183" s="12" t="s">
        <v>132</v>
      </c>
      <c r="D183" s="12">
        <v>36</v>
      </c>
      <c r="E183" s="12">
        <v>3</v>
      </c>
      <c r="F183" s="12">
        <v>11002</v>
      </c>
      <c r="G183" s="12">
        <v>314</v>
      </c>
      <c r="H183" s="12" t="s">
        <v>147</v>
      </c>
      <c r="I183" s="13"/>
      <c r="J183" s="36"/>
      <c r="K183" s="13"/>
      <c r="L183" s="36"/>
      <c r="M183" s="13"/>
      <c r="N183" s="37"/>
      <c r="O183" s="13"/>
      <c r="P183" s="38"/>
      <c r="Q183" s="39"/>
      <c r="R183" s="39"/>
      <c r="S183" s="13"/>
      <c r="T183" s="40"/>
      <c r="U183" s="13"/>
      <c r="V183" s="34"/>
      <c r="W183" s="13"/>
      <c r="X183" s="36"/>
      <c r="Y183" s="13"/>
      <c r="Z183" s="37"/>
      <c r="AA183" s="13"/>
      <c r="AB183" s="42"/>
      <c r="AC183" s="13"/>
      <c r="AD183" s="42"/>
      <c r="AE183" s="13"/>
      <c r="AF183" s="40"/>
      <c r="AG183" s="13"/>
      <c r="AH183" s="36"/>
      <c r="AI183" s="43"/>
      <c r="AJ183" s="18"/>
      <c r="AK183" s="43"/>
      <c r="AL183" s="36"/>
      <c r="AM183" s="36"/>
      <c r="AN183" s="18"/>
      <c r="AO183" s="18"/>
      <c r="AP183" s="36"/>
      <c r="AQ183" s="18"/>
      <c r="AR183" s="36"/>
      <c r="AS183" s="18"/>
      <c r="AT183" s="18"/>
      <c r="AU183" s="18"/>
      <c r="AV183" s="13"/>
      <c r="AW183" s="13"/>
      <c r="AX183" s="13"/>
      <c r="AY183" s="13"/>
      <c r="AZ183" s="13"/>
      <c r="BA183" s="13"/>
      <c r="BB183" s="36"/>
      <c r="BC183" s="36"/>
      <c r="BD183" s="44"/>
      <c r="BE183" s="13"/>
      <c r="BF183" s="43"/>
    </row>
    <row r="184" spans="1:58" ht="14.4" hidden="1" outlineLevel="2" x14ac:dyDescent="0.3">
      <c r="A184" s="12" t="s">
        <v>378</v>
      </c>
      <c r="B184" s="29" t="s">
        <v>379</v>
      </c>
      <c r="C184" s="12" t="s">
        <v>132</v>
      </c>
      <c r="D184" s="12">
        <v>36</v>
      </c>
      <c r="E184" s="12">
        <v>4</v>
      </c>
      <c r="F184" s="12">
        <v>11002</v>
      </c>
      <c r="G184" s="12">
        <v>315</v>
      </c>
      <c r="H184" s="12" t="s">
        <v>151</v>
      </c>
      <c r="I184" s="13"/>
      <c r="J184" s="36"/>
      <c r="K184" s="13"/>
      <c r="L184" s="36"/>
      <c r="M184" s="13"/>
      <c r="N184" s="37"/>
      <c r="O184" s="13"/>
      <c r="P184" s="38"/>
      <c r="Q184" s="39"/>
      <c r="R184" s="39"/>
      <c r="S184" s="13"/>
      <c r="T184" s="40"/>
      <c r="U184" s="13"/>
      <c r="V184" s="34"/>
      <c r="W184" s="13"/>
      <c r="X184" s="36"/>
      <c r="Y184" s="13"/>
      <c r="Z184" s="37"/>
      <c r="AA184" s="13"/>
      <c r="AB184" s="42"/>
      <c r="AC184" s="13"/>
      <c r="AD184" s="42"/>
      <c r="AE184" s="13"/>
      <c r="AF184" s="40"/>
      <c r="AG184" s="13"/>
      <c r="AH184" s="36"/>
      <c r="AI184" s="43"/>
      <c r="AJ184" s="18"/>
      <c r="AK184" s="43"/>
      <c r="AL184" s="36"/>
      <c r="AM184" s="36"/>
      <c r="AN184" s="18"/>
      <c r="AO184" s="18"/>
      <c r="AP184" s="36"/>
      <c r="AQ184" s="18"/>
      <c r="AR184" s="36"/>
      <c r="AS184" s="18"/>
      <c r="AT184" s="18"/>
      <c r="AU184" s="18"/>
      <c r="AV184" s="13"/>
      <c r="AW184" s="13"/>
      <c r="AX184" s="13"/>
      <c r="AY184" s="13"/>
      <c r="AZ184" s="13"/>
      <c r="BA184" s="13"/>
      <c r="BB184" s="36"/>
      <c r="BC184" s="36"/>
      <c r="BD184" s="44"/>
      <c r="BE184" s="13"/>
      <c r="BF184" s="43"/>
    </row>
    <row r="185" spans="1:58" ht="14.4" hidden="1" outlineLevel="2" x14ac:dyDescent="0.3">
      <c r="A185" s="12" t="s">
        <v>380</v>
      </c>
      <c r="B185" s="12" t="s">
        <v>381</v>
      </c>
      <c r="C185" s="12" t="s">
        <v>132</v>
      </c>
      <c r="D185" s="12">
        <v>36</v>
      </c>
      <c r="E185" s="12">
        <v>5</v>
      </c>
      <c r="F185" s="12">
        <v>11002</v>
      </c>
      <c r="G185" s="12">
        <v>316</v>
      </c>
      <c r="H185" s="12" t="s">
        <v>355</v>
      </c>
      <c r="I185" s="13"/>
      <c r="J185" s="45"/>
      <c r="K185" s="13"/>
      <c r="L185" s="36"/>
      <c r="M185" s="13"/>
      <c r="N185" s="37"/>
      <c r="O185" s="13"/>
      <c r="P185" s="38"/>
      <c r="Q185" s="39"/>
      <c r="R185" s="39"/>
      <c r="S185" s="13"/>
      <c r="T185" s="40"/>
      <c r="U185" s="13"/>
      <c r="V185" s="34"/>
      <c r="W185" s="13"/>
      <c r="X185" s="45"/>
      <c r="Y185" s="13"/>
      <c r="Z185" s="37"/>
      <c r="AA185" s="13"/>
      <c r="AB185" s="42"/>
      <c r="AC185" s="13"/>
      <c r="AD185" s="42"/>
      <c r="AE185" s="13"/>
      <c r="AF185" s="40"/>
      <c r="AG185" s="13"/>
      <c r="AH185" s="45"/>
      <c r="AI185" s="46"/>
      <c r="AJ185" s="18"/>
      <c r="AK185" s="46"/>
      <c r="AL185" s="45"/>
      <c r="AM185" s="47"/>
      <c r="AN185" s="18"/>
      <c r="AO185" s="18"/>
      <c r="AP185" s="45"/>
      <c r="AQ185" s="18"/>
      <c r="AR185" s="45"/>
      <c r="AS185" s="18"/>
      <c r="AT185" s="18"/>
      <c r="AU185" s="18"/>
      <c r="AV185" s="13"/>
      <c r="AW185" s="13"/>
      <c r="AX185" s="13"/>
      <c r="AY185" s="13"/>
      <c r="AZ185" s="13"/>
      <c r="BA185" s="13"/>
      <c r="BB185" s="45"/>
      <c r="BC185" s="36"/>
      <c r="BD185" s="44"/>
      <c r="BE185" s="13"/>
      <c r="BF185" s="43"/>
    </row>
    <row r="186" spans="1:58" s="29" customFormat="1" hidden="1" outlineLevel="2" x14ac:dyDescent="0.25">
      <c r="A186" s="29" t="s">
        <v>370</v>
      </c>
      <c r="B186" s="29" t="s">
        <v>129</v>
      </c>
      <c r="C186" s="29" t="s">
        <v>132</v>
      </c>
      <c r="D186" s="29">
        <v>36</v>
      </c>
      <c r="E186" s="29">
        <v>6</v>
      </c>
      <c r="F186" s="29">
        <v>11002</v>
      </c>
      <c r="G186" s="29" t="s">
        <v>133</v>
      </c>
      <c r="H186" s="29" t="s">
        <v>382</v>
      </c>
      <c r="J186" s="50"/>
      <c r="L186" s="50"/>
      <c r="N186" s="37"/>
      <c r="P186" s="38"/>
      <c r="Q186" s="39"/>
      <c r="R186" s="39"/>
      <c r="T186" s="40"/>
      <c r="V186" s="32"/>
      <c r="X186" s="50"/>
      <c r="Z186" s="37"/>
      <c r="AA186" s="12"/>
      <c r="AB186" s="42"/>
      <c r="AC186" s="12"/>
      <c r="AD186" s="42"/>
      <c r="AE186" s="12"/>
      <c r="AF186" s="40"/>
      <c r="AH186" s="50"/>
      <c r="AI186" s="51"/>
      <c r="AJ186" s="49"/>
      <c r="AK186" s="51"/>
      <c r="AL186" s="50"/>
      <c r="AM186" s="51"/>
      <c r="AN186" s="49"/>
      <c r="AO186" s="49"/>
      <c r="AP186" s="50"/>
      <c r="AQ186" s="18"/>
      <c r="AR186" s="50"/>
      <c r="AS186" s="18"/>
      <c r="AT186" s="18"/>
      <c r="AU186" s="18"/>
      <c r="BB186" s="50">
        <v>0</v>
      </c>
      <c r="BC186" s="50">
        <v>0</v>
      </c>
      <c r="BD186" s="44"/>
      <c r="BF186" s="43"/>
    </row>
    <row r="187" spans="1:58" s="29" customFormat="1" hidden="1" outlineLevel="2" x14ac:dyDescent="0.25">
      <c r="B187" s="29" t="s">
        <v>129</v>
      </c>
      <c r="H187" s="29" t="s">
        <v>133</v>
      </c>
      <c r="J187" s="51"/>
      <c r="L187" s="51"/>
      <c r="N187" s="37"/>
      <c r="P187" s="38"/>
      <c r="Q187" s="39"/>
      <c r="R187" s="39"/>
      <c r="T187" s="40"/>
      <c r="V187" s="32"/>
      <c r="X187" s="51"/>
      <c r="Z187" s="37"/>
      <c r="AA187" s="12"/>
      <c r="AB187" s="42"/>
      <c r="AC187" s="12"/>
      <c r="AD187" s="42"/>
      <c r="AE187" s="12"/>
      <c r="AF187" s="40"/>
      <c r="AH187" s="51"/>
      <c r="AI187" s="51"/>
      <c r="AJ187" s="18"/>
      <c r="AK187" s="51"/>
      <c r="AL187" s="51"/>
      <c r="AM187" s="51"/>
      <c r="AN187" s="18"/>
      <c r="AO187" s="18"/>
      <c r="AP187" s="51"/>
      <c r="AQ187" s="18"/>
      <c r="AR187" s="51"/>
      <c r="AS187" s="18"/>
      <c r="AT187" s="18"/>
      <c r="AU187" s="18"/>
      <c r="BB187" s="51"/>
      <c r="BC187" s="51"/>
      <c r="BD187" s="44"/>
      <c r="BF187" s="43"/>
    </row>
    <row r="188" spans="1:58" s="29" customFormat="1" hidden="1" outlineLevel="1" x14ac:dyDescent="0.25">
      <c r="B188" s="29" t="s">
        <v>129</v>
      </c>
      <c r="G188" s="30" t="s">
        <v>383</v>
      </c>
      <c r="J188" s="58">
        <v>0</v>
      </c>
      <c r="L188" s="58">
        <v>0</v>
      </c>
      <c r="N188" s="37"/>
      <c r="P188" s="38"/>
      <c r="Q188" s="39"/>
      <c r="R188" s="39"/>
      <c r="T188" s="40"/>
      <c r="V188" s="53"/>
      <c r="X188" s="58">
        <v>0</v>
      </c>
      <c r="Z188" s="37"/>
      <c r="AA188" s="12"/>
      <c r="AB188" s="42"/>
      <c r="AC188" s="12"/>
      <c r="AD188" s="42"/>
      <c r="AE188" s="12"/>
      <c r="AF188" s="40"/>
      <c r="AH188" s="58">
        <v>0</v>
      </c>
      <c r="AI188" s="59"/>
      <c r="AJ188" s="56"/>
      <c r="AK188" s="59"/>
      <c r="AL188" s="58">
        <v>0</v>
      </c>
      <c r="AM188" s="59"/>
      <c r="AN188" s="56"/>
      <c r="AO188" s="56"/>
      <c r="AP188" s="58">
        <v>0</v>
      </c>
      <c r="AQ188" s="18"/>
      <c r="AR188" s="58" t="e">
        <v>#N/A</v>
      </c>
      <c r="AS188" s="18"/>
      <c r="AT188" s="18"/>
      <c r="AU188" s="18"/>
      <c r="BB188" s="58">
        <v>0</v>
      </c>
      <c r="BC188" s="58">
        <v>0</v>
      </c>
      <c r="BD188" s="44"/>
      <c r="BF188" s="43"/>
    </row>
    <row r="189" spans="1:58" ht="14.4" hidden="1" outlineLevel="1" x14ac:dyDescent="0.3">
      <c r="A189" s="12" t="s">
        <v>370</v>
      </c>
      <c r="B189" s="29" t="s">
        <v>129</v>
      </c>
      <c r="C189" s="12" t="s">
        <v>132</v>
      </c>
      <c r="D189" s="12">
        <v>36</v>
      </c>
      <c r="E189" s="12">
        <v>7</v>
      </c>
      <c r="F189" s="12">
        <v>11002</v>
      </c>
      <c r="G189" s="12" t="s">
        <v>133</v>
      </c>
      <c r="H189" s="12" t="s">
        <v>133</v>
      </c>
      <c r="I189" s="13"/>
      <c r="J189" s="13"/>
      <c r="K189" s="13"/>
      <c r="L189" s="13"/>
      <c r="M189" s="13"/>
      <c r="N189" s="37"/>
      <c r="O189" s="13"/>
      <c r="P189" s="38"/>
      <c r="Q189" s="39"/>
      <c r="R189" s="39"/>
      <c r="S189" s="13"/>
      <c r="T189" s="40"/>
      <c r="U189" s="13"/>
      <c r="V189" s="34"/>
      <c r="W189" s="13"/>
      <c r="X189" s="13"/>
      <c r="Y189" s="13"/>
      <c r="Z189" s="37"/>
      <c r="AA189" s="13"/>
      <c r="AB189" s="42"/>
      <c r="AC189" s="13"/>
      <c r="AD189" s="42"/>
      <c r="AE189" s="13"/>
      <c r="AF189" s="40"/>
      <c r="AG189" s="13"/>
      <c r="AH189" s="13"/>
      <c r="AI189" s="13"/>
      <c r="AJ189" s="18"/>
      <c r="AK189" s="13"/>
      <c r="AL189" s="13"/>
      <c r="AM189" s="13"/>
      <c r="AN189" s="18"/>
      <c r="AO189" s="18"/>
      <c r="AP189" s="13"/>
      <c r="AQ189" s="18"/>
      <c r="AR189" s="13"/>
      <c r="AS189" s="18"/>
      <c r="AT189" s="18"/>
      <c r="AU189" s="18"/>
      <c r="AV189" s="13"/>
      <c r="AW189" s="13"/>
      <c r="AX189" s="13"/>
      <c r="AY189" s="13"/>
      <c r="AZ189" s="13"/>
      <c r="BA189" s="13"/>
      <c r="BB189" s="13"/>
      <c r="BC189" s="13"/>
      <c r="BD189" s="44"/>
      <c r="BE189" s="13"/>
      <c r="BF189" s="43"/>
    </row>
    <row r="190" spans="1:58" ht="15" collapsed="1" thickBot="1" x14ac:dyDescent="0.35">
      <c r="A190" s="13"/>
      <c r="B190" s="12" t="s">
        <v>129</v>
      </c>
      <c r="C190" s="13"/>
      <c r="D190" s="13"/>
      <c r="E190" s="13"/>
      <c r="F190" s="13"/>
      <c r="G190" s="28" t="s">
        <v>384</v>
      </c>
      <c r="H190" s="13"/>
      <c r="I190" s="13"/>
      <c r="J190" s="60">
        <v>3213684364.539999</v>
      </c>
      <c r="K190" s="13"/>
      <c r="L190" s="60">
        <v>1447414476.6320674</v>
      </c>
      <c r="M190" s="13"/>
      <c r="N190" s="37"/>
      <c r="O190" s="13"/>
      <c r="P190" s="38"/>
      <c r="Q190" s="39"/>
      <c r="R190" s="39"/>
      <c r="S190" s="13"/>
      <c r="T190" s="40"/>
      <c r="U190" s="13"/>
      <c r="V190" s="53">
        <v>2.5</v>
      </c>
      <c r="W190" s="13"/>
      <c r="X190" s="60">
        <v>79901099</v>
      </c>
      <c r="Y190" s="13"/>
      <c r="Z190" s="37"/>
      <c r="AA190" s="13"/>
      <c r="AB190" s="42"/>
      <c r="AC190" s="13"/>
      <c r="AD190" s="42"/>
      <c r="AE190" s="13"/>
      <c r="AF190" s="40"/>
      <c r="AG190" s="13"/>
      <c r="AH190" s="60">
        <v>1838496225</v>
      </c>
      <c r="AI190" s="61"/>
      <c r="AJ190" s="56">
        <v>15.725945476833287</v>
      </c>
      <c r="AK190" s="61"/>
      <c r="AL190" s="60">
        <v>116908470</v>
      </c>
      <c r="AM190" s="61"/>
      <c r="AN190" s="56">
        <v>3.637832989760152</v>
      </c>
      <c r="AO190" s="56"/>
      <c r="AP190" s="60">
        <v>37007371</v>
      </c>
      <c r="AQ190" s="18"/>
      <c r="AR190" s="60" t="e">
        <v>#N/A</v>
      </c>
      <c r="AS190" s="18"/>
      <c r="AT190" s="18"/>
      <c r="AU190" s="18"/>
      <c r="AV190" s="13"/>
      <c r="AW190" s="13"/>
      <c r="AX190" s="13"/>
      <c r="AY190" s="13"/>
      <c r="AZ190" s="13"/>
      <c r="BA190" s="13"/>
      <c r="BB190" s="60">
        <v>3213684364.5399995</v>
      </c>
      <c r="BC190" s="60">
        <v>0</v>
      </c>
      <c r="BD190" s="44"/>
      <c r="BE190" s="62"/>
      <c r="BF190" s="43"/>
    </row>
    <row r="191" spans="1:58" ht="15" thickTop="1" x14ac:dyDescent="0.3">
      <c r="A191" s="13"/>
      <c r="B191" s="12" t="s">
        <v>129</v>
      </c>
      <c r="C191" s="13"/>
      <c r="D191" s="13"/>
      <c r="E191" s="13"/>
      <c r="F191" s="13"/>
      <c r="G191" s="13"/>
      <c r="H191" s="13" t="s">
        <v>133</v>
      </c>
      <c r="I191" s="13"/>
      <c r="J191" s="13"/>
      <c r="K191" s="13"/>
      <c r="L191" s="13"/>
      <c r="M191" s="13"/>
      <c r="N191" s="37"/>
      <c r="O191" s="13"/>
      <c r="P191" s="38"/>
      <c r="Q191" s="39"/>
      <c r="R191" s="39"/>
      <c r="S191" s="13"/>
      <c r="T191" s="40"/>
      <c r="U191" s="13"/>
      <c r="V191" s="34"/>
      <c r="W191" s="13"/>
      <c r="X191" s="13"/>
      <c r="Y191" s="13"/>
      <c r="Z191" s="37"/>
      <c r="AA191" s="13"/>
      <c r="AB191" s="42"/>
      <c r="AC191" s="13"/>
      <c r="AD191" s="42"/>
      <c r="AE191" s="13"/>
      <c r="AF191" s="40"/>
      <c r="AG191" s="13"/>
      <c r="AH191" s="13"/>
      <c r="AI191" s="13"/>
      <c r="AJ191" s="18"/>
      <c r="AK191" s="13"/>
      <c r="AL191" s="13"/>
      <c r="AM191" s="13"/>
      <c r="AN191" s="18"/>
      <c r="AO191" s="18"/>
      <c r="AP191" s="13"/>
      <c r="AQ191" s="18"/>
      <c r="AR191" s="13"/>
      <c r="AS191" s="18"/>
      <c r="AT191" s="18"/>
      <c r="AU191" s="18"/>
      <c r="AV191" s="13"/>
      <c r="AW191" s="13"/>
      <c r="AX191" s="13"/>
      <c r="AY191" s="13"/>
      <c r="AZ191" s="13"/>
      <c r="BA191" s="13"/>
      <c r="BB191" s="13"/>
      <c r="BC191" s="13"/>
      <c r="BD191" s="44"/>
      <c r="BE191" s="62"/>
      <c r="BF191" s="43"/>
    </row>
    <row r="192" spans="1:58" ht="14.4" x14ac:dyDescent="0.3">
      <c r="A192" s="13"/>
      <c r="B192" s="12" t="s">
        <v>129</v>
      </c>
      <c r="C192" s="13"/>
      <c r="D192" s="13"/>
      <c r="E192" s="13"/>
      <c r="F192" s="13"/>
      <c r="G192" s="13"/>
      <c r="H192" s="13" t="s">
        <v>133</v>
      </c>
      <c r="I192" s="13"/>
      <c r="J192" s="13"/>
      <c r="K192" s="13"/>
      <c r="L192" s="13"/>
      <c r="M192" s="13"/>
      <c r="N192" s="37"/>
      <c r="O192" s="13"/>
      <c r="P192" s="38"/>
      <c r="Q192" s="39"/>
      <c r="R192" s="39"/>
      <c r="S192" s="13"/>
      <c r="T192" s="40"/>
      <c r="U192" s="13"/>
      <c r="V192" s="34"/>
      <c r="W192" s="13"/>
      <c r="X192" s="13"/>
      <c r="Y192" s="13"/>
      <c r="Z192" s="37"/>
      <c r="AA192" s="13"/>
      <c r="AB192" s="42"/>
      <c r="AC192" s="13"/>
      <c r="AD192" s="42"/>
      <c r="AE192" s="13"/>
      <c r="AF192" s="40"/>
      <c r="AG192" s="13"/>
      <c r="AH192" s="13"/>
      <c r="AI192" s="13"/>
      <c r="AJ192" s="18"/>
      <c r="AK192" s="13"/>
      <c r="AL192" s="13"/>
      <c r="AM192" s="13"/>
      <c r="AN192" s="18"/>
      <c r="AO192" s="18"/>
      <c r="AP192" s="13"/>
      <c r="AQ192" s="18"/>
      <c r="AR192" s="13"/>
      <c r="AS192" s="18"/>
      <c r="AT192" s="18"/>
      <c r="AU192" s="18"/>
      <c r="AV192" s="13"/>
      <c r="AW192" s="13"/>
      <c r="AX192" s="13"/>
      <c r="AY192" s="13"/>
      <c r="AZ192" s="13"/>
      <c r="BA192" s="13"/>
      <c r="BB192" s="13"/>
      <c r="BC192" s="13"/>
      <c r="BD192" s="13"/>
      <c r="BE192" s="43"/>
      <c r="BF192" s="43"/>
    </row>
    <row r="193" spans="1:58" ht="14.4" x14ac:dyDescent="0.3">
      <c r="A193" s="13"/>
      <c r="B193" s="12" t="s">
        <v>129</v>
      </c>
      <c r="C193" s="13"/>
      <c r="D193" s="13"/>
      <c r="E193" s="13"/>
      <c r="F193" s="13"/>
      <c r="G193" s="28" t="s">
        <v>385</v>
      </c>
      <c r="H193" s="13"/>
      <c r="I193" s="13"/>
      <c r="J193" s="13"/>
      <c r="K193" s="13"/>
      <c r="L193" s="13"/>
      <c r="M193" s="13"/>
      <c r="N193" s="37"/>
      <c r="O193" s="13"/>
      <c r="P193" s="38"/>
      <c r="Q193" s="39"/>
      <c r="R193" s="39"/>
      <c r="S193" s="13"/>
      <c r="T193" s="40"/>
      <c r="U193" s="13"/>
      <c r="V193" s="34"/>
      <c r="W193" s="13"/>
      <c r="X193" s="13"/>
      <c r="Y193" s="13"/>
      <c r="Z193" s="37"/>
      <c r="AA193" s="13"/>
      <c r="AB193" s="42"/>
      <c r="AC193" s="13"/>
      <c r="AD193" s="42"/>
      <c r="AE193" s="13"/>
      <c r="AF193" s="40"/>
      <c r="AG193" s="13"/>
      <c r="AH193" s="13"/>
      <c r="AI193" s="13"/>
      <c r="AJ193" s="18"/>
      <c r="AK193" s="13"/>
      <c r="AL193" s="13"/>
      <c r="AM193" s="13"/>
      <c r="AN193" s="18"/>
      <c r="AO193" s="18"/>
      <c r="AP193" s="13"/>
      <c r="AQ193" s="18"/>
      <c r="AR193" s="13"/>
      <c r="AS193" s="18"/>
      <c r="AT193" s="18"/>
      <c r="AU193" s="18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43"/>
    </row>
    <row r="194" spans="1:58" ht="14.4" x14ac:dyDescent="0.3">
      <c r="A194" s="13"/>
      <c r="B194" s="12" t="s">
        <v>129</v>
      </c>
      <c r="C194" s="12" t="s">
        <v>386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37"/>
      <c r="O194" s="13"/>
      <c r="P194" s="38"/>
      <c r="Q194" s="39"/>
      <c r="R194" s="39"/>
      <c r="S194" s="13"/>
      <c r="T194" s="40"/>
      <c r="U194" s="13"/>
      <c r="V194" s="34"/>
      <c r="W194" s="13"/>
      <c r="X194" s="13"/>
      <c r="Y194" s="13"/>
      <c r="Z194" s="37"/>
      <c r="AA194" s="13"/>
      <c r="AB194" s="42"/>
      <c r="AC194" s="13"/>
      <c r="AD194" s="42"/>
      <c r="AE194" s="13"/>
      <c r="AF194" s="40"/>
      <c r="AG194" s="13"/>
      <c r="AH194" s="13"/>
      <c r="AI194" s="13"/>
      <c r="AJ194" s="18"/>
      <c r="AK194" s="13"/>
      <c r="AL194" s="13"/>
      <c r="AM194" s="13"/>
      <c r="AN194" s="18"/>
      <c r="AO194" s="18"/>
      <c r="AP194" s="13"/>
      <c r="AQ194" s="18"/>
      <c r="AR194" s="13"/>
      <c r="AS194" s="18"/>
      <c r="AT194" s="18"/>
      <c r="AU194" s="18"/>
      <c r="AV194" s="13"/>
      <c r="AW194" s="13"/>
      <c r="AX194" s="13"/>
      <c r="AY194" s="13"/>
      <c r="AZ194" s="13"/>
      <c r="BA194" s="13"/>
      <c r="BB194" s="13"/>
      <c r="BC194" s="13"/>
      <c r="BD194" s="13"/>
      <c r="BE194" s="62"/>
      <c r="BF194" s="43"/>
    </row>
    <row r="195" spans="1:58" ht="14.4" x14ac:dyDescent="0.3">
      <c r="A195" s="13"/>
      <c r="B195" s="12" t="s">
        <v>129</v>
      </c>
      <c r="C195" s="13"/>
      <c r="D195" s="13"/>
      <c r="E195" s="13"/>
      <c r="F195" s="13"/>
      <c r="G195" s="30" t="s">
        <v>387</v>
      </c>
      <c r="H195" s="13"/>
      <c r="I195" s="13"/>
      <c r="J195" s="13"/>
      <c r="K195" s="13"/>
      <c r="L195" s="13"/>
      <c r="M195" s="13"/>
      <c r="N195" s="37"/>
      <c r="O195" s="13"/>
      <c r="P195" s="38"/>
      <c r="Q195" s="39"/>
      <c r="R195" s="39"/>
      <c r="S195" s="13"/>
      <c r="T195" s="40"/>
      <c r="U195" s="13"/>
      <c r="V195" s="34"/>
      <c r="W195" s="13"/>
      <c r="X195" s="13"/>
      <c r="Y195" s="13"/>
      <c r="Z195" s="37"/>
      <c r="AA195" s="13"/>
      <c r="AB195" s="42"/>
      <c r="AC195" s="13"/>
      <c r="AD195" s="42"/>
      <c r="AE195" s="13"/>
      <c r="AF195" s="40"/>
      <c r="AG195" s="13"/>
      <c r="AH195" s="13"/>
      <c r="AI195" s="13"/>
      <c r="AJ195" s="18"/>
      <c r="AK195" s="13"/>
      <c r="AL195" s="13"/>
      <c r="AM195" s="13"/>
      <c r="AN195" s="18"/>
      <c r="AO195" s="18"/>
      <c r="AP195" s="13"/>
      <c r="AQ195" s="18"/>
      <c r="AR195" s="13"/>
      <c r="AS195" s="18"/>
      <c r="AT195" s="18"/>
      <c r="AU195" s="18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43"/>
    </row>
    <row r="196" spans="1:58" ht="14.4" x14ac:dyDescent="0.3">
      <c r="A196" s="13"/>
      <c r="B196" s="12" t="s">
        <v>129</v>
      </c>
      <c r="C196" s="13"/>
      <c r="D196" s="13"/>
      <c r="E196" s="13"/>
      <c r="F196" s="13"/>
      <c r="G196" s="13"/>
      <c r="H196" s="13" t="s">
        <v>133</v>
      </c>
      <c r="I196" s="13"/>
      <c r="J196" s="13"/>
      <c r="K196" s="13"/>
      <c r="L196" s="13"/>
      <c r="M196" s="13"/>
      <c r="N196" s="37"/>
      <c r="O196" s="13"/>
      <c r="P196" s="38"/>
      <c r="Q196" s="39"/>
      <c r="R196" s="39"/>
      <c r="S196" s="13"/>
      <c r="T196" s="40"/>
      <c r="U196" s="13"/>
      <c r="V196" s="34"/>
      <c r="W196" s="13"/>
      <c r="X196" s="13"/>
      <c r="Y196" s="13"/>
      <c r="Z196" s="37"/>
      <c r="AA196" s="13"/>
      <c r="AB196" s="42"/>
      <c r="AC196" s="13"/>
      <c r="AD196" s="42"/>
      <c r="AE196" s="13"/>
      <c r="AF196" s="40"/>
      <c r="AG196" s="13"/>
      <c r="AH196" s="13"/>
      <c r="AI196" s="13"/>
      <c r="AJ196" s="18"/>
      <c r="AK196" s="13"/>
      <c r="AL196" s="13"/>
      <c r="AM196" s="13"/>
      <c r="AN196" s="18"/>
      <c r="AO196" s="18"/>
      <c r="AP196" s="13"/>
      <c r="AQ196" s="18"/>
      <c r="AR196" s="13"/>
      <c r="AS196" s="18"/>
      <c r="AT196" s="18"/>
      <c r="AU196" s="18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43"/>
    </row>
    <row r="197" spans="1:58" s="29" customFormat="1" x14ac:dyDescent="0.25">
      <c r="B197" s="29" t="s">
        <v>129</v>
      </c>
      <c r="C197" s="29" t="s">
        <v>386</v>
      </c>
      <c r="D197" s="29">
        <v>1</v>
      </c>
      <c r="F197" s="29">
        <v>20100</v>
      </c>
      <c r="H197" s="29" t="s">
        <v>388</v>
      </c>
      <c r="N197" s="37"/>
      <c r="P197" s="38"/>
      <c r="Q197" s="39"/>
      <c r="R197" s="39"/>
      <c r="T197" s="40"/>
      <c r="V197" s="32"/>
      <c r="Z197" s="37"/>
      <c r="AA197" s="12"/>
      <c r="AB197" s="42"/>
      <c r="AC197" s="12"/>
      <c r="AD197" s="42"/>
      <c r="AE197" s="12"/>
      <c r="AF197" s="40"/>
      <c r="AJ197" s="18"/>
      <c r="AN197" s="18"/>
      <c r="AO197" s="18"/>
      <c r="AQ197" s="18"/>
      <c r="AS197" s="18"/>
      <c r="AT197" s="18"/>
      <c r="AU197" s="18"/>
      <c r="BF197" s="43"/>
    </row>
    <row r="198" spans="1:58" ht="14.4" x14ac:dyDescent="0.3">
      <c r="A198" s="12" t="s">
        <v>389</v>
      </c>
      <c r="B198" s="29" t="s">
        <v>390</v>
      </c>
      <c r="C198" s="12" t="s">
        <v>386</v>
      </c>
      <c r="D198" s="12">
        <v>1</v>
      </c>
      <c r="E198" s="12">
        <v>1</v>
      </c>
      <c r="F198" s="12">
        <v>20100</v>
      </c>
      <c r="G198" s="12">
        <v>321</v>
      </c>
      <c r="H198" s="12" t="s">
        <v>138</v>
      </c>
      <c r="I198" s="13"/>
      <c r="J198" s="36">
        <v>396984357.25999999</v>
      </c>
      <c r="K198" s="13"/>
      <c r="L198" s="36">
        <v>176282725.68863252</v>
      </c>
      <c r="M198" s="13"/>
      <c r="N198" s="37">
        <v>52412</v>
      </c>
      <c r="O198" s="13"/>
      <c r="P198" s="38">
        <v>2.8E-3</v>
      </c>
      <c r="Q198" s="39"/>
      <c r="R198" s="39"/>
      <c r="S198" s="13"/>
      <c r="T198" s="40">
        <v>0</v>
      </c>
      <c r="U198" s="13"/>
      <c r="V198" s="41">
        <v>1.8</v>
      </c>
      <c r="W198" s="13"/>
      <c r="X198" s="36">
        <v>7145718</v>
      </c>
      <c r="Y198" s="13"/>
      <c r="Z198" s="37">
        <v>52351</v>
      </c>
      <c r="AA198" s="13"/>
      <c r="AB198" s="42">
        <v>100</v>
      </c>
      <c r="AC198" s="12" t="s">
        <v>139</v>
      </c>
      <c r="AD198" s="42" t="s">
        <v>391</v>
      </c>
      <c r="AE198" s="13"/>
      <c r="AF198" s="40">
        <v>-1</v>
      </c>
      <c r="AG198" s="13"/>
      <c r="AH198" s="36">
        <v>224671475</v>
      </c>
      <c r="AI198" s="43"/>
      <c r="AJ198" s="18">
        <v>25.17</v>
      </c>
      <c r="AK198" s="43"/>
      <c r="AL198" s="36">
        <v>8926161</v>
      </c>
      <c r="AM198" s="36"/>
      <c r="AN198" s="18">
        <v>2.25</v>
      </c>
      <c r="AO198" s="18"/>
      <c r="AP198" s="36">
        <v>1780443</v>
      </c>
      <c r="AQ198" s="18"/>
      <c r="AR198" s="36">
        <v>175475861</v>
      </c>
      <c r="AS198" s="18"/>
      <c r="AT198" s="18"/>
      <c r="AU198" s="18"/>
      <c r="AV198" s="13"/>
      <c r="AW198" s="13"/>
      <c r="AX198" s="13"/>
      <c r="AY198" s="13"/>
      <c r="AZ198" s="13"/>
      <c r="BA198" s="13"/>
      <c r="BB198" s="36">
        <v>396984357.25999999</v>
      </c>
      <c r="BC198" s="36">
        <v>0</v>
      </c>
      <c r="BD198" s="13"/>
      <c r="BE198" s="13"/>
      <c r="BF198" s="43"/>
    </row>
    <row r="199" spans="1:58" ht="14.4" x14ac:dyDescent="0.3">
      <c r="A199" s="12" t="s">
        <v>392</v>
      </c>
      <c r="B199" s="29" t="s">
        <v>393</v>
      </c>
      <c r="C199" s="12" t="s">
        <v>386</v>
      </c>
      <c r="D199" s="12">
        <v>1</v>
      </c>
      <c r="E199" s="12">
        <v>2</v>
      </c>
      <c r="F199" s="12">
        <v>20100</v>
      </c>
      <c r="G199" s="12">
        <v>322</v>
      </c>
      <c r="H199" s="12" t="s">
        <v>394</v>
      </c>
      <c r="I199" s="13"/>
      <c r="J199" s="36">
        <v>55565218.140000001</v>
      </c>
      <c r="K199" s="13"/>
      <c r="L199" s="36">
        <v>31403212.718224999</v>
      </c>
      <c r="M199" s="13"/>
      <c r="N199" s="37">
        <v>52412</v>
      </c>
      <c r="O199" s="13"/>
      <c r="P199" s="38">
        <v>5.5999999999999999E-3</v>
      </c>
      <c r="Q199" s="39"/>
      <c r="R199" s="39"/>
      <c r="S199" s="13"/>
      <c r="T199" s="40">
        <v>-2</v>
      </c>
      <c r="U199" s="13"/>
      <c r="V199" s="41">
        <v>2</v>
      </c>
      <c r="W199" s="13"/>
      <c r="X199" s="36">
        <v>1111304</v>
      </c>
      <c r="Y199" s="13"/>
      <c r="Z199" s="37">
        <v>52351</v>
      </c>
      <c r="AA199" s="13"/>
      <c r="AB199" s="42">
        <v>60</v>
      </c>
      <c r="AC199" s="12" t="s">
        <v>139</v>
      </c>
      <c r="AD199" s="42" t="s">
        <v>395</v>
      </c>
      <c r="AE199" s="13"/>
      <c r="AF199" s="40">
        <v>-2</v>
      </c>
      <c r="AG199" s="13"/>
      <c r="AH199" s="36">
        <v>25273310</v>
      </c>
      <c r="AI199" s="43"/>
      <c r="AJ199" s="18">
        <v>23.69</v>
      </c>
      <c r="AK199" s="43"/>
      <c r="AL199" s="36">
        <v>1066835</v>
      </c>
      <c r="AM199" s="36"/>
      <c r="AN199" s="18">
        <v>1.92</v>
      </c>
      <c r="AO199" s="18"/>
      <c r="AP199" s="36">
        <v>-44469</v>
      </c>
      <c r="AQ199" s="18"/>
      <c r="AR199" s="36">
        <v>17605964</v>
      </c>
      <c r="AS199" s="18"/>
      <c r="AT199" s="18"/>
      <c r="AU199" s="18"/>
      <c r="AV199" s="13"/>
      <c r="AW199" s="13"/>
      <c r="AX199" s="13"/>
      <c r="AY199" s="13"/>
      <c r="AZ199" s="13"/>
      <c r="BA199" s="13"/>
      <c r="BB199" s="36">
        <v>55565218.139999993</v>
      </c>
      <c r="BC199" s="36">
        <v>0</v>
      </c>
      <c r="BD199" s="13"/>
      <c r="BE199" s="13"/>
      <c r="BF199" s="43"/>
    </row>
    <row r="200" spans="1:58" ht="14.4" x14ac:dyDescent="0.3">
      <c r="A200" s="12" t="s">
        <v>396</v>
      </c>
      <c r="B200" s="29" t="s">
        <v>397</v>
      </c>
      <c r="C200" s="12" t="s">
        <v>386</v>
      </c>
      <c r="D200" s="12">
        <v>1</v>
      </c>
      <c r="E200" s="12">
        <v>3</v>
      </c>
      <c r="F200" s="12">
        <v>20100</v>
      </c>
      <c r="G200" s="12">
        <v>323</v>
      </c>
      <c r="H200" s="12" t="s">
        <v>147</v>
      </c>
      <c r="I200" s="13"/>
      <c r="J200" s="36">
        <v>12402699.85</v>
      </c>
      <c r="K200" s="13"/>
      <c r="L200" s="36">
        <v>-7534767.8673100006</v>
      </c>
      <c r="M200" s="13"/>
      <c r="N200" s="37">
        <v>52412</v>
      </c>
      <c r="O200" s="13"/>
      <c r="P200" s="38">
        <v>1.38E-2</v>
      </c>
      <c r="Q200" s="39"/>
      <c r="R200" s="39"/>
      <c r="S200" s="13"/>
      <c r="T200" s="40">
        <v>0</v>
      </c>
      <c r="U200" s="13"/>
      <c r="V200" s="41">
        <v>2.4</v>
      </c>
      <c r="W200" s="13"/>
      <c r="X200" s="36">
        <v>297665</v>
      </c>
      <c r="Y200" s="13"/>
      <c r="Z200" s="37">
        <v>52351</v>
      </c>
      <c r="AA200" s="13"/>
      <c r="AB200" s="42">
        <v>45</v>
      </c>
      <c r="AC200" s="12" t="s">
        <v>139</v>
      </c>
      <c r="AD200" s="42" t="s">
        <v>148</v>
      </c>
      <c r="AE200" s="13"/>
      <c r="AF200" s="40">
        <v>0</v>
      </c>
      <c r="AG200" s="13"/>
      <c r="AH200" s="36">
        <v>19937468</v>
      </c>
      <c r="AI200" s="43"/>
      <c r="AJ200" s="18">
        <v>22.26</v>
      </c>
      <c r="AK200" s="43"/>
      <c r="AL200" s="36">
        <v>895663</v>
      </c>
      <c r="AM200" s="36"/>
      <c r="AN200" s="18">
        <v>7.22</v>
      </c>
      <c r="AO200" s="18"/>
      <c r="AP200" s="36">
        <v>597998</v>
      </c>
      <c r="AQ200" s="18"/>
      <c r="AR200" s="36">
        <v>2844691</v>
      </c>
      <c r="AS200" s="18"/>
      <c r="AT200" s="18"/>
      <c r="AU200" s="18"/>
      <c r="AV200" s="13"/>
      <c r="AW200" s="13"/>
      <c r="AX200" s="13"/>
      <c r="AY200" s="13"/>
      <c r="AZ200" s="13"/>
      <c r="BA200" s="13"/>
      <c r="BB200" s="36">
        <v>12402699.85</v>
      </c>
      <c r="BC200" s="36">
        <v>0</v>
      </c>
      <c r="BD200" s="13"/>
      <c r="BE200" s="13"/>
      <c r="BF200" s="43"/>
    </row>
    <row r="201" spans="1:58" ht="14.4" x14ac:dyDescent="0.3">
      <c r="A201" s="12" t="s">
        <v>398</v>
      </c>
      <c r="B201" s="29" t="s">
        <v>399</v>
      </c>
      <c r="C201" s="12" t="s">
        <v>386</v>
      </c>
      <c r="D201" s="12">
        <v>1</v>
      </c>
      <c r="E201" s="12">
        <v>4</v>
      </c>
      <c r="F201" s="12">
        <v>20100</v>
      </c>
      <c r="G201" s="12">
        <v>324</v>
      </c>
      <c r="H201" s="12" t="s">
        <v>151</v>
      </c>
      <c r="I201" s="13"/>
      <c r="J201" s="36">
        <v>34367942.979999997</v>
      </c>
      <c r="K201" s="13"/>
      <c r="L201" s="36">
        <v>16891518.187435001</v>
      </c>
      <c r="M201" s="13"/>
      <c r="N201" s="37">
        <v>52412</v>
      </c>
      <c r="O201" s="13"/>
      <c r="P201" s="38">
        <v>1.1999999999999999E-3</v>
      </c>
      <c r="Q201" s="39"/>
      <c r="R201" s="39"/>
      <c r="S201" s="13"/>
      <c r="T201" s="40">
        <v>-2</v>
      </c>
      <c r="U201" s="13"/>
      <c r="V201" s="41">
        <v>1.8</v>
      </c>
      <c r="W201" s="13"/>
      <c r="X201" s="36">
        <v>618623</v>
      </c>
      <c r="Y201" s="13"/>
      <c r="Z201" s="37">
        <v>52351</v>
      </c>
      <c r="AA201" s="13"/>
      <c r="AB201" s="42">
        <v>75</v>
      </c>
      <c r="AC201" s="12" t="s">
        <v>139</v>
      </c>
      <c r="AD201" s="42" t="s">
        <v>400</v>
      </c>
      <c r="AE201" s="13"/>
      <c r="AF201" s="40">
        <v>-1</v>
      </c>
      <c r="AG201" s="13"/>
      <c r="AH201" s="36">
        <v>17820104</v>
      </c>
      <c r="AI201" s="43"/>
      <c r="AJ201" s="18">
        <v>24.78</v>
      </c>
      <c r="AK201" s="43"/>
      <c r="AL201" s="36">
        <v>719133</v>
      </c>
      <c r="AM201" s="36"/>
      <c r="AN201" s="18">
        <v>2.09</v>
      </c>
      <c r="AO201" s="18"/>
      <c r="AP201" s="36">
        <v>100510</v>
      </c>
      <c r="AQ201" s="18"/>
      <c r="AR201" s="36">
        <v>16263499</v>
      </c>
      <c r="AS201" s="18"/>
      <c r="AT201" s="18"/>
      <c r="AU201" s="18"/>
      <c r="AV201" s="13"/>
      <c r="AW201" s="13"/>
      <c r="AX201" s="13"/>
      <c r="AY201" s="13"/>
      <c r="AZ201" s="13"/>
      <c r="BA201" s="13"/>
      <c r="BB201" s="36">
        <v>34367942.980000004</v>
      </c>
      <c r="BC201" s="36">
        <v>0</v>
      </c>
      <c r="BD201" s="13"/>
      <c r="BE201" s="13"/>
      <c r="BF201" s="43"/>
    </row>
    <row r="202" spans="1:58" ht="14.4" x14ac:dyDescent="0.3">
      <c r="A202" s="12" t="s">
        <v>401</v>
      </c>
      <c r="B202" s="29" t="s">
        <v>402</v>
      </c>
      <c r="C202" s="12" t="s">
        <v>386</v>
      </c>
      <c r="D202" s="12">
        <v>1</v>
      </c>
      <c r="E202" s="12">
        <v>5</v>
      </c>
      <c r="F202" s="12">
        <v>20100</v>
      </c>
      <c r="G202" s="12">
        <v>325</v>
      </c>
      <c r="H202" s="12" t="s">
        <v>154</v>
      </c>
      <c r="I202" s="13"/>
      <c r="J202" s="45">
        <v>20722316.710000001</v>
      </c>
      <c r="K202" s="13"/>
      <c r="L202" s="45">
        <v>2245774.8103899998</v>
      </c>
      <c r="M202" s="13"/>
      <c r="N202" s="37">
        <v>52412</v>
      </c>
      <c r="O202" s="13"/>
      <c r="P202" s="38">
        <v>3.2000000000000002E-3</v>
      </c>
      <c r="Q202" s="39"/>
      <c r="R202" s="39"/>
      <c r="S202" s="13"/>
      <c r="T202" s="40">
        <v>0</v>
      </c>
      <c r="U202" s="13"/>
      <c r="V202" s="41">
        <v>1.8</v>
      </c>
      <c r="W202" s="13"/>
      <c r="X202" s="45">
        <v>373002</v>
      </c>
      <c r="Y202" s="13"/>
      <c r="Z202" s="37">
        <v>52351</v>
      </c>
      <c r="AA202" s="13"/>
      <c r="AB202" s="42">
        <v>50</v>
      </c>
      <c r="AC202" s="12" t="s">
        <v>139</v>
      </c>
      <c r="AD202" s="42" t="s">
        <v>391</v>
      </c>
      <c r="AE202" s="13"/>
      <c r="AF202" s="40">
        <v>-3</v>
      </c>
      <c r="AG202" s="13"/>
      <c r="AH202" s="45">
        <v>19098211</v>
      </c>
      <c r="AI202" s="46"/>
      <c r="AJ202" s="18">
        <v>22.7</v>
      </c>
      <c r="AK202" s="46"/>
      <c r="AL202" s="45">
        <v>841331</v>
      </c>
      <c r="AM202" s="47"/>
      <c r="AN202" s="18">
        <v>4.0599999999999996</v>
      </c>
      <c r="AO202" s="18"/>
      <c r="AP202" s="45">
        <v>468329</v>
      </c>
      <c r="AQ202" s="18"/>
      <c r="AR202" s="45">
        <v>7598070</v>
      </c>
      <c r="AS202" s="18"/>
      <c r="AT202" s="18"/>
      <c r="AU202" s="18"/>
      <c r="AV202" s="13"/>
      <c r="AW202" s="13"/>
      <c r="AX202" s="13"/>
      <c r="AY202" s="13"/>
      <c r="AZ202" s="13"/>
      <c r="BA202" s="13"/>
      <c r="BB202" s="45">
        <v>20722316.709999993</v>
      </c>
      <c r="BC202" s="36">
        <v>0</v>
      </c>
      <c r="BD202" s="13"/>
      <c r="BE202" s="13"/>
      <c r="BF202" s="43"/>
    </row>
    <row r="203" spans="1:58" s="29" customFormat="1" x14ac:dyDescent="0.25">
      <c r="A203" s="29" t="s">
        <v>403</v>
      </c>
      <c r="B203" s="29" t="s">
        <v>129</v>
      </c>
      <c r="C203" s="29" t="s">
        <v>386</v>
      </c>
      <c r="D203" s="29">
        <v>1</v>
      </c>
      <c r="E203" s="29">
        <v>6</v>
      </c>
      <c r="F203" s="29">
        <v>20100</v>
      </c>
      <c r="G203" s="29" t="s">
        <v>133</v>
      </c>
      <c r="H203" s="29" t="s">
        <v>404</v>
      </c>
      <c r="J203" s="31">
        <v>520042534.94</v>
      </c>
      <c r="L203" s="31">
        <v>219288463.53737253</v>
      </c>
      <c r="N203" s="37"/>
      <c r="P203" s="38"/>
      <c r="Q203" s="39"/>
      <c r="R203" s="39"/>
      <c r="T203" s="40"/>
      <c r="V203" s="48">
        <v>1.8</v>
      </c>
      <c r="X203" s="31">
        <v>9546312</v>
      </c>
      <c r="Z203" s="37"/>
      <c r="AA203" s="12"/>
      <c r="AB203" s="42"/>
      <c r="AC203" s="12"/>
      <c r="AD203" s="42"/>
      <c r="AE203" s="12"/>
      <c r="AF203" s="40"/>
      <c r="AH203" s="31">
        <v>306800568</v>
      </c>
      <c r="AI203" s="31"/>
      <c r="AJ203" s="49">
        <v>24.644351895310216</v>
      </c>
      <c r="AK203" s="31"/>
      <c r="AL203" s="31">
        <v>12449123</v>
      </c>
      <c r="AM203" s="31"/>
      <c r="AN203" s="49">
        <v>2.3938663020009159</v>
      </c>
      <c r="AO203" s="49"/>
      <c r="AP203" s="31">
        <v>2902811</v>
      </c>
      <c r="AQ203" s="18"/>
      <c r="AR203" s="31">
        <v>219788085</v>
      </c>
      <c r="AS203" s="18"/>
      <c r="AT203" s="18"/>
      <c r="AU203" s="18"/>
      <c r="BB203" s="31">
        <v>520042534.94</v>
      </c>
      <c r="BC203" s="31">
        <v>0</v>
      </c>
      <c r="BF203" s="43"/>
    </row>
    <row r="204" spans="1:58" ht="14.4" x14ac:dyDescent="0.3">
      <c r="A204" s="12" t="s">
        <v>403</v>
      </c>
      <c r="B204" s="29" t="s">
        <v>129</v>
      </c>
      <c r="C204" s="12" t="s">
        <v>386</v>
      </c>
      <c r="D204" s="12">
        <v>1</v>
      </c>
      <c r="E204" s="12">
        <v>7</v>
      </c>
      <c r="F204" s="12">
        <v>20100</v>
      </c>
      <c r="G204" s="12" t="s">
        <v>133</v>
      </c>
      <c r="H204" s="12" t="s">
        <v>133</v>
      </c>
      <c r="I204" s="13"/>
      <c r="J204" s="13"/>
      <c r="K204" s="13"/>
      <c r="L204" s="13"/>
      <c r="M204" s="13"/>
      <c r="N204" s="37"/>
      <c r="O204" s="13"/>
      <c r="P204" s="38"/>
      <c r="Q204" s="39"/>
      <c r="R204" s="39"/>
      <c r="S204" s="13"/>
      <c r="T204" s="40"/>
      <c r="U204" s="13"/>
      <c r="V204" s="34"/>
      <c r="W204" s="13"/>
      <c r="X204" s="13"/>
      <c r="Y204" s="13"/>
      <c r="Z204" s="37"/>
      <c r="AA204" s="13"/>
      <c r="AB204" s="42"/>
      <c r="AC204" s="13"/>
      <c r="AD204" s="42"/>
      <c r="AE204" s="13"/>
      <c r="AF204" s="40"/>
      <c r="AG204" s="13"/>
      <c r="AH204" s="13"/>
      <c r="AI204" s="13"/>
      <c r="AJ204" s="18"/>
      <c r="AK204" s="13"/>
      <c r="AL204" s="13"/>
      <c r="AM204" s="13"/>
      <c r="AN204" s="18"/>
      <c r="AO204" s="18"/>
      <c r="AP204" s="13"/>
      <c r="AQ204" s="18"/>
      <c r="AR204" s="13"/>
      <c r="AS204" s="18"/>
      <c r="AT204" s="18"/>
      <c r="AU204" s="18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43"/>
    </row>
    <row r="205" spans="1:58" s="29" customFormat="1" x14ac:dyDescent="0.25">
      <c r="A205" s="29" t="s">
        <v>405</v>
      </c>
      <c r="B205" s="29" t="s">
        <v>129</v>
      </c>
      <c r="C205" s="29" t="s">
        <v>386</v>
      </c>
      <c r="D205" s="29">
        <v>2</v>
      </c>
      <c r="E205" s="29">
        <v>8</v>
      </c>
      <c r="F205" s="29">
        <v>20101</v>
      </c>
      <c r="G205" s="29" t="s">
        <v>133</v>
      </c>
      <c r="H205" s="29" t="s">
        <v>406</v>
      </c>
      <c r="N205" s="37"/>
      <c r="P205" s="38"/>
      <c r="Q205" s="39"/>
      <c r="R205" s="39"/>
      <c r="T205" s="40"/>
      <c r="V205" s="32"/>
      <c r="Z205" s="37"/>
      <c r="AA205" s="12"/>
      <c r="AB205" s="42"/>
      <c r="AC205" s="12"/>
      <c r="AD205" s="42"/>
      <c r="AE205" s="12"/>
      <c r="AF205" s="40"/>
      <c r="AJ205" s="18"/>
      <c r="AN205" s="18"/>
      <c r="AO205" s="18"/>
      <c r="AQ205" s="18"/>
      <c r="AS205" s="18"/>
      <c r="AT205" s="18"/>
      <c r="AU205" s="18"/>
      <c r="BF205" s="43"/>
    </row>
    <row r="206" spans="1:58" ht="14.4" x14ac:dyDescent="0.3">
      <c r="A206" s="12" t="s">
        <v>407</v>
      </c>
      <c r="B206" s="29" t="s">
        <v>408</v>
      </c>
      <c r="C206" s="12" t="s">
        <v>386</v>
      </c>
      <c r="D206" s="12">
        <v>2</v>
      </c>
      <c r="E206" s="12">
        <v>1</v>
      </c>
      <c r="F206" s="12">
        <v>20101</v>
      </c>
      <c r="G206" s="12">
        <v>321</v>
      </c>
      <c r="H206" s="12" t="s">
        <v>138</v>
      </c>
      <c r="I206" s="13"/>
      <c r="J206" s="36">
        <v>194729785.75999999</v>
      </c>
      <c r="K206" s="13"/>
      <c r="L206" s="36">
        <v>100039207.20624749</v>
      </c>
      <c r="M206" s="13"/>
      <c r="N206" s="37">
        <v>49856</v>
      </c>
      <c r="O206" s="13"/>
      <c r="P206" s="38">
        <v>2.8E-3</v>
      </c>
      <c r="Q206" s="39"/>
      <c r="R206" s="39"/>
      <c r="S206" s="13"/>
      <c r="T206" s="40">
        <v>0</v>
      </c>
      <c r="U206" s="13"/>
      <c r="V206" s="41">
        <v>1.8</v>
      </c>
      <c r="W206" s="13"/>
      <c r="X206" s="36">
        <v>3505136</v>
      </c>
      <c r="Y206" s="13"/>
      <c r="Z206" s="37">
        <v>49765</v>
      </c>
      <c r="AA206" s="13"/>
      <c r="AB206" s="42">
        <v>100</v>
      </c>
      <c r="AC206" s="12" t="s">
        <v>139</v>
      </c>
      <c r="AD206" s="42" t="s">
        <v>391</v>
      </c>
      <c r="AE206" s="13"/>
      <c r="AF206" s="40">
        <v>-1</v>
      </c>
      <c r="AG206" s="13"/>
      <c r="AH206" s="36">
        <v>96637876</v>
      </c>
      <c r="AI206" s="43"/>
      <c r="AJ206" s="18">
        <v>18.670000000000002</v>
      </c>
      <c r="AK206" s="43"/>
      <c r="AL206" s="36">
        <v>5176105</v>
      </c>
      <c r="AM206" s="36"/>
      <c r="AN206" s="18">
        <v>2.66</v>
      </c>
      <c r="AO206" s="18"/>
      <c r="AP206" s="36">
        <v>1670969</v>
      </c>
      <c r="AQ206" s="18"/>
      <c r="AR206" s="36">
        <v>98130550</v>
      </c>
      <c r="AS206" s="18"/>
      <c r="AT206" s="18"/>
      <c r="AU206" s="18"/>
      <c r="AV206" s="13"/>
      <c r="AW206" s="13"/>
      <c r="AX206" s="13"/>
      <c r="AY206" s="13"/>
      <c r="AZ206" s="13"/>
      <c r="BA206" s="13"/>
      <c r="BB206" s="36">
        <v>194729785.76000002</v>
      </c>
      <c r="BC206" s="36">
        <v>0</v>
      </c>
      <c r="BD206" s="13"/>
      <c r="BE206" s="13"/>
      <c r="BF206" s="43"/>
    </row>
    <row r="207" spans="1:58" ht="14.4" x14ac:dyDescent="0.3">
      <c r="A207" s="12" t="s">
        <v>409</v>
      </c>
      <c r="B207" s="29" t="s">
        <v>410</v>
      </c>
      <c r="C207" s="12" t="s">
        <v>386</v>
      </c>
      <c r="D207" s="12">
        <v>2</v>
      </c>
      <c r="E207" s="12">
        <v>2</v>
      </c>
      <c r="F207" s="12">
        <v>20101</v>
      </c>
      <c r="G207" s="12">
        <v>322</v>
      </c>
      <c r="H207" s="12" t="s">
        <v>394</v>
      </c>
      <c r="I207" s="13"/>
      <c r="J207" s="36">
        <v>838073831.14999998</v>
      </c>
      <c r="K207" s="13"/>
      <c r="L207" s="36">
        <v>293588601.66264999</v>
      </c>
      <c r="M207" s="13"/>
      <c r="N207" s="37">
        <v>49856</v>
      </c>
      <c r="O207" s="13"/>
      <c r="P207" s="38">
        <v>5.5999999999999999E-3</v>
      </c>
      <c r="Q207" s="39"/>
      <c r="R207" s="39"/>
      <c r="S207" s="13"/>
      <c r="T207" s="40">
        <v>-2</v>
      </c>
      <c r="U207" s="13"/>
      <c r="V207" s="41">
        <v>2</v>
      </c>
      <c r="W207" s="13"/>
      <c r="X207" s="36">
        <v>16761477</v>
      </c>
      <c r="Y207" s="13"/>
      <c r="Z207" s="37">
        <v>49765</v>
      </c>
      <c r="AA207" s="13"/>
      <c r="AB207" s="42">
        <v>60</v>
      </c>
      <c r="AC207" s="12" t="s">
        <v>139</v>
      </c>
      <c r="AD207" s="42" t="s">
        <v>395</v>
      </c>
      <c r="AE207" s="13"/>
      <c r="AF207" s="40">
        <v>-2</v>
      </c>
      <c r="AG207" s="13"/>
      <c r="AH207" s="36">
        <v>561246706</v>
      </c>
      <c r="AI207" s="43"/>
      <c r="AJ207" s="18">
        <v>18</v>
      </c>
      <c r="AK207" s="43"/>
      <c r="AL207" s="36">
        <v>31180373</v>
      </c>
      <c r="AM207" s="36"/>
      <c r="AN207" s="18">
        <v>3.72</v>
      </c>
      <c r="AO207" s="18"/>
      <c r="AP207" s="36">
        <v>14418896</v>
      </c>
      <c r="AQ207" s="18"/>
      <c r="AR207" s="36">
        <v>296841653</v>
      </c>
      <c r="AS207" s="18"/>
      <c r="AT207" s="18"/>
      <c r="AU207" s="18"/>
      <c r="AV207" s="13"/>
      <c r="AW207" s="13"/>
      <c r="AX207" s="13"/>
      <c r="AY207" s="13"/>
      <c r="AZ207" s="13"/>
      <c r="BA207" s="13"/>
      <c r="BB207" s="36">
        <v>838073831.14999986</v>
      </c>
      <c r="BC207" s="36">
        <v>0</v>
      </c>
      <c r="BD207" s="13"/>
      <c r="BE207" s="13"/>
      <c r="BF207" s="43"/>
    </row>
    <row r="208" spans="1:58" ht="14.4" x14ac:dyDescent="0.3">
      <c r="A208" s="12" t="s">
        <v>411</v>
      </c>
      <c r="B208" s="29" t="s">
        <v>412</v>
      </c>
      <c r="C208" s="12" t="s">
        <v>386</v>
      </c>
      <c r="D208" s="12">
        <v>2</v>
      </c>
      <c r="E208" s="12">
        <v>3</v>
      </c>
      <c r="F208" s="12">
        <v>20101</v>
      </c>
      <c r="G208" s="12">
        <v>323</v>
      </c>
      <c r="H208" s="12" t="s">
        <v>147</v>
      </c>
      <c r="I208" s="13"/>
      <c r="J208" s="36">
        <v>412318466.63999999</v>
      </c>
      <c r="K208" s="13"/>
      <c r="L208" s="36">
        <v>47813094.579740003</v>
      </c>
      <c r="M208" s="13"/>
      <c r="N208" s="37">
        <v>49856</v>
      </c>
      <c r="O208" s="13"/>
      <c r="P208" s="38">
        <v>1.38E-2</v>
      </c>
      <c r="Q208" s="39"/>
      <c r="R208" s="39"/>
      <c r="S208" s="13"/>
      <c r="T208" s="40">
        <v>0</v>
      </c>
      <c r="U208" s="13"/>
      <c r="V208" s="41">
        <v>2.4</v>
      </c>
      <c r="W208" s="13"/>
      <c r="X208" s="36">
        <v>9895643</v>
      </c>
      <c r="Y208" s="13"/>
      <c r="Z208" s="37">
        <v>49765</v>
      </c>
      <c r="AA208" s="13"/>
      <c r="AB208" s="42">
        <v>45</v>
      </c>
      <c r="AC208" s="12" t="s">
        <v>139</v>
      </c>
      <c r="AD208" s="42" t="s">
        <v>148</v>
      </c>
      <c r="AE208" s="13"/>
      <c r="AF208" s="40">
        <v>0</v>
      </c>
      <c r="AG208" s="13"/>
      <c r="AH208" s="36">
        <v>364505372</v>
      </c>
      <c r="AI208" s="43"/>
      <c r="AJ208" s="18">
        <v>17.309999999999999</v>
      </c>
      <c r="AK208" s="43"/>
      <c r="AL208" s="36">
        <v>21057503</v>
      </c>
      <c r="AM208" s="36"/>
      <c r="AN208" s="18">
        <v>5.1100000000000003</v>
      </c>
      <c r="AO208" s="18"/>
      <c r="AP208" s="36">
        <v>11161860</v>
      </c>
      <c r="AQ208" s="18"/>
      <c r="AR208" s="36">
        <v>92420728</v>
      </c>
      <c r="AS208" s="18"/>
      <c r="AT208" s="18"/>
      <c r="AU208" s="18"/>
      <c r="AV208" s="13"/>
      <c r="AW208" s="13"/>
      <c r="AX208" s="13"/>
      <c r="AY208" s="13"/>
      <c r="AZ208" s="13"/>
      <c r="BA208" s="13"/>
      <c r="BB208" s="36">
        <v>412318466.64000005</v>
      </c>
      <c r="BC208" s="36">
        <v>0</v>
      </c>
      <c r="BD208" s="13"/>
      <c r="BE208" s="13"/>
      <c r="BF208" s="43"/>
    </row>
    <row r="209" spans="1:58" ht="14.4" x14ac:dyDescent="0.3">
      <c r="A209" s="12" t="s">
        <v>413</v>
      </c>
      <c r="B209" s="29" t="s">
        <v>414</v>
      </c>
      <c r="C209" s="12" t="s">
        <v>386</v>
      </c>
      <c r="D209" s="12">
        <v>2</v>
      </c>
      <c r="E209" s="12">
        <v>4</v>
      </c>
      <c r="F209" s="12">
        <v>20101</v>
      </c>
      <c r="G209" s="12">
        <v>324</v>
      </c>
      <c r="H209" s="12" t="s">
        <v>151</v>
      </c>
      <c r="I209" s="13"/>
      <c r="J209" s="36">
        <v>119762438.11</v>
      </c>
      <c r="K209" s="13"/>
      <c r="L209" s="36">
        <v>49415234.345734999</v>
      </c>
      <c r="M209" s="13"/>
      <c r="N209" s="37">
        <v>49856</v>
      </c>
      <c r="O209" s="13"/>
      <c r="P209" s="38">
        <v>1.1999999999999999E-3</v>
      </c>
      <c r="Q209" s="39"/>
      <c r="R209" s="39"/>
      <c r="S209" s="13"/>
      <c r="T209" s="40">
        <v>-2</v>
      </c>
      <c r="U209" s="13"/>
      <c r="V209" s="41">
        <v>1.8</v>
      </c>
      <c r="W209" s="13"/>
      <c r="X209" s="36">
        <v>2155724</v>
      </c>
      <c r="Y209" s="13"/>
      <c r="Z209" s="37">
        <v>49765</v>
      </c>
      <c r="AA209" s="13"/>
      <c r="AB209" s="42">
        <v>75</v>
      </c>
      <c r="AC209" s="12" t="s">
        <v>139</v>
      </c>
      <c r="AD209" s="42" t="s">
        <v>400</v>
      </c>
      <c r="AE209" s="13"/>
      <c r="AF209" s="40">
        <v>-1</v>
      </c>
      <c r="AG209" s="13"/>
      <c r="AH209" s="36">
        <v>71544828</v>
      </c>
      <c r="AI209" s="43"/>
      <c r="AJ209" s="18">
        <v>18.68</v>
      </c>
      <c r="AK209" s="43"/>
      <c r="AL209" s="36">
        <v>3830023</v>
      </c>
      <c r="AM209" s="36"/>
      <c r="AN209" s="18">
        <v>3.2</v>
      </c>
      <c r="AO209" s="18"/>
      <c r="AP209" s="36">
        <v>1674299</v>
      </c>
      <c r="AQ209" s="18"/>
      <c r="AR209" s="36">
        <v>52866594</v>
      </c>
      <c r="AS209" s="18"/>
      <c r="AT209" s="18"/>
      <c r="AU209" s="18"/>
      <c r="AV209" s="13"/>
      <c r="AW209" s="13"/>
      <c r="AX209" s="13"/>
      <c r="AY209" s="13"/>
      <c r="AZ209" s="13"/>
      <c r="BA209" s="13"/>
      <c r="BB209" s="36">
        <v>119762438.11</v>
      </c>
      <c r="BC209" s="36">
        <v>0</v>
      </c>
      <c r="BD209" s="13"/>
      <c r="BE209" s="13"/>
      <c r="BF209" s="43"/>
    </row>
    <row r="210" spans="1:58" ht="14.4" x14ac:dyDescent="0.3">
      <c r="A210" s="12" t="s">
        <v>415</v>
      </c>
      <c r="B210" s="29" t="s">
        <v>416</v>
      </c>
      <c r="C210" s="12" t="s">
        <v>386</v>
      </c>
      <c r="D210" s="12">
        <v>2</v>
      </c>
      <c r="E210" s="12">
        <v>5</v>
      </c>
      <c r="F210" s="12">
        <v>20101</v>
      </c>
      <c r="G210" s="12">
        <v>325</v>
      </c>
      <c r="H210" s="12" t="s">
        <v>154</v>
      </c>
      <c r="I210" s="13"/>
      <c r="J210" s="45">
        <v>11320231.970000001</v>
      </c>
      <c r="K210" s="13"/>
      <c r="L210" s="45">
        <v>6997958.1787100006</v>
      </c>
      <c r="M210" s="13"/>
      <c r="N210" s="37">
        <v>49856</v>
      </c>
      <c r="O210" s="13"/>
      <c r="P210" s="38">
        <v>3.2000000000000002E-3</v>
      </c>
      <c r="Q210" s="39"/>
      <c r="R210" s="39"/>
      <c r="S210" s="13"/>
      <c r="T210" s="40">
        <v>0</v>
      </c>
      <c r="U210" s="13"/>
      <c r="V210" s="41">
        <v>1.8</v>
      </c>
      <c r="W210" s="13"/>
      <c r="X210" s="45">
        <v>203764</v>
      </c>
      <c r="Y210" s="13"/>
      <c r="Z210" s="37">
        <v>49765</v>
      </c>
      <c r="AA210" s="13"/>
      <c r="AB210" s="42">
        <v>50</v>
      </c>
      <c r="AC210" s="12" t="s">
        <v>139</v>
      </c>
      <c r="AD210" s="42" t="s">
        <v>391</v>
      </c>
      <c r="AE210" s="13"/>
      <c r="AF210" s="40">
        <v>-3</v>
      </c>
      <c r="AG210" s="13"/>
      <c r="AH210" s="45">
        <v>4661881</v>
      </c>
      <c r="AI210" s="46"/>
      <c r="AJ210" s="18">
        <v>15.87</v>
      </c>
      <c r="AK210" s="46"/>
      <c r="AL210" s="45">
        <v>293754</v>
      </c>
      <c r="AM210" s="47"/>
      <c r="AN210" s="18">
        <v>2.59</v>
      </c>
      <c r="AO210" s="18"/>
      <c r="AP210" s="45">
        <v>89990</v>
      </c>
      <c r="AQ210" s="18"/>
      <c r="AR210" s="45">
        <v>7030949</v>
      </c>
      <c r="AS210" s="18"/>
      <c r="AT210" s="18"/>
      <c r="AU210" s="18"/>
      <c r="AV210" s="13"/>
      <c r="AW210" s="13"/>
      <c r="AX210" s="13"/>
      <c r="AY210" s="13"/>
      <c r="AZ210" s="13"/>
      <c r="BA210" s="13"/>
      <c r="BB210" s="45">
        <v>11320231.970000001</v>
      </c>
      <c r="BC210" s="36">
        <v>0</v>
      </c>
      <c r="BD210" s="13"/>
      <c r="BE210" s="13"/>
      <c r="BF210" s="43"/>
    </row>
    <row r="211" spans="1:58" s="29" customFormat="1" x14ac:dyDescent="0.25">
      <c r="A211" s="29" t="s">
        <v>405</v>
      </c>
      <c r="B211" s="29" t="s">
        <v>129</v>
      </c>
      <c r="C211" s="29" t="s">
        <v>386</v>
      </c>
      <c r="D211" s="29">
        <v>2</v>
      </c>
      <c r="E211" s="29">
        <v>6</v>
      </c>
      <c r="F211" s="29">
        <v>20101</v>
      </c>
      <c r="G211" s="29" t="s">
        <v>133</v>
      </c>
      <c r="H211" s="29" t="s">
        <v>417</v>
      </c>
      <c r="J211" s="31">
        <v>1576204753.6299999</v>
      </c>
      <c r="L211" s="31">
        <v>497854095.97308248</v>
      </c>
      <c r="N211" s="37"/>
      <c r="P211" s="38"/>
      <c r="Q211" s="39"/>
      <c r="R211" s="39"/>
      <c r="T211" s="40"/>
      <c r="V211" s="48">
        <v>2.1</v>
      </c>
      <c r="X211" s="31">
        <v>32521744</v>
      </c>
      <c r="Z211" s="37"/>
      <c r="AA211" s="12"/>
      <c r="AB211" s="42"/>
      <c r="AC211" s="12"/>
      <c r="AD211" s="42"/>
      <c r="AE211" s="12"/>
      <c r="AF211" s="40"/>
      <c r="AH211" s="31">
        <v>1098596663</v>
      </c>
      <c r="AI211" s="31"/>
      <c r="AJ211" s="49">
        <v>17.85239987131153</v>
      </c>
      <c r="AK211" s="31"/>
      <c r="AL211" s="31">
        <v>61537758</v>
      </c>
      <c r="AM211" s="31"/>
      <c r="AN211" s="49">
        <v>3.9041728467242929</v>
      </c>
      <c r="AO211" s="49"/>
      <c r="AP211" s="31">
        <v>29016014</v>
      </c>
      <c r="AQ211" s="18"/>
      <c r="AR211" s="31">
        <v>547290474</v>
      </c>
      <c r="AS211" s="18"/>
      <c r="AT211" s="18"/>
      <c r="AU211" s="18"/>
      <c r="BB211" s="31">
        <v>1576204753.6299999</v>
      </c>
      <c r="BC211" s="31">
        <v>0</v>
      </c>
      <c r="BF211" s="43"/>
    </row>
    <row r="212" spans="1:58" ht="14.4" x14ac:dyDescent="0.3">
      <c r="A212" s="12" t="s">
        <v>405</v>
      </c>
      <c r="B212" s="29" t="s">
        <v>129</v>
      </c>
      <c r="C212" s="12" t="s">
        <v>386</v>
      </c>
      <c r="D212" s="12">
        <v>2</v>
      </c>
      <c r="E212" s="12">
        <v>7</v>
      </c>
      <c r="F212" s="12">
        <v>20101</v>
      </c>
      <c r="G212" s="12" t="s">
        <v>133</v>
      </c>
      <c r="H212" s="12" t="s">
        <v>133</v>
      </c>
      <c r="I212" s="13"/>
      <c r="J212" s="13"/>
      <c r="K212" s="13"/>
      <c r="L212" s="13"/>
      <c r="M212" s="13"/>
      <c r="N212" s="37"/>
      <c r="O212" s="13"/>
      <c r="P212" s="38"/>
      <c r="Q212" s="39"/>
      <c r="R212" s="39"/>
      <c r="S212" s="13"/>
      <c r="T212" s="40"/>
      <c r="U212" s="13"/>
      <c r="V212" s="34"/>
      <c r="W212" s="13"/>
      <c r="X212" s="13"/>
      <c r="Y212" s="13"/>
      <c r="Z212" s="37"/>
      <c r="AA212" s="13"/>
      <c r="AB212" s="42"/>
      <c r="AC212" s="13"/>
      <c r="AD212" s="42"/>
      <c r="AE212" s="13"/>
      <c r="AF212" s="40"/>
      <c r="AG212" s="13"/>
      <c r="AH212" s="13"/>
      <c r="AI212" s="13"/>
      <c r="AJ212" s="18"/>
      <c r="AK212" s="13"/>
      <c r="AL212" s="13"/>
      <c r="AM212" s="13"/>
      <c r="AN212" s="18"/>
      <c r="AO212" s="18"/>
      <c r="AP212" s="13"/>
      <c r="AQ212" s="18"/>
      <c r="AR212" s="13"/>
      <c r="AS212" s="18"/>
      <c r="AT212" s="18"/>
      <c r="AU212" s="18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43"/>
    </row>
    <row r="213" spans="1:58" s="29" customFormat="1" x14ac:dyDescent="0.25">
      <c r="A213" s="29" t="s">
        <v>418</v>
      </c>
      <c r="B213" s="29" t="s">
        <v>129</v>
      </c>
      <c r="C213" s="29" t="s">
        <v>386</v>
      </c>
      <c r="D213" s="29">
        <v>3</v>
      </c>
      <c r="E213" s="29">
        <v>8</v>
      </c>
      <c r="F213" s="29">
        <v>20102</v>
      </c>
      <c r="G213" s="29" t="s">
        <v>133</v>
      </c>
      <c r="H213" s="29" t="s">
        <v>419</v>
      </c>
      <c r="N213" s="37"/>
      <c r="P213" s="38"/>
      <c r="Q213" s="39"/>
      <c r="R213" s="39"/>
      <c r="T213" s="40"/>
      <c r="V213" s="32"/>
      <c r="Z213" s="37"/>
      <c r="AA213" s="12"/>
      <c r="AB213" s="42"/>
      <c r="AC213" s="12"/>
      <c r="AD213" s="42"/>
      <c r="AE213" s="12"/>
      <c r="AF213" s="40"/>
      <c r="AJ213" s="18"/>
      <c r="AN213" s="18"/>
      <c r="AO213" s="18"/>
      <c r="AQ213" s="18"/>
      <c r="AS213" s="18"/>
      <c r="AT213" s="18"/>
      <c r="AU213" s="18"/>
      <c r="BF213" s="43"/>
    </row>
    <row r="214" spans="1:58" ht="14.4" x14ac:dyDescent="0.3">
      <c r="A214" s="12" t="s">
        <v>420</v>
      </c>
      <c r="B214" s="29" t="s">
        <v>421</v>
      </c>
      <c r="C214" s="12" t="s">
        <v>386</v>
      </c>
      <c r="D214" s="12">
        <v>3</v>
      </c>
      <c r="E214" s="12">
        <v>1</v>
      </c>
      <c r="F214" s="12">
        <v>20102</v>
      </c>
      <c r="G214" s="12">
        <v>321</v>
      </c>
      <c r="H214" s="12" t="s">
        <v>138</v>
      </c>
      <c r="I214" s="13"/>
      <c r="J214" s="36">
        <v>297759843.98000002</v>
      </c>
      <c r="K214" s="13"/>
      <c r="L214" s="36">
        <v>130332823.31197</v>
      </c>
      <c r="M214" s="13"/>
      <c r="N214" s="37">
        <v>52412</v>
      </c>
      <c r="O214" s="13"/>
      <c r="P214" s="38">
        <v>2.8E-3</v>
      </c>
      <c r="Q214" s="39"/>
      <c r="R214" s="39"/>
      <c r="S214" s="13"/>
      <c r="T214" s="40">
        <v>0</v>
      </c>
      <c r="U214" s="13"/>
      <c r="V214" s="41">
        <v>1.8</v>
      </c>
      <c r="W214" s="13"/>
      <c r="X214" s="36">
        <v>5359677</v>
      </c>
      <c r="Y214" s="13"/>
      <c r="Z214" s="37">
        <v>52351</v>
      </c>
      <c r="AA214" s="13"/>
      <c r="AB214" s="42">
        <v>100</v>
      </c>
      <c r="AC214" s="12" t="s">
        <v>139</v>
      </c>
      <c r="AD214" s="42" t="s">
        <v>391</v>
      </c>
      <c r="AE214" s="13"/>
      <c r="AF214" s="40">
        <v>-1</v>
      </c>
      <c r="AG214" s="13"/>
      <c r="AH214" s="36">
        <v>170404619</v>
      </c>
      <c r="AI214" s="43"/>
      <c r="AJ214" s="18">
        <v>25.16</v>
      </c>
      <c r="AK214" s="43"/>
      <c r="AL214" s="36">
        <v>6772839</v>
      </c>
      <c r="AM214" s="36"/>
      <c r="AN214" s="18">
        <v>2.27</v>
      </c>
      <c r="AO214" s="18"/>
      <c r="AP214" s="36">
        <v>1413162</v>
      </c>
      <c r="AQ214" s="18"/>
      <c r="AR214" s="36">
        <v>137734028</v>
      </c>
      <c r="AS214" s="18"/>
      <c r="AT214" s="18"/>
      <c r="AU214" s="18"/>
      <c r="AV214" s="13"/>
      <c r="AW214" s="13"/>
      <c r="AX214" s="13"/>
      <c r="AY214" s="13"/>
      <c r="AZ214" s="13"/>
      <c r="BA214" s="13"/>
      <c r="BB214" s="36">
        <v>297759843.98000002</v>
      </c>
      <c r="BC214" s="36">
        <v>0</v>
      </c>
      <c r="BD214" s="13"/>
      <c r="BE214" s="13"/>
      <c r="BF214" s="43"/>
    </row>
    <row r="215" spans="1:58" ht="14.4" x14ac:dyDescent="0.3">
      <c r="A215" s="12" t="s">
        <v>422</v>
      </c>
      <c r="B215" s="29" t="s">
        <v>423</v>
      </c>
      <c r="C215" s="12" t="s">
        <v>386</v>
      </c>
      <c r="D215" s="12">
        <v>3</v>
      </c>
      <c r="E215" s="12">
        <v>2</v>
      </c>
      <c r="F215" s="12">
        <v>20102</v>
      </c>
      <c r="G215" s="12">
        <v>322</v>
      </c>
      <c r="H215" s="12" t="s">
        <v>394</v>
      </c>
      <c r="I215" s="13"/>
      <c r="J215" s="36">
        <v>1053686661.38</v>
      </c>
      <c r="K215" s="13"/>
      <c r="L215" s="36">
        <v>387788728.4733749</v>
      </c>
      <c r="M215" s="13"/>
      <c r="N215" s="37">
        <v>52412</v>
      </c>
      <c r="O215" s="13"/>
      <c r="P215" s="38">
        <v>5.5999999999999999E-3</v>
      </c>
      <c r="Q215" s="39"/>
      <c r="R215" s="39"/>
      <c r="S215" s="13"/>
      <c r="T215" s="40">
        <v>-2</v>
      </c>
      <c r="U215" s="13"/>
      <c r="V215" s="41">
        <v>2</v>
      </c>
      <c r="W215" s="13"/>
      <c r="X215" s="36">
        <v>21073733</v>
      </c>
      <c r="Y215" s="13"/>
      <c r="Z215" s="37">
        <v>52351</v>
      </c>
      <c r="AA215" s="13"/>
      <c r="AB215" s="42">
        <v>60</v>
      </c>
      <c r="AC215" s="12" t="s">
        <v>139</v>
      </c>
      <c r="AD215" s="42" t="s">
        <v>395</v>
      </c>
      <c r="AE215" s="13"/>
      <c r="AF215" s="40">
        <v>-2</v>
      </c>
      <c r="AG215" s="13"/>
      <c r="AH215" s="36">
        <v>686971666</v>
      </c>
      <c r="AI215" s="43"/>
      <c r="AJ215" s="18">
        <v>23.7</v>
      </c>
      <c r="AK215" s="43"/>
      <c r="AL215" s="36">
        <v>28986146</v>
      </c>
      <c r="AM215" s="36"/>
      <c r="AN215" s="18">
        <v>2.75</v>
      </c>
      <c r="AO215" s="18"/>
      <c r="AP215" s="36">
        <v>7912413</v>
      </c>
      <c r="AQ215" s="18"/>
      <c r="AR215" s="36">
        <v>347558538</v>
      </c>
      <c r="AS215" s="18"/>
      <c r="AT215" s="18"/>
      <c r="AU215" s="18"/>
      <c r="AV215" s="13"/>
      <c r="AW215" s="13"/>
      <c r="AX215" s="13"/>
      <c r="AY215" s="13"/>
      <c r="AZ215" s="13"/>
      <c r="BA215" s="13"/>
      <c r="BB215" s="36">
        <v>1053686661.3799999</v>
      </c>
      <c r="BC215" s="36">
        <v>0</v>
      </c>
      <c r="BD215" s="13"/>
      <c r="BE215" s="13"/>
      <c r="BF215" s="43"/>
    </row>
    <row r="216" spans="1:58" ht="14.4" x14ac:dyDescent="0.3">
      <c r="A216" s="12" t="s">
        <v>424</v>
      </c>
      <c r="B216" s="29" t="s">
        <v>425</v>
      </c>
      <c r="C216" s="12" t="s">
        <v>386</v>
      </c>
      <c r="D216" s="12">
        <v>3</v>
      </c>
      <c r="E216" s="12">
        <v>3</v>
      </c>
      <c r="F216" s="12">
        <v>20102</v>
      </c>
      <c r="G216" s="12">
        <v>323</v>
      </c>
      <c r="H216" s="12" t="s">
        <v>147</v>
      </c>
      <c r="I216" s="13"/>
      <c r="J216" s="36">
        <v>350014044.14999998</v>
      </c>
      <c r="K216" s="13"/>
      <c r="L216" s="36">
        <v>46854391.850579999</v>
      </c>
      <c r="M216" s="13"/>
      <c r="N216" s="37">
        <v>52412</v>
      </c>
      <c r="O216" s="13"/>
      <c r="P216" s="38">
        <v>1.38E-2</v>
      </c>
      <c r="Q216" s="39"/>
      <c r="R216" s="39"/>
      <c r="S216" s="13"/>
      <c r="T216" s="40">
        <v>0</v>
      </c>
      <c r="U216" s="13"/>
      <c r="V216" s="41">
        <v>2.4</v>
      </c>
      <c r="W216" s="13"/>
      <c r="X216" s="36">
        <v>8400337</v>
      </c>
      <c r="Y216" s="13"/>
      <c r="Z216" s="37">
        <v>52351</v>
      </c>
      <c r="AA216" s="13"/>
      <c r="AB216" s="42">
        <v>45</v>
      </c>
      <c r="AC216" s="12" t="s">
        <v>139</v>
      </c>
      <c r="AD216" s="42" t="s">
        <v>148</v>
      </c>
      <c r="AE216" s="13"/>
      <c r="AF216" s="40">
        <v>0</v>
      </c>
      <c r="AG216" s="13"/>
      <c r="AH216" s="36">
        <v>303159652</v>
      </c>
      <c r="AI216" s="43"/>
      <c r="AJ216" s="18">
        <v>22.42</v>
      </c>
      <c r="AK216" s="43"/>
      <c r="AL216" s="36">
        <v>13521840</v>
      </c>
      <c r="AM216" s="36"/>
      <c r="AN216" s="18">
        <v>3.86</v>
      </c>
      <c r="AO216" s="18"/>
      <c r="AP216" s="36">
        <v>5121503</v>
      </c>
      <c r="AQ216" s="18"/>
      <c r="AR216" s="36">
        <v>74803815</v>
      </c>
      <c r="AS216" s="18"/>
      <c r="AT216" s="18"/>
      <c r="AU216" s="18"/>
      <c r="AV216" s="13"/>
      <c r="AW216" s="13"/>
      <c r="AX216" s="13"/>
      <c r="AY216" s="13"/>
      <c r="AZ216" s="13"/>
      <c r="BA216" s="13"/>
      <c r="BB216" s="36">
        <v>350014044.14999998</v>
      </c>
      <c r="BC216" s="36">
        <v>0</v>
      </c>
      <c r="BD216" s="13"/>
      <c r="BE216" s="13"/>
      <c r="BF216" s="43"/>
    </row>
    <row r="217" spans="1:58" ht="14.4" x14ac:dyDescent="0.3">
      <c r="A217" s="12" t="s">
        <v>426</v>
      </c>
      <c r="B217" s="29" t="s">
        <v>427</v>
      </c>
      <c r="C217" s="12" t="s">
        <v>386</v>
      </c>
      <c r="D217" s="12">
        <v>3</v>
      </c>
      <c r="E217" s="12">
        <v>4</v>
      </c>
      <c r="F217" s="12">
        <v>20102</v>
      </c>
      <c r="G217" s="12">
        <v>324</v>
      </c>
      <c r="H217" s="12" t="s">
        <v>151</v>
      </c>
      <c r="I217" s="13"/>
      <c r="J217" s="36">
        <v>188938114.94</v>
      </c>
      <c r="K217" s="13"/>
      <c r="L217" s="36">
        <v>84917441.750014991</v>
      </c>
      <c r="M217" s="13"/>
      <c r="N217" s="37">
        <v>52412</v>
      </c>
      <c r="O217" s="13"/>
      <c r="P217" s="38">
        <v>1.1999999999999999E-3</v>
      </c>
      <c r="Q217" s="39"/>
      <c r="R217" s="39"/>
      <c r="S217" s="13"/>
      <c r="T217" s="40">
        <v>-2</v>
      </c>
      <c r="U217" s="13"/>
      <c r="V217" s="41">
        <v>1.8</v>
      </c>
      <c r="W217" s="13"/>
      <c r="X217" s="36">
        <v>3400886</v>
      </c>
      <c r="Y217" s="13"/>
      <c r="Z217" s="37">
        <v>52351</v>
      </c>
      <c r="AA217" s="13"/>
      <c r="AB217" s="42">
        <v>75</v>
      </c>
      <c r="AC217" s="12" t="s">
        <v>139</v>
      </c>
      <c r="AD217" s="42" t="s">
        <v>400</v>
      </c>
      <c r="AE217" s="13"/>
      <c r="AF217" s="40">
        <v>-1</v>
      </c>
      <c r="AG217" s="13"/>
      <c r="AH217" s="36">
        <v>105910054</v>
      </c>
      <c r="AI217" s="43"/>
      <c r="AJ217" s="18">
        <v>24.68</v>
      </c>
      <c r="AK217" s="43"/>
      <c r="AL217" s="36">
        <v>4291331</v>
      </c>
      <c r="AM217" s="36"/>
      <c r="AN217" s="18">
        <v>2.27</v>
      </c>
      <c r="AO217" s="18"/>
      <c r="AP217" s="36">
        <v>890445</v>
      </c>
      <c r="AQ217" s="18"/>
      <c r="AR217" s="36">
        <v>91937709</v>
      </c>
      <c r="AS217" s="18"/>
      <c r="AT217" s="18"/>
      <c r="AU217" s="18"/>
      <c r="AV217" s="13"/>
      <c r="AW217" s="13"/>
      <c r="AX217" s="13"/>
      <c r="AY217" s="13"/>
      <c r="AZ217" s="13"/>
      <c r="BA217" s="13"/>
      <c r="BB217" s="36">
        <v>188938114.94</v>
      </c>
      <c r="BC217" s="36">
        <v>0</v>
      </c>
      <c r="BD217" s="13"/>
      <c r="BE217" s="13"/>
      <c r="BF217" s="43"/>
    </row>
    <row r="218" spans="1:58" ht="14.4" x14ac:dyDescent="0.3">
      <c r="A218" s="12" t="s">
        <v>428</v>
      </c>
      <c r="B218" s="29" t="s">
        <v>429</v>
      </c>
      <c r="C218" s="12" t="s">
        <v>386</v>
      </c>
      <c r="D218" s="12">
        <v>3</v>
      </c>
      <c r="E218" s="12">
        <v>5</v>
      </c>
      <c r="F218" s="12">
        <v>20102</v>
      </c>
      <c r="G218" s="12">
        <v>325</v>
      </c>
      <c r="H218" s="12" t="s">
        <v>154</v>
      </c>
      <c r="I218" s="13"/>
      <c r="J218" s="45">
        <v>24130684.219999999</v>
      </c>
      <c r="K218" s="13"/>
      <c r="L218" s="36">
        <v>11189066.0804825</v>
      </c>
      <c r="M218" s="13"/>
      <c r="N218" s="37">
        <v>52412</v>
      </c>
      <c r="O218" s="13"/>
      <c r="P218" s="38">
        <v>3.2000000000000002E-3</v>
      </c>
      <c r="Q218" s="39"/>
      <c r="R218" s="39"/>
      <c r="S218" s="13"/>
      <c r="T218" s="40">
        <v>0</v>
      </c>
      <c r="U218" s="13"/>
      <c r="V218" s="41">
        <v>1.8</v>
      </c>
      <c r="W218" s="13"/>
      <c r="X218" s="45">
        <v>434352</v>
      </c>
      <c r="Y218" s="13"/>
      <c r="Z218" s="37">
        <v>52351</v>
      </c>
      <c r="AA218" s="13"/>
      <c r="AB218" s="42">
        <v>50</v>
      </c>
      <c r="AC218" s="12" t="s">
        <v>139</v>
      </c>
      <c r="AD218" s="42" t="s">
        <v>391</v>
      </c>
      <c r="AE218" s="13"/>
      <c r="AF218" s="40">
        <v>-3</v>
      </c>
      <c r="AG218" s="13"/>
      <c r="AH218" s="45">
        <v>13665539</v>
      </c>
      <c r="AI218" s="46"/>
      <c r="AJ218" s="18">
        <v>20.78</v>
      </c>
      <c r="AK218" s="46"/>
      <c r="AL218" s="45">
        <v>657629</v>
      </c>
      <c r="AM218" s="47"/>
      <c r="AN218" s="18">
        <v>2.73</v>
      </c>
      <c r="AO218" s="18"/>
      <c r="AP218" s="45">
        <v>223277</v>
      </c>
      <c r="AQ218" s="18"/>
      <c r="AR218" s="45">
        <v>12628535</v>
      </c>
      <c r="AS218" s="18"/>
      <c r="AT218" s="18"/>
      <c r="AU218" s="18"/>
      <c r="AV218" s="13"/>
      <c r="AW218" s="13"/>
      <c r="AX218" s="13"/>
      <c r="AY218" s="13"/>
      <c r="AZ218" s="13"/>
      <c r="BA218" s="13"/>
      <c r="BB218" s="45">
        <v>24130684.219999999</v>
      </c>
      <c r="BC218" s="36">
        <v>0</v>
      </c>
      <c r="BD218" s="13"/>
      <c r="BE218" s="13"/>
      <c r="BF218" s="43"/>
    </row>
    <row r="219" spans="1:58" s="29" customFormat="1" x14ac:dyDescent="0.25">
      <c r="A219" s="29" t="s">
        <v>418</v>
      </c>
      <c r="B219" s="29" t="s">
        <v>129</v>
      </c>
      <c r="C219" s="29" t="s">
        <v>386</v>
      </c>
      <c r="D219" s="29">
        <v>3</v>
      </c>
      <c r="E219" s="29">
        <v>6</v>
      </c>
      <c r="F219" s="29">
        <v>20102</v>
      </c>
      <c r="G219" s="29" t="s">
        <v>133</v>
      </c>
      <c r="H219" s="29" t="s">
        <v>430</v>
      </c>
      <c r="J219" s="50">
        <v>1914529348.6700003</v>
      </c>
      <c r="L219" s="50">
        <v>661082451.46642244</v>
      </c>
      <c r="N219" s="37"/>
      <c r="P219" s="38"/>
      <c r="Q219" s="39"/>
      <c r="R219" s="39"/>
      <c r="T219" s="40"/>
      <c r="V219" s="48">
        <v>2</v>
      </c>
      <c r="X219" s="50">
        <v>38668985</v>
      </c>
      <c r="Z219" s="37"/>
      <c r="AA219" s="12"/>
      <c r="AB219" s="42"/>
      <c r="AC219" s="12"/>
      <c r="AD219" s="42"/>
      <c r="AE219" s="12"/>
      <c r="AF219" s="40"/>
      <c r="AH219" s="50">
        <v>1280111530</v>
      </c>
      <c r="AI219" s="51"/>
      <c r="AJ219" s="49">
        <v>23.60532187247285</v>
      </c>
      <c r="AK219" s="51"/>
      <c r="AL219" s="50">
        <v>54229785</v>
      </c>
      <c r="AM219" s="51"/>
      <c r="AN219" s="49">
        <v>2.8325387144194343</v>
      </c>
      <c r="AO219" s="49"/>
      <c r="AP219" s="50">
        <v>15560800</v>
      </c>
      <c r="AQ219" s="18"/>
      <c r="AR219" s="50">
        <v>664662625</v>
      </c>
      <c r="AS219" s="18"/>
      <c r="AT219" s="18"/>
      <c r="AU219" s="18"/>
      <c r="BB219" s="50">
        <v>1914529348.6699998</v>
      </c>
      <c r="BC219" s="50">
        <v>0</v>
      </c>
      <c r="BF219" s="43"/>
    </row>
    <row r="220" spans="1:58" s="29" customFormat="1" x14ac:dyDescent="0.25">
      <c r="B220" s="29" t="s">
        <v>129</v>
      </c>
      <c r="H220" s="29" t="s">
        <v>133</v>
      </c>
      <c r="J220" s="31"/>
      <c r="L220" s="31"/>
      <c r="N220" s="37"/>
      <c r="P220" s="38"/>
      <c r="Q220" s="39"/>
      <c r="R220" s="39"/>
      <c r="T220" s="40"/>
      <c r="V220" s="32"/>
      <c r="X220" s="31"/>
      <c r="Z220" s="37"/>
      <c r="AA220" s="12"/>
      <c r="AB220" s="42"/>
      <c r="AC220" s="12"/>
      <c r="AD220" s="42"/>
      <c r="AE220" s="12"/>
      <c r="AF220" s="40"/>
      <c r="AH220" s="31"/>
      <c r="AI220" s="31"/>
      <c r="AJ220" s="18"/>
      <c r="AK220" s="31"/>
      <c r="AL220" s="31"/>
      <c r="AM220" s="31"/>
      <c r="AN220" s="18"/>
      <c r="AO220" s="18"/>
      <c r="AP220" s="31"/>
      <c r="AQ220" s="18"/>
      <c r="AR220" s="31"/>
      <c r="AS220" s="18"/>
      <c r="AT220" s="18"/>
      <c r="AU220" s="18"/>
      <c r="BB220" s="31"/>
      <c r="BC220" s="31"/>
      <c r="BF220" s="43"/>
    </row>
    <row r="221" spans="1:58" s="29" customFormat="1" x14ac:dyDescent="0.25">
      <c r="B221" s="29" t="s">
        <v>129</v>
      </c>
      <c r="G221" s="30" t="s">
        <v>431</v>
      </c>
      <c r="J221" s="52">
        <v>4010776637.2399998</v>
      </c>
      <c r="L221" s="52">
        <v>1378225010.9768775</v>
      </c>
      <c r="N221" s="37"/>
      <c r="P221" s="38"/>
      <c r="Q221" s="39"/>
      <c r="R221" s="39"/>
      <c r="T221" s="40"/>
      <c r="V221" s="53">
        <v>2</v>
      </c>
      <c r="X221" s="52">
        <v>80737041</v>
      </c>
      <c r="Z221" s="37"/>
      <c r="AA221" s="12"/>
      <c r="AB221" s="42"/>
      <c r="AC221" s="12"/>
      <c r="AD221" s="42"/>
      <c r="AE221" s="12"/>
      <c r="AF221" s="40"/>
      <c r="AH221" s="52">
        <v>2685508761</v>
      </c>
      <c r="AI221" s="52"/>
      <c r="AJ221" s="56">
        <v>20.945083387209586</v>
      </c>
      <c r="AK221" s="52"/>
      <c r="AL221" s="52">
        <v>128216666</v>
      </c>
      <c r="AM221" s="52"/>
      <c r="AN221" s="56">
        <v>3.1968039508735093</v>
      </c>
      <c r="AO221" s="56"/>
      <c r="AP221" s="52">
        <v>47479625</v>
      </c>
      <c r="AQ221" s="18"/>
      <c r="AR221" s="52">
        <v>1431741184</v>
      </c>
      <c r="AS221" s="18"/>
      <c r="AT221" s="18"/>
      <c r="AU221" s="18"/>
      <c r="BB221" s="52">
        <v>4010776637.2400002</v>
      </c>
      <c r="BC221" s="52">
        <v>0</v>
      </c>
      <c r="BF221" s="43"/>
    </row>
    <row r="222" spans="1:58" s="29" customFormat="1" x14ac:dyDescent="0.25">
      <c r="B222" s="29" t="s">
        <v>129</v>
      </c>
      <c r="G222" s="30"/>
      <c r="H222" s="29" t="s">
        <v>133</v>
      </c>
      <c r="J222" s="31"/>
      <c r="L222" s="31"/>
      <c r="N222" s="37"/>
      <c r="P222" s="38"/>
      <c r="Q222" s="39"/>
      <c r="R222" s="39"/>
      <c r="T222" s="40"/>
      <c r="V222" s="32"/>
      <c r="X222" s="31"/>
      <c r="Z222" s="37"/>
      <c r="AA222" s="12"/>
      <c r="AB222" s="42"/>
      <c r="AC222" s="12"/>
      <c r="AD222" s="42"/>
      <c r="AE222" s="12"/>
      <c r="AF222" s="40"/>
      <c r="AH222" s="31"/>
      <c r="AI222" s="31"/>
      <c r="AJ222" s="18"/>
      <c r="AK222" s="31"/>
      <c r="AL222" s="31"/>
      <c r="AM222" s="31"/>
      <c r="AN222" s="18"/>
      <c r="AO222" s="18"/>
      <c r="AP222" s="31"/>
      <c r="AQ222" s="18"/>
      <c r="AR222" s="31"/>
      <c r="AS222" s="18"/>
      <c r="AT222" s="18"/>
      <c r="AU222" s="18"/>
      <c r="BB222" s="31"/>
      <c r="BC222" s="31"/>
      <c r="BF222" s="43"/>
    </row>
    <row r="223" spans="1:58" s="29" customFormat="1" x14ac:dyDescent="0.25">
      <c r="B223" s="29" t="s">
        <v>129</v>
      </c>
      <c r="G223" s="30"/>
      <c r="H223" s="29" t="s">
        <v>133</v>
      </c>
      <c r="J223" s="31"/>
      <c r="L223" s="31"/>
      <c r="N223" s="37"/>
      <c r="P223" s="38"/>
      <c r="Q223" s="39"/>
      <c r="R223" s="39"/>
      <c r="T223" s="40"/>
      <c r="V223" s="32"/>
      <c r="X223" s="31"/>
      <c r="Z223" s="37"/>
      <c r="AA223" s="12"/>
      <c r="AB223" s="42"/>
      <c r="AC223" s="12"/>
      <c r="AD223" s="42"/>
      <c r="AE223" s="12"/>
      <c r="AF223" s="40"/>
      <c r="AH223" s="31"/>
      <c r="AI223" s="31"/>
      <c r="AJ223" s="18"/>
      <c r="AK223" s="31"/>
      <c r="AL223" s="31"/>
      <c r="AM223" s="31"/>
      <c r="AN223" s="18"/>
      <c r="AO223" s="18"/>
      <c r="AP223" s="31"/>
      <c r="AQ223" s="18"/>
      <c r="AR223" s="31"/>
      <c r="AS223" s="18"/>
      <c r="AT223" s="18"/>
      <c r="AU223" s="18"/>
      <c r="BB223" s="31"/>
      <c r="BC223" s="31"/>
      <c r="BF223" s="43"/>
    </row>
    <row r="224" spans="1:58" s="29" customFormat="1" x14ac:dyDescent="0.25">
      <c r="B224" s="29" t="s">
        <v>129</v>
      </c>
      <c r="G224" s="30" t="s">
        <v>432</v>
      </c>
      <c r="J224" s="31"/>
      <c r="L224" s="31"/>
      <c r="N224" s="37"/>
      <c r="P224" s="38"/>
      <c r="Q224" s="39"/>
      <c r="R224" s="39"/>
      <c r="T224" s="40"/>
      <c r="V224" s="32"/>
      <c r="X224" s="31"/>
      <c r="Z224" s="37"/>
      <c r="AA224" s="12"/>
      <c r="AB224" s="42"/>
      <c r="AC224" s="12"/>
      <c r="AD224" s="42"/>
      <c r="AE224" s="12"/>
      <c r="AF224" s="40"/>
      <c r="AH224" s="31"/>
      <c r="AI224" s="31"/>
      <c r="AJ224" s="18"/>
      <c r="AK224" s="31"/>
      <c r="AL224" s="31"/>
      <c r="AM224" s="31"/>
      <c r="AN224" s="18"/>
      <c r="AO224" s="18"/>
      <c r="AP224" s="31"/>
      <c r="AQ224" s="18"/>
      <c r="AR224" s="31"/>
      <c r="AS224" s="18"/>
      <c r="AT224" s="18"/>
      <c r="AU224" s="18"/>
      <c r="BB224" s="31"/>
      <c r="BC224" s="31"/>
      <c r="BF224" s="43"/>
    </row>
    <row r="225" spans="1:58" ht="14.4" x14ac:dyDescent="0.3">
      <c r="A225" s="12" t="s">
        <v>418</v>
      </c>
      <c r="B225" s="29" t="s">
        <v>129</v>
      </c>
      <c r="C225" s="12" t="s">
        <v>386</v>
      </c>
      <c r="D225" s="12">
        <v>3</v>
      </c>
      <c r="E225" s="12">
        <v>7</v>
      </c>
      <c r="F225" s="12">
        <v>20102</v>
      </c>
      <c r="G225" s="12" t="s">
        <v>133</v>
      </c>
      <c r="H225" s="12" t="s">
        <v>133</v>
      </c>
      <c r="I225" s="13"/>
      <c r="J225" s="13"/>
      <c r="K225" s="13"/>
      <c r="L225" s="13"/>
      <c r="M225" s="13"/>
      <c r="N225" s="37"/>
      <c r="O225" s="13"/>
      <c r="P225" s="38"/>
      <c r="Q225" s="39"/>
      <c r="R225" s="39"/>
      <c r="S225" s="13"/>
      <c r="T225" s="40"/>
      <c r="U225" s="13"/>
      <c r="V225" s="34"/>
      <c r="W225" s="13"/>
      <c r="X225" s="13"/>
      <c r="Y225" s="13"/>
      <c r="Z225" s="37"/>
      <c r="AA225" s="13"/>
      <c r="AB225" s="42"/>
      <c r="AC225" s="13"/>
      <c r="AD225" s="42"/>
      <c r="AE225" s="13"/>
      <c r="AF225" s="40"/>
      <c r="AG225" s="13"/>
      <c r="AH225" s="13"/>
      <c r="AI225" s="13"/>
      <c r="AJ225" s="18"/>
      <c r="AK225" s="13"/>
      <c r="AL225" s="13"/>
      <c r="AM225" s="13"/>
      <c r="AN225" s="18"/>
      <c r="AO225" s="18"/>
      <c r="AP225" s="13"/>
      <c r="AQ225" s="18"/>
      <c r="AR225" s="13"/>
      <c r="AS225" s="18"/>
      <c r="AT225" s="18"/>
      <c r="AU225" s="18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43"/>
    </row>
    <row r="226" spans="1:58" s="29" customFormat="1" x14ac:dyDescent="0.25">
      <c r="A226" s="29" t="s">
        <v>433</v>
      </c>
      <c r="B226" s="29" t="s">
        <v>129</v>
      </c>
      <c r="C226" s="29" t="s">
        <v>386</v>
      </c>
      <c r="D226" s="29">
        <v>4</v>
      </c>
      <c r="E226" s="29">
        <v>8</v>
      </c>
      <c r="F226" s="29">
        <v>20200</v>
      </c>
      <c r="G226" s="29" t="s">
        <v>133</v>
      </c>
      <c r="H226" s="29" t="s">
        <v>344</v>
      </c>
      <c r="J226" s="31"/>
      <c r="N226" s="37"/>
      <c r="P226" s="38"/>
      <c r="Q226" s="39"/>
      <c r="R226" s="39"/>
      <c r="T226" s="40"/>
      <c r="V226" s="32"/>
      <c r="X226" s="31"/>
      <c r="Z226" s="37"/>
      <c r="AA226" s="12"/>
      <c r="AB226" s="42"/>
      <c r="AC226" s="12"/>
      <c r="AD226" s="42"/>
      <c r="AE226" s="12"/>
      <c r="AF226" s="40"/>
      <c r="AH226" s="31"/>
      <c r="AI226" s="63"/>
      <c r="AJ226" s="18"/>
      <c r="AK226" s="63"/>
      <c r="AL226" s="31"/>
      <c r="AM226" s="31"/>
      <c r="AN226" s="18"/>
      <c r="AO226" s="18"/>
      <c r="AP226" s="31"/>
      <c r="AQ226" s="18"/>
      <c r="AR226" s="31"/>
      <c r="AS226" s="18"/>
      <c r="AT226" s="18"/>
      <c r="AU226" s="18"/>
      <c r="BF226" s="43"/>
    </row>
    <row r="227" spans="1:58" ht="14.4" x14ac:dyDescent="0.3">
      <c r="A227" s="12" t="s">
        <v>434</v>
      </c>
      <c r="B227" s="29" t="s">
        <v>435</v>
      </c>
      <c r="C227" s="12" t="s">
        <v>386</v>
      </c>
      <c r="D227" s="12">
        <v>4</v>
      </c>
      <c r="E227" s="12">
        <v>1</v>
      </c>
      <c r="F227" s="12">
        <v>20200</v>
      </c>
      <c r="G227" s="12">
        <v>321</v>
      </c>
      <c r="H227" s="12" t="s">
        <v>138</v>
      </c>
      <c r="I227" s="13"/>
      <c r="J227" s="36">
        <v>360056131.68000001</v>
      </c>
      <c r="K227" s="13"/>
      <c r="L227" s="36">
        <v>183734298.68243501</v>
      </c>
      <c r="M227" s="13"/>
      <c r="N227" s="37">
        <v>48760</v>
      </c>
      <c r="O227" s="13"/>
      <c r="P227" s="38">
        <v>2.8E-3</v>
      </c>
      <c r="Q227" s="39"/>
      <c r="R227" s="39"/>
      <c r="S227" s="13"/>
      <c r="T227" s="40">
        <v>0</v>
      </c>
      <c r="U227" s="13"/>
      <c r="V227" s="41">
        <v>1.8</v>
      </c>
      <c r="W227" s="13"/>
      <c r="X227" s="36">
        <v>6481010</v>
      </c>
      <c r="Y227" s="13"/>
      <c r="Z227" s="37">
        <v>48699</v>
      </c>
      <c r="AA227" s="13"/>
      <c r="AB227" s="42">
        <v>100</v>
      </c>
      <c r="AC227" s="12" t="s">
        <v>139</v>
      </c>
      <c r="AD227" s="42" t="s">
        <v>391</v>
      </c>
      <c r="AE227" s="13"/>
      <c r="AF227" s="40">
        <v>-1</v>
      </c>
      <c r="AG227" s="13"/>
      <c r="AH227" s="36">
        <v>179922394</v>
      </c>
      <c r="AI227" s="43"/>
      <c r="AJ227" s="18">
        <v>15.98</v>
      </c>
      <c r="AK227" s="43"/>
      <c r="AL227" s="36">
        <v>11259224</v>
      </c>
      <c r="AM227" s="36"/>
      <c r="AN227" s="18">
        <v>3.13</v>
      </c>
      <c r="AO227" s="18"/>
      <c r="AP227" s="36">
        <v>4778214</v>
      </c>
      <c r="AQ227" s="18"/>
      <c r="AR227" s="36">
        <v>156727193</v>
      </c>
      <c r="AS227" s="18"/>
      <c r="AT227" s="18"/>
      <c r="AU227" s="18"/>
      <c r="AV227" s="13"/>
      <c r="AW227" s="13"/>
      <c r="AX227" s="13"/>
      <c r="AY227" s="13"/>
      <c r="AZ227" s="13"/>
      <c r="BA227" s="13"/>
      <c r="BB227" s="36">
        <v>360056131.68000001</v>
      </c>
      <c r="BC227" s="36">
        <v>0</v>
      </c>
      <c r="BD227" s="13"/>
      <c r="BE227" s="13"/>
      <c r="BF227" s="43"/>
    </row>
    <row r="228" spans="1:58" ht="14.4" x14ac:dyDescent="0.3">
      <c r="A228" s="12" t="s">
        <v>436</v>
      </c>
      <c r="B228" s="29" t="s">
        <v>437</v>
      </c>
      <c r="C228" s="12" t="s">
        <v>386</v>
      </c>
      <c r="D228" s="12">
        <v>4</v>
      </c>
      <c r="E228" s="12">
        <v>2</v>
      </c>
      <c r="F228" s="12">
        <v>20200</v>
      </c>
      <c r="G228" s="12">
        <v>322</v>
      </c>
      <c r="H228" s="12" t="s">
        <v>394</v>
      </c>
      <c r="I228" s="13"/>
      <c r="J228" s="36">
        <v>137627468.56</v>
      </c>
      <c r="K228" s="13"/>
      <c r="L228" s="36">
        <v>24011346.918924998</v>
      </c>
      <c r="M228" s="13"/>
      <c r="N228" s="37">
        <v>48760</v>
      </c>
      <c r="O228" s="13"/>
      <c r="P228" s="38">
        <v>5.5999999999999999E-3</v>
      </c>
      <c r="Q228" s="39"/>
      <c r="R228" s="39"/>
      <c r="S228" s="13"/>
      <c r="T228" s="40">
        <v>-2</v>
      </c>
      <c r="U228" s="13"/>
      <c r="V228" s="41">
        <v>2</v>
      </c>
      <c r="W228" s="13"/>
      <c r="X228" s="36">
        <v>2752549</v>
      </c>
      <c r="Y228" s="13"/>
      <c r="Z228" s="37">
        <v>48699</v>
      </c>
      <c r="AA228" s="13"/>
      <c r="AB228" s="42">
        <v>60</v>
      </c>
      <c r="AC228" s="12" t="s">
        <v>139</v>
      </c>
      <c r="AD228" s="42" t="s">
        <v>395</v>
      </c>
      <c r="AE228" s="13"/>
      <c r="AF228" s="40">
        <v>-2</v>
      </c>
      <c r="AG228" s="13"/>
      <c r="AH228" s="36">
        <v>116368671</v>
      </c>
      <c r="AI228" s="43"/>
      <c r="AJ228" s="18">
        <v>15.58</v>
      </c>
      <c r="AK228" s="43"/>
      <c r="AL228" s="36">
        <v>7469106</v>
      </c>
      <c r="AM228" s="36"/>
      <c r="AN228" s="18">
        <v>5.43</v>
      </c>
      <c r="AO228" s="18"/>
      <c r="AP228" s="36">
        <v>4716557</v>
      </c>
      <c r="AQ228" s="18"/>
      <c r="AR228" s="36">
        <v>36308226</v>
      </c>
      <c r="AS228" s="18"/>
      <c r="AT228" s="18"/>
      <c r="AU228" s="18"/>
      <c r="AV228" s="13"/>
      <c r="AW228" s="13"/>
      <c r="AX228" s="13"/>
      <c r="AY228" s="13"/>
      <c r="AZ228" s="13"/>
      <c r="BA228" s="13"/>
      <c r="BB228" s="36">
        <v>137627468.55999997</v>
      </c>
      <c r="BC228" s="36">
        <v>0</v>
      </c>
      <c r="BD228" s="13"/>
      <c r="BE228" s="13"/>
      <c r="BF228" s="43"/>
    </row>
    <row r="229" spans="1:58" ht="14.4" x14ac:dyDescent="0.3">
      <c r="A229" s="12" t="s">
        <v>438</v>
      </c>
      <c r="B229" s="29" t="s">
        <v>439</v>
      </c>
      <c r="C229" s="12" t="s">
        <v>386</v>
      </c>
      <c r="D229" s="12">
        <v>4</v>
      </c>
      <c r="E229" s="12">
        <v>3</v>
      </c>
      <c r="F229" s="12">
        <v>20200</v>
      </c>
      <c r="G229" s="12">
        <v>323</v>
      </c>
      <c r="H229" s="12" t="s">
        <v>147</v>
      </c>
      <c r="I229" s="13"/>
      <c r="J229" s="36">
        <v>21825766.920000002</v>
      </c>
      <c r="K229" s="13"/>
      <c r="L229" s="36">
        <v>5398453.5291799996</v>
      </c>
      <c r="M229" s="13"/>
      <c r="N229" s="37">
        <v>48760</v>
      </c>
      <c r="O229" s="13"/>
      <c r="P229" s="38">
        <v>1.38E-2</v>
      </c>
      <c r="Q229" s="39"/>
      <c r="R229" s="39"/>
      <c r="S229" s="13"/>
      <c r="T229" s="40">
        <v>0</v>
      </c>
      <c r="U229" s="13"/>
      <c r="V229" s="41">
        <v>2.4</v>
      </c>
      <c r="W229" s="13"/>
      <c r="X229" s="36">
        <v>523818</v>
      </c>
      <c r="Y229" s="13"/>
      <c r="Z229" s="37">
        <v>48699</v>
      </c>
      <c r="AA229" s="13"/>
      <c r="AB229" s="42">
        <v>45</v>
      </c>
      <c r="AC229" s="12" t="s">
        <v>139</v>
      </c>
      <c r="AD229" s="42" t="s">
        <v>148</v>
      </c>
      <c r="AE229" s="13"/>
      <c r="AF229" s="40">
        <v>0</v>
      </c>
      <c r="AG229" s="13"/>
      <c r="AH229" s="36">
        <v>16427313</v>
      </c>
      <c r="AI229" s="43"/>
      <c r="AJ229" s="18">
        <v>14.91</v>
      </c>
      <c r="AK229" s="43"/>
      <c r="AL229" s="36">
        <v>1101765</v>
      </c>
      <c r="AM229" s="36"/>
      <c r="AN229" s="18">
        <v>5.05</v>
      </c>
      <c r="AO229" s="18"/>
      <c r="AP229" s="36">
        <v>577947</v>
      </c>
      <c r="AQ229" s="18"/>
      <c r="AR229" s="36">
        <v>6058260</v>
      </c>
      <c r="AS229" s="18"/>
      <c r="AT229" s="18"/>
      <c r="AU229" s="18"/>
      <c r="AV229" s="13"/>
      <c r="AW229" s="13"/>
      <c r="AX229" s="13"/>
      <c r="AY229" s="13"/>
      <c r="AZ229" s="13"/>
      <c r="BA229" s="13"/>
      <c r="BB229" s="36">
        <v>21825767.009999998</v>
      </c>
      <c r="BC229" s="36">
        <v>8.999999612569809E-2</v>
      </c>
      <c r="BD229" s="13"/>
      <c r="BE229" s="13"/>
      <c r="BF229" s="43"/>
    </row>
    <row r="230" spans="1:58" ht="14.4" x14ac:dyDescent="0.3">
      <c r="A230" s="12" t="s">
        <v>440</v>
      </c>
      <c r="B230" s="29" t="s">
        <v>441</v>
      </c>
      <c r="C230" s="12" t="s">
        <v>386</v>
      </c>
      <c r="D230" s="12">
        <v>4</v>
      </c>
      <c r="E230" s="12">
        <v>4</v>
      </c>
      <c r="F230" s="12">
        <v>20200</v>
      </c>
      <c r="G230" s="12">
        <v>324</v>
      </c>
      <c r="H230" s="12" t="s">
        <v>151</v>
      </c>
      <c r="I230" s="13"/>
      <c r="J230" s="36">
        <v>53673511.619999997</v>
      </c>
      <c r="K230" s="13"/>
      <c r="L230" s="36">
        <v>34021888.019345</v>
      </c>
      <c r="M230" s="13"/>
      <c r="N230" s="37">
        <v>48760</v>
      </c>
      <c r="O230" s="13"/>
      <c r="P230" s="38">
        <v>1.1999999999999999E-3</v>
      </c>
      <c r="Q230" s="39"/>
      <c r="R230" s="39"/>
      <c r="S230" s="13"/>
      <c r="T230" s="40">
        <v>-2</v>
      </c>
      <c r="U230" s="13"/>
      <c r="V230" s="41">
        <v>1.8</v>
      </c>
      <c r="W230" s="13"/>
      <c r="X230" s="36">
        <v>966123</v>
      </c>
      <c r="Y230" s="13"/>
      <c r="Z230" s="37">
        <v>48699</v>
      </c>
      <c r="AA230" s="13"/>
      <c r="AB230" s="42">
        <v>75</v>
      </c>
      <c r="AC230" s="12" t="s">
        <v>139</v>
      </c>
      <c r="AD230" s="42" t="s">
        <v>400</v>
      </c>
      <c r="AE230" s="13"/>
      <c r="AF230" s="40">
        <v>-1</v>
      </c>
      <c r="AG230" s="13"/>
      <c r="AH230" s="36">
        <v>20188359</v>
      </c>
      <c r="AI230" s="43"/>
      <c r="AJ230" s="18">
        <v>15.97</v>
      </c>
      <c r="AK230" s="43"/>
      <c r="AL230" s="36">
        <v>1264143</v>
      </c>
      <c r="AM230" s="36"/>
      <c r="AN230" s="18">
        <v>2.36</v>
      </c>
      <c r="AO230" s="18"/>
      <c r="AP230" s="36">
        <v>298020</v>
      </c>
      <c r="AQ230" s="18"/>
      <c r="AR230" s="36">
        <v>26448817</v>
      </c>
      <c r="AS230" s="18"/>
      <c r="AT230" s="18"/>
      <c r="AU230" s="18"/>
      <c r="AV230" s="13"/>
      <c r="AW230" s="13"/>
      <c r="AX230" s="13"/>
      <c r="AY230" s="13"/>
      <c r="AZ230" s="13"/>
      <c r="BA230" s="13"/>
      <c r="BB230" s="36">
        <v>53673511.620000005</v>
      </c>
      <c r="BC230" s="36">
        <v>0</v>
      </c>
      <c r="BD230" s="13"/>
      <c r="BE230" s="13"/>
      <c r="BF230" s="43"/>
    </row>
    <row r="231" spans="1:58" ht="14.4" x14ac:dyDescent="0.3">
      <c r="A231" s="12" t="s">
        <v>442</v>
      </c>
      <c r="B231" s="29" t="s">
        <v>443</v>
      </c>
      <c r="C231" s="12" t="s">
        <v>386</v>
      </c>
      <c r="D231" s="12">
        <v>4</v>
      </c>
      <c r="E231" s="12">
        <v>5</v>
      </c>
      <c r="F231" s="12">
        <v>20200</v>
      </c>
      <c r="G231" s="12">
        <v>325</v>
      </c>
      <c r="H231" s="12" t="s">
        <v>154</v>
      </c>
      <c r="I231" s="13"/>
      <c r="J231" s="45">
        <v>37213998.409999996</v>
      </c>
      <c r="K231" s="13"/>
      <c r="L231" s="45">
        <v>17421763.968767501</v>
      </c>
      <c r="M231" s="13"/>
      <c r="N231" s="37">
        <v>48760</v>
      </c>
      <c r="O231" s="13"/>
      <c r="P231" s="38">
        <v>3.2000000000000002E-3</v>
      </c>
      <c r="Q231" s="39"/>
      <c r="R231" s="39"/>
      <c r="S231" s="13"/>
      <c r="T231" s="40">
        <v>0</v>
      </c>
      <c r="U231" s="13"/>
      <c r="V231" s="41">
        <v>1.8</v>
      </c>
      <c r="W231" s="13"/>
      <c r="X231" s="45">
        <v>669852</v>
      </c>
      <c r="Y231" s="13"/>
      <c r="Z231" s="37">
        <v>48699</v>
      </c>
      <c r="AA231" s="13"/>
      <c r="AB231" s="42">
        <v>50</v>
      </c>
      <c r="AC231" s="12" t="s">
        <v>139</v>
      </c>
      <c r="AD231" s="42" t="s">
        <v>391</v>
      </c>
      <c r="AE231" s="13"/>
      <c r="AF231" s="40">
        <v>-3</v>
      </c>
      <c r="AG231" s="13"/>
      <c r="AH231" s="45">
        <v>20908654</v>
      </c>
      <c r="AI231" s="46"/>
      <c r="AJ231" s="18">
        <v>15.3</v>
      </c>
      <c r="AK231" s="46"/>
      <c r="AL231" s="45">
        <v>1366579</v>
      </c>
      <c r="AM231" s="47"/>
      <c r="AN231" s="18">
        <v>3.67</v>
      </c>
      <c r="AO231" s="18"/>
      <c r="AP231" s="45">
        <v>696727</v>
      </c>
      <c r="AQ231" s="18"/>
      <c r="AR231" s="45">
        <v>14764756</v>
      </c>
      <c r="AS231" s="18"/>
      <c r="AT231" s="18"/>
      <c r="AU231" s="18"/>
      <c r="AV231" s="13"/>
      <c r="AW231" s="13"/>
      <c r="AX231" s="13"/>
      <c r="AY231" s="13"/>
      <c r="AZ231" s="13"/>
      <c r="BA231" s="13"/>
      <c r="BB231" s="45">
        <v>37213998.409999996</v>
      </c>
      <c r="BC231" s="36">
        <v>0</v>
      </c>
      <c r="BD231" s="13"/>
      <c r="BE231" s="13"/>
      <c r="BF231" s="43"/>
    </row>
    <row r="232" spans="1:58" s="29" customFormat="1" x14ac:dyDescent="0.25">
      <c r="A232" s="29" t="s">
        <v>433</v>
      </c>
      <c r="B232" s="29" t="s">
        <v>129</v>
      </c>
      <c r="C232" s="29" t="s">
        <v>386</v>
      </c>
      <c r="D232" s="29">
        <v>4</v>
      </c>
      <c r="E232" s="29">
        <v>6</v>
      </c>
      <c r="F232" s="29">
        <v>20200</v>
      </c>
      <c r="G232" s="29" t="s">
        <v>133</v>
      </c>
      <c r="H232" s="29" t="s">
        <v>356</v>
      </c>
      <c r="J232" s="31">
        <v>610396877.18999994</v>
      </c>
      <c r="L232" s="31">
        <v>264587751.11865249</v>
      </c>
      <c r="N232" s="37"/>
      <c r="P232" s="38"/>
      <c r="Q232" s="39"/>
      <c r="R232" s="39"/>
      <c r="T232" s="40"/>
      <c r="V232" s="48">
        <v>1.9</v>
      </c>
      <c r="X232" s="31">
        <v>11393352</v>
      </c>
      <c r="Z232" s="37"/>
      <c r="AA232" s="12"/>
      <c r="AB232" s="42"/>
      <c r="AC232" s="12"/>
      <c r="AD232" s="42"/>
      <c r="AE232" s="12"/>
      <c r="AF232" s="40"/>
      <c r="AH232" s="31">
        <v>353815391</v>
      </c>
      <c r="AI232" s="31"/>
      <c r="AJ232" s="49">
        <v>15.752561048870128</v>
      </c>
      <c r="AK232" s="31"/>
      <c r="AL232" s="31">
        <v>22460817</v>
      </c>
      <c r="AM232" s="31"/>
      <c r="AN232" s="49">
        <v>3.6797070626245287</v>
      </c>
      <c r="AO232" s="49"/>
      <c r="AP232" s="31">
        <v>11067465</v>
      </c>
      <c r="AQ232" s="18"/>
      <c r="AR232" s="31">
        <v>240307252</v>
      </c>
      <c r="AS232" s="18"/>
      <c r="AT232" s="18"/>
      <c r="AU232" s="18"/>
      <c r="BB232" s="31">
        <v>610396877.27999997</v>
      </c>
      <c r="BC232" s="31">
        <v>8.999999612569809E-2</v>
      </c>
      <c r="BF232" s="43"/>
    </row>
    <row r="233" spans="1:58" ht="14.4" x14ac:dyDescent="0.3">
      <c r="A233" s="12" t="s">
        <v>433</v>
      </c>
      <c r="B233" s="29" t="s">
        <v>129</v>
      </c>
      <c r="C233" s="12" t="s">
        <v>386</v>
      </c>
      <c r="D233" s="12">
        <v>4</v>
      </c>
      <c r="E233" s="12">
        <v>7</v>
      </c>
      <c r="F233" s="12">
        <v>20200</v>
      </c>
      <c r="G233" s="12" t="s">
        <v>133</v>
      </c>
      <c r="H233" s="12" t="s">
        <v>133</v>
      </c>
      <c r="I233" s="13"/>
      <c r="J233" s="13"/>
      <c r="K233" s="13"/>
      <c r="L233" s="13"/>
      <c r="M233" s="13"/>
      <c r="N233" s="37"/>
      <c r="O233" s="13"/>
      <c r="P233" s="38"/>
      <c r="Q233" s="39"/>
      <c r="R233" s="39"/>
      <c r="S233" s="13"/>
      <c r="T233" s="40"/>
      <c r="U233" s="13"/>
      <c r="V233" s="34"/>
      <c r="W233" s="13"/>
      <c r="X233" s="13"/>
      <c r="Y233" s="13"/>
      <c r="Z233" s="37"/>
      <c r="AA233" s="13"/>
      <c r="AB233" s="42"/>
      <c r="AC233" s="13"/>
      <c r="AD233" s="42"/>
      <c r="AE233" s="13"/>
      <c r="AF233" s="40"/>
      <c r="AG233" s="13"/>
      <c r="AH233" s="13"/>
      <c r="AI233" s="13"/>
      <c r="AJ233" s="18"/>
      <c r="AK233" s="13"/>
      <c r="AL233" s="13"/>
      <c r="AM233" s="13"/>
      <c r="AN233" s="18"/>
      <c r="AO233" s="18"/>
      <c r="AP233" s="13"/>
      <c r="AQ233" s="18"/>
      <c r="AR233" s="13"/>
      <c r="AS233" s="18"/>
      <c r="AT233" s="18"/>
      <c r="AU233" s="18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43"/>
    </row>
    <row r="234" spans="1:58" s="29" customFormat="1" x14ac:dyDescent="0.25">
      <c r="A234" s="29" t="s">
        <v>444</v>
      </c>
      <c r="B234" s="29" t="s">
        <v>129</v>
      </c>
      <c r="C234" s="29" t="s">
        <v>386</v>
      </c>
      <c r="D234" s="29">
        <v>5</v>
      </c>
      <c r="E234" s="29">
        <v>8</v>
      </c>
      <c r="F234" s="29">
        <v>20201</v>
      </c>
      <c r="G234" s="29" t="s">
        <v>133</v>
      </c>
      <c r="H234" s="29" t="s">
        <v>445</v>
      </c>
      <c r="N234" s="37"/>
      <c r="P234" s="38"/>
      <c r="Q234" s="39"/>
      <c r="R234" s="39"/>
      <c r="T234" s="40"/>
      <c r="V234" s="32"/>
      <c r="Z234" s="37"/>
      <c r="AA234" s="12"/>
      <c r="AB234" s="42"/>
      <c r="AC234" s="12"/>
      <c r="AD234" s="42"/>
      <c r="AE234" s="12"/>
      <c r="AF234" s="40"/>
      <c r="AJ234" s="18"/>
      <c r="AN234" s="18"/>
      <c r="AO234" s="18"/>
      <c r="AQ234" s="18"/>
      <c r="AS234" s="18"/>
      <c r="AT234" s="18"/>
      <c r="AU234" s="18"/>
      <c r="BF234" s="43"/>
    </row>
    <row r="235" spans="1:58" ht="14.4" x14ac:dyDescent="0.3">
      <c r="A235" s="12" t="s">
        <v>446</v>
      </c>
      <c r="B235" s="29" t="s">
        <v>447</v>
      </c>
      <c r="C235" s="12" t="s">
        <v>386</v>
      </c>
      <c r="D235" s="12">
        <v>5</v>
      </c>
      <c r="E235" s="12">
        <v>1</v>
      </c>
      <c r="F235" s="12">
        <v>20201</v>
      </c>
      <c r="G235" s="12">
        <v>321</v>
      </c>
      <c r="H235" s="12" t="s">
        <v>138</v>
      </c>
      <c r="I235" s="13"/>
      <c r="J235" s="36">
        <v>183462252.38</v>
      </c>
      <c r="K235" s="13"/>
      <c r="L235" s="36">
        <v>38437467.454240002</v>
      </c>
      <c r="M235" s="13"/>
      <c r="N235" s="37">
        <v>48395</v>
      </c>
      <c r="O235" s="13"/>
      <c r="P235" s="38">
        <v>2.8E-3</v>
      </c>
      <c r="Q235" s="39"/>
      <c r="R235" s="39"/>
      <c r="S235" s="13"/>
      <c r="T235" s="40">
        <v>0</v>
      </c>
      <c r="U235" s="13"/>
      <c r="V235" s="41">
        <v>1.8</v>
      </c>
      <c r="W235" s="13"/>
      <c r="X235" s="36">
        <v>3302321</v>
      </c>
      <c r="Y235" s="13"/>
      <c r="Z235" s="37">
        <v>48426</v>
      </c>
      <c r="AA235" s="13"/>
      <c r="AB235" s="42">
        <v>100</v>
      </c>
      <c r="AC235" s="12" t="s">
        <v>139</v>
      </c>
      <c r="AD235" s="42" t="s">
        <v>391</v>
      </c>
      <c r="AE235" s="13"/>
      <c r="AF235" s="40">
        <v>-1</v>
      </c>
      <c r="AG235" s="13"/>
      <c r="AH235" s="36">
        <v>146859407</v>
      </c>
      <c r="AI235" s="43"/>
      <c r="AJ235" s="18">
        <v>15.31</v>
      </c>
      <c r="AK235" s="43"/>
      <c r="AL235" s="36">
        <v>9592385</v>
      </c>
      <c r="AM235" s="36"/>
      <c r="AN235" s="18">
        <v>5.23</v>
      </c>
      <c r="AO235" s="18"/>
      <c r="AP235" s="36">
        <v>6290064</v>
      </c>
      <c r="AQ235" s="18"/>
      <c r="AR235" s="36">
        <v>57330885</v>
      </c>
      <c r="AS235" s="18"/>
      <c r="AT235" s="18"/>
      <c r="AU235" s="18"/>
      <c r="AV235" s="13"/>
      <c r="AW235" s="13"/>
      <c r="AX235" s="13"/>
      <c r="AY235" s="13"/>
      <c r="AZ235" s="13"/>
      <c r="BA235" s="13"/>
      <c r="BB235" s="36">
        <v>183462252.38</v>
      </c>
      <c r="BC235" s="36">
        <v>0</v>
      </c>
      <c r="BD235" s="13"/>
      <c r="BE235" s="13"/>
      <c r="BF235" s="43"/>
    </row>
    <row r="236" spans="1:58" ht="14.4" x14ac:dyDescent="0.3">
      <c r="A236" s="12" t="s">
        <v>448</v>
      </c>
      <c r="B236" s="29" t="s">
        <v>449</v>
      </c>
      <c r="C236" s="12" t="s">
        <v>386</v>
      </c>
      <c r="D236" s="12">
        <v>5</v>
      </c>
      <c r="E236" s="12">
        <v>2</v>
      </c>
      <c r="F236" s="12">
        <v>20201</v>
      </c>
      <c r="G236" s="12">
        <v>322</v>
      </c>
      <c r="H236" s="12" t="s">
        <v>394</v>
      </c>
      <c r="I236" s="13"/>
      <c r="J236" s="36">
        <v>586039766.78999996</v>
      </c>
      <c r="K236" s="13"/>
      <c r="L236" s="36">
        <v>168441241.32372496</v>
      </c>
      <c r="M236" s="13"/>
      <c r="N236" s="37">
        <v>48395</v>
      </c>
      <c r="O236" s="13"/>
      <c r="P236" s="38">
        <v>5.5999999999999999E-3</v>
      </c>
      <c r="Q236" s="39"/>
      <c r="R236" s="39"/>
      <c r="S236" s="13"/>
      <c r="T236" s="40">
        <v>-2</v>
      </c>
      <c r="U236" s="13"/>
      <c r="V236" s="41">
        <v>2</v>
      </c>
      <c r="W236" s="13"/>
      <c r="X236" s="36">
        <v>11720795</v>
      </c>
      <c r="Y236" s="13"/>
      <c r="Z236" s="37">
        <v>48426</v>
      </c>
      <c r="AA236" s="13"/>
      <c r="AB236" s="42">
        <v>60</v>
      </c>
      <c r="AC236" s="12" t="s">
        <v>139</v>
      </c>
      <c r="AD236" s="42" t="s">
        <v>395</v>
      </c>
      <c r="AE236" s="13"/>
      <c r="AF236" s="40">
        <v>-2</v>
      </c>
      <c r="AG236" s="13"/>
      <c r="AH236" s="36">
        <v>429319321</v>
      </c>
      <c r="AI236" s="43"/>
      <c r="AJ236" s="18">
        <v>14.82</v>
      </c>
      <c r="AK236" s="43"/>
      <c r="AL236" s="36">
        <v>28968915</v>
      </c>
      <c r="AM236" s="36"/>
      <c r="AN236" s="18">
        <v>4.9400000000000004</v>
      </c>
      <c r="AO236" s="18"/>
      <c r="AP236" s="36">
        <v>17248120</v>
      </c>
      <c r="AQ236" s="18"/>
      <c r="AR236" s="36">
        <v>209439178</v>
      </c>
      <c r="AS236" s="18"/>
      <c r="AT236" s="18"/>
      <c r="AU236" s="18"/>
      <c r="AV236" s="13"/>
      <c r="AW236" s="13"/>
      <c r="AX236" s="13"/>
      <c r="AY236" s="13"/>
      <c r="AZ236" s="13"/>
      <c r="BA236" s="13"/>
      <c r="BB236" s="36">
        <v>586039766.78999996</v>
      </c>
      <c r="BC236" s="36">
        <v>0</v>
      </c>
      <c r="BD236" s="13"/>
      <c r="BE236" s="13"/>
      <c r="BF236" s="43"/>
    </row>
    <row r="237" spans="1:58" ht="14.4" x14ac:dyDescent="0.3">
      <c r="A237" s="12" t="s">
        <v>450</v>
      </c>
      <c r="B237" s="29" t="s">
        <v>451</v>
      </c>
      <c r="C237" s="12" t="s">
        <v>386</v>
      </c>
      <c r="D237" s="12">
        <v>5</v>
      </c>
      <c r="E237" s="12">
        <v>3</v>
      </c>
      <c r="F237" s="12">
        <v>20201</v>
      </c>
      <c r="G237" s="12">
        <v>323</v>
      </c>
      <c r="H237" s="12" t="s">
        <v>147</v>
      </c>
      <c r="I237" s="13"/>
      <c r="J237" s="36">
        <v>756080929.11000001</v>
      </c>
      <c r="K237" s="13"/>
      <c r="L237" s="36">
        <v>81959596.585809991</v>
      </c>
      <c r="M237" s="13"/>
      <c r="N237" s="37">
        <v>48395</v>
      </c>
      <c r="O237" s="13"/>
      <c r="P237" s="38">
        <v>1.38E-2</v>
      </c>
      <c r="Q237" s="39"/>
      <c r="R237" s="39"/>
      <c r="S237" s="13"/>
      <c r="T237" s="40">
        <v>0</v>
      </c>
      <c r="U237" s="13"/>
      <c r="V237" s="41">
        <v>2.4</v>
      </c>
      <c r="W237" s="13"/>
      <c r="X237" s="36">
        <v>18145942</v>
      </c>
      <c r="Y237" s="13"/>
      <c r="Z237" s="37">
        <v>48426</v>
      </c>
      <c r="AA237" s="13"/>
      <c r="AB237" s="42">
        <v>45</v>
      </c>
      <c r="AC237" s="12" t="s">
        <v>139</v>
      </c>
      <c r="AD237" s="42" t="s">
        <v>148</v>
      </c>
      <c r="AE237" s="13"/>
      <c r="AF237" s="40">
        <v>0</v>
      </c>
      <c r="AG237" s="13"/>
      <c r="AH237" s="36">
        <v>674121333</v>
      </c>
      <c r="AI237" s="43"/>
      <c r="AJ237" s="18">
        <v>14.39</v>
      </c>
      <c r="AK237" s="43"/>
      <c r="AL237" s="36">
        <v>46846514</v>
      </c>
      <c r="AM237" s="36"/>
      <c r="AN237" s="18">
        <v>6.2</v>
      </c>
      <c r="AO237" s="18"/>
      <c r="AP237" s="36">
        <v>28700572</v>
      </c>
      <c r="AQ237" s="18"/>
      <c r="AR237" s="36">
        <v>171964897</v>
      </c>
      <c r="AS237" s="18"/>
      <c r="AT237" s="18"/>
      <c r="AU237" s="18"/>
      <c r="AV237" s="13"/>
      <c r="AW237" s="13"/>
      <c r="AX237" s="13"/>
      <c r="AY237" s="13"/>
      <c r="AZ237" s="13"/>
      <c r="BA237" s="13"/>
      <c r="BB237" s="36">
        <v>756080929.11000013</v>
      </c>
      <c r="BC237" s="36">
        <v>0</v>
      </c>
      <c r="BD237" s="13"/>
      <c r="BE237" s="13"/>
      <c r="BF237" s="43"/>
    </row>
    <row r="238" spans="1:58" ht="14.4" x14ac:dyDescent="0.3">
      <c r="A238" s="12" t="s">
        <v>452</v>
      </c>
      <c r="B238" s="29" t="s">
        <v>453</v>
      </c>
      <c r="C238" s="12" t="s">
        <v>386</v>
      </c>
      <c r="D238" s="12">
        <v>5</v>
      </c>
      <c r="E238" s="12">
        <v>4</v>
      </c>
      <c r="F238" s="12">
        <v>20201</v>
      </c>
      <c r="G238" s="12">
        <v>324</v>
      </c>
      <c r="H238" s="12" t="s">
        <v>151</v>
      </c>
      <c r="I238" s="13"/>
      <c r="J238" s="36">
        <v>150385799.33000001</v>
      </c>
      <c r="K238" s="13"/>
      <c r="L238" s="36">
        <v>72326463.215882495</v>
      </c>
      <c r="M238" s="13"/>
      <c r="N238" s="37">
        <v>48395</v>
      </c>
      <c r="O238" s="13"/>
      <c r="P238" s="38">
        <v>1.1999999999999999E-3</v>
      </c>
      <c r="Q238" s="39"/>
      <c r="R238" s="39"/>
      <c r="S238" s="13"/>
      <c r="T238" s="40">
        <v>-2</v>
      </c>
      <c r="U238" s="13"/>
      <c r="V238" s="41">
        <v>1.8</v>
      </c>
      <c r="W238" s="13"/>
      <c r="X238" s="36">
        <v>2706944</v>
      </c>
      <c r="Y238" s="13"/>
      <c r="Z238" s="37">
        <v>48426</v>
      </c>
      <c r="AA238" s="13"/>
      <c r="AB238" s="42">
        <v>75</v>
      </c>
      <c r="AC238" s="12" t="s">
        <v>139</v>
      </c>
      <c r="AD238" s="42" t="s">
        <v>400</v>
      </c>
      <c r="AE238" s="13"/>
      <c r="AF238" s="40">
        <v>-1</v>
      </c>
      <c r="AG238" s="13"/>
      <c r="AH238" s="36">
        <v>79563194</v>
      </c>
      <c r="AI238" s="43"/>
      <c r="AJ238" s="18">
        <v>15.28</v>
      </c>
      <c r="AK238" s="43"/>
      <c r="AL238" s="36">
        <v>5207015</v>
      </c>
      <c r="AM238" s="36"/>
      <c r="AN238" s="18">
        <v>3.46</v>
      </c>
      <c r="AO238" s="18"/>
      <c r="AP238" s="36">
        <v>2500071</v>
      </c>
      <c r="AQ238" s="18"/>
      <c r="AR238" s="36">
        <v>72629850</v>
      </c>
      <c r="AS238" s="18"/>
      <c r="AT238" s="18"/>
      <c r="AU238" s="18"/>
      <c r="AV238" s="13"/>
      <c r="AW238" s="13"/>
      <c r="AX238" s="13"/>
      <c r="AY238" s="13"/>
      <c r="AZ238" s="13"/>
      <c r="BA238" s="13"/>
      <c r="BB238" s="36">
        <v>150385799.32999998</v>
      </c>
      <c r="BC238" s="36">
        <v>0</v>
      </c>
      <c r="BD238" s="13"/>
      <c r="BE238" s="13"/>
      <c r="BF238" s="43"/>
    </row>
    <row r="239" spans="1:58" ht="14.4" x14ac:dyDescent="0.3">
      <c r="A239" s="12" t="s">
        <v>454</v>
      </c>
      <c r="B239" s="29" t="s">
        <v>455</v>
      </c>
      <c r="C239" s="12" t="s">
        <v>386</v>
      </c>
      <c r="D239" s="12">
        <v>5</v>
      </c>
      <c r="E239" s="12">
        <v>5</v>
      </c>
      <c r="F239" s="12">
        <v>20201</v>
      </c>
      <c r="G239" s="12">
        <v>325</v>
      </c>
      <c r="H239" s="12" t="s">
        <v>154</v>
      </c>
      <c r="I239" s="13"/>
      <c r="J239" s="45">
        <v>15687982.359999999</v>
      </c>
      <c r="K239" s="13"/>
      <c r="L239" s="45">
        <v>752238.4792099999</v>
      </c>
      <c r="M239" s="13"/>
      <c r="N239" s="37">
        <v>48395</v>
      </c>
      <c r="O239" s="13"/>
      <c r="P239" s="38">
        <v>3.2000000000000002E-3</v>
      </c>
      <c r="Q239" s="39"/>
      <c r="R239" s="39"/>
      <c r="S239" s="13"/>
      <c r="T239" s="40">
        <v>0</v>
      </c>
      <c r="U239" s="13"/>
      <c r="V239" s="41">
        <v>1.8</v>
      </c>
      <c r="W239" s="13"/>
      <c r="X239" s="45">
        <v>282384</v>
      </c>
      <c r="Y239" s="13"/>
      <c r="Z239" s="37">
        <v>48426</v>
      </c>
      <c r="AA239" s="13"/>
      <c r="AB239" s="42">
        <v>50</v>
      </c>
      <c r="AC239" s="12" t="s">
        <v>139</v>
      </c>
      <c r="AD239" s="42" t="s">
        <v>391</v>
      </c>
      <c r="AE239" s="13"/>
      <c r="AF239" s="40">
        <v>-3</v>
      </c>
      <c r="AG239" s="13"/>
      <c r="AH239" s="45">
        <v>15406383</v>
      </c>
      <c r="AI239" s="46"/>
      <c r="AJ239" s="18">
        <v>14.84</v>
      </c>
      <c r="AK239" s="46"/>
      <c r="AL239" s="45">
        <v>1038166</v>
      </c>
      <c r="AM239" s="47"/>
      <c r="AN239" s="18">
        <v>6.62</v>
      </c>
      <c r="AO239" s="18"/>
      <c r="AP239" s="45">
        <v>755782</v>
      </c>
      <c r="AQ239" s="18"/>
      <c r="AR239" s="45">
        <v>4245584</v>
      </c>
      <c r="AS239" s="18"/>
      <c r="AT239" s="18"/>
      <c r="AU239" s="18"/>
      <c r="AV239" s="13"/>
      <c r="AW239" s="13"/>
      <c r="AX239" s="13"/>
      <c r="AY239" s="13"/>
      <c r="AZ239" s="13"/>
      <c r="BA239" s="13"/>
      <c r="BB239" s="45">
        <v>15687982.359999999</v>
      </c>
      <c r="BC239" s="45">
        <v>0</v>
      </c>
      <c r="BD239" s="13"/>
      <c r="BE239" s="13"/>
      <c r="BF239" s="43"/>
    </row>
    <row r="240" spans="1:58" s="29" customFormat="1" x14ac:dyDescent="0.25">
      <c r="A240" s="29" t="s">
        <v>444</v>
      </c>
      <c r="B240" s="29" t="s">
        <v>129</v>
      </c>
      <c r="C240" s="29" t="s">
        <v>386</v>
      </c>
      <c r="D240" s="29">
        <v>5</v>
      </c>
      <c r="E240" s="29">
        <v>6</v>
      </c>
      <c r="F240" s="29">
        <v>20201</v>
      </c>
      <c r="G240" s="29" t="s">
        <v>133</v>
      </c>
      <c r="H240" s="29" t="s">
        <v>456</v>
      </c>
      <c r="J240" s="31">
        <v>1691656729.9699998</v>
      </c>
      <c r="L240" s="31">
        <v>361917007.05886745</v>
      </c>
      <c r="N240" s="37"/>
      <c r="P240" s="38"/>
      <c r="Q240" s="39"/>
      <c r="R240" s="39"/>
      <c r="T240" s="40"/>
      <c r="V240" s="48">
        <v>2.1</v>
      </c>
      <c r="X240" s="31">
        <v>36158386</v>
      </c>
      <c r="Z240" s="37"/>
      <c r="AA240" s="12"/>
      <c r="AB240" s="42"/>
      <c r="AC240" s="12"/>
      <c r="AD240" s="42"/>
      <c r="AE240" s="12"/>
      <c r="AF240" s="40"/>
      <c r="AH240" s="31">
        <v>1345269638</v>
      </c>
      <c r="AI240" s="31"/>
      <c r="AJ240" s="49">
        <v>14.677857913972151</v>
      </c>
      <c r="AK240" s="31"/>
      <c r="AL240" s="31">
        <v>91652995</v>
      </c>
      <c r="AM240" s="31"/>
      <c r="AN240" s="49">
        <v>5.4179428589880283</v>
      </c>
      <c r="AO240" s="49"/>
      <c r="AP240" s="31">
        <v>55494609</v>
      </c>
      <c r="AQ240" s="18"/>
      <c r="AR240" s="31">
        <v>515610394</v>
      </c>
      <c r="AS240" s="18"/>
      <c r="AT240" s="18"/>
      <c r="AU240" s="18"/>
      <c r="BB240" s="31">
        <v>1691656729.97</v>
      </c>
      <c r="BC240" s="31">
        <v>0</v>
      </c>
      <c r="BF240" s="43"/>
    </row>
    <row r="241" spans="1:58" ht="14.4" x14ac:dyDescent="0.3">
      <c r="A241" s="12" t="s">
        <v>444</v>
      </c>
      <c r="B241" s="29" t="s">
        <v>129</v>
      </c>
      <c r="C241" s="12" t="s">
        <v>386</v>
      </c>
      <c r="D241" s="12">
        <v>5</v>
      </c>
      <c r="E241" s="12">
        <v>7</v>
      </c>
      <c r="F241" s="12">
        <v>20201</v>
      </c>
      <c r="G241" s="12" t="s">
        <v>133</v>
      </c>
      <c r="H241" s="12" t="s">
        <v>133</v>
      </c>
      <c r="I241" s="13"/>
      <c r="J241" s="13"/>
      <c r="K241" s="13"/>
      <c r="L241" s="13"/>
      <c r="M241" s="13"/>
      <c r="N241" s="37"/>
      <c r="O241" s="13"/>
      <c r="P241" s="38"/>
      <c r="Q241" s="39"/>
      <c r="R241" s="39"/>
      <c r="S241" s="13"/>
      <c r="T241" s="40"/>
      <c r="U241" s="13"/>
      <c r="V241" s="34"/>
      <c r="W241" s="13"/>
      <c r="X241" s="13"/>
      <c r="Y241" s="13"/>
      <c r="Z241" s="37"/>
      <c r="AA241" s="13"/>
      <c r="AB241" s="42"/>
      <c r="AC241" s="13"/>
      <c r="AD241" s="42"/>
      <c r="AE241" s="13"/>
      <c r="AF241" s="40"/>
      <c r="AG241" s="13"/>
      <c r="AH241" s="13"/>
      <c r="AI241" s="13"/>
      <c r="AJ241" s="18"/>
      <c r="AK241" s="13"/>
      <c r="AL241" s="13"/>
      <c r="AM241" s="13"/>
      <c r="AN241" s="18"/>
      <c r="AO241" s="18"/>
      <c r="AP241" s="13"/>
      <c r="AQ241" s="18"/>
      <c r="AR241" s="13"/>
      <c r="AS241" s="18"/>
      <c r="AT241" s="18"/>
      <c r="AU241" s="18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43"/>
    </row>
    <row r="242" spans="1:58" s="29" customFormat="1" x14ac:dyDescent="0.25">
      <c r="A242" s="29" t="s">
        <v>457</v>
      </c>
      <c r="B242" s="29" t="s">
        <v>129</v>
      </c>
      <c r="C242" s="29" t="s">
        <v>386</v>
      </c>
      <c r="D242" s="29">
        <v>6</v>
      </c>
      <c r="E242" s="29">
        <v>8</v>
      </c>
      <c r="F242" s="29">
        <v>20202</v>
      </c>
      <c r="G242" s="29" t="s">
        <v>133</v>
      </c>
      <c r="H242" s="29" t="s">
        <v>458</v>
      </c>
      <c r="N242" s="37"/>
      <c r="P242" s="38"/>
      <c r="Q242" s="39"/>
      <c r="R242" s="39"/>
      <c r="T242" s="40"/>
      <c r="V242" s="32"/>
      <c r="Z242" s="37"/>
      <c r="AA242" s="12"/>
      <c r="AB242" s="42"/>
      <c r="AC242" s="12"/>
      <c r="AD242" s="42"/>
      <c r="AE242" s="12"/>
      <c r="AF242" s="40"/>
      <c r="AJ242" s="18"/>
      <c r="AN242" s="18"/>
      <c r="AO242" s="18"/>
      <c r="AQ242" s="18"/>
      <c r="AS242" s="18"/>
      <c r="AT242" s="18"/>
      <c r="AU242" s="18"/>
      <c r="BF242" s="43"/>
    </row>
    <row r="243" spans="1:58" ht="14.4" x14ac:dyDescent="0.3">
      <c r="A243" s="12" t="s">
        <v>459</v>
      </c>
      <c r="B243" s="29" t="s">
        <v>460</v>
      </c>
      <c r="C243" s="12" t="s">
        <v>386</v>
      </c>
      <c r="D243" s="12">
        <v>6</v>
      </c>
      <c r="E243" s="12">
        <v>1</v>
      </c>
      <c r="F243" s="12">
        <v>20202</v>
      </c>
      <c r="G243" s="12">
        <v>321</v>
      </c>
      <c r="H243" s="12" t="s">
        <v>138</v>
      </c>
      <c r="I243" s="13"/>
      <c r="J243" s="36">
        <v>128297844.45</v>
      </c>
      <c r="K243" s="13"/>
      <c r="L243" s="36">
        <v>49379171.36946249</v>
      </c>
      <c r="M243" s="13"/>
      <c r="N243" s="37">
        <v>48760</v>
      </c>
      <c r="O243" s="13"/>
      <c r="P243" s="38">
        <v>2.8E-3</v>
      </c>
      <c r="Q243" s="39"/>
      <c r="R243" s="39"/>
      <c r="S243" s="13"/>
      <c r="T243" s="40">
        <v>0</v>
      </c>
      <c r="U243" s="13"/>
      <c r="V243" s="41">
        <v>1.8</v>
      </c>
      <c r="W243" s="13"/>
      <c r="X243" s="36">
        <v>2309361</v>
      </c>
      <c r="Y243" s="13"/>
      <c r="Z243" s="37">
        <v>48699</v>
      </c>
      <c r="AA243" s="13"/>
      <c r="AB243" s="42">
        <v>100</v>
      </c>
      <c r="AC243" s="12" t="s">
        <v>139</v>
      </c>
      <c r="AD243" s="42" t="s">
        <v>391</v>
      </c>
      <c r="AE243" s="13"/>
      <c r="AF243" s="40">
        <v>-1</v>
      </c>
      <c r="AG243" s="13"/>
      <c r="AH243" s="36">
        <v>80201652</v>
      </c>
      <c r="AI243" s="43"/>
      <c r="AJ243" s="18">
        <v>16.010000000000002</v>
      </c>
      <c r="AK243" s="43"/>
      <c r="AL243" s="36">
        <v>5009472</v>
      </c>
      <c r="AM243" s="36"/>
      <c r="AN243" s="18">
        <v>3.9</v>
      </c>
      <c r="AO243" s="18"/>
      <c r="AP243" s="36">
        <v>2700111</v>
      </c>
      <c r="AQ243" s="18"/>
      <c r="AR243" s="36">
        <v>51084933</v>
      </c>
      <c r="AS243" s="18"/>
      <c r="AT243" s="18"/>
      <c r="AU243" s="18"/>
      <c r="AV243" s="13"/>
      <c r="AW243" s="13"/>
      <c r="AX243" s="13"/>
      <c r="AY243" s="13"/>
      <c r="AZ243" s="13"/>
      <c r="BA243" s="13"/>
      <c r="BB243" s="36">
        <v>128297844.44999997</v>
      </c>
      <c r="BC243" s="36">
        <v>0</v>
      </c>
      <c r="BD243" s="13"/>
      <c r="BE243" s="13"/>
      <c r="BF243" s="43"/>
    </row>
    <row r="244" spans="1:58" ht="14.4" x14ac:dyDescent="0.3">
      <c r="A244" s="12" t="s">
        <v>461</v>
      </c>
      <c r="B244" s="29" t="s">
        <v>462</v>
      </c>
      <c r="C244" s="12" t="s">
        <v>386</v>
      </c>
      <c r="D244" s="12">
        <v>6</v>
      </c>
      <c r="E244" s="12">
        <v>2</v>
      </c>
      <c r="F244" s="12">
        <v>20202</v>
      </c>
      <c r="G244" s="12">
        <v>322</v>
      </c>
      <c r="H244" s="12" t="s">
        <v>394</v>
      </c>
      <c r="I244" s="13"/>
      <c r="J244" s="36">
        <v>514072789.70999998</v>
      </c>
      <c r="K244" s="13"/>
      <c r="L244" s="36">
        <v>183833791.76192501</v>
      </c>
      <c r="M244" s="13"/>
      <c r="N244" s="37">
        <v>48760</v>
      </c>
      <c r="O244" s="13"/>
      <c r="P244" s="38">
        <v>5.5999999999999999E-3</v>
      </c>
      <c r="Q244" s="39"/>
      <c r="R244" s="39"/>
      <c r="S244" s="13"/>
      <c r="T244" s="40">
        <v>-2</v>
      </c>
      <c r="U244" s="13"/>
      <c r="V244" s="41">
        <v>2</v>
      </c>
      <c r="W244" s="13"/>
      <c r="X244" s="36">
        <v>10281456</v>
      </c>
      <c r="Y244" s="13"/>
      <c r="Z244" s="37">
        <v>48699</v>
      </c>
      <c r="AA244" s="13"/>
      <c r="AB244" s="42">
        <v>60</v>
      </c>
      <c r="AC244" s="12" t="s">
        <v>139</v>
      </c>
      <c r="AD244" s="42" t="s">
        <v>395</v>
      </c>
      <c r="AE244" s="13"/>
      <c r="AF244" s="40">
        <v>-2</v>
      </c>
      <c r="AG244" s="13"/>
      <c r="AH244" s="36">
        <v>340520454</v>
      </c>
      <c r="AI244" s="43"/>
      <c r="AJ244" s="18">
        <v>15.49</v>
      </c>
      <c r="AK244" s="43"/>
      <c r="AL244" s="36">
        <v>21983244</v>
      </c>
      <c r="AM244" s="36"/>
      <c r="AN244" s="18">
        <v>4.28</v>
      </c>
      <c r="AO244" s="18"/>
      <c r="AP244" s="36">
        <v>11701788</v>
      </c>
      <c r="AQ244" s="18"/>
      <c r="AR244" s="36">
        <v>183239225</v>
      </c>
      <c r="AS244" s="18"/>
      <c r="AT244" s="18"/>
      <c r="AU244" s="18"/>
      <c r="AV244" s="13"/>
      <c r="AW244" s="13"/>
      <c r="AX244" s="13"/>
      <c r="AY244" s="13"/>
      <c r="AZ244" s="13"/>
      <c r="BA244" s="13"/>
      <c r="BB244" s="36">
        <v>514072789.70999998</v>
      </c>
      <c r="BC244" s="36">
        <v>0</v>
      </c>
      <c r="BD244" s="13"/>
      <c r="BE244" s="13"/>
      <c r="BF244" s="43"/>
    </row>
    <row r="245" spans="1:58" ht="14.4" x14ac:dyDescent="0.3">
      <c r="A245" s="12" t="s">
        <v>463</v>
      </c>
      <c r="B245" s="29" t="s">
        <v>464</v>
      </c>
      <c r="C245" s="12" t="s">
        <v>386</v>
      </c>
      <c r="D245" s="12">
        <v>6</v>
      </c>
      <c r="E245" s="12">
        <v>3</v>
      </c>
      <c r="F245" s="12">
        <v>20202</v>
      </c>
      <c r="G245" s="12">
        <v>323</v>
      </c>
      <c r="H245" s="12" t="s">
        <v>147</v>
      </c>
      <c r="I245" s="13"/>
      <c r="J245" s="36">
        <v>599706205.85000002</v>
      </c>
      <c r="K245" s="13"/>
      <c r="L245" s="36">
        <v>78908562.513570011</v>
      </c>
      <c r="M245" s="13"/>
      <c r="N245" s="37">
        <v>48760</v>
      </c>
      <c r="O245" s="13"/>
      <c r="P245" s="38">
        <v>1.38E-2</v>
      </c>
      <c r="Q245" s="39"/>
      <c r="R245" s="39"/>
      <c r="S245" s="13"/>
      <c r="T245" s="40">
        <v>0</v>
      </c>
      <c r="U245" s="13"/>
      <c r="V245" s="41">
        <v>2.4</v>
      </c>
      <c r="W245" s="13"/>
      <c r="X245" s="36">
        <v>14392949</v>
      </c>
      <c r="Y245" s="13"/>
      <c r="Z245" s="37">
        <v>48699</v>
      </c>
      <c r="AA245" s="13"/>
      <c r="AB245" s="42">
        <v>45</v>
      </c>
      <c r="AC245" s="12" t="s">
        <v>139</v>
      </c>
      <c r="AD245" s="42" t="s">
        <v>148</v>
      </c>
      <c r="AE245" s="13"/>
      <c r="AF245" s="40">
        <v>0</v>
      </c>
      <c r="AG245" s="13"/>
      <c r="AH245" s="36">
        <v>520797643</v>
      </c>
      <c r="AI245" s="43"/>
      <c r="AJ245" s="18">
        <v>15.02</v>
      </c>
      <c r="AK245" s="43"/>
      <c r="AL245" s="36">
        <v>34673611</v>
      </c>
      <c r="AM245" s="36"/>
      <c r="AN245" s="18">
        <v>5.78</v>
      </c>
      <c r="AO245" s="18"/>
      <c r="AP245" s="36">
        <v>20280662</v>
      </c>
      <c r="AQ245" s="18"/>
      <c r="AR245" s="36">
        <v>124386621</v>
      </c>
      <c r="AS245" s="18"/>
      <c r="AT245" s="18"/>
      <c r="AU245" s="18"/>
      <c r="AV245" s="13"/>
      <c r="AW245" s="13"/>
      <c r="AX245" s="13"/>
      <c r="AY245" s="13"/>
      <c r="AZ245" s="13"/>
      <c r="BA245" s="13"/>
      <c r="BB245" s="36">
        <v>599706205.85000002</v>
      </c>
      <c r="BC245" s="36">
        <v>0</v>
      </c>
      <c r="BD245" s="13"/>
      <c r="BE245" s="13"/>
      <c r="BF245" s="43"/>
    </row>
    <row r="246" spans="1:58" ht="14.4" x14ac:dyDescent="0.3">
      <c r="A246" s="12" t="s">
        <v>465</v>
      </c>
      <c r="B246" s="29" t="s">
        <v>466</v>
      </c>
      <c r="C246" s="12" t="s">
        <v>386</v>
      </c>
      <c r="D246" s="12">
        <v>6</v>
      </c>
      <c r="E246" s="12">
        <v>4</v>
      </c>
      <c r="F246" s="12">
        <v>20202</v>
      </c>
      <c r="G246" s="12">
        <v>324</v>
      </c>
      <c r="H246" s="12" t="s">
        <v>151</v>
      </c>
      <c r="I246" s="13"/>
      <c r="J246" s="36">
        <v>175176467.40000001</v>
      </c>
      <c r="K246" s="13"/>
      <c r="L246" s="36">
        <v>103877312.15649499</v>
      </c>
      <c r="M246" s="13"/>
      <c r="N246" s="37">
        <v>48760</v>
      </c>
      <c r="O246" s="13"/>
      <c r="P246" s="38">
        <v>1.1999999999999999E-3</v>
      </c>
      <c r="Q246" s="39"/>
      <c r="R246" s="39"/>
      <c r="S246" s="13"/>
      <c r="T246" s="40">
        <v>-2</v>
      </c>
      <c r="U246" s="13"/>
      <c r="V246" s="41">
        <v>1.8</v>
      </c>
      <c r="W246" s="13"/>
      <c r="X246" s="36">
        <v>3153176</v>
      </c>
      <c r="Y246" s="13"/>
      <c r="Z246" s="37">
        <v>48699</v>
      </c>
      <c r="AA246" s="13"/>
      <c r="AB246" s="42">
        <v>75</v>
      </c>
      <c r="AC246" s="12" t="s">
        <v>139</v>
      </c>
      <c r="AD246" s="42" t="s">
        <v>400</v>
      </c>
      <c r="AE246" s="13"/>
      <c r="AF246" s="40">
        <v>-1</v>
      </c>
      <c r="AG246" s="13"/>
      <c r="AH246" s="36">
        <v>73050920</v>
      </c>
      <c r="AI246" s="43"/>
      <c r="AJ246" s="18">
        <v>15.93</v>
      </c>
      <c r="AK246" s="43"/>
      <c r="AL246" s="36">
        <v>4585745</v>
      </c>
      <c r="AM246" s="36"/>
      <c r="AN246" s="18">
        <v>2.62</v>
      </c>
      <c r="AO246" s="18"/>
      <c r="AP246" s="36">
        <v>1432569</v>
      </c>
      <c r="AQ246" s="18"/>
      <c r="AR246" s="36">
        <v>93387753</v>
      </c>
      <c r="AS246" s="18"/>
      <c r="AT246" s="18"/>
      <c r="AU246" s="18"/>
      <c r="AV246" s="13"/>
      <c r="AW246" s="13"/>
      <c r="AX246" s="13"/>
      <c r="AY246" s="13"/>
      <c r="AZ246" s="13"/>
      <c r="BA246" s="13"/>
      <c r="BB246" s="36">
        <v>175176467.40000004</v>
      </c>
      <c r="BC246" s="36">
        <v>0</v>
      </c>
      <c r="BD246" s="13"/>
      <c r="BE246" s="13"/>
      <c r="BF246" s="43"/>
    </row>
    <row r="247" spans="1:58" ht="14.4" x14ac:dyDescent="0.3">
      <c r="A247" s="12" t="s">
        <v>467</v>
      </c>
      <c r="B247" s="29" t="s">
        <v>468</v>
      </c>
      <c r="C247" s="12" t="s">
        <v>386</v>
      </c>
      <c r="D247" s="12">
        <v>6</v>
      </c>
      <c r="E247" s="12">
        <v>5</v>
      </c>
      <c r="F247" s="12">
        <v>20202</v>
      </c>
      <c r="G247" s="12">
        <v>325</v>
      </c>
      <c r="H247" s="12" t="s">
        <v>154</v>
      </c>
      <c r="I247" s="13"/>
      <c r="J247" s="45">
        <v>11936246.869999999</v>
      </c>
      <c r="K247" s="13"/>
      <c r="L247" s="36">
        <v>187687.97677499999</v>
      </c>
      <c r="M247" s="13"/>
      <c r="N247" s="37">
        <v>48760</v>
      </c>
      <c r="O247" s="13"/>
      <c r="P247" s="38">
        <v>3.2000000000000002E-3</v>
      </c>
      <c r="Q247" s="39"/>
      <c r="R247" s="39"/>
      <c r="S247" s="13"/>
      <c r="T247" s="40">
        <v>0</v>
      </c>
      <c r="U247" s="13"/>
      <c r="V247" s="41">
        <v>1.8</v>
      </c>
      <c r="W247" s="13"/>
      <c r="X247" s="45">
        <v>214852</v>
      </c>
      <c r="Y247" s="13"/>
      <c r="Z247" s="37">
        <v>48699</v>
      </c>
      <c r="AA247" s="13"/>
      <c r="AB247" s="42">
        <v>50</v>
      </c>
      <c r="AC247" s="12" t="s">
        <v>139</v>
      </c>
      <c r="AD247" s="42" t="s">
        <v>391</v>
      </c>
      <c r="AE247" s="13"/>
      <c r="AF247" s="40">
        <v>-3</v>
      </c>
      <c r="AG247" s="13"/>
      <c r="AH247" s="45">
        <v>12106646</v>
      </c>
      <c r="AI247" s="46"/>
      <c r="AJ247" s="18">
        <v>15.48</v>
      </c>
      <c r="AK247" s="46"/>
      <c r="AL247" s="45">
        <v>782083</v>
      </c>
      <c r="AM247" s="47"/>
      <c r="AN247" s="18">
        <v>6.55</v>
      </c>
      <c r="AO247" s="18"/>
      <c r="AP247" s="45">
        <v>567231</v>
      </c>
      <c r="AQ247" s="18"/>
      <c r="AR247" s="45">
        <v>3701637</v>
      </c>
      <c r="AS247" s="18"/>
      <c r="AT247" s="18"/>
      <c r="AU247" s="18"/>
      <c r="AV247" s="13"/>
      <c r="AW247" s="13"/>
      <c r="AX247" s="13"/>
      <c r="AY247" s="13"/>
      <c r="AZ247" s="13"/>
      <c r="BA247" s="13"/>
      <c r="BB247" s="45">
        <v>11936246.869999999</v>
      </c>
      <c r="BC247" s="45">
        <v>0</v>
      </c>
      <c r="BD247" s="13"/>
      <c r="BE247" s="13"/>
      <c r="BF247" s="43"/>
    </row>
    <row r="248" spans="1:58" s="29" customFormat="1" x14ac:dyDescent="0.25">
      <c r="A248" s="29" t="s">
        <v>457</v>
      </c>
      <c r="B248" s="29" t="s">
        <v>129</v>
      </c>
      <c r="C248" s="29" t="s">
        <v>386</v>
      </c>
      <c r="D248" s="29">
        <v>6</v>
      </c>
      <c r="E248" s="29">
        <v>6</v>
      </c>
      <c r="F248" s="29">
        <v>20202</v>
      </c>
      <c r="G248" s="29" t="s">
        <v>133</v>
      </c>
      <c r="H248" s="29" t="s">
        <v>469</v>
      </c>
      <c r="J248" s="50">
        <v>1429189554.28</v>
      </c>
      <c r="L248" s="50">
        <v>416186525.77822751</v>
      </c>
      <c r="N248" s="37"/>
      <c r="P248" s="38"/>
      <c r="Q248" s="39"/>
      <c r="R248" s="39"/>
      <c r="T248" s="40"/>
      <c r="V248" s="48">
        <v>2.1</v>
      </c>
      <c r="X248" s="50">
        <v>30351794</v>
      </c>
      <c r="Z248" s="37"/>
      <c r="AA248" s="12"/>
      <c r="AB248" s="42"/>
      <c r="AC248" s="12"/>
      <c r="AD248" s="42"/>
      <c r="AE248" s="12"/>
      <c r="AF248" s="40"/>
      <c r="AH248" s="50">
        <v>1026677315</v>
      </c>
      <c r="AI248" s="51"/>
      <c r="AJ248" s="49">
        <v>15.315734419267311</v>
      </c>
      <c r="AK248" s="51"/>
      <c r="AL248" s="50">
        <v>67034155</v>
      </c>
      <c r="AM248" s="51"/>
      <c r="AN248" s="49">
        <v>4.6903613869309728</v>
      </c>
      <c r="AO248" s="49"/>
      <c r="AP248" s="50">
        <v>36682361</v>
      </c>
      <c r="AQ248" s="18"/>
      <c r="AR248" s="50">
        <v>455800169</v>
      </c>
      <c r="AS248" s="18"/>
      <c r="AT248" s="18"/>
      <c r="AU248" s="18"/>
      <c r="BB248" s="50">
        <v>1429189554.28</v>
      </c>
      <c r="BC248" s="50">
        <v>0</v>
      </c>
      <c r="BF248" s="43"/>
    </row>
    <row r="249" spans="1:58" s="29" customFormat="1" x14ac:dyDescent="0.25">
      <c r="B249" s="29" t="s">
        <v>129</v>
      </c>
      <c r="H249" s="29" t="s">
        <v>133</v>
      </c>
      <c r="J249" s="51"/>
      <c r="L249" s="51"/>
      <c r="N249" s="37"/>
      <c r="P249" s="38"/>
      <c r="Q249" s="39"/>
      <c r="R249" s="39"/>
      <c r="T249" s="40"/>
      <c r="V249" s="32"/>
      <c r="X249" s="51"/>
      <c r="Z249" s="37"/>
      <c r="AA249" s="12"/>
      <c r="AB249" s="42"/>
      <c r="AC249" s="12"/>
      <c r="AD249" s="42"/>
      <c r="AE249" s="12"/>
      <c r="AF249" s="40"/>
      <c r="AH249" s="51"/>
      <c r="AI249" s="51"/>
      <c r="AJ249" s="18"/>
      <c r="AK249" s="51"/>
      <c r="AL249" s="51"/>
      <c r="AM249" s="51"/>
      <c r="AN249" s="18"/>
      <c r="AO249" s="18"/>
      <c r="AP249" s="51"/>
      <c r="AQ249" s="18"/>
      <c r="AR249" s="51"/>
      <c r="AS249" s="18"/>
      <c r="AT249" s="18"/>
      <c r="AU249" s="18"/>
      <c r="BB249" s="51"/>
      <c r="BC249" s="51"/>
      <c r="BF249" s="43"/>
    </row>
    <row r="250" spans="1:58" ht="14.4" x14ac:dyDescent="0.3">
      <c r="A250" s="12" t="s">
        <v>470</v>
      </c>
      <c r="B250" s="29" t="s">
        <v>471</v>
      </c>
      <c r="C250" s="12" t="s">
        <v>386</v>
      </c>
      <c r="D250" s="12">
        <v>6</v>
      </c>
      <c r="E250" s="12">
        <v>7</v>
      </c>
      <c r="F250" s="12">
        <v>20202</v>
      </c>
      <c r="G250" s="30" t="s">
        <v>472</v>
      </c>
      <c r="H250" s="13"/>
      <c r="I250" s="13"/>
      <c r="J250" s="58">
        <v>3731243161.4399996</v>
      </c>
      <c r="K250" s="13"/>
      <c r="L250" s="58">
        <v>1042691283.9557474</v>
      </c>
      <c r="M250" s="13"/>
      <c r="N250" s="37"/>
      <c r="O250" s="13"/>
      <c r="P250" s="38"/>
      <c r="Q250" s="39"/>
      <c r="R250" s="39"/>
      <c r="S250" s="13"/>
      <c r="T250" s="40"/>
      <c r="U250" s="13"/>
      <c r="V250" s="53">
        <v>2.1</v>
      </c>
      <c r="W250" s="13"/>
      <c r="X250" s="58">
        <v>77903532</v>
      </c>
      <c r="Y250" s="13"/>
      <c r="Z250" s="37"/>
      <c r="AA250" s="13"/>
      <c r="AB250" s="42"/>
      <c r="AC250" s="13"/>
      <c r="AD250" s="42"/>
      <c r="AE250" s="13"/>
      <c r="AF250" s="40"/>
      <c r="AG250" s="13"/>
      <c r="AH250" s="58">
        <v>2725762344</v>
      </c>
      <c r="AI250" s="59"/>
      <c r="AJ250" s="56">
        <v>15.04715945280247</v>
      </c>
      <c r="AK250" s="59"/>
      <c r="AL250" s="58">
        <v>181147967</v>
      </c>
      <c r="AM250" s="59"/>
      <c r="AN250" s="56">
        <v>4.8548957857276056</v>
      </c>
      <c r="AO250" s="56"/>
      <c r="AP250" s="58">
        <v>103244435</v>
      </c>
      <c r="AQ250" s="18"/>
      <c r="AR250" s="58">
        <v>1211717815</v>
      </c>
      <c r="AS250" s="18"/>
      <c r="AT250" s="18"/>
      <c r="AU250" s="18"/>
      <c r="AV250" s="13"/>
      <c r="AW250" s="13"/>
      <c r="AX250" s="13"/>
      <c r="AY250" s="13"/>
      <c r="AZ250" s="13"/>
      <c r="BA250" s="13"/>
      <c r="BB250" s="58">
        <v>3731243161.5299997</v>
      </c>
      <c r="BC250" s="58">
        <v>8.999999612569809E-2</v>
      </c>
      <c r="BD250" s="13"/>
      <c r="BE250" s="13"/>
      <c r="BF250" s="43"/>
    </row>
    <row r="251" spans="1:58" ht="14.4" x14ac:dyDescent="0.3">
      <c r="A251" s="13"/>
      <c r="B251" s="12" t="s">
        <v>129</v>
      </c>
      <c r="C251" s="13"/>
      <c r="D251" s="13"/>
      <c r="E251" s="13"/>
      <c r="F251" s="13"/>
      <c r="G251" s="13"/>
      <c r="H251" s="13" t="s">
        <v>133</v>
      </c>
      <c r="I251" s="13"/>
      <c r="J251" s="13"/>
      <c r="K251" s="13"/>
      <c r="L251" s="13"/>
      <c r="M251" s="13"/>
      <c r="N251" s="37"/>
      <c r="O251" s="13"/>
      <c r="P251" s="38"/>
      <c r="Q251" s="39"/>
      <c r="R251" s="39"/>
      <c r="S251" s="13"/>
      <c r="T251" s="40"/>
      <c r="U251" s="13"/>
      <c r="V251" s="34"/>
      <c r="W251" s="13"/>
      <c r="X251" s="13"/>
      <c r="Y251" s="13"/>
      <c r="Z251" s="37"/>
      <c r="AA251" s="13"/>
      <c r="AB251" s="42"/>
      <c r="AC251" s="13"/>
      <c r="AD251" s="42"/>
      <c r="AE251" s="13"/>
      <c r="AF251" s="40"/>
      <c r="AG251" s="13"/>
      <c r="AH251" s="13"/>
      <c r="AI251" s="13"/>
      <c r="AJ251" s="18"/>
      <c r="AK251" s="13"/>
      <c r="AL251" s="13"/>
      <c r="AM251" s="13"/>
      <c r="AN251" s="18"/>
      <c r="AO251" s="18"/>
      <c r="AP251" s="13"/>
      <c r="AQ251" s="18"/>
      <c r="AR251" s="13"/>
      <c r="AS251" s="18"/>
      <c r="AT251" s="18"/>
      <c r="AU251" s="18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43"/>
    </row>
    <row r="252" spans="1:58" s="28" customFormat="1" ht="13.8" thickBot="1" x14ac:dyDescent="0.3">
      <c r="B252" s="28" t="s">
        <v>129</v>
      </c>
      <c r="G252" s="28" t="s">
        <v>473</v>
      </c>
      <c r="J252" s="60">
        <v>7742019798.6799994</v>
      </c>
      <c r="L252" s="60">
        <v>2420916294.9326253</v>
      </c>
      <c r="N252" s="37"/>
      <c r="P252" s="38"/>
      <c r="Q252" s="39"/>
      <c r="R252" s="39"/>
      <c r="T252" s="40"/>
      <c r="V252" s="53">
        <v>2</v>
      </c>
      <c r="X252" s="60">
        <v>158640573</v>
      </c>
      <c r="Z252" s="37"/>
      <c r="AA252" s="12"/>
      <c r="AB252" s="42"/>
      <c r="AC252" s="12"/>
      <c r="AD252" s="42"/>
      <c r="AE252" s="12"/>
      <c r="AF252" s="40"/>
      <c r="AH252" s="60">
        <v>5411271105</v>
      </c>
      <c r="AI252" s="61"/>
      <c r="AJ252" s="56">
        <v>17.491563442547747</v>
      </c>
      <c r="AK252" s="61"/>
      <c r="AL252" s="60">
        <v>309364633</v>
      </c>
      <c r="AM252" s="61"/>
      <c r="AN252" s="56">
        <v>3.9959163247392642</v>
      </c>
      <c r="AO252" s="56"/>
      <c r="AP252" s="60">
        <v>150724060</v>
      </c>
      <c r="AQ252" s="18"/>
      <c r="AR252" s="60">
        <v>2643458999</v>
      </c>
      <c r="AS252" s="18"/>
      <c r="AT252" s="18"/>
      <c r="AU252" s="18"/>
      <c r="BB252" s="60">
        <v>7742019798.7700005</v>
      </c>
      <c r="BC252" s="60">
        <v>8.999999612569809E-2</v>
      </c>
      <c r="BE252" s="64"/>
      <c r="BF252" s="43"/>
    </row>
    <row r="253" spans="1:58" ht="15" thickTop="1" x14ac:dyDescent="0.3">
      <c r="A253" s="13"/>
      <c r="B253" s="12" t="s">
        <v>129</v>
      </c>
      <c r="C253" s="13"/>
      <c r="D253" s="13"/>
      <c r="E253" s="13"/>
      <c r="F253" s="13"/>
      <c r="G253" s="13"/>
      <c r="H253" s="13" t="s">
        <v>133</v>
      </c>
      <c r="I253" s="13"/>
      <c r="J253" s="13"/>
      <c r="K253" s="13"/>
      <c r="L253" s="13"/>
      <c r="M253" s="13"/>
      <c r="N253" s="37"/>
      <c r="O253" s="13"/>
      <c r="P253" s="38"/>
      <c r="Q253" s="39"/>
      <c r="R253" s="39"/>
      <c r="S253" s="13"/>
      <c r="T253" s="40"/>
      <c r="U253" s="13"/>
      <c r="V253" s="34"/>
      <c r="W253" s="13"/>
      <c r="X253" s="13"/>
      <c r="Y253" s="13"/>
      <c r="Z253" s="37"/>
      <c r="AA253" s="13"/>
      <c r="AB253" s="42"/>
      <c r="AC253" s="13"/>
      <c r="AD253" s="42"/>
      <c r="AE253" s="13"/>
      <c r="AF253" s="40"/>
      <c r="AG253" s="13"/>
      <c r="AH253" s="13"/>
      <c r="AI253" s="13"/>
      <c r="AJ253" s="18"/>
      <c r="AK253" s="13"/>
      <c r="AL253" s="13"/>
      <c r="AM253" s="13"/>
      <c r="AN253" s="18"/>
      <c r="AO253" s="18"/>
      <c r="AP253" s="13"/>
      <c r="AQ253" s="18"/>
      <c r="AR253" s="13"/>
      <c r="AS253" s="18"/>
      <c r="AT253" s="18"/>
      <c r="AU253" s="18"/>
      <c r="AV253" s="13"/>
      <c r="AW253" s="13"/>
      <c r="AX253" s="13"/>
      <c r="AY253" s="13"/>
      <c r="AZ253" s="13"/>
      <c r="BA253" s="13"/>
      <c r="BB253" s="13"/>
      <c r="BC253" s="13"/>
      <c r="BD253" s="13"/>
      <c r="BE253" s="62"/>
      <c r="BF253" s="43"/>
    </row>
    <row r="254" spans="1:58" ht="14.4" x14ac:dyDescent="0.3">
      <c r="A254" s="13"/>
      <c r="B254" s="12" t="s">
        <v>129</v>
      </c>
      <c r="C254" s="13"/>
      <c r="D254" s="13"/>
      <c r="E254" s="13"/>
      <c r="F254" s="13"/>
      <c r="G254" s="13"/>
      <c r="H254" s="13" t="s">
        <v>133</v>
      </c>
      <c r="I254" s="13"/>
      <c r="J254" s="13"/>
      <c r="K254" s="13"/>
      <c r="L254" s="13"/>
      <c r="M254" s="13"/>
      <c r="N254" s="37"/>
      <c r="O254" s="13"/>
      <c r="P254" s="38"/>
      <c r="Q254" s="39"/>
      <c r="R254" s="39"/>
      <c r="S254" s="13"/>
      <c r="T254" s="40"/>
      <c r="U254" s="13"/>
      <c r="V254" s="34"/>
      <c r="W254" s="13"/>
      <c r="X254" s="13"/>
      <c r="Y254" s="13"/>
      <c r="Z254" s="37"/>
      <c r="AA254" s="13"/>
      <c r="AB254" s="42"/>
      <c r="AC254" s="13"/>
      <c r="AD254" s="42"/>
      <c r="AE254" s="13"/>
      <c r="AF254" s="40"/>
      <c r="AG254" s="13"/>
      <c r="AH254" s="13"/>
      <c r="AI254" s="13"/>
      <c r="AJ254" s="18"/>
      <c r="AK254" s="13"/>
      <c r="AL254" s="13"/>
      <c r="AM254" s="13"/>
      <c r="AN254" s="18"/>
      <c r="AO254" s="18"/>
      <c r="AP254" s="13"/>
      <c r="AQ254" s="18"/>
      <c r="AR254" s="13"/>
      <c r="AS254" s="18"/>
      <c r="AT254" s="18"/>
      <c r="AU254" s="18"/>
      <c r="AV254" s="13"/>
      <c r="AW254" s="13"/>
      <c r="AX254" s="13"/>
      <c r="AY254" s="13"/>
      <c r="AZ254" s="13"/>
      <c r="BA254" s="13"/>
      <c r="BB254" s="13"/>
      <c r="BC254" s="13"/>
      <c r="BD254" s="13"/>
      <c r="BE254" s="43"/>
      <c r="BF254" s="43"/>
    </row>
    <row r="255" spans="1:58" ht="14.4" x14ac:dyDescent="0.3">
      <c r="A255" s="13"/>
      <c r="B255" s="12" t="s">
        <v>129</v>
      </c>
      <c r="C255" s="13"/>
      <c r="D255" s="13"/>
      <c r="E255" s="13"/>
      <c r="F255" s="13"/>
      <c r="G255" s="28" t="s">
        <v>474</v>
      </c>
      <c r="H255" s="13"/>
      <c r="I255" s="13"/>
      <c r="J255" s="13"/>
      <c r="K255" s="13"/>
      <c r="L255" s="13"/>
      <c r="M255" s="13"/>
      <c r="N255" s="37"/>
      <c r="O255" s="13"/>
      <c r="P255" s="38"/>
      <c r="Q255" s="39"/>
      <c r="R255" s="39"/>
      <c r="S255" s="13"/>
      <c r="T255" s="40"/>
      <c r="U255" s="13"/>
      <c r="V255" s="34"/>
      <c r="W255" s="13"/>
      <c r="X255" s="13"/>
      <c r="Y255" s="13"/>
      <c r="Z255" s="37"/>
      <c r="AA255" s="13"/>
      <c r="AB255" s="42"/>
      <c r="AC255" s="13"/>
      <c r="AD255" s="42"/>
      <c r="AE255" s="13"/>
      <c r="AF255" s="40"/>
      <c r="AG255" s="13"/>
      <c r="AH255" s="13"/>
      <c r="AI255" s="13"/>
      <c r="AJ255" s="18"/>
      <c r="AK255" s="13"/>
      <c r="AL255" s="13"/>
      <c r="AM255" s="13"/>
      <c r="AN255" s="18"/>
      <c r="AO255" s="18"/>
      <c r="AP255" s="13"/>
      <c r="AQ255" s="18"/>
      <c r="AR255" s="13"/>
      <c r="AS255" s="18"/>
      <c r="AT255" s="18"/>
      <c r="AU255" s="18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43"/>
    </row>
    <row r="256" spans="1:58" ht="14.4" x14ac:dyDescent="0.3">
      <c r="A256" s="13"/>
      <c r="B256" s="12" t="s">
        <v>129</v>
      </c>
      <c r="C256" s="12" t="s">
        <v>475</v>
      </c>
      <c r="D256" s="13"/>
      <c r="E256" s="13"/>
      <c r="F256" s="13"/>
      <c r="G256" s="13"/>
      <c r="H256" s="13" t="s">
        <v>133</v>
      </c>
      <c r="I256" s="13"/>
      <c r="J256" s="29"/>
      <c r="K256" s="29"/>
      <c r="L256" s="29"/>
      <c r="M256" s="29"/>
      <c r="N256" s="37"/>
      <c r="O256" s="29"/>
      <c r="P256" s="38"/>
      <c r="Q256" s="39"/>
      <c r="R256" s="39"/>
      <c r="S256" s="29"/>
      <c r="T256" s="40"/>
      <c r="U256" s="13"/>
      <c r="V256" s="34"/>
      <c r="W256" s="13"/>
      <c r="X256" s="29"/>
      <c r="Y256" s="13"/>
      <c r="Z256" s="37"/>
      <c r="AA256" s="13"/>
      <c r="AB256" s="42"/>
      <c r="AC256" s="13"/>
      <c r="AD256" s="42"/>
      <c r="AE256" s="13"/>
      <c r="AF256" s="40"/>
      <c r="AG256" s="13"/>
      <c r="AH256" s="29"/>
      <c r="AI256" s="29"/>
      <c r="AJ256" s="18"/>
      <c r="AK256" s="29"/>
      <c r="AL256" s="29"/>
      <c r="AM256" s="29"/>
      <c r="AN256" s="18"/>
      <c r="AO256" s="18"/>
      <c r="AP256" s="29"/>
      <c r="AQ256" s="18"/>
      <c r="AR256" s="29"/>
      <c r="AS256" s="18"/>
      <c r="AT256" s="18"/>
      <c r="AU256" s="18"/>
      <c r="AV256" s="13"/>
      <c r="AW256" s="13"/>
      <c r="AX256" s="13"/>
      <c r="AY256" s="13"/>
      <c r="AZ256" s="13"/>
      <c r="BA256" s="13"/>
      <c r="BB256" s="29"/>
      <c r="BC256" s="29"/>
      <c r="BD256" s="13"/>
      <c r="BE256" s="62"/>
      <c r="BF256" s="43"/>
    </row>
    <row r="257" spans="1:58" ht="14.4" x14ac:dyDescent="0.3">
      <c r="A257" s="13"/>
      <c r="B257" s="12" t="s">
        <v>129</v>
      </c>
      <c r="C257" s="13"/>
      <c r="D257" s="13"/>
      <c r="E257" s="13"/>
      <c r="F257" s="13"/>
      <c r="G257" s="30" t="s">
        <v>476</v>
      </c>
      <c r="H257" s="13"/>
      <c r="I257" s="13"/>
      <c r="J257" s="29"/>
      <c r="K257" s="29"/>
      <c r="L257" s="29"/>
      <c r="M257" s="29"/>
      <c r="N257" s="37"/>
      <c r="O257" s="29"/>
      <c r="P257" s="38"/>
      <c r="Q257" s="39"/>
      <c r="R257" s="39"/>
      <c r="S257" s="29"/>
      <c r="T257" s="40"/>
      <c r="U257" s="13"/>
      <c r="V257" s="34"/>
      <c r="W257" s="13"/>
      <c r="X257" s="29"/>
      <c r="Y257" s="13"/>
      <c r="Z257" s="37"/>
      <c r="AA257" s="13"/>
      <c r="AB257" s="42"/>
      <c r="AC257" s="13"/>
      <c r="AD257" s="42"/>
      <c r="AE257" s="13"/>
      <c r="AF257" s="40"/>
      <c r="AG257" s="13"/>
      <c r="AH257" s="29"/>
      <c r="AI257" s="29"/>
      <c r="AJ257" s="18"/>
      <c r="AK257" s="29"/>
      <c r="AL257" s="29"/>
      <c r="AM257" s="29"/>
      <c r="AN257" s="18"/>
      <c r="AO257" s="18"/>
      <c r="AP257" s="29"/>
      <c r="AQ257" s="18"/>
      <c r="AR257" s="29"/>
      <c r="AS257" s="18"/>
      <c r="AT257" s="18"/>
      <c r="AU257" s="18"/>
      <c r="AV257" s="13"/>
      <c r="AW257" s="13"/>
      <c r="AX257" s="13"/>
      <c r="AY257" s="13"/>
      <c r="AZ257" s="13"/>
      <c r="BA257" s="13"/>
      <c r="BB257" s="29"/>
      <c r="BC257" s="29"/>
      <c r="BD257" s="13"/>
      <c r="BE257" s="43"/>
      <c r="BF257" s="43"/>
    </row>
    <row r="258" spans="1:58" ht="14.4" x14ac:dyDescent="0.3">
      <c r="A258" s="13"/>
      <c r="B258" s="12" t="s">
        <v>129</v>
      </c>
      <c r="C258" s="13"/>
      <c r="D258" s="13"/>
      <c r="E258" s="13"/>
      <c r="F258" s="13"/>
      <c r="G258" s="13"/>
      <c r="H258" s="13" t="s">
        <v>133</v>
      </c>
      <c r="I258" s="13"/>
      <c r="J258" s="29"/>
      <c r="K258" s="29"/>
      <c r="L258" s="29"/>
      <c r="M258" s="29"/>
      <c r="N258" s="37"/>
      <c r="O258" s="29"/>
      <c r="P258" s="38"/>
      <c r="Q258" s="39"/>
      <c r="R258" s="39"/>
      <c r="S258" s="29"/>
      <c r="T258" s="40"/>
      <c r="U258" s="13"/>
      <c r="V258" s="34"/>
      <c r="W258" s="13"/>
      <c r="X258" s="29"/>
      <c r="Y258" s="13"/>
      <c r="Z258" s="37"/>
      <c r="AA258" s="13"/>
      <c r="AB258" s="42"/>
      <c r="AC258" s="13"/>
      <c r="AD258" s="42"/>
      <c r="AE258" s="13"/>
      <c r="AF258" s="40"/>
      <c r="AG258" s="13"/>
      <c r="AH258" s="29"/>
      <c r="AI258" s="29"/>
      <c r="AJ258" s="18"/>
      <c r="AK258" s="29"/>
      <c r="AL258" s="29"/>
      <c r="AM258" s="29"/>
      <c r="AN258" s="18"/>
      <c r="AO258" s="18"/>
      <c r="AP258" s="29"/>
      <c r="AQ258" s="18"/>
      <c r="AR258" s="29"/>
      <c r="AS258" s="18"/>
      <c r="AT258" s="18"/>
      <c r="AU258" s="18"/>
      <c r="AV258" s="13"/>
      <c r="AW258" s="13"/>
      <c r="AX258" s="13"/>
      <c r="AY258" s="13"/>
      <c r="AZ258" s="13"/>
      <c r="BA258" s="13"/>
      <c r="BB258" s="29"/>
      <c r="BC258" s="29"/>
      <c r="BD258" s="13"/>
      <c r="BE258" s="13"/>
      <c r="BF258" s="43"/>
    </row>
    <row r="259" spans="1:58" s="29" customFormat="1" x14ac:dyDescent="0.25">
      <c r="A259" s="29" t="s">
        <v>477</v>
      </c>
      <c r="B259" s="29" t="s">
        <v>129</v>
      </c>
      <c r="C259" s="29" t="s">
        <v>475</v>
      </c>
      <c r="D259" s="29">
        <v>1</v>
      </c>
      <c r="F259" s="29">
        <v>30200</v>
      </c>
      <c r="H259" s="29" t="s">
        <v>478</v>
      </c>
      <c r="J259" s="36"/>
      <c r="K259" s="12"/>
      <c r="L259" s="12"/>
      <c r="M259" s="12"/>
      <c r="N259" s="37"/>
      <c r="O259" s="12"/>
      <c r="P259" s="38"/>
      <c r="Q259" s="39"/>
      <c r="R259" s="39"/>
      <c r="S259" s="12"/>
      <c r="T259" s="40"/>
      <c r="V259" s="32"/>
      <c r="X259" s="36"/>
      <c r="Z259" s="37"/>
      <c r="AA259" s="12"/>
      <c r="AB259" s="42"/>
      <c r="AC259" s="12"/>
      <c r="AD259" s="42"/>
      <c r="AE259" s="12"/>
      <c r="AF259" s="40"/>
      <c r="AH259" s="36"/>
      <c r="AI259" s="65"/>
      <c r="AJ259" s="18"/>
      <c r="AK259" s="65"/>
      <c r="AL259" s="36"/>
      <c r="AM259" s="36"/>
      <c r="AN259" s="18"/>
      <c r="AO259" s="18"/>
      <c r="AP259" s="36"/>
      <c r="AQ259" s="18"/>
      <c r="AR259" s="36"/>
      <c r="AS259" s="18"/>
      <c r="AT259" s="18"/>
      <c r="AU259" s="18"/>
      <c r="BB259" s="12"/>
      <c r="BC259" s="12"/>
      <c r="BF259" s="43"/>
    </row>
    <row r="260" spans="1:58" ht="14.4" x14ac:dyDescent="0.3">
      <c r="A260" s="12" t="s">
        <v>479</v>
      </c>
      <c r="B260" s="29" t="s">
        <v>480</v>
      </c>
      <c r="C260" s="12" t="s">
        <v>475</v>
      </c>
      <c r="D260" s="12">
        <v>1</v>
      </c>
      <c r="E260" s="12">
        <v>1</v>
      </c>
      <c r="F260" s="12">
        <v>30200</v>
      </c>
      <c r="G260" s="12">
        <v>341</v>
      </c>
      <c r="H260" s="12" t="s">
        <v>138</v>
      </c>
      <c r="I260" s="13"/>
      <c r="J260" s="36">
        <v>84760736.079999998</v>
      </c>
      <c r="K260" s="13"/>
      <c r="L260" s="36">
        <v>56466914.676100001</v>
      </c>
      <c r="M260" s="13"/>
      <c r="N260" s="37">
        <v>45107</v>
      </c>
      <c r="O260" s="13"/>
      <c r="P260" s="38">
        <v>2.3E-3</v>
      </c>
      <c r="Q260" s="39"/>
      <c r="R260" s="39"/>
      <c r="S260" s="13"/>
      <c r="T260" s="40">
        <v>-2</v>
      </c>
      <c r="U260" s="13"/>
      <c r="V260" s="41">
        <v>3.5</v>
      </c>
      <c r="W260" s="13"/>
      <c r="X260" s="36">
        <v>2966626</v>
      </c>
      <c r="Y260" s="13"/>
      <c r="Z260" s="37">
        <v>48760</v>
      </c>
      <c r="AA260" s="13"/>
      <c r="AB260" s="42">
        <v>80</v>
      </c>
      <c r="AC260" s="12" t="s">
        <v>139</v>
      </c>
      <c r="AD260" s="42" t="s">
        <v>140</v>
      </c>
      <c r="AE260" s="13"/>
      <c r="AF260" s="40">
        <v>-2</v>
      </c>
      <c r="AG260" s="13"/>
      <c r="AH260" s="36">
        <v>29989036</v>
      </c>
      <c r="AI260" s="43"/>
      <c r="AJ260" s="18">
        <v>16.079999999999998</v>
      </c>
      <c r="AK260" s="43"/>
      <c r="AL260" s="36">
        <v>1864990</v>
      </c>
      <c r="AM260" s="36"/>
      <c r="AN260" s="18">
        <v>2.2000000000000002</v>
      </c>
      <c r="AO260" s="18"/>
      <c r="AP260" s="36">
        <v>-1101636</v>
      </c>
      <c r="AQ260" s="18"/>
      <c r="AR260" s="36">
        <v>43286101</v>
      </c>
      <c r="AS260" s="18"/>
      <c r="AT260" s="18"/>
      <c r="AU260" s="66"/>
      <c r="AV260" s="13"/>
      <c r="AW260" s="13"/>
      <c r="AX260" s="13"/>
      <c r="AY260" s="13"/>
      <c r="AZ260" s="13"/>
      <c r="BA260" s="13"/>
      <c r="BB260" s="36">
        <v>84760736.080000013</v>
      </c>
      <c r="BC260" s="36">
        <v>0</v>
      </c>
      <c r="BD260" s="13"/>
      <c r="BE260" s="13"/>
      <c r="BF260" s="43"/>
    </row>
    <row r="261" spans="1:58" ht="14.4" x14ac:dyDescent="0.3">
      <c r="A261" s="12" t="s">
        <v>481</v>
      </c>
      <c r="B261" s="29" t="s">
        <v>482</v>
      </c>
      <c r="C261" s="12" t="s">
        <v>475</v>
      </c>
      <c r="D261" s="12">
        <v>1</v>
      </c>
      <c r="E261" s="12">
        <v>2</v>
      </c>
      <c r="F261" s="12">
        <v>30200</v>
      </c>
      <c r="G261" s="12">
        <v>342</v>
      </c>
      <c r="H261" s="12" t="s">
        <v>483</v>
      </c>
      <c r="I261" s="13"/>
      <c r="J261" s="36">
        <v>11513770.92</v>
      </c>
      <c r="K261" s="13"/>
      <c r="L261" s="36">
        <v>6416277.5938774999</v>
      </c>
      <c r="M261" s="13"/>
      <c r="N261" s="37">
        <v>45107</v>
      </c>
      <c r="O261" s="13"/>
      <c r="P261" s="38">
        <v>9.4999999999999998E-3</v>
      </c>
      <c r="Q261" s="39"/>
      <c r="R261" s="39"/>
      <c r="S261" s="13"/>
      <c r="T261" s="40">
        <v>0</v>
      </c>
      <c r="U261" s="13"/>
      <c r="V261" s="41">
        <v>3.8</v>
      </c>
      <c r="W261" s="13"/>
      <c r="X261" s="36">
        <v>437523</v>
      </c>
      <c r="Y261" s="13"/>
      <c r="Z261" s="37">
        <v>48760</v>
      </c>
      <c r="AA261" s="13"/>
      <c r="AB261" s="42">
        <v>50</v>
      </c>
      <c r="AC261" s="12" t="s">
        <v>139</v>
      </c>
      <c r="AD261" s="42" t="s">
        <v>391</v>
      </c>
      <c r="AE261" s="13"/>
      <c r="AF261" s="40">
        <v>-3</v>
      </c>
      <c r="AG261" s="13"/>
      <c r="AH261" s="36">
        <v>5442906</v>
      </c>
      <c r="AI261" s="43"/>
      <c r="AJ261" s="18">
        <v>15.29</v>
      </c>
      <c r="AK261" s="43"/>
      <c r="AL261" s="36">
        <v>355978</v>
      </c>
      <c r="AM261" s="36"/>
      <c r="AN261" s="18">
        <v>3.09</v>
      </c>
      <c r="AO261" s="18"/>
      <c r="AP261" s="36">
        <v>-81545</v>
      </c>
      <c r="AQ261" s="18"/>
      <c r="AR261" s="36">
        <v>5265108</v>
      </c>
      <c r="AS261" s="18"/>
      <c r="AT261" s="18"/>
      <c r="AU261" s="66"/>
      <c r="AV261" s="13"/>
      <c r="AW261" s="13"/>
      <c r="AX261" s="13"/>
      <c r="AY261" s="13"/>
      <c r="AZ261" s="13"/>
      <c r="BA261" s="13"/>
      <c r="BB261" s="36">
        <v>11513770.92</v>
      </c>
      <c r="BC261" s="36">
        <v>0</v>
      </c>
      <c r="BD261" s="13"/>
      <c r="BE261" s="13"/>
      <c r="BF261" s="43"/>
    </row>
    <row r="262" spans="1:58" ht="14.4" hidden="1" outlineLevel="1" x14ac:dyDescent="0.3">
      <c r="A262" s="12" t="s">
        <v>484</v>
      </c>
      <c r="B262" s="29" t="s">
        <v>485</v>
      </c>
      <c r="C262" s="12" t="s">
        <v>475</v>
      </c>
      <c r="D262" s="12">
        <v>1</v>
      </c>
      <c r="E262" s="12">
        <v>3</v>
      </c>
      <c r="F262" s="12">
        <v>30200</v>
      </c>
      <c r="G262" s="12">
        <v>343</v>
      </c>
      <c r="H262" s="12" t="s">
        <v>486</v>
      </c>
      <c r="I262" s="13"/>
      <c r="J262" s="36">
        <v>27106050.559999999</v>
      </c>
      <c r="K262" s="13"/>
      <c r="L262" s="36">
        <v>5912888.6765202424</v>
      </c>
      <c r="M262" s="13"/>
      <c r="N262" s="37">
        <v>45107</v>
      </c>
      <c r="O262" s="13"/>
      <c r="P262" s="67">
        <v>5.7000000000000002E-3</v>
      </c>
      <c r="Q262" s="17"/>
      <c r="R262" s="67"/>
      <c r="S262" s="13"/>
      <c r="T262" s="40">
        <v>0</v>
      </c>
      <c r="U262" s="13"/>
      <c r="V262" s="41">
        <v>6</v>
      </c>
      <c r="W262" s="13"/>
      <c r="X262" s="36">
        <v>1626363</v>
      </c>
      <c r="Y262" s="13"/>
      <c r="Z262" s="37">
        <v>48760</v>
      </c>
      <c r="AA262" s="13"/>
      <c r="AB262" s="42">
        <v>50</v>
      </c>
      <c r="AC262" s="12" t="s">
        <v>139</v>
      </c>
      <c r="AD262" s="42" t="s">
        <v>395</v>
      </c>
      <c r="AE262" s="13"/>
      <c r="AF262" s="40">
        <v>-3</v>
      </c>
      <c r="AG262" s="13"/>
      <c r="AH262" s="36">
        <v>22006343</v>
      </c>
      <c r="AI262" s="43"/>
      <c r="AJ262" s="18">
        <v>15.62</v>
      </c>
      <c r="AK262" s="43"/>
      <c r="AL262" s="36">
        <v>1408857</v>
      </c>
      <c r="AM262" s="36"/>
      <c r="AN262" s="18">
        <v>5.2</v>
      </c>
      <c r="AO262" s="18"/>
      <c r="AP262" s="36">
        <v>-217506</v>
      </c>
      <c r="AQ262" s="18"/>
      <c r="AR262" s="36">
        <v>3904041</v>
      </c>
      <c r="AS262" s="18"/>
      <c r="AT262" s="18"/>
      <c r="AU262" s="66"/>
      <c r="AV262" s="13"/>
      <c r="AW262" s="13"/>
      <c r="AX262" s="13"/>
      <c r="AY262" s="13"/>
      <c r="AZ262" s="13"/>
      <c r="BA262" s="13"/>
      <c r="BB262" s="36"/>
      <c r="BC262" s="36"/>
      <c r="BD262" s="13"/>
      <c r="BE262" s="13"/>
      <c r="BF262" s="43"/>
    </row>
    <row r="263" spans="1:58" ht="14.4" hidden="1" outlineLevel="1" x14ac:dyDescent="0.3">
      <c r="A263" s="12" t="s">
        <v>487</v>
      </c>
      <c r="B263" s="29" t="s">
        <v>488</v>
      </c>
      <c r="C263" s="12" t="s">
        <v>475</v>
      </c>
      <c r="D263" s="12">
        <v>1</v>
      </c>
      <c r="E263" s="12">
        <v>4</v>
      </c>
      <c r="F263" s="12">
        <v>30200</v>
      </c>
      <c r="G263" s="12">
        <v>343.2</v>
      </c>
      <c r="H263" s="12" t="s">
        <v>489</v>
      </c>
      <c r="I263" s="13"/>
      <c r="J263" s="36">
        <v>37564239.130000003</v>
      </c>
      <c r="K263" s="13"/>
      <c r="L263" s="36">
        <v>7262311.1111797579</v>
      </c>
      <c r="M263" s="13"/>
      <c r="N263" s="37">
        <v>45107</v>
      </c>
      <c r="O263" s="13"/>
      <c r="P263" s="67">
        <v>0.1565</v>
      </c>
      <c r="Q263" s="17"/>
      <c r="R263" s="67"/>
      <c r="S263" s="13"/>
      <c r="T263" s="40">
        <v>0</v>
      </c>
      <c r="U263" s="13"/>
      <c r="V263" s="41">
        <v>6</v>
      </c>
      <c r="W263" s="13"/>
      <c r="X263" s="36">
        <v>2253854</v>
      </c>
      <c r="Y263" s="13"/>
      <c r="Z263" s="37">
        <v>48760</v>
      </c>
      <c r="AA263" s="13"/>
      <c r="AB263" s="42">
        <v>9</v>
      </c>
      <c r="AC263" s="12" t="s">
        <v>139</v>
      </c>
      <c r="AD263" s="42" t="s">
        <v>490</v>
      </c>
      <c r="AE263" s="13"/>
      <c r="AF263" s="40">
        <v>35</v>
      </c>
      <c r="AG263" s="13"/>
      <c r="AH263" s="36">
        <v>17154444</v>
      </c>
      <c r="AI263" s="43"/>
      <c r="AJ263" s="18">
        <v>7.11</v>
      </c>
      <c r="AK263" s="43"/>
      <c r="AL263" s="36">
        <v>2412721</v>
      </c>
      <c r="AM263" s="36"/>
      <c r="AN263" s="18">
        <v>6.42</v>
      </c>
      <c r="AO263" s="18"/>
      <c r="AP263" s="36">
        <v>158867</v>
      </c>
      <c r="AQ263" s="18"/>
      <c r="AR263" s="36">
        <v>4795010</v>
      </c>
      <c r="AS263" s="18"/>
      <c r="AT263" s="18"/>
      <c r="AU263" s="66"/>
      <c r="AV263" s="13"/>
      <c r="AW263" s="13"/>
      <c r="AX263" s="13"/>
      <c r="AY263" s="13"/>
      <c r="AZ263" s="13"/>
      <c r="BA263" s="13"/>
      <c r="BB263" s="36"/>
      <c r="BC263" s="36"/>
      <c r="BD263" s="13"/>
      <c r="BE263" s="13"/>
      <c r="BF263" s="43"/>
    </row>
    <row r="264" spans="1:58" ht="14.4" collapsed="1" x14ac:dyDescent="0.3">
      <c r="A264" s="12" t="s">
        <v>484</v>
      </c>
      <c r="B264" s="12" t="s">
        <v>485</v>
      </c>
      <c r="C264" s="12" t="s">
        <v>491</v>
      </c>
      <c r="D264" s="13"/>
      <c r="E264" s="13"/>
      <c r="F264" s="13"/>
      <c r="G264" s="12">
        <v>343</v>
      </c>
      <c r="H264" s="12" t="s">
        <v>492</v>
      </c>
      <c r="I264" s="13"/>
      <c r="J264" s="36">
        <v>64670289.689999998</v>
      </c>
      <c r="K264" s="13"/>
      <c r="L264" s="36">
        <v>13175199.787700001</v>
      </c>
      <c r="M264" s="13"/>
      <c r="N264" s="37">
        <v>45107</v>
      </c>
      <c r="O264" s="13"/>
      <c r="P264" s="38" t="s">
        <v>493</v>
      </c>
      <c r="Q264" s="39"/>
      <c r="R264" s="39"/>
      <c r="S264" s="13"/>
      <c r="T264" s="40">
        <v>0</v>
      </c>
      <c r="U264" s="13"/>
      <c r="V264" s="41">
        <v>6</v>
      </c>
      <c r="W264" s="13"/>
      <c r="X264" s="36">
        <v>3880217</v>
      </c>
      <c r="Y264" s="13"/>
      <c r="Z264" s="37">
        <v>48760</v>
      </c>
      <c r="AA264" s="13"/>
      <c r="AB264" s="67" t="s">
        <v>493</v>
      </c>
      <c r="AC264" s="17"/>
      <c r="AD264" s="67"/>
      <c r="AE264" s="13"/>
      <c r="AF264" s="40" t="s">
        <v>493</v>
      </c>
      <c r="AG264" s="13"/>
      <c r="AH264" s="36">
        <v>39160787</v>
      </c>
      <c r="AI264" s="36"/>
      <c r="AJ264" s="18">
        <v>8.3570911756786206</v>
      </c>
      <c r="AK264" s="36"/>
      <c r="AL264" s="36">
        <v>3821578</v>
      </c>
      <c r="AM264" s="36"/>
      <c r="AN264" s="18">
        <v>5.91</v>
      </c>
      <c r="AO264" s="18"/>
      <c r="AP264" s="36">
        <v>-58639</v>
      </c>
      <c r="AQ264" s="18"/>
      <c r="AR264" s="36">
        <v>8699051</v>
      </c>
      <c r="AS264" s="18"/>
      <c r="AT264" s="68">
        <v>13175199.787699999</v>
      </c>
      <c r="AU264" s="66"/>
      <c r="AV264" s="13"/>
      <c r="AW264" s="13"/>
      <c r="AX264" s="13"/>
      <c r="AY264" s="13"/>
      <c r="AZ264" s="13"/>
      <c r="BA264" s="13"/>
      <c r="BB264" s="36">
        <v>64670289.690000005</v>
      </c>
      <c r="BC264" s="36">
        <v>0</v>
      </c>
      <c r="BD264" s="13"/>
      <c r="BE264" s="13"/>
      <c r="BF264" s="43"/>
    </row>
    <row r="265" spans="1:58" ht="14.4" x14ac:dyDescent="0.3">
      <c r="A265" s="12" t="s">
        <v>494</v>
      </c>
      <c r="B265" s="29" t="s">
        <v>495</v>
      </c>
      <c r="C265" s="12" t="s">
        <v>475</v>
      </c>
      <c r="D265" s="12">
        <v>1</v>
      </c>
      <c r="E265" s="12">
        <v>5</v>
      </c>
      <c r="F265" s="12">
        <v>30200</v>
      </c>
      <c r="G265" s="12">
        <v>344</v>
      </c>
      <c r="H265" s="12" t="s">
        <v>496</v>
      </c>
      <c r="I265" s="13"/>
      <c r="J265" s="36">
        <v>680446.36</v>
      </c>
      <c r="K265" s="13"/>
      <c r="L265" s="36">
        <v>405161.83305500005</v>
      </c>
      <c r="M265" s="13"/>
      <c r="N265" s="37">
        <v>45107</v>
      </c>
      <c r="O265" s="13"/>
      <c r="P265" s="38">
        <v>1.6000000000000001E-3</v>
      </c>
      <c r="Q265" s="39"/>
      <c r="R265" s="39"/>
      <c r="S265" s="13"/>
      <c r="T265" s="40">
        <v>-1</v>
      </c>
      <c r="U265" s="13"/>
      <c r="V265" s="41">
        <v>3.4</v>
      </c>
      <c r="W265" s="13"/>
      <c r="X265" s="36">
        <v>23135</v>
      </c>
      <c r="Y265" s="13"/>
      <c r="Z265" s="37">
        <v>48760</v>
      </c>
      <c r="AA265" s="13"/>
      <c r="AB265" s="42">
        <v>60</v>
      </c>
      <c r="AC265" s="12" t="s">
        <v>139</v>
      </c>
      <c r="AD265" s="42" t="s">
        <v>140</v>
      </c>
      <c r="AE265" s="13"/>
      <c r="AF265" s="40">
        <v>-3</v>
      </c>
      <c r="AG265" s="13"/>
      <c r="AH265" s="36">
        <v>295698</v>
      </c>
      <c r="AI265" s="43"/>
      <c r="AJ265" s="18">
        <v>15.89</v>
      </c>
      <c r="AK265" s="43"/>
      <c r="AL265" s="36">
        <v>18609</v>
      </c>
      <c r="AM265" s="36"/>
      <c r="AN265" s="18">
        <v>2.73</v>
      </c>
      <c r="AO265" s="18"/>
      <c r="AP265" s="36">
        <v>-4526</v>
      </c>
      <c r="AQ265" s="18"/>
      <c r="AR265" s="36">
        <v>299621</v>
      </c>
      <c r="AS265" s="18"/>
      <c r="AT265" s="18"/>
      <c r="AU265" s="66"/>
      <c r="AV265" s="13"/>
      <c r="AW265" s="13"/>
      <c r="AX265" s="13"/>
      <c r="AY265" s="13"/>
      <c r="AZ265" s="13"/>
      <c r="BA265" s="13"/>
      <c r="BB265" s="36">
        <v>680446.36</v>
      </c>
      <c r="BC265" s="36">
        <v>0</v>
      </c>
      <c r="BD265" s="13"/>
      <c r="BE265" s="13"/>
      <c r="BF265" s="43"/>
    </row>
    <row r="266" spans="1:58" ht="14.4" x14ac:dyDescent="0.3">
      <c r="A266" s="12" t="s">
        <v>497</v>
      </c>
      <c r="B266" s="29" t="s">
        <v>498</v>
      </c>
      <c r="C266" s="12" t="s">
        <v>475</v>
      </c>
      <c r="D266" s="12">
        <v>1</v>
      </c>
      <c r="E266" s="12">
        <v>6</v>
      </c>
      <c r="F266" s="12">
        <v>30200</v>
      </c>
      <c r="G266" s="12">
        <v>345</v>
      </c>
      <c r="H266" s="12" t="s">
        <v>151</v>
      </c>
      <c r="I266" s="13"/>
      <c r="J266" s="36">
        <v>12121302.66</v>
      </c>
      <c r="K266" s="13"/>
      <c r="L266" s="36">
        <v>9401591.5924850013</v>
      </c>
      <c r="M266" s="13"/>
      <c r="N266" s="37">
        <v>45107</v>
      </c>
      <c r="O266" s="13"/>
      <c r="P266" s="38">
        <v>1.2999999999999999E-3</v>
      </c>
      <c r="Q266" s="39"/>
      <c r="R266" s="39"/>
      <c r="S266" s="13"/>
      <c r="T266" s="40">
        <v>-1</v>
      </c>
      <c r="U266" s="13"/>
      <c r="V266" s="41">
        <v>3.4</v>
      </c>
      <c r="W266" s="13"/>
      <c r="X266" s="36">
        <v>412124</v>
      </c>
      <c r="Y266" s="13"/>
      <c r="Z266" s="37">
        <v>48760</v>
      </c>
      <c r="AA266" s="13"/>
      <c r="AB266" s="42">
        <v>50</v>
      </c>
      <c r="AC266" s="12" t="s">
        <v>139</v>
      </c>
      <c r="AD266" s="42" t="s">
        <v>400</v>
      </c>
      <c r="AE266" s="13"/>
      <c r="AF266" s="40">
        <v>-2</v>
      </c>
      <c r="AG266" s="13"/>
      <c r="AH266" s="36">
        <v>2962137</v>
      </c>
      <c r="AI266" s="43"/>
      <c r="AJ266" s="18">
        <v>15.25</v>
      </c>
      <c r="AK266" s="43"/>
      <c r="AL266" s="36">
        <v>194238</v>
      </c>
      <c r="AM266" s="36"/>
      <c r="AN266" s="18">
        <v>1.6</v>
      </c>
      <c r="AO266" s="18"/>
      <c r="AP266" s="36">
        <v>-217886</v>
      </c>
      <c r="AQ266" s="18"/>
      <c r="AR266" s="36">
        <v>6957890</v>
      </c>
      <c r="AS266" s="18"/>
      <c r="AT266" s="18"/>
      <c r="AU266" s="66"/>
      <c r="AV266" s="13"/>
      <c r="AW266" s="13"/>
      <c r="AX266" s="13"/>
      <c r="AY266" s="13"/>
      <c r="AZ266" s="13"/>
      <c r="BA266" s="13"/>
      <c r="BB266" s="36">
        <v>12121302.660000002</v>
      </c>
      <c r="BC266" s="36">
        <v>0</v>
      </c>
      <c r="BD266" s="13"/>
      <c r="BE266" s="13"/>
      <c r="BF266" s="43"/>
    </row>
    <row r="267" spans="1:58" s="29" customFormat="1" x14ac:dyDescent="0.25">
      <c r="A267" s="12" t="s">
        <v>499</v>
      </c>
      <c r="B267" s="29" t="s">
        <v>500</v>
      </c>
      <c r="C267" s="29" t="s">
        <v>475</v>
      </c>
      <c r="D267" s="29">
        <v>1</v>
      </c>
      <c r="E267" s="29">
        <v>7</v>
      </c>
      <c r="F267" s="29">
        <v>30200</v>
      </c>
      <c r="G267" s="12">
        <v>346</v>
      </c>
      <c r="H267" s="12" t="s">
        <v>154</v>
      </c>
      <c r="J267" s="45">
        <v>1234437.5900000001</v>
      </c>
      <c r="K267" s="12"/>
      <c r="L267" s="45">
        <v>609250.2290874999</v>
      </c>
      <c r="M267" s="12"/>
      <c r="N267" s="37">
        <v>45107</v>
      </c>
      <c r="O267" s="12"/>
      <c r="P267" s="38">
        <v>2.5999999999999999E-3</v>
      </c>
      <c r="Q267" s="39"/>
      <c r="R267" s="39"/>
      <c r="S267" s="12"/>
      <c r="T267" s="40">
        <v>0</v>
      </c>
      <c r="V267" s="69">
        <v>3.4</v>
      </c>
      <c r="W267" s="70"/>
      <c r="X267" s="55">
        <v>41971</v>
      </c>
      <c r="Z267" s="37">
        <v>48760</v>
      </c>
      <c r="AA267" s="12"/>
      <c r="AB267" s="42">
        <v>50</v>
      </c>
      <c r="AC267" s="12" t="s">
        <v>139</v>
      </c>
      <c r="AD267" s="42" t="s">
        <v>501</v>
      </c>
      <c r="AE267" s="12"/>
      <c r="AF267" s="40">
        <v>-2</v>
      </c>
      <c r="AH267" s="45">
        <v>649876</v>
      </c>
      <c r="AI267" s="46"/>
      <c r="AJ267" s="18">
        <v>15.38</v>
      </c>
      <c r="AK267" s="46"/>
      <c r="AL267" s="45">
        <v>42255</v>
      </c>
      <c r="AM267" s="47"/>
      <c r="AN267" s="18">
        <v>3.42</v>
      </c>
      <c r="AO267" s="18"/>
      <c r="AP267" s="45">
        <v>284</v>
      </c>
      <c r="AQ267" s="18"/>
      <c r="AR267" s="45">
        <v>499171</v>
      </c>
      <c r="AS267" s="18"/>
      <c r="AT267" s="18"/>
      <c r="AU267" s="66"/>
      <c r="BB267" s="45">
        <v>1234437.5899999999</v>
      </c>
      <c r="BC267" s="45">
        <v>0</v>
      </c>
      <c r="BF267" s="43"/>
    </row>
    <row r="268" spans="1:58" ht="14.4" x14ac:dyDescent="0.3">
      <c r="A268" s="12" t="s">
        <v>477</v>
      </c>
      <c r="B268" s="29" t="s">
        <v>129</v>
      </c>
      <c r="C268" s="12" t="s">
        <v>475</v>
      </c>
      <c r="D268" s="12">
        <v>1</v>
      </c>
      <c r="E268" s="12">
        <v>8</v>
      </c>
      <c r="F268" s="12">
        <v>30200</v>
      </c>
      <c r="G268" s="12" t="s">
        <v>133</v>
      </c>
      <c r="H268" s="29" t="s">
        <v>502</v>
      </c>
      <c r="I268" s="13"/>
      <c r="J268" s="31">
        <v>174980983.30000001</v>
      </c>
      <c r="K268" s="29"/>
      <c r="L268" s="31">
        <v>86474395.712304994</v>
      </c>
      <c r="M268" s="29"/>
      <c r="N268" s="37"/>
      <c r="O268" s="29"/>
      <c r="P268" s="38"/>
      <c r="Q268" s="39"/>
      <c r="R268" s="39"/>
      <c r="S268" s="29"/>
      <c r="T268" s="40"/>
      <c r="U268" s="13"/>
      <c r="V268" s="48">
        <v>4.4000000000000004</v>
      </c>
      <c r="W268" s="13"/>
      <c r="X268" s="31">
        <v>7761596</v>
      </c>
      <c r="Y268" s="13"/>
      <c r="Z268" s="37"/>
      <c r="AA268" s="13"/>
      <c r="AB268" s="42"/>
      <c r="AC268" s="13"/>
      <c r="AD268" s="42"/>
      <c r="AE268" s="13"/>
      <c r="AF268" s="40"/>
      <c r="AG268" s="13"/>
      <c r="AH268" s="31">
        <v>78500440</v>
      </c>
      <c r="AI268" s="31"/>
      <c r="AJ268" s="49">
        <v>12.465040916862931</v>
      </c>
      <c r="AK268" s="31"/>
      <c r="AL268" s="31">
        <v>6297648</v>
      </c>
      <c r="AM268" s="31"/>
      <c r="AN268" s="49">
        <v>3.5990470971367547</v>
      </c>
      <c r="AO268" s="49"/>
      <c r="AP268" s="31">
        <v>-1463948</v>
      </c>
      <c r="AQ268" s="18"/>
      <c r="AR268" s="31">
        <v>65006942</v>
      </c>
      <c r="AS268" s="18"/>
      <c r="AT268" s="18"/>
      <c r="AU268" s="66"/>
      <c r="AV268" s="43"/>
      <c r="AW268" s="13"/>
      <c r="AX268" s="13"/>
      <c r="AY268" s="13"/>
      <c r="AZ268" s="13"/>
      <c r="BA268" s="13"/>
      <c r="BB268" s="31">
        <v>174980983.30000004</v>
      </c>
      <c r="BC268" s="31">
        <v>0</v>
      </c>
      <c r="BD268" s="13"/>
      <c r="BE268" s="13"/>
      <c r="BF268" s="43"/>
    </row>
    <row r="269" spans="1:58" s="29" customFormat="1" x14ac:dyDescent="0.25">
      <c r="A269" s="29" t="s">
        <v>477</v>
      </c>
      <c r="B269" s="29" t="s">
        <v>129</v>
      </c>
      <c r="C269" s="29" t="s">
        <v>475</v>
      </c>
      <c r="D269" s="29">
        <v>1</v>
      </c>
      <c r="E269" s="29">
        <v>9</v>
      </c>
      <c r="F269" s="29">
        <v>30200</v>
      </c>
      <c r="G269" s="29" t="s">
        <v>133</v>
      </c>
      <c r="H269" s="29" t="s">
        <v>133</v>
      </c>
      <c r="J269" s="12"/>
      <c r="K269" s="12"/>
      <c r="L269" s="12"/>
      <c r="M269" s="12"/>
      <c r="N269" s="37"/>
      <c r="O269" s="12"/>
      <c r="P269" s="38"/>
      <c r="Q269" s="39"/>
      <c r="R269" s="39"/>
      <c r="S269" s="12"/>
      <c r="T269" s="40"/>
      <c r="V269" s="32"/>
      <c r="X269" s="12"/>
      <c r="Z269" s="37"/>
      <c r="AA269" s="12"/>
      <c r="AB269" s="42"/>
      <c r="AC269" s="12"/>
      <c r="AD269" s="42"/>
      <c r="AE269" s="12"/>
      <c r="AF269" s="40"/>
      <c r="AH269" s="12"/>
      <c r="AI269" s="12"/>
      <c r="AJ269" s="18"/>
      <c r="AK269" s="12"/>
      <c r="AL269" s="12"/>
      <c r="AM269" s="12"/>
      <c r="AN269" s="18"/>
      <c r="AO269" s="18"/>
      <c r="AP269" s="12"/>
      <c r="AQ269" s="18"/>
      <c r="AR269" s="12"/>
      <c r="AS269" s="18"/>
      <c r="AT269" s="18"/>
      <c r="AU269" s="18"/>
      <c r="BB269" s="12"/>
      <c r="BC269" s="12"/>
      <c r="BF269" s="43"/>
    </row>
    <row r="270" spans="1:58" ht="14.4" x14ac:dyDescent="0.3">
      <c r="A270" s="12" t="s">
        <v>503</v>
      </c>
      <c r="B270" s="29" t="s">
        <v>129</v>
      </c>
      <c r="C270" s="12" t="s">
        <v>475</v>
      </c>
      <c r="D270" s="12">
        <v>2</v>
      </c>
      <c r="E270" s="12">
        <v>10</v>
      </c>
      <c r="F270" s="12">
        <v>30201</v>
      </c>
      <c r="G270" s="29" t="s">
        <v>133</v>
      </c>
      <c r="H270" s="29" t="s">
        <v>504</v>
      </c>
      <c r="I270" s="13"/>
      <c r="J270" s="36"/>
      <c r="K270" s="13"/>
      <c r="L270" s="13"/>
      <c r="M270" s="13"/>
      <c r="N270" s="37"/>
      <c r="O270" s="13"/>
      <c r="P270" s="38"/>
      <c r="Q270" s="39"/>
      <c r="R270" s="39"/>
      <c r="S270" s="13"/>
      <c r="T270" s="40"/>
      <c r="U270" s="13"/>
      <c r="V270" s="34"/>
      <c r="W270" s="13"/>
      <c r="X270" s="36"/>
      <c r="Y270" s="13"/>
      <c r="Z270" s="37"/>
      <c r="AA270" s="13"/>
      <c r="AB270" s="42"/>
      <c r="AC270" s="13"/>
      <c r="AD270" s="42"/>
      <c r="AE270" s="13"/>
      <c r="AF270" s="40"/>
      <c r="AG270" s="13"/>
      <c r="AH270" s="36"/>
      <c r="AI270" s="65"/>
      <c r="AJ270" s="18"/>
      <c r="AK270" s="65"/>
      <c r="AL270" s="36"/>
      <c r="AM270" s="36"/>
      <c r="AN270" s="18"/>
      <c r="AO270" s="18"/>
      <c r="AP270" s="36"/>
      <c r="AQ270" s="18"/>
      <c r="AR270" s="36"/>
      <c r="AS270" s="18"/>
      <c r="AT270" s="18"/>
      <c r="AU270" s="18"/>
      <c r="AV270" s="29"/>
      <c r="AW270" s="29"/>
      <c r="AX270" s="29"/>
      <c r="AY270" s="29"/>
      <c r="AZ270" s="29"/>
      <c r="BA270" s="29"/>
      <c r="BB270" s="13"/>
      <c r="BC270" s="13"/>
      <c r="BD270" s="13"/>
      <c r="BE270" s="13"/>
      <c r="BF270" s="43"/>
    </row>
    <row r="271" spans="1:58" ht="14.4" x14ac:dyDescent="0.3">
      <c r="A271" s="12" t="s">
        <v>505</v>
      </c>
      <c r="B271" s="29" t="s">
        <v>506</v>
      </c>
      <c r="C271" s="12" t="s">
        <v>475</v>
      </c>
      <c r="D271" s="12">
        <v>2</v>
      </c>
      <c r="E271" s="12">
        <v>1</v>
      </c>
      <c r="F271" s="12">
        <v>30201</v>
      </c>
      <c r="G271" s="12">
        <v>341</v>
      </c>
      <c r="H271" s="12" t="s">
        <v>138</v>
      </c>
      <c r="I271" s="13"/>
      <c r="J271" s="36">
        <v>5090644.67</v>
      </c>
      <c r="K271" s="13"/>
      <c r="L271" s="36">
        <v>3478638.4194437498</v>
      </c>
      <c r="M271" s="13"/>
      <c r="N271" s="37">
        <v>45107</v>
      </c>
      <c r="O271" s="13"/>
      <c r="P271" s="38">
        <v>2.3E-3</v>
      </c>
      <c r="Q271" s="39"/>
      <c r="R271" s="39"/>
      <c r="S271" s="13"/>
      <c r="T271" s="40">
        <v>-2</v>
      </c>
      <c r="U271" s="13"/>
      <c r="V271" s="41">
        <v>3.5</v>
      </c>
      <c r="W271" s="13"/>
      <c r="X271" s="36">
        <v>178173</v>
      </c>
      <c r="Y271" s="13"/>
      <c r="Z271" s="37">
        <v>48760</v>
      </c>
      <c r="AA271" s="13"/>
      <c r="AB271" s="42">
        <v>80</v>
      </c>
      <c r="AC271" s="12" t="s">
        <v>139</v>
      </c>
      <c r="AD271" s="42" t="s">
        <v>140</v>
      </c>
      <c r="AE271" s="13"/>
      <c r="AF271" s="40">
        <v>-2</v>
      </c>
      <c r="AG271" s="13"/>
      <c r="AH271" s="36">
        <v>1713819</v>
      </c>
      <c r="AI271" s="43"/>
      <c r="AJ271" s="18">
        <v>16.07</v>
      </c>
      <c r="AK271" s="43"/>
      <c r="AL271" s="36">
        <v>106647</v>
      </c>
      <c r="AM271" s="36"/>
      <c r="AN271" s="18">
        <v>2.09</v>
      </c>
      <c r="AO271" s="18"/>
      <c r="AP271" s="36">
        <v>-71526</v>
      </c>
      <c r="AQ271" s="18"/>
      <c r="AR271" s="36">
        <v>2682311</v>
      </c>
      <c r="AS271" s="18"/>
      <c r="AT271" s="18"/>
      <c r="AU271" s="66"/>
      <c r="AV271" s="13"/>
      <c r="AW271" s="13"/>
      <c r="AX271" s="13"/>
      <c r="AY271" s="13"/>
      <c r="AZ271" s="13"/>
      <c r="BA271" s="13"/>
      <c r="BB271" s="36">
        <v>5090644.67</v>
      </c>
      <c r="BC271" s="36">
        <v>0</v>
      </c>
      <c r="BD271" s="13"/>
      <c r="BE271" s="13"/>
      <c r="BF271" s="43"/>
    </row>
    <row r="272" spans="1:58" ht="14.4" x14ac:dyDescent="0.3">
      <c r="A272" s="12" t="s">
        <v>507</v>
      </c>
      <c r="B272" s="29" t="s">
        <v>508</v>
      </c>
      <c r="C272" s="12" t="s">
        <v>475</v>
      </c>
      <c r="D272" s="12">
        <v>2</v>
      </c>
      <c r="E272" s="12">
        <v>2</v>
      </c>
      <c r="F272" s="12">
        <v>30201</v>
      </c>
      <c r="G272" s="12">
        <v>342</v>
      </c>
      <c r="H272" s="12" t="s">
        <v>483</v>
      </c>
      <c r="I272" s="13"/>
      <c r="J272" s="36">
        <v>673632.54</v>
      </c>
      <c r="K272" s="13"/>
      <c r="L272" s="36">
        <v>511483.67270750005</v>
      </c>
      <c r="M272" s="13"/>
      <c r="N272" s="37">
        <v>45107</v>
      </c>
      <c r="O272" s="13"/>
      <c r="P272" s="38">
        <v>9.4999999999999998E-3</v>
      </c>
      <c r="Q272" s="39"/>
      <c r="R272" s="39"/>
      <c r="S272" s="13"/>
      <c r="T272" s="40">
        <v>0</v>
      </c>
      <c r="U272" s="13"/>
      <c r="V272" s="41">
        <v>3.8</v>
      </c>
      <c r="W272" s="13"/>
      <c r="X272" s="36">
        <v>25598</v>
      </c>
      <c r="Y272" s="13"/>
      <c r="Z272" s="37">
        <v>48760</v>
      </c>
      <c r="AA272" s="13"/>
      <c r="AB272" s="42">
        <v>50</v>
      </c>
      <c r="AC272" s="12" t="s">
        <v>139</v>
      </c>
      <c r="AD272" s="42" t="s">
        <v>391</v>
      </c>
      <c r="AE272" s="13"/>
      <c r="AF272" s="40">
        <v>-3</v>
      </c>
      <c r="AG272" s="13"/>
      <c r="AH272" s="36">
        <v>182358</v>
      </c>
      <c r="AI272" s="43"/>
      <c r="AJ272" s="18">
        <v>15.2</v>
      </c>
      <c r="AK272" s="43"/>
      <c r="AL272" s="36">
        <v>11997</v>
      </c>
      <c r="AM272" s="36"/>
      <c r="AN272" s="18">
        <v>1.78</v>
      </c>
      <c r="AO272" s="18"/>
      <c r="AP272" s="36">
        <v>-13601</v>
      </c>
      <c r="AQ272" s="18"/>
      <c r="AR272" s="36">
        <v>356472</v>
      </c>
      <c r="AS272" s="18"/>
      <c r="AT272" s="18"/>
      <c r="AU272" s="66"/>
      <c r="AV272" s="13"/>
      <c r="AW272" s="13"/>
      <c r="AX272" s="13"/>
      <c r="AY272" s="13"/>
      <c r="AZ272" s="13"/>
      <c r="BA272" s="13"/>
      <c r="BB272" s="36">
        <v>673632.54000000015</v>
      </c>
      <c r="BC272" s="36">
        <v>0</v>
      </c>
      <c r="BD272" s="13"/>
      <c r="BE272" s="13"/>
      <c r="BF272" s="43"/>
    </row>
    <row r="273" spans="1:58" ht="14.4" hidden="1" outlineLevel="1" x14ac:dyDescent="0.3">
      <c r="A273" s="12" t="s">
        <v>509</v>
      </c>
      <c r="B273" s="29" t="s">
        <v>510</v>
      </c>
      <c r="C273" s="12" t="s">
        <v>475</v>
      </c>
      <c r="D273" s="12">
        <v>2</v>
      </c>
      <c r="E273" s="12">
        <v>3</v>
      </c>
      <c r="F273" s="12">
        <v>30201</v>
      </c>
      <c r="G273" s="12">
        <v>343</v>
      </c>
      <c r="H273" s="12" t="s">
        <v>486</v>
      </c>
      <c r="I273" s="13"/>
      <c r="J273" s="36">
        <v>121376511.03</v>
      </c>
      <c r="K273" s="13"/>
      <c r="L273" s="36">
        <v>49359730.567925498</v>
      </c>
      <c r="M273" s="13"/>
      <c r="N273" s="37">
        <v>45107</v>
      </c>
      <c r="O273" s="13"/>
      <c r="P273" s="67">
        <v>5.7000000000000002E-3</v>
      </c>
      <c r="Q273" s="17"/>
      <c r="R273" s="67"/>
      <c r="S273" s="13"/>
      <c r="T273" s="40">
        <v>0</v>
      </c>
      <c r="U273" s="13"/>
      <c r="V273" s="41">
        <v>4.3</v>
      </c>
      <c r="W273" s="13"/>
      <c r="X273" s="36">
        <v>5219190</v>
      </c>
      <c r="Y273" s="13"/>
      <c r="Z273" s="37">
        <v>48760</v>
      </c>
      <c r="AA273" s="13"/>
      <c r="AB273" s="42">
        <v>50</v>
      </c>
      <c r="AC273" s="12" t="s">
        <v>139</v>
      </c>
      <c r="AD273" s="42" t="s">
        <v>395</v>
      </c>
      <c r="AE273" s="13"/>
      <c r="AF273" s="40">
        <v>-3</v>
      </c>
      <c r="AG273" s="13"/>
      <c r="AH273" s="36">
        <v>75658076</v>
      </c>
      <c r="AI273" s="43"/>
      <c r="AJ273" s="18">
        <v>15.16</v>
      </c>
      <c r="AK273" s="43"/>
      <c r="AL273" s="36">
        <v>4990638</v>
      </c>
      <c r="AM273" s="36"/>
      <c r="AN273" s="18">
        <v>4.1100000000000003</v>
      </c>
      <c r="AO273" s="18"/>
      <c r="AP273" s="36">
        <v>-228552</v>
      </c>
      <c r="AQ273" s="18"/>
      <c r="AR273" s="36">
        <v>57655119</v>
      </c>
      <c r="AS273" s="18"/>
      <c r="AT273" s="18"/>
      <c r="AU273" s="71"/>
      <c r="AV273" s="13"/>
      <c r="AW273" s="13"/>
      <c r="AX273" s="13"/>
      <c r="AY273" s="13"/>
      <c r="AZ273" s="13"/>
      <c r="BA273" s="13"/>
      <c r="BB273" s="36"/>
      <c r="BC273" s="36"/>
      <c r="BD273" s="13"/>
      <c r="BE273" s="13"/>
      <c r="BF273" s="43"/>
    </row>
    <row r="274" spans="1:58" ht="14.4" hidden="1" outlineLevel="1" x14ac:dyDescent="0.3">
      <c r="A274" s="12" t="s">
        <v>511</v>
      </c>
      <c r="B274" s="29" t="s">
        <v>512</v>
      </c>
      <c r="C274" s="12" t="s">
        <v>475</v>
      </c>
      <c r="D274" s="12">
        <v>2</v>
      </c>
      <c r="E274" s="12">
        <v>4</v>
      </c>
      <c r="F274" s="12">
        <v>30201</v>
      </c>
      <c r="G274" s="12">
        <v>343.2</v>
      </c>
      <c r="H274" s="12" t="s">
        <v>489</v>
      </c>
      <c r="I274" s="13"/>
      <c r="J274" s="36">
        <v>64237235.289999999</v>
      </c>
      <c r="K274" s="13"/>
      <c r="L274" s="36">
        <v>8573138.6828573085</v>
      </c>
      <c r="M274" s="13"/>
      <c r="N274" s="37">
        <v>45107</v>
      </c>
      <c r="O274" s="13"/>
      <c r="P274" s="67">
        <v>0.1565</v>
      </c>
      <c r="Q274" s="17"/>
      <c r="R274" s="67"/>
      <c r="S274" s="13"/>
      <c r="T274" s="40">
        <v>0</v>
      </c>
      <c r="U274" s="13"/>
      <c r="V274" s="41">
        <v>4.3</v>
      </c>
      <c r="W274" s="13"/>
      <c r="X274" s="36">
        <v>2762201</v>
      </c>
      <c r="Y274" s="13"/>
      <c r="Z274" s="37">
        <v>48760</v>
      </c>
      <c r="AA274" s="13"/>
      <c r="AB274" s="42">
        <v>9</v>
      </c>
      <c r="AC274" s="12" t="s">
        <v>139</v>
      </c>
      <c r="AD274" s="42" t="s">
        <v>490</v>
      </c>
      <c r="AE274" s="13"/>
      <c r="AF274" s="40">
        <v>35</v>
      </c>
      <c r="AG274" s="13"/>
      <c r="AH274" s="36">
        <v>33181064</v>
      </c>
      <c r="AI274" s="43"/>
      <c r="AJ274" s="18">
        <v>6.74</v>
      </c>
      <c r="AK274" s="43"/>
      <c r="AL274" s="36">
        <v>4923007</v>
      </c>
      <c r="AM274" s="36"/>
      <c r="AN274" s="18">
        <v>7.66</v>
      </c>
      <c r="AO274" s="18"/>
      <c r="AP274" s="36">
        <v>2160806</v>
      </c>
      <c r="AQ274" s="18"/>
      <c r="AR274" s="36">
        <v>10013939</v>
      </c>
      <c r="AS274" s="18"/>
      <c r="AT274" s="18"/>
      <c r="AU274" s="71"/>
      <c r="AV274" s="13"/>
      <c r="AW274" s="13"/>
      <c r="AX274" s="13"/>
      <c r="AY274" s="13"/>
      <c r="AZ274" s="13"/>
      <c r="BA274" s="13"/>
      <c r="BB274" s="36"/>
      <c r="BC274" s="36"/>
      <c r="BD274" s="13"/>
      <c r="BE274" s="13"/>
      <c r="BF274" s="43"/>
    </row>
    <row r="275" spans="1:58" ht="14.4" collapsed="1" x14ac:dyDescent="0.3">
      <c r="A275" s="12" t="s">
        <v>509</v>
      </c>
      <c r="B275" s="12" t="s">
        <v>510</v>
      </c>
      <c r="C275" s="12" t="s">
        <v>491</v>
      </c>
      <c r="D275" s="13"/>
      <c r="E275" s="13"/>
      <c r="F275" s="13"/>
      <c r="G275" s="12">
        <v>343</v>
      </c>
      <c r="H275" s="12" t="s">
        <v>492</v>
      </c>
      <c r="I275" s="13"/>
      <c r="J275" s="36">
        <v>185613746.31999999</v>
      </c>
      <c r="K275" s="13"/>
      <c r="L275" s="36">
        <v>57932869.250782803</v>
      </c>
      <c r="M275" s="13"/>
      <c r="N275" s="37">
        <v>45107</v>
      </c>
      <c r="O275" s="13"/>
      <c r="P275" s="38" t="s">
        <v>493</v>
      </c>
      <c r="Q275" s="39"/>
      <c r="R275" s="39"/>
      <c r="S275" s="13"/>
      <c r="T275" s="40">
        <v>0</v>
      </c>
      <c r="U275" s="13"/>
      <c r="V275" s="41">
        <v>4.3</v>
      </c>
      <c r="W275" s="13"/>
      <c r="X275" s="36">
        <v>7981391</v>
      </c>
      <c r="Y275" s="13"/>
      <c r="Z275" s="37">
        <v>48760</v>
      </c>
      <c r="AA275" s="13"/>
      <c r="AB275" s="67" t="s">
        <v>493</v>
      </c>
      <c r="AC275" s="17"/>
      <c r="AD275" s="67"/>
      <c r="AE275" s="13"/>
      <c r="AF275" s="40" t="s">
        <v>493</v>
      </c>
      <c r="AG275" s="13"/>
      <c r="AH275" s="36">
        <v>108839140</v>
      </c>
      <c r="AI275" s="36"/>
      <c r="AJ275" s="18">
        <v>6.8623519661299346</v>
      </c>
      <c r="AK275" s="36"/>
      <c r="AL275" s="36">
        <v>9913645</v>
      </c>
      <c r="AM275" s="36"/>
      <c r="AN275" s="18">
        <v>5.34</v>
      </c>
      <c r="AO275" s="18"/>
      <c r="AP275" s="36">
        <v>1932254</v>
      </c>
      <c r="AQ275" s="18"/>
      <c r="AR275" s="36">
        <v>67669058</v>
      </c>
      <c r="AS275" s="18"/>
      <c r="AT275" s="68">
        <v>57932869.25078281</v>
      </c>
      <c r="AU275" s="71"/>
      <c r="AV275" s="13"/>
      <c r="AW275" s="13"/>
      <c r="AX275" s="13"/>
      <c r="AY275" s="13"/>
      <c r="AZ275" s="13"/>
      <c r="BA275" s="13"/>
      <c r="BB275" s="36">
        <v>185613746.32447433</v>
      </c>
      <c r="BC275" s="36">
        <v>4.474341869354248E-3</v>
      </c>
      <c r="BD275" s="13"/>
      <c r="BE275" s="13"/>
      <c r="BF275" s="43"/>
    </row>
    <row r="276" spans="1:58" ht="14.4" x14ac:dyDescent="0.3">
      <c r="A276" s="12" t="s">
        <v>513</v>
      </c>
      <c r="B276" s="29" t="s">
        <v>514</v>
      </c>
      <c r="C276" s="12" t="s">
        <v>475</v>
      </c>
      <c r="D276" s="12">
        <v>2</v>
      </c>
      <c r="E276" s="12">
        <v>5</v>
      </c>
      <c r="F276" s="12">
        <v>30201</v>
      </c>
      <c r="G276" s="12">
        <v>344</v>
      </c>
      <c r="H276" s="12" t="s">
        <v>496</v>
      </c>
      <c r="I276" s="13"/>
      <c r="J276" s="36">
        <v>28799679.809999999</v>
      </c>
      <c r="K276" s="13"/>
      <c r="L276" s="36">
        <v>20523753.65216</v>
      </c>
      <c r="M276" s="13"/>
      <c r="N276" s="37">
        <v>45107</v>
      </c>
      <c r="O276" s="13"/>
      <c r="P276" s="38">
        <v>1.6000000000000001E-3</v>
      </c>
      <c r="Q276" s="39"/>
      <c r="R276" s="39"/>
      <c r="S276" s="13"/>
      <c r="T276" s="40">
        <v>-1</v>
      </c>
      <c r="U276" s="13"/>
      <c r="V276" s="41">
        <v>3.4</v>
      </c>
      <c r="W276" s="13"/>
      <c r="X276" s="36">
        <v>979189</v>
      </c>
      <c r="Y276" s="13"/>
      <c r="Z276" s="37">
        <v>48760</v>
      </c>
      <c r="AA276" s="13"/>
      <c r="AB276" s="42">
        <v>60</v>
      </c>
      <c r="AC276" s="12" t="s">
        <v>139</v>
      </c>
      <c r="AD276" s="42" t="s">
        <v>140</v>
      </c>
      <c r="AE276" s="13"/>
      <c r="AF276" s="40">
        <v>-3</v>
      </c>
      <c r="AG276" s="13"/>
      <c r="AH276" s="36">
        <v>9139917</v>
      </c>
      <c r="AI276" s="43"/>
      <c r="AJ276" s="18">
        <v>15.69</v>
      </c>
      <c r="AK276" s="43"/>
      <c r="AL276" s="36">
        <v>582531</v>
      </c>
      <c r="AM276" s="36"/>
      <c r="AN276" s="18">
        <v>2.02</v>
      </c>
      <c r="AO276" s="18"/>
      <c r="AP276" s="36">
        <v>-396658</v>
      </c>
      <c r="AQ276" s="18"/>
      <c r="AR276" s="36">
        <v>15705873</v>
      </c>
      <c r="AS276" s="18"/>
      <c r="AT276" s="18"/>
      <c r="AU276" s="66"/>
      <c r="AV276" s="13"/>
      <c r="AW276" s="13"/>
      <c r="AX276" s="13"/>
      <c r="AY276" s="13"/>
      <c r="AZ276" s="13"/>
      <c r="BA276" s="13"/>
      <c r="BB276" s="36">
        <v>28799679.809999999</v>
      </c>
      <c r="BC276" s="36">
        <v>0</v>
      </c>
      <c r="BD276" s="13"/>
      <c r="BE276" s="13"/>
      <c r="BF276" s="43"/>
    </row>
    <row r="277" spans="1:58" s="29" customFormat="1" x14ac:dyDescent="0.25">
      <c r="A277" s="12" t="s">
        <v>515</v>
      </c>
      <c r="B277" s="29" t="s">
        <v>516</v>
      </c>
      <c r="C277" s="29" t="s">
        <v>475</v>
      </c>
      <c r="D277" s="29">
        <v>2</v>
      </c>
      <c r="E277" s="29">
        <v>6</v>
      </c>
      <c r="F277" s="29">
        <v>30201</v>
      </c>
      <c r="G277" s="12">
        <v>345</v>
      </c>
      <c r="H277" s="12" t="s">
        <v>151</v>
      </c>
      <c r="J277" s="36">
        <v>29810853.449999999</v>
      </c>
      <c r="K277" s="12"/>
      <c r="L277" s="36">
        <v>19234928.801115002</v>
      </c>
      <c r="M277" s="12"/>
      <c r="N277" s="37">
        <v>45107</v>
      </c>
      <c r="O277" s="12"/>
      <c r="P277" s="38">
        <v>1.2999999999999999E-3</v>
      </c>
      <c r="Q277" s="39"/>
      <c r="R277" s="39"/>
      <c r="S277" s="12"/>
      <c r="T277" s="40">
        <v>-1</v>
      </c>
      <c r="V277" s="41">
        <v>3.4</v>
      </c>
      <c r="X277" s="36">
        <v>1013569</v>
      </c>
      <c r="Z277" s="37">
        <v>48760</v>
      </c>
      <c r="AA277" s="12"/>
      <c r="AB277" s="42">
        <v>50</v>
      </c>
      <c r="AC277" s="12" t="s">
        <v>139</v>
      </c>
      <c r="AD277" s="42" t="s">
        <v>400</v>
      </c>
      <c r="AE277" s="12"/>
      <c r="AF277" s="40">
        <v>-2</v>
      </c>
      <c r="AH277" s="36">
        <v>11172142</v>
      </c>
      <c r="AI277" s="43"/>
      <c r="AJ277" s="18">
        <v>15.43</v>
      </c>
      <c r="AK277" s="43"/>
      <c r="AL277" s="36">
        <v>724053</v>
      </c>
      <c r="AM277" s="36"/>
      <c r="AN277" s="18">
        <v>2.4300000000000002</v>
      </c>
      <c r="AO277" s="18"/>
      <c r="AP277" s="36">
        <v>-289516</v>
      </c>
      <c r="AQ277" s="18"/>
      <c r="AR277" s="36">
        <v>15636950</v>
      </c>
      <c r="AS277" s="18"/>
      <c r="AT277" s="18"/>
      <c r="AU277" s="66"/>
      <c r="AV277" s="12"/>
      <c r="AW277" s="12"/>
      <c r="AX277" s="12"/>
      <c r="AY277" s="12"/>
      <c r="AZ277" s="12"/>
      <c r="BA277" s="12"/>
      <c r="BB277" s="36">
        <v>29810853.449999999</v>
      </c>
      <c r="BC277" s="36">
        <v>0</v>
      </c>
      <c r="BF277" s="43"/>
    </row>
    <row r="278" spans="1:58" ht="14.4" x14ac:dyDescent="0.3">
      <c r="A278" s="12" t="s">
        <v>517</v>
      </c>
      <c r="B278" s="29" t="s">
        <v>518</v>
      </c>
      <c r="C278" s="12" t="s">
        <v>475</v>
      </c>
      <c r="D278" s="12">
        <v>2</v>
      </c>
      <c r="E278" s="12">
        <v>7</v>
      </c>
      <c r="F278" s="12">
        <v>30201</v>
      </c>
      <c r="G278" s="12">
        <v>346</v>
      </c>
      <c r="H278" s="12" t="s">
        <v>154</v>
      </c>
      <c r="I278" s="13"/>
      <c r="J278" s="45">
        <v>2599157.79</v>
      </c>
      <c r="K278" s="13"/>
      <c r="L278" s="45">
        <v>1902627.9844599999</v>
      </c>
      <c r="M278" s="13"/>
      <c r="N278" s="37">
        <v>45107</v>
      </c>
      <c r="O278" s="13"/>
      <c r="P278" s="38">
        <v>2.5999999999999999E-3</v>
      </c>
      <c r="Q278" s="39"/>
      <c r="R278" s="39"/>
      <c r="S278" s="13"/>
      <c r="T278" s="40">
        <v>0</v>
      </c>
      <c r="U278" s="13"/>
      <c r="V278" s="41">
        <v>3.4</v>
      </c>
      <c r="W278" s="13"/>
      <c r="X278" s="45">
        <v>88371</v>
      </c>
      <c r="Y278" s="13"/>
      <c r="Z278" s="37">
        <v>48760</v>
      </c>
      <c r="AA278" s="13"/>
      <c r="AB278" s="42">
        <v>50</v>
      </c>
      <c r="AC278" s="12" t="s">
        <v>139</v>
      </c>
      <c r="AD278" s="42" t="s">
        <v>501</v>
      </c>
      <c r="AE278" s="13"/>
      <c r="AF278" s="40">
        <v>-2</v>
      </c>
      <c r="AG278" s="13"/>
      <c r="AH278" s="45">
        <v>748513</v>
      </c>
      <c r="AI278" s="46"/>
      <c r="AJ278" s="18">
        <v>14.87</v>
      </c>
      <c r="AK278" s="46"/>
      <c r="AL278" s="45">
        <v>50337</v>
      </c>
      <c r="AM278" s="47"/>
      <c r="AN278" s="18">
        <v>1.94</v>
      </c>
      <c r="AO278" s="18"/>
      <c r="AP278" s="45">
        <v>-38034</v>
      </c>
      <c r="AQ278" s="18"/>
      <c r="AR278" s="45">
        <v>1409966</v>
      </c>
      <c r="AS278" s="18"/>
      <c r="AT278" s="18"/>
      <c r="AU278" s="66"/>
      <c r="AV278" s="29"/>
      <c r="AW278" s="29"/>
      <c r="AX278" s="29"/>
      <c r="AY278" s="29"/>
      <c r="AZ278" s="29"/>
      <c r="BA278" s="29"/>
      <c r="BB278" s="45">
        <v>2599157.7899999991</v>
      </c>
      <c r="BC278" s="45">
        <v>0</v>
      </c>
      <c r="BD278" s="13"/>
      <c r="BE278" s="13"/>
      <c r="BF278" s="43"/>
    </row>
    <row r="279" spans="1:58" s="29" customFormat="1" x14ac:dyDescent="0.25">
      <c r="A279" s="29" t="s">
        <v>503</v>
      </c>
      <c r="B279" s="29" t="s">
        <v>129</v>
      </c>
      <c r="C279" s="29" t="s">
        <v>475</v>
      </c>
      <c r="D279" s="29">
        <v>2</v>
      </c>
      <c r="E279" s="29">
        <v>8</v>
      </c>
      <c r="F279" s="29">
        <v>30201</v>
      </c>
      <c r="G279" s="12" t="s">
        <v>133</v>
      </c>
      <c r="H279" s="29" t="s">
        <v>519</v>
      </c>
      <c r="J279" s="31">
        <v>252587714.57999998</v>
      </c>
      <c r="L279" s="31">
        <v>103584301.78066906</v>
      </c>
      <c r="N279" s="37"/>
      <c r="P279" s="38"/>
      <c r="Q279" s="39"/>
      <c r="R279" s="39"/>
      <c r="T279" s="40"/>
      <c r="V279" s="48">
        <v>4.0999999999999996</v>
      </c>
      <c r="X279" s="31">
        <v>10266291</v>
      </c>
      <c r="Z279" s="37"/>
      <c r="AA279" s="12"/>
      <c r="AB279" s="42"/>
      <c r="AC279" s="12"/>
      <c r="AD279" s="42"/>
      <c r="AE279" s="12"/>
      <c r="AF279" s="40"/>
      <c r="AH279" s="31">
        <v>131795889</v>
      </c>
      <c r="AI279" s="31"/>
      <c r="AJ279" s="49">
        <v>11.571995687145991</v>
      </c>
      <c r="AK279" s="31"/>
      <c r="AL279" s="31">
        <v>11389210</v>
      </c>
      <c r="AM279" s="31"/>
      <c r="AN279" s="49">
        <v>4.5090118571039177</v>
      </c>
      <c r="AO279" s="49"/>
      <c r="AP279" s="31">
        <v>1122919</v>
      </c>
      <c r="AQ279" s="18"/>
      <c r="AR279" s="31">
        <v>103460630</v>
      </c>
      <c r="AS279" s="18"/>
      <c r="AT279" s="18"/>
      <c r="AU279" s="66"/>
      <c r="AV279" s="43"/>
      <c r="AW279" s="12"/>
      <c r="AX279" s="12"/>
      <c r="AY279" s="12"/>
      <c r="AZ279" s="12"/>
      <c r="BA279" s="12"/>
      <c r="BB279" s="31">
        <v>252587714.58447433</v>
      </c>
      <c r="BC279" s="31">
        <v>4.474341869354248E-3</v>
      </c>
      <c r="BF279" s="43"/>
    </row>
    <row r="280" spans="1:58" ht="14.4" x14ac:dyDescent="0.3">
      <c r="A280" s="12" t="s">
        <v>503</v>
      </c>
      <c r="B280" s="29" t="s">
        <v>129</v>
      </c>
      <c r="C280" s="12" t="s">
        <v>475</v>
      </c>
      <c r="D280" s="12">
        <v>2</v>
      </c>
      <c r="E280" s="12">
        <v>9</v>
      </c>
      <c r="F280" s="12">
        <v>30201</v>
      </c>
      <c r="G280" s="12" t="s">
        <v>133</v>
      </c>
      <c r="H280" s="12" t="s">
        <v>133</v>
      </c>
      <c r="I280" s="13"/>
      <c r="J280" s="13"/>
      <c r="K280" s="13"/>
      <c r="L280" s="13"/>
      <c r="M280" s="13"/>
      <c r="N280" s="37"/>
      <c r="O280" s="13"/>
      <c r="P280" s="38"/>
      <c r="Q280" s="39"/>
      <c r="R280" s="39"/>
      <c r="S280" s="13"/>
      <c r="T280" s="40"/>
      <c r="U280" s="13"/>
      <c r="V280" s="34"/>
      <c r="W280" s="13"/>
      <c r="X280" s="13"/>
      <c r="Y280" s="13"/>
      <c r="Z280" s="37"/>
      <c r="AA280" s="13"/>
      <c r="AB280" s="42"/>
      <c r="AC280" s="13"/>
      <c r="AD280" s="42"/>
      <c r="AE280" s="13"/>
      <c r="AF280" s="40"/>
      <c r="AG280" s="13"/>
      <c r="AH280" s="13"/>
      <c r="AI280" s="13"/>
      <c r="AJ280" s="18"/>
      <c r="AK280" s="13"/>
      <c r="AL280" s="13"/>
      <c r="AM280" s="13"/>
      <c r="AN280" s="18"/>
      <c r="AO280" s="18"/>
      <c r="AP280" s="13"/>
      <c r="AQ280" s="18"/>
      <c r="AR280" s="13"/>
      <c r="AS280" s="18"/>
      <c r="AT280" s="18"/>
      <c r="AU280" s="18"/>
      <c r="AV280" s="29"/>
      <c r="AW280" s="29"/>
      <c r="AX280" s="29"/>
      <c r="AY280" s="29"/>
      <c r="AZ280" s="29"/>
      <c r="BA280" s="29"/>
      <c r="BB280" s="13"/>
      <c r="BC280" s="13"/>
      <c r="BD280" s="13"/>
      <c r="BE280" s="13"/>
      <c r="BF280" s="43"/>
    </row>
    <row r="281" spans="1:58" ht="14.4" x14ac:dyDescent="0.3">
      <c r="A281" s="12" t="s">
        <v>520</v>
      </c>
      <c r="B281" s="29" t="s">
        <v>129</v>
      </c>
      <c r="C281" s="12" t="s">
        <v>475</v>
      </c>
      <c r="D281" s="12">
        <v>3</v>
      </c>
      <c r="E281" s="12">
        <v>10</v>
      </c>
      <c r="F281" s="12">
        <v>30202</v>
      </c>
      <c r="G281" s="29" t="s">
        <v>133</v>
      </c>
      <c r="H281" s="29" t="s">
        <v>521</v>
      </c>
      <c r="I281" s="13"/>
      <c r="J281" s="36"/>
      <c r="K281" s="13"/>
      <c r="L281" s="13"/>
      <c r="M281" s="13"/>
      <c r="N281" s="37"/>
      <c r="O281" s="13"/>
      <c r="P281" s="38"/>
      <c r="Q281" s="39"/>
      <c r="R281" s="39"/>
      <c r="S281" s="13"/>
      <c r="T281" s="40"/>
      <c r="U281" s="13"/>
      <c r="V281" s="34"/>
      <c r="W281" s="13"/>
      <c r="X281" s="36"/>
      <c r="Y281" s="13"/>
      <c r="Z281" s="37"/>
      <c r="AA281" s="13"/>
      <c r="AB281" s="42"/>
      <c r="AC281" s="13"/>
      <c r="AD281" s="42"/>
      <c r="AE281" s="13"/>
      <c r="AF281" s="40"/>
      <c r="AG281" s="13"/>
      <c r="AH281" s="36"/>
      <c r="AI281" s="65"/>
      <c r="AJ281" s="18"/>
      <c r="AK281" s="65"/>
      <c r="AL281" s="36"/>
      <c r="AM281" s="36"/>
      <c r="AN281" s="18"/>
      <c r="AO281" s="18"/>
      <c r="AP281" s="36"/>
      <c r="AQ281" s="18"/>
      <c r="AR281" s="36"/>
      <c r="AS281" s="18"/>
      <c r="AT281" s="18"/>
      <c r="AU281" s="18"/>
      <c r="AV281" s="29"/>
      <c r="AW281" s="29"/>
      <c r="AX281" s="29"/>
      <c r="AY281" s="29"/>
      <c r="AZ281" s="29"/>
      <c r="BA281" s="29"/>
      <c r="BB281" s="13"/>
      <c r="BC281" s="13"/>
      <c r="BD281" s="13"/>
      <c r="BE281" s="13"/>
      <c r="BF281" s="43"/>
    </row>
    <row r="282" spans="1:58" ht="14.4" x14ac:dyDescent="0.3">
      <c r="A282" s="12" t="s">
        <v>522</v>
      </c>
      <c r="B282" s="29" t="s">
        <v>523</v>
      </c>
      <c r="C282" s="12" t="s">
        <v>475</v>
      </c>
      <c r="D282" s="12">
        <v>3</v>
      </c>
      <c r="E282" s="12">
        <v>1</v>
      </c>
      <c r="F282" s="12">
        <v>30202</v>
      </c>
      <c r="G282" s="12">
        <v>341</v>
      </c>
      <c r="H282" s="12" t="s">
        <v>138</v>
      </c>
      <c r="I282" s="13"/>
      <c r="J282" s="36">
        <v>3203159.07</v>
      </c>
      <c r="K282" s="13"/>
      <c r="L282" s="36">
        <v>1949980.9453624994</v>
      </c>
      <c r="M282" s="13"/>
      <c r="N282" s="37">
        <v>45107</v>
      </c>
      <c r="O282" s="13"/>
      <c r="P282" s="38">
        <v>2.3E-3</v>
      </c>
      <c r="Q282" s="39"/>
      <c r="R282" s="39"/>
      <c r="S282" s="13"/>
      <c r="T282" s="40">
        <v>-2</v>
      </c>
      <c r="U282" s="13"/>
      <c r="V282" s="41">
        <v>3.5</v>
      </c>
      <c r="W282" s="13"/>
      <c r="X282" s="36">
        <v>112111</v>
      </c>
      <c r="Y282" s="13"/>
      <c r="Z282" s="37">
        <v>48760</v>
      </c>
      <c r="AA282" s="13"/>
      <c r="AB282" s="42">
        <v>80</v>
      </c>
      <c r="AC282" s="12" t="s">
        <v>139</v>
      </c>
      <c r="AD282" s="42" t="s">
        <v>140</v>
      </c>
      <c r="AE282" s="13"/>
      <c r="AF282" s="40">
        <v>-2</v>
      </c>
      <c r="AG282" s="13"/>
      <c r="AH282" s="36">
        <v>1317241</v>
      </c>
      <c r="AI282" s="43"/>
      <c r="AJ282" s="18">
        <v>16.11</v>
      </c>
      <c r="AK282" s="43"/>
      <c r="AL282" s="36">
        <v>81765</v>
      </c>
      <c r="AM282" s="36"/>
      <c r="AN282" s="18">
        <v>2.5499999999999998</v>
      </c>
      <c r="AO282" s="18"/>
      <c r="AP282" s="36">
        <v>-30346</v>
      </c>
      <c r="AQ282" s="18"/>
      <c r="AR282" s="36">
        <v>1553966</v>
      </c>
      <c r="AS282" s="18"/>
      <c r="AT282" s="18"/>
      <c r="AU282" s="66"/>
      <c r="AV282" s="13"/>
      <c r="AW282" s="13"/>
      <c r="AX282" s="13"/>
      <c r="AY282" s="13"/>
      <c r="AZ282" s="13"/>
      <c r="BA282" s="13"/>
      <c r="BB282" s="36">
        <v>3203159.0700000008</v>
      </c>
      <c r="BC282" s="36">
        <v>0</v>
      </c>
      <c r="BD282" s="13"/>
      <c r="BE282" s="13"/>
      <c r="BF282" s="43"/>
    </row>
    <row r="283" spans="1:58" ht="14.4" x14ac:dyDescent="0.3">
      <c r="A283" s="12" t="s">
        <v>524</v>
      </c>
      <c r="B283" s="29" t="s">
        <v>525</v>
      </c>
      <c r="C283" s="12" t="s">
        <v>475</v>
      </c>
      <c r="D283" s="12">
        <v>3</v>
      </c>
      <c r="E283" s="12">
        <v>2</v>
      </c>
      <c r="F283" s="12">
        <v>30202</v>
      </c>
      <c r="G283" s="12">
        <v>342</v>
      </c>
      <c r="H283" s="12" t="s">
        <v>483</v>
      </c>
      <c r="I283" s="13"/>
      <c r="J283" s="36">
        <v>742434</v>
      </c>
      <c r="K283" s="13"/>
      <c r="L283" s="36">
        <v>503871.8135775</v>
      </c>
      <c r="M283" s="13"/>
      <c r="N283" s="37">
        <v>45107</v>
      </c>
      <c r="O283" s="13"/>
      <c r="P283" s="38">
        <v>9.4999999999999998E-3</v>
      </c>
      <c r="Q283" s="39"/>
      <c r="R283" s="39"/>
      <c r="S283" s="13"/>
      <c r="T283" s="40">
        <v>0</v>
      </c>
      <c r="U283" s="13"/>
      <c r="V283" s="41">
        <v>3.8</v>
      </c>
      <c r="W283" s="13"/>
      <c r="X283" s="36">
        <v>28212</v>
      </c>
      <c r="Y283" s="13"/>
      <c r="Z283" s="37">
        <v>48760</v>
      </c>
      <c r="AA283" s="13"/>
      <c r="AB283" s="42">
        <v>50</v>
      </c>
      <c r="AC283" s="12" t="s">
        <v>139</v>
      </c>
      <c r="AD283" s="42" t="s">
        <v>391</v>
      </c>
      <c r="AE283" s="13"/>
      <c r="AF283" s="40">
        <v>-3</v>
      </c>
      <c r="AG283" s="13"/>
      <c r="AH283" s="36">
        <v>260835</v>
      </c>
      <c r="AI283" s="43"/>
      <c r="AJ283" s="18">
        <v>15.38</v>
      </c>
      <c r="AK283" s="43"/>
      <c r="AL283" s="36">
        <v>16959</v>
      </c>
      <c r="AM283" s="36"/>
      <c r="AN283" s="18">
        <v>2.2799999999999998</v>
      </c>
      <c r="AO283" s="18"/>
      <c r="AP283" s="36">
        <v>-11253</v>
      </c>
      <c r="AQ283" s="18"/>
      <c r="AR283" s="36">
        <v>353235</v>
      </c>
      <c r="AS283" s="18"/>
      <c r="AT283" s="18"/>
      <c r="AU283" s="66"/>
      <c r="AV283" s="13"/>
      <c r="AW283" s="13"/>
      <c r="AX283" s="13"/>
      <c r="AY283" s="13"/>
      <c r="AZ283" s="13"/>
      <c r="BA283" s="13"/>
      <c r="BB283" s="36">
        <v>742434</v>
      </c>
      <c r="BC283" s="36">
        <v>0</v>
      </c>
      <c r="BD283" s="13"/>
      <c r="BE283" s="13"/>
      <c r="BF283" s="43"/>
    </row>
    <row r="284" spans="1:58" ht="14.4" hidden="1" outlineLevel="1" x14ac:dyDescent="0.3">
      <c r="A284" s="12" t="s">
        <v>526</v>
      </c>
      <c r="B284" s="29" t="s">
        <v>527</v>
      </c>
      <c r="C284" s="12" t="s">
        <v>475</v>
      </c>
      <c r="D284" s="12">
        <v>3</v>
      </c>
      <c r="E284" s="12">
        <v>3</v>
      </c>
      <c r="F284" s="12">
        <v>30202</v>
      </c>
      <c r="G284" s="12">
        <v>343</v>
      </c>
      <c r="H284" s="12" t="s">
        <v>486</v>
      </c>
      <c r="I284" s="13"/>
      <c r="J284" s="36">
        <v>121964622.64</v>
      </c>
      <c r="K284" s="13"/>
      <c r="L284" s="36">
        <v>33068494.782939143</v>
      </c>
      <c r="M284" s="13"/>
      <c r="N284" s="37">
        <v>45107</v>
      </c>
      <c r="O284" s="13"/>
      <c r="P284" s="38">
        <v>5.7000000000000002E-3</v>
      </c>
      <c r="Q284" s="39"/>
      <c r="R284" s="39"/>
      <c r="S284" s="13"/>
      <c r="T284" s="40">
        <v>0</v>
      </c>
      <c r="U284" s="13"/>
      <c r="V284" s="41">
        <v>4.2</v>
      </c>
      <c r="W284" s="13"/>
      <c r="X284" s="36">
        <v>5122514</v>
      </c>
      <c r="Y284" s="13"/>
      <c r="Z284" s="37">
        <v>48760</v>
      </c>
      <c r="AA284" s="13"/>
      <c r="AB284" s="42">
        <v>50</v>
      </c>
      <c r="AC284" s="12" t="s">
        <v>139</v>
      </c>
      <c r="AD284" s="42" t="s">
        <v>395</v>
      </c>
      <c r="AE284" s="13"/>
      <c r="AF284" s="40">
        <v>-3</v>
      </c>
      <c r="AG284" s="13"/>
      <c r="AH284" s="36">
        <v>92555067</v>
      </c>
      <c r="AI284" s="43"/>
      <c r="AJ284" s="18">
        <v>15.19</v>
      </c>
      <c r="AK284" s="43"/>
      <c r="AL284" s="36">
        <v>6093158</v>
      </c>
      <c r="AM284" s="36"/>
      <c r="AN284" s="18">
        <v>5</v>
      </c>
      <c r="AO284" s="18"/>
      <c r="AP284" s="36">
        <v>970644</v>
      </c>
      <c r="AQ284" s="18"/>
      <c r="AR284" s="36">
        <v>56773176</v>
      </c>
      <c r="AS284" s="18"/>
      <c r="AT284" s="18"/>
      <c r="AU284" s="71"/>
      <c r="AV284" s="13"/>
      <c r="AW284" s="13"/>
      <c r="AX284" s="13"/>
      <c r="AY284" s="13"/>
      <c r="AZ284" s="13"/>
      <c r="BA284" s="13"/>
      <c r="BB284" s="36"/>
      <c r="BC284" s="36"/>
      <c r="BD284" s="13"/>
      <c r="BE284" s="13"/>
      <c r="BF284" s="43"/>
    </row>
    <row r="285" spans="1:58" ht="14.4" hidden="1" outlineLevel="1" x14ac:dyDescent="0.3">
      <c r="A285" s="12" t="s">
        <v>528</v>
      </c>
      <c r="B285" s="29" t="s">
        <v>529</v>
      </c>
      <c r="C285" s="12" t="s">
        <v>475</v>
      </c>
      <c r="D285" s="12">
        <v>3</v>
      </c>
      <c r="E285" s="12">
        <v>4</v>
      </c>
      <c r="F285" s="12">
        <v>30202</v>
      </c>
      <c r="G285" s="12">
        <v>343.2</v>
      </c>
      <c r="H285" s="12" t="s">
        <v>489</v>
      </c>
      <c r="I285" s="13"/>
      <c r="J285" s="36">
        <v>24160829.5</v>
      </c>
      <c r="K285" s="13"/>
      <c r="L285" s="36">
        <v>1666193.6946186493</v>
      </c>
      <c r="M285" s="13"/>
      <c r="N285" s="37">
        <v>45107</v>
      </c>
      <c r="O285" s="13"/>
      <c r="P285" s="38">
        <v>0.1565</v>
      </c>
      <c r="Q285" s="39"/>
      <c r="R285" s="39"/>
      <c r="S285" s="13"/>
      <c r="T285" s="40">
        <v>0</v>
      </c>
      <c r="U285" s="13"/>
      <c r="V285" s="41">
        <v>4.2</v>
      </c>
      <c r="W285" s="13"/>
      <c r="X285" s="36">
        <v>1014755</v>
      </c>
      <c r="Y285" s="13"/>
      <c r="Z285" s="37">
        <v>48760</v>
      </c>
      <c r="AA285" s="13"/>
      <c r="AB285" s="42">
        <v>9</v>
      </c>
      <c r="AC285" s="12" t="s">
        <v>139</v>
      </c>
      <c r="AD285" s="42" t="s">
        <v>490</v>
      </c>
      <c r="AE285" s="13"/>
      <c r="AF285" s="40">
        <v>35</v>
      </c>
      <c r="AG285" s="13"/>
      <c r="AH285" s="36">
        <v>14038345</v>
      </c>
      <c r="AI285" s="43"/>
      <c r="AJ285" s="18">
        <v>7.21</v>
      </c>
      <c r="AK285" s="43"/>
      <c r="AL285" s="36">
        <v>1947066</v>
      </c>
      <c r="AM285" s="36"/>
      <c r="AN285" s="18">
        <v>8.06</v>
      </c>
      <c r="AO285" s="18"/>
      <c r="AP285" s="36">
        <v>932311</v>
      </c>
      <c r="AQ285" s="18"/>
      <c r="AR285" s="36">
        <v>2860581</v>
      </c>
      <c r="AS285" s="18"/>
      <c r="AT285" s="18"/>
      <c r="AU285" s="71"/>
      <c r="AV285" s="13"/>
      <c r="AW285" s="13"/>
      <c r="AX285" s="13"/>
      <c r="AY285" s="13"/>
      <c r="AZ285" s="13"/>
      <c r="BA285" s="13"/>
      <c r="BB285" s="36"/>
      <c r="BC285" s="36"/>
      <c r="BD285" s="13"/>
      <c r="BE285" s="13"/>
      <c r="BF285" s="43"/>
    </row>
    <row r="286" spans="1:58" ht="14.4" collapsed="1" x14ac:dyDescent="0.3">
      <c r="A286" s="12" t="s">
        <v>526</v>
      </c>
      <c r="B286" s="12" t="s">
        <v>527</v>
      </c>
      <c r="C286" s="12" t="s">
        <v>491</v>
      </c>
      <c r="D286" s="13"/>
      <c r="E286" s="13"/>
      <c r="F286" s="13"/>
      <c r="G286" s="12">
        <v>343</v>
      </c>
      <c r="H286" s="12" t="s">
        <v>492</v>
      </c>
      <c r="I286" s="13"/>
      <c r="J286" s="36">
        <v>146125452.13999999</v>
      </c>
      <c r="K286" s="13"/>
      <c r="L286" s="36">
        <v>34734688.477557793</v>
      </c>
      <c r="M286" s="13"/>
      <c r="N286" s="37">
        <v>45107</v>
      </c>
      <c r="O286" s="13"/>
      <c r="P286" s="38" t="s">
        <v>493</v>
      </c>
      <c r="Q286" s="39"/>
      <c r="R286" s="39"/>
      <c r="S286" s="13"/>
      <c r="T286" s="40">
        <v>0</v>
      </c>
      <c r="U286" s="13"/>
      <c r="V286" s="41">
        <v>4.2</v>
      </c>
      <c r="W286" s="13"/>
      <c r="X286" s="36">
        <v>6137269</v>
      </c>
      <c r="Y286" s="13"/>
      <c r="Z286" s="37">
        <v>48760</v>
      </c>
      <c r="AA286" s="13"/>
      <c r="AB286" s="67" t="s">
        <v>493</v>
      </c>
      <c r="AC286" s="17"/>
      <c r="AD286" s="67"/>
      <c r="AE286" s="13"/>
      <c r="AF286" s="40" t="s">
        <v>493</v>
      </c>
      <c r="AG286" s="13"/>
      <c r="AH286" s="36">
        <v>106593412</v>
      </c>
      <c r="AI286" s="36"/>
      <c r="AJ286" s="18">
        <v>7.8189049712345824</v>
      </c>
      <c r="AK286" s="36"/>
      <c r="AL286" s="36">
        <v>8040224</v>
      </c>
      <c r="AM286" s="36"/>
      <c r="AN286" s="18">
        <v>5.5</v>
      </c>
      <c r="AO286" s="18"/>
      <c r="AP286" s="36">
        <v>1902955</v>
      </c>
      <c r="AQ286" s="18"/>
      <c r="AR286" s="36">
        <v>59633757</v>
      </c>
      <c r="AS286" s="18"/>
      <c r="AT286" s="68">
        <v>34734688.477557793</v>
      </c>
      <c r="AU286" s="71"/>
      <c r="AV286" s="13"/>
      <c r="AW286" s="13"/>
      <c r="AX286" s="13"/>
      <c r="AY286" s="13"/>
      <c r="AZ286" s="13"/>
      <c r="BA286" s="13"/>
      <c r="BB286" s="36">
        <v>146125452.16447434</v>
      </c>
      <c r="BC286" s="36">
        <v>2.4474352598190308E-2</v>
      </c>
      <c r="BD286" s="13"/>
      <c r="BE286" s="13"/>
      <c r="BF286" s="43"/>
    </row>
    <row r="287" spans="1:58" s="29" customFormat="1" x14ac:dyDescent="0.25">
      <c r="A287" s="12" t="s">
        <v>530</v>
      </c>
      <c r="B287" s="29" t="s">
        <v>531</v>
      </c>
      <c r="C287" s="29" t="s">
        <v>475</v>
      </c>
      <c r="D287" s="29">
        <v>3</v>
      </c>
      <c r="E287" s="29">
        <v>5</v>
      </c>
      <c r="F287" s="29">
        <v>30202</v>
      </c>
      <c r="G287" s="12">
        <v>344</v>
      </c>
      <c r="H287" s="12" t="s">
        <v>496</v>
      </c>
      <c r="J287" s="36">
        <v>31767828.210000001</v>
      </c>
      <c r="K287" s="12"/>
      <c r="L287" s="36">
        <v>22571172.423827499</v>
      </c>
      <c r="M287" s="12"/>
      <c r="N287" s="37">
        <v>45107</v>
      </c>
      <c r="O287" s="12"/>
      <c r="P287" s="38">
        <v>1.6000000000000001E-3</v>
      </c>
      <c r="Q287" s="39"/>
      <c r="R287" s="39"/>
      <c r="S287" s="12"/>
      <c r="T287" s="40">
        <v>-1</v>
      </c>
      <c r="V287" s="41">
        <v>3.4</v>
      </c>
      <c r="X287" s="36">
        <v>1080106</v>
      </c>
      <c r="Z287" s="37">
        <v>48760</v>
      </c>
      <c r="AA287" s="12"/>
      <c r="AB287" s="42">
        <v>60</v>
      </c>
      <c r="AC287" s="12" t="s">
        <v>139</v>
      </c>
      <c r="AD287" s="42" t="s">
        <v>140</v>
      </c>
      <c r="AE287" s="12"/>
      <c r="AF287" s="40">
        <v>-3</v>
      </c>
      <c r="AH287" s="36">
        <v>10149691</v>
      </c>
      <c r="AI287" s="43"/>
      <c r="AJ287" s="18">
        <v>15.76</v>
      </c>
      <c r="AK287" s="43"/>
      <c r="AL287" s="36">
        <v>644016</v>
      </c>
      <c r="AM287" s="36"/>
      <c r="AN287" s="18">
        <v>2.0299999999999998</v>
      </c>
      <c r="AO287" s="18"/>
      <c r="AP287" s="36">
        <v>-436090</v>
      </c>
      <c r="AQ287" s="18"/>
      <c r="AR287" s="36">
        <v>16389998</v>
      </c>
      <c r="AS287" s="18"/>
      <c r="AT287" s="18"/>
      <c r="AU287" s="66"/>
      <c r="AV287" s="12"/>
      <c r="AW287" s="12"/>
      <c r="AX287" s="12"/>
      <c r="AY287" s="12"/>
      <c r="AZ287" s="12"/>
      <c r="BA287" s="12"/>
      <c r="BB287" s="36">
        <v>31767828.210000001</v>
      </c>
      <c r="BC287" s="36">
        <v>0</v>
      </c>
      <c r="BF287" s="43"/>
    </row>
    <row r="288" spans="1:58" ht="14.4" x14ac:dyDescent="0.3">
      <c r="A288" s="12" t="s">
        <v>532</v>
      </c>
      <c r="B288" s="29" t="s">
        <v>533</v>
      </c>
      <c r="C288" s="12" t="s">
        <v>475</v>
      </c>
      <c r="D288" s="12">
        <v>3</v>
      </c>
      <c r="E288" s="12">
        <v>6</v>
      </c>
      <c r="F288" s="12">
        <v>30202</v>
      </c>
      <c r="G288" s="12">
        <v>345</v>
      </c>
      <c r="H288" s="12" t="s">
        <v>151</v>
      </c>
      <c r="I288" s="13"/>
      <c r="J288" s="36">
        <v>24918022.579999998</v>
      </c>
      <c r="K288" s="13"/>
      <c r="L288" s="36">
        <v>15461506.544155</v>
      </c>
      <c r="M288" s="13"/>
      <c r="N288" s="37">
        <v>45107</v>
      </c>
      <c r="O288" s="13"/>
      <c r="P288" s="38">
        <v>1.2999999999999999E-3</v>
      </c>
      <c r="Q288" s="39"/>
      <c r="R288" s="39"/>
      <c r="S288" s="13"/>
      <c r="T288" s="40">
        <v>-1</v>
      </c>
      <c r="U288" s="13"/>
      <c r="V288" s="41">
        <v>3.4</v>
      </c>
      <c r="W288" s="13"/>
      <c r="X288" s="36">
        <v>847213</v>
      </c>
      <c r="Y288" s="13"/>
      <c r="Z288" s="37">
        <v>48760</v>
      </c>
      <c r="AA288" s="13"/>
      <c r="AB288" s="42">
        <v>50</v>
      </c>
      <c r="AC288" s="12" t="s">
        <v>139</v>
      </c>
      <c r="AD288" s="42" t="s">
        <v>400</v>
      </c>
      <c r="AE288" s="13"/>
      <c r="AF288" s="40">
        <v>-2</v>
      </c>
      <c r="AG288" s="13"/>
      <c r="AH288" s="36">
        <v>9954876</v>
      </c>
      <c r="AI288" s="43"/>
      <c r="AJ288" s="18">
        <v>15.51</v>
      </c>
      <c r="AK288" s="43"/>
      <c r="AL288" s="36">
        <v>641836</v>
      </c>
      <c r="AM288" s="36"/>
      <c r="AN288" s="18">
        <v>2.58</v>
      </c>
      <c r="AO288" s="18"/>
      <c r="AP288" s="36">
        <v>-205377</v>
      </c>
      <c r="AQ288" s="18"/>
      <c r="AR288" s="36">
        <v>12572388</v>
      </c>
      <c r="AS288" s="18"/>
      <c r="AT288" s="18"/>
      <c r="AU288" s="66"/>
      <c r="AV288" s="13"/>
      <c r="AW288" s="13"/>
      <c r="AX288" s="13"/>
      <c r="AY288" s="13"/>
      <c r="AZ288" s="13"/>
      <c r="BA288" s="13"/>
      <c r="BB288" s="36">
        <v>24918022.579999994</v>
      </c>
      <c r="BC288" s="36">
        <v>0</v>
      </c>
      <c r="BD288" s="13"/>
      <c r="BE288" s="13"/>
      <c r="BF288" s="43"/>
    </row>
    <row r="289" spans="1:58" s="29" customFormat="1" x14ac:dyDescent="0.25">
      <c r="A289" s="12" t="s">
        <v>534</v>
      </c>
      <c r="B289" s="29" t="s">
        <v>535</v>
      </c>
      <c r="C289" s="29" t="s">
        <v>475</v>
      </c>
      <c r="D289" s="29">
        <v>3</v>
      </c>
      <c r="E289" s="29">
        <v>7</v>
      </c>
      <c r="F289" s="29">
        <v>30202</v>
      </c>
      <c r="G289" s="12">
        <v>346</v>
      </c>
      <c r="H289" s="12" t="s">
        <v>154</v>
      </c>
      <c r="J289" s="45">
        <v>1810688.03</v>
      </c>
      <c r="K289" s="12"/>
      <c r="L289" s="45">
        <v>1287343.3457350002</v>
      </c>
      <c r="M289" s="12"/>
      <c r="N289" s="37">
        <v>45107</v>
      </c>
      <c r="O289" s="12"/>
      <c r="P289" s="38">
        <v>2.5999999999999999E-3</v>
      </c>
      <c r="Q289" s="39"/>
      <c r="R289" s="39"/>
      <c r="S289" s="12"/>
      <c r="T289" s="40">
        <v>0</v>
      </c>
      <c r="V289" s="41">
        <v>3.4</v>
      </c>
      <c r="X289" s="45">
        <v>61563</v>
      </c>
      <c r="Z289" s="37">
        <v>48760</v>
      </c>
      <c r="AA289" s="12"/>
      <c r="AB289" s="42">
        <v>50</v>
      </c>
      <c r="AC289" s="12" t="s">
        <v>139</v>
      </c>
      <c r="AD289" s="42" t="s">
        <v>501</v>
      </c>
      <c r="AE289" s="12"/>
      <c r="AF289" s="40">
        <v>-2</v>
      </c>
      <c r="AH289" s="45">
        <v>559558</v>
      </c>
      <c r="AI289" s="46"/>
      <c r="AJ289" s="18">
        <v>14.89</v>
      </c>
      <c r="AK289" s="46"/>
      <c r="AL289" s="45">
        <v>37579</v>
      </c>
      <c r="AM289" s="47"/>
      <c r="AN289" s="18">
        <v>2.08</v>
      </c>
      <c r="AO289" s="18"/>
      <c r="AP289" s="45">
        <v>-23984</v>
      </c>
      <c r="AQ289" s="18"/>
      <c r="AR289" s="45">
        <v>973472</v>
      </c>
      <c r="AS289" s="18"/>
      <c r="AT289" s="18"/>
      <c r="AU289" s="66"/>
      <c r="BB289" s="45">
        <v>1810688.03</v>
      </c>
      <c r="BC289" s="45">
        <v>0</v>
      </c>
      <c r="BF289" s="43"/>
    </row>
    <row r="290" spans="1:58" ht="14.4" x14ac:dyDescent="0.3">
      <c r="A290" s="12" t="s">
        <v>520</v>
      </c>
      <c r="B290" s="29" t="s">
        <v>129</v>
      </c>
      <c r="C290" s="12" t="s">
        <v>475</v>
      </c>
      <c r="D290" s="12">
        <v>3</v>
      </c>
      <c r="E290" s="12">
        <v>8</v>
      </c>
      <c r="F290" s="12">
        <v>30202</v>
      </c>
      <c r="G290" s="12" t="s">
        <v>133</v>
      </c>
      <c r="H290" s="29" t="s">
        <v>536</v>
      </c>
      <c r="I290" s="13"/>
      <c r="J290" s="50">
        <v>208567584.03</v>
      </c>
      <c r="K290" s="29"/>
      <c r="L290" s="50">
        <v>76508563.550215289</v>
      </c>
      <c r="M290" s="29"/>
      <c r="N290" s="37"/>
      <c r="O290" s="29"/>
      <c r="P290" s="38"/>
      <c r="Q290" s="39"/>
      <c r="R290" s="39"/>
      <c r="S290" s="29"/>
      <c r="T290" s="40"/>
      <c r="U290" s="13"/>
      <c r="V290" s="48">
        <v>4</v>
      </c>
      <c r="W290" s="13"/>
      <c r="X290" s="50">
        <v>8266474</v>
      </c>
      <c r="Y290" s="13"/>
      <c r="Z290" s="37"/>
      <c r="AA290" s="13"/>
      <c r="AB290" s="42"/>
      <c r="AC290" s="13"/>
      <c r="AD290" s="42"/>
      <c r="AE290" s="13"/>
      <c r="AF290" s="40"/>
      <c r="AG290" s="13"/>
      <c r="AH290" s="50">
        <v>128835613</v>
      </c>
      <c r="AI290" s="51"/>
      <c r="AJ290" s="49">
        <v>13.615562534538091</v>
      </c>
      <c r="AK290" s="51"/>
      <c r="AL290" s="50">
        <v>9462379</v>
      </c>
      <c r="AM290" s="51"/>
      <c r="AN290" s="49">
        <v>4.5368406811669013</v>
      </c>
      <c r="AO290" s="49"/>
      <c r="AP290" s="50">
        <v>1195905</v>
      </c>
      <c r="AQ290" s="18"/>
      <c r="AR290" s="50">
        <v>91476816</v>
      </c>
      <c r="AS290" s="18"/>
      <c r="AT290" s="18"/>
      <c r="AU290" s="18"/>
      <c r="AV290" s="43"/>
      <c r="AW290" s="13"/>
      <c r="AX290" s="13"/>
      <c r="AY290" s="13"/>
      <c r="AZ290" s="13"/>
      <c r="BA290" s="13"/>
      <c r="BB290" s="50">
        <v>208567584.05447432</v>
      </c>
      <c r="BC290" s="50">
        <v>2.4474352598190308E-2</v>
      </c>
      <c r="BD290" s="13"/>
      <c r="BE290" s="13"/>
      <c r="BF290" s="43"/>
    </row>
    <row r="291" spans="1:58" ht="14.4" x14ac:dyDescent="0.3">
      <c r="A291" s="13"/>
      <c r="B291" s="29" t="s">
        <v>129</v>
      </c>
      <c r="C291" s="13"/>
      <c r="D291" s="13"/>
      <c r="E291" s="13"/>
      <c r="F291" s="13"/>
      <c r="G291" s="13"/>
      <c r="H291" s="29" t="s">
        <v>133</v>
      </c>
      <c r="I291" s="13"/>
      <c r="J291" s="31"/>
      <c r="K291" s="29"/>
      <c r="L291" s="31"/>
      <c r="M291" s="29"/>
      <c r="N291" s="37"/>
      <c r="O291" s="29"/>
      <c r="P291" s="38"/>
      <c r="Q291" s="39"/>
      <c r="R291" s="39"/>
      <c r="S291" s="29"/>
      <c r="T291" s="40"/>
      <c r="U291" s="13"/>
      <c r="V291" s="34"/>
      <c r="W291" s="13"/>
      <c r="X291" s="31"/>
      <c r="Y291" s="13"/>
      <c r="Z291" s="37"/>
      <c r="AA291" s="13"/>
      <c r="AB291" s="42"/>
      <c r="AC291" s="13"/>
      <c r="AD291" s="42"/>
      <c r="AE291" s="13"/>
      <c r="AF291" s="40"/>
      <c r="AG291" s="13"/>
      <c r="AH291" s="31"/>
      <c r="AI291" s="31"/>
      <c r="AJ291" s="18"/>
      <c r="AK291" s="31"/>
      <c r="AL291" s="31"/>
      <c r="AM291" s="31"/>
      <c r="AN291" s="18"/>
      <c r="AO291" s="18"/>
      <c r="AP291" s="31"/>
      <c r="AQ291" s="18"/>
      <c r="AR291" s="31"/>
      <c r="AS291" s="18"/>
      <c r="AT291" s="18"/>
      <c r="AU291" s="18"/>
      <c r="AV291" s="13"/>
      <c r="AW291" s="13"/>
      <c r="AX291" s="13"/>
      <c r="AY291" s="13"/>
      <c r="AZ291" s="13"/>
      <c r="BA291" s="13"/>
      <c r="BB291" s="31"/>
      <c r="BC291" s="31"/>
      <c r="BD291" s="13"/>
      <c r="BE291" s="13"/>
      <c r="BF291" s="43"/>
    </row>
    <row r="292" spans="1:58" ht="14.4" x14ac:dyDescent="0.3">
      <c r="A292" s="13"/>
      <c r="B292" s="29" t="s">
        <v>129</v>
      </c>
      <c r="C292" s="13"/>
      <c r="D292" s="13"/>
      <c r="E292" s="13"/>
      <c r="F292" s="13"/>
      <c r="G292" s="30" t="s">
        <v>537</v>
      </c>
      <c r="H292" s="29"/>
      <c r="I292" s="13"/>
      <c r="J292" s="52">
        <v>636136281.91000009</v>
      </c>
      <c r="K292" s="29"/>
      <c r="L292" s="52">
        <v>266567261.04318935</v>
      </c>
      <c r="M292" s="29"/>
      <c r="N292" s="37"/>
      <c r="O292" s="29"/>
      <c r="P292" s="38"/>
      <c r="Q292" s="39"/>
      <c r="R292" s="39"/>
      <c r="S292" s="29"/>
      <c r="T292" s="40"/>
      <c r="U292" s="13"/>
      <c r="V292" s="53">
        <v>4.0999999999999996</v>
      </c>
      <c r="W292" s="13"/>
      <c r="X292" s="52">
        <v>26294361</v>
      </c>
      <c r="Y292" s="13"/>
      <c r="Z292" s="37"/>
      <c r="AA292" s="13"/>
      <c r="AB292" s="42"/>
      <c r="AC292" s="13"/>
      <c r="AD292" s="42"/>
      <c r="AE292" s="13"/>
      <c r="AF292" s="40"/>
      <c r="AG292" s="13"/>
      <c r="AH292" s="52">
        <v>339131942</v>
      </c>
      <c r="AI292" s="52"/>
      <c r="AJ292" s="56">
        <v>12.49139863488613</v>
      </c>
      <c r="AK292" s="52"/>
      <c r="AL292" s="52">
        <v>27149237</v>
      </c>
      <c r="AM292" s="52"/>
      <c r="AN292" s="56">
        <v>4.2678334457648575</v>
      </c>
      <c r="AO292" s="56"/>
      <c r="AP292" s="52">
        <v>854876</v>
      </c>
      <c r="AQ292" s="18"/>
      <c r="AR292" s="52">
        <v>259944388</v>
      </c>
      <c r="AS292" s="18"/>
      <c r="AT292" s="18"/>
      <c r="AU292" s="66"/>
      <c r="AV292" s="13"/>
      <c r="AW292" s="13"/>
      <c r="AX292" s="13"/>
      <c r="AY292" s="13"/>
      <c r="AZ292" s="13"/>
      <c r="BA292" s="13"/>
      <c r="BB292" s="52">
        <v>636136281.93894875</v>
      </c>
      <c r="BC292" s="52">
        <v>2.8948694467544556E-2</v>
      </c>
      <c r="BD292" s="13"/>
      <c r="BE292" s="13"/>
      <c r="BF292" s="43"/>
    </row>
    <row r="293" spans="1:58" ht="14.4" x14ac:dyDescent="0.3">
      <c r="A293" s="13"/>
      <c r="B293" s="29" t="s">
        <v>129</v>
      </c>
      <c r="C293" s="13"/>
      <c r="D293" s="13"/>
      <c r="E293" s="13"/>
      <c r="F293" s="13"/>
      <c r="G293" s="30"/>
      <c r="H293" s="29" t="s">
        <v>133</v>
      </c>
      <c r="I293" s="13"/>
      <c r="J293" s="31"/>
      <c r="K293" s="29"/>
      <c r="L293" s="31"/>
      <c r="M293" s="29"/>
      <c r="N293" s="37"/>
      <c r="O293" s="29"/>
      <c r="P293" s="38"/>
      <c r="Q293" s="39"/>
      <c r="R293" s="39"/>
      <c r="S293" s="29"/>
      <c r="T293" s="40"/>
      <c r="U293" s="13"/>
      <c r="V293" s="34"/>
      <c r="W293" s="13"/>
      <c r="X293" s="31"/>
      <c r="Y293" s="13"/>
      <c r="Z293" s="37"/>
      <c r="AA293" s="13"/>
      <c r="AB293" s="42"/>
      <c r="AC293" s="13"/>
      <c r="AD293" s="42"/>
      <c r="AE293" s="13"/>
      <c r="AF293" s="40"/>
      <c r="AG293" s="13"/>
      <c r="AH293" s="31"/>
      <c r="AI293" s="31"/>
      <c r="AJ293" s="18"/>
      <c r="AK293" s="31"/>
      <c r="AL293" s="31"/>
      <c r="AM293" s="31"/>
      <c r="AN293" s="18"/>
      <c r="AO293" s="18"/>
      <c r="AP293" s="31"/>
      <c r="AQ293" s="18"/>
      <c r="AR293" s="31"/>
      <c r="AS293" s="18"/>
      <c r="AT293" s="18"/>
      <c r="AU293" s="18"/>
      <c r="AV293" s="13"/>
      <c r="AW293" s="13"/>
      <c r="AX293" s="13"/>
      <c r="AY293" s="13"/>
      <c r="AZ293" s="13"/>
      <c r="BA293" s="13"/>
      <c r="BB293" s="31"/>
      <c r="BC293" s="31"/>
      <c r="BD293" s="13"/>
      <c r="BE293" s="13"/>
      <c r="BF293" s="43"/>
    </row>
    <row r="294" spans="1:58" ht="14.4" x14ac:dyDescent="0.3">
      <c r="A294" s="13"/>
      <c r="B294" s="29" t="s">
        <v>129</v>
      </c>
      <c r="C294" s="13"/>
      <c r="D294" s="13"/>
      <c r="E294" s="13"/>
      <c r="F294" s="13"/>
      <c r="G294" s="30"/>
      <c r="H294" s="29" t="s">
        <v>133</v>
      </c>
      <c r="I294" s="13"/>
      <c r="J294" s="31"/>
      <c r="K294" s="29"/>
      <c r="L294" s="31"/>
      <c r="M294" s="29"/>
      <c r="N294" s="37"/>
      <c r="O294" s="29"/>
      <c r="P294" s="38"/>
      <c r="Q294" s="39"/>
      <c r="R294" s="39"/>
      <c r="S294" s="29"/>
      <c r="T294" s="40"/>
      <c r="U294" s="13"/>
      <c r="V294" s="34"/>
      <c r="W294" s="13"/>
      <c r="X294" s="31"/>
      <c r="Y294" s="13"/>
      <c r="Z294" s="37"/>
      <c r="AA294" s="13"/>
      <c r="AB294" s="42"/>
      <c r="AC294" s="13"/>
      <c r="AD294" s="42"/>
      <c r="AE294" s="13"/>
      <c r="AF294" s="40"/>
      <c r="AG294" s="13"/>
      <c r="AH294" s="31"/>
      <c r="AI294" s="31"/>
      <c r="AJ294" s="18"/>
      <c r="AK294" s="31"/>
      <c r="AL294" s="31"/>
      <c r="AM294" s="31"/>
      <c r="AN294" s="18"/>
      <c r="AO294" s="18"/>
      <c r="AP294" s="31"/>
      <c r="AQ294" s="18"/>
      <c r="AR294" s="31"/>
      <c r="AS294" s="18"/>
      <c r="AT294" s="18"/>
      <c r="AU294" s="18"/>
      <c r="AV294" s="13"/>
      <c r="AW294" s="13"/>
      <c r="AX294" s="13"/>
      <c r="AY294" s="13"/>
      <c r="AZ294" s="13"/>
      <c r="BA294" s="13"/>
      <c r="BB294" s="31"/>
      <c r="BC294" s="31"/>
      <c r="BD294" s="13"/>
      <c r="BE294" s="13"/>
      <c r="BF294" s="43"/>
    </row>
    <row r="295" spans="1:58" ht="14.4" x14ac:dyDescent="0.3">
      <c r="A295" s="13"/>
      <c r="B295" s="29" t="s">
        <v>129</v>
      </c>
      <c r="C295" s="13"/>
      <c r="D295" s="13"/>
      <c r="E295" s="13"/>
      <c r="F295" s="13"/>
      <c r="G295" s="30" t="s">
        <v>538</v>
      </c>
      <c r="H295" s="29"/>
      <c r="I295" s="13"/>
      <c r="J295" s="31"/>
      <c r="K295" s="29"/>
      <c r="L295" s="31"/>
      <c r="M295" s="29"/>
      <c r="N295" s="37"/>
      <c r="O295" s="29"/>
      <c r="P295" s="38"/>
      <c r="Q295" s="39"/>
      <c r="R295" s="39"/>
      <c r="S295" s="29"/>
      <c r="T295" s="40"/>
      <c r="U295" s="13"/>
      <c r="V295" s="34"/>
      <c r="W295" s="13"/>
      <c r="X295" s="31"/>
      <c r="Y295" s="13"/>
      <c r="Z295" s="37"/>
      <c r="AA295" s="13"/>
      <c r="AB295" s="42"/>
      <c r="AC295" s="13"/>
      <c r="AD295" s="42"/>
      <c r="AE295" s="13"/>
      <c r="AF295" s="40"/>
      <c r="AG295" s="13"/>
      <c r="AH295" s="31"/>
      <c r="AI295" s="31"/>
      <c r="AJ295" s="18"/>
      <c r="AK295" s="31"/>
      <c r="AL295" s="31"/>
      <c r="AM295" s="31"/>
      <c r="AN295" s="18"/>
      <c r="AO295" s="18"/>
      <c r="AP295" s="31"/>
      <c r="AQ295" s="18"/>
      <c r="AR295" s="31"/>
      <c r="AS295" s="18"/>
      <c r="AT295" s="18"/>
      <c r="AU295" s="18"/>
      <c r="AV295" s="13"/>
      <c r="AW295" s="13"/>
      <c r="AX295" s="13"/>
      <c r="AY295" s="13"/>
      <c r="AZ295" s="13"/>
      <c r="BA295" s="13"/>
      <c r="BB295" s="31"/>
      <c r="BC295" s="31"/>
      <c r="BD295" s="13"/>
      <c r="BE295" s="13"/>
      <c r="BF295" s="43"/>
    </row>
    <row r="296" spans="1:58" ht="14.4" x14ac:dyDescent="0.3">
      <c r="A296" s="12" t="s">
        <v>520</v>
      </c>
      <c r="B296" s="29" t="s">
        <v>129</v>
      </c>
      <c r="C296" s="12" t="s">
        <v>475</v>
      </c>
      <c r="D296" s="12">
        <v>3</v>
      </c>
      <c r="E296" s="12">
        <v>9</v>
      </c>
      <c r="F296" s="12">
        <v>30202</v>
      </c>
      <c r="G296" s="12" t="s">
        <v>133</v>
      </c>
      <c r="H296" s="12" t="s">
        <v>133</v>
      </c>
      <c r="I296" s="13"/>
      <c r="J296" s="13"/>
      <c r="K296" s="13"/>
      <c r="L296" s="13"/>
      <c r="M296" s="13"/>
      <c r="N296" s="37"/>
      <c r="O296" s="13"/>
      <c r="P296" s="38"/>
      <c r="Q296" s="39"/>
      <c r="R296" s="39"/>
      <c r="S296" s="13"/>
      <c r="T296" s="40"/>
      <c r="U296" s="13"/>
      <c r="V296" s="34"/>
      <c r="W296" s="13"/>
      <c r="X296" s="13"/>
      <c r="Y296" s="13"/>
      <c r="Z296" s="37"/>
      <c r="AA296" s="13"/>
      <c r="AB296" s="42"/>
      <c r="AC296" s="13"/>
      <c r="AD296" s="42"/>
      <c r="AE296" s="13"/>
      <c r="AF296" s="40"/>
      <c r="AG296" s="13"/>
      <c r="AH296" s="13"/>
      <c r="AI296" s="13"/>
      <c r="AJ296" s="18"/>
      <c r="AK296" s="13"/>
      <c r="AL296" s="13"/>
      <c r="AM296" s="13"/>
      <c r="AN296" s="18"/>
      <c r="AO296" s="18"/>
      <c r="AP296" s="13"/>
      <c r="AQ296" s="18"/>
      <c r="AR296" s="13"/>
      <c r="AS296" s="18"/>
      <c r="AT296" s="18"/>
      <c r="AU296" s="18"/>
      <c r="AV296" s="29"/>
      <c r="AW296" s="29"/>
      <c r="AX296" s="29"/>
      <c r="AY296" s="29"/>
      <c r="AZ296" s="29"/>
      <c r="BA296" s="29"/>
      <c r="BB296" s="13"/>
      <c r="BC296" s="13"/>
      <c r="BD296" s="13"/>
      <c r="BE296" s="13"/>
      <c r="BF296" s="43"/>
    </row>
    <row r="297" spans="1:58" ht="14.4" x14ac:dyDescent="0.3">
      <c r="A297" s="12" t="s">
        <v>539</v>
      </c>
      <c r="B297" s="29" t="s">
        <v>129</v>
      </c>
      <c r="C297" s="12" t="s">
        <v>475</v>
      </c>
      <c r="D297" s="12">
        <v>4</v>
      </c>
      <c r="E297" s="12">
        <v>10</v>
      </c>
      <c r="F297" s="12">
        <v>30300</v>
      </c>
      <c r="G297" s="29" t="s">
        <v>133</v>
      </c>
      <c r="H297" s="29" t="s">
        <v>540</v>
      </c>
      <c r="I297" s="13"/>
      <c r="J297" s="36"/>
      <c r="K297" s="13"/>
      <c r="L297" s="13"/>
      <c r="M297" s="13"/>
      <c r="N297" s="37"/>
      <c r="O297" s="13"/>
      <c r="P297" s="38"/>
      <c r="Q297" s="39"/>
      <c r="R297" s="39"/>
      <c r="S297" s="13"/>
      <c r="T297" s="40"/>
      <c r="U297" s="13"/>
      <c r="V297" s="34"/>
      <c r="W297" s="13"/>
      <c r="X297" s="36"/>
      <c r="Y297" s="13"/>
      <c r="Z297" s="37"/>
      <c r="AA297" s="13"/>
      <c r="AB297" s="42"/>
      <c r="AC297" s="13"/>
      <c r="AD297" s="42"/>
      <c r="AE297" s="13"/>
      <c r="AF297" s="40"/>
      <c r="AG297" s="13"/>
      <c r="AH297" s="36"/>
      <c r="AI297" s="65"/>
      <c r="AJ297" s="18"/>
      <c r="AK297" s="65"/>
      <c r="AL297" s="36"/>
      <c r="AM297" s="36"/>
      <c r="AN297" s="18"/>
      <c r="AO297" s="18"/>
      <c r="AP297" s="36"/>
      <c r="AQ297" s="18"/>
      <c r="AR297" s="36"/>
      <c r="AS297" s="18"/>
      <c r="AT297" s="18"/>
      <c r="AU297" s="18"/>
      <c r="AV297" s="29"/>
      <c r="AW297" s="29"/>
      <c r="AX297" s="29"/>
      <c r="AY297" s="29"/>
      <c r="AZ297" s="29"/>
      <c r="BA297" s="29"/>
      <c r="BB297" s="13"/>
      <c r="BC297" s="13"/>
      <c r="BD297" s="13"/>
      <c r="BE297" s="13"/>
      <c r="BF297" s="43"/>
    </row>
    <row r="298" spans="1:58" ht="14.4" x14ac:dyDescent="0.3">
      <c r="A298" s="12" t="s">
        <v>541</v>
      </c>
      <c r="B298" s="29" t="s">
        <v>542</v>
      </c>
      <c r="C298" s="12" t="s">
        <v>475</v>
      </c>
      <c r="D298" s="12">
        <v>4</v>
      </c>
      <c r="E298" s="12">
        <v>1</v>
      </c>
      <c r="F298" s="12">
        <v>30300</v>
      </c>
      <c r="G298" s="12">
        <v>341</v>
      </c>
      <c r="H298" s="12" t="s">
        <v>138</v>
      </c>
      <c r="I298" s="13"/>
      <c r="J298" s="36">
        <v>8824311.5299999993</v>
      </c>
      <c r="K298" s="13"/>
      <c r="L298" s="36">
        <v>2131885.8237000001</v>
      </c>
      <c r="M298" s="13"/>
      <c r="N298" s="37">
        <v>48760</v>
      </c>
      <c r="O298" s="13"/>
      <c r="P298" s="38">
        <v>2.3E-3</v>
      </c>
      <c r="Q298" s="39"/>
      <c r="R298" s="39"/>
      <c r="S298" s="13"/>
      <c r="T298" s="40">
        <v>-2</v>
      </c>
      <c r="U298" s="13"/>
      <c r="V298" s="41">
        <v>3.5</v>
      </c>
      <c r="W298" s="13"/>
      <c r="X298" s="36">
        <v>308851</v>
      </c>
      <c r="Y298" s="13"/>
      <c r="Z298" s="37">
        <v>52412</v>
      </c>
      <c r="AA298" s="13"/>
      <c r="AB298" s="42">
        <v>80</v>
      </c>
      <c r="AC298" s="12" t="s">
        <v>139</v>
      </c>
      <c r="AD298" s="42" t="s">
        <v>140</v>
      </c>
      <c r="AE298" s="13"/>
      <c r="AF298" s="40">
        <v>-2</v>
      </c>
      <c r="AG298" s="13"/>
      <c r="AH298" s="36">
        <v>6868912</v>
      </c>
      <c r="AI298" s="43"/>
      <c r="AJ298" s="18">
        <v>25.06</v>
      </c>
      <c r="AK298" s="43"/>
      <c r="AL298" s="36">
        <v>274099</v>
      </c>
      <c r="AM298" s="36"/>
      <c r="AN298" s="18">
        <v>3.11</v>
      </c>
      <c r="AO298" s="18"/>
      <c r="AP298" s="36">
        <v>-34752</v>
      </c>
      <c r="AQ298" s="18"/>
      <c r="AR298" s="36">
        <v>3500191</v>
      </c>
      <c r="AS298" s="18"/>
      <c r="AT298" s="18"/>
      <c r="AU298" s="66"/>
      <c r="AV298" s="13"/>
      <c r="AW298" s="13"/>
      <c r="AX298" s="13"/>
      <c r="AY298" s="13"/>
      <c r="AZ298" s="13"/>
      <c r="BA298" s="13"/>
      <c r="BB298" s="36">
        <v>8824311.5300000012</v>
      </c>
      <c r="BC298" s="36">
        <v>0</v>
      </c>
      <c r="BD298" s="13"/>
      <c r="BE298" s="13"/>
      <c r="BF298" s="43"/>
    </row>
    <row r="299" spans="1:58" ht="14.4" x14ac:dyDescent="0.3">
      <c r="A299" s="12" t="s">
        <v>543</v>
      </c>
      <c r="B299" s="29" t="s">
        <v>544</v>
      </c>
      <c r="C299" s="12" t="s">
        <v>475</v>
      </c>
      <c r="D299" s="12">
        <v>4</v>
      </c>
      <c r="E299" s="12">
        <v>2</v>
      </c>
      <c r="F299" s="12">
        <v>30300</v>
      </c>
      <c r="G299" s="12">
        <v>342</v>
      </c>
      <c r="H299" s="12" t="s">
        <v>483</v>
      </c>
      <c r="I299" s="13"/>
      <c r="J299" s="36">
        <v>794049.27</v>
      </c>
      <c r="K299" s="13"/>
      <c r="L299" s="36">
        <v>284358.18738999998</v>
      </c>
      <c r="M299" s="13"/>
      <c r="N299" s="37">
        <v>48760</v>
      </c>
      <c r="O299" s="13"/>
      <c r="P299" s="38">
        <v>9.4999999999999998E-3</v>
      </c>
      <c r="Q299" s="39"/>
      <c r="R299" s="39"/>
      <c r="S299" s="13"/>
      <c r="T299" s="40">
        <v>0</v>
      </c>
      <c r="U299" s="13"/>
      <c r="V299" s="41">
        <v>3.8</v>
      </c>
      <c r="W299" s="13"/>
      <c r="X299" s="36">
        <v>30174</v>
      </c>
      <c r="Y299" s="13"/>
      <c r="Z299" s="37">
        <v>52412</v>
      </c>
      <c r="AA299" s="13"/>
      <c r="AB299" s="42">
        <v>50</v>
      </c>
      <c r="AC299" s="12" t="s">
        <v>139</v>
      </c>
      <c r="AD299" s="42" t="s">
        <v>391</v>
      </c>
      <c r="AE299" s="13"/>
      <c r="AF299" s="40">
        <v>-3</v>
      </c>
      <c r="AG299" s="13"/>
      <c r="AH299" s="36">
        <v>533513</v>
      </c>
      <c r="AI299" s="43"/>
      <c r="AJ299" s="18">
        <v>15.56</v>
      </c>
      <c r="AK299" s="43"/>
      <c r="AL299" s="36">
        <v>34287</v>
      </c>
      <c r="AM299" s="36"/>
      <c r="AN299" s="18">
        <v>4.32</v>
      </c>
      <c r="AO299" s="18"/>
      <c r="AP299" s="36">
        <v>4113</v>
      </c>
      <c r="AQ299" s="18"/>
      <c r="AR299" s="36">
        <v>540796</v>
      </c>
      <c r="AS299" s="18"/>
      <c r="AT299" s="18"/>
      <c r="AU299" s="66"/>
      <c r="AV299" s="13"/>
      <c r="AW299" s="13"/>
      <c r="AX299" s="13"/>
      <c r="AY299" s="13"/>
      <c r="AZ299" s="13"/>
      <c r="BA299" s="13"/>
      <c r="BB299" s="36">
        <v>794049.27</v>
      </c>
      <c r="BC299" s="36">
        <v>0</v>
      </c>
      <c r="BD299" s="13"/>
      <c r="BE299" s="13"/>
      <c r="BF299" s="43"/>
    </row>
    <row r="300" spans="1:58" ht="14.4" hidden="1" outlineLevel="1" x14ac:dyDescent="0.3">
      <c r="A300" s="12" t="s">
        <v>545</v>
      </c>
      <c r="B300" s="29" t="s">
        <v>546</v>
      </c>
      <c r="C300" s="12" t="s">
        <v>475</v>
      </c>
      <c r="D300" s="12">
        <v>4</v>
      </c>
      <c r="E300" s="12">
        <v>3</v>
      </c>
      <c r="F300" s="12">
        <v>30300</v>
      </c>
      <c r="G300" s="12">
        <v>343</v>
      </c>
      <c r="H300" s="12" t="s">
        <v>486</v>
      </c>
      <c r="I300" s="13"/>
      <c r="J300" s="36">
        <v>3709607.1</v>
      </c>
      <c r="K300" s="13"/>
      <c r="L300" s="36">
        <v>1045250.4988049084</v>
      </c>
      <c r="M300" s="13"/>
      <c r="N300" s="37">
        <v>48760</v>
      </c>
      <c r="O300" s="13"/>
      <c r="P300" s="67">
        <v>5.7000000000000002E-3</v>
      </c>
      <c r="Q300" s="17"/>
      <c r="R300" s="67"/>
      <c r="S300" s="13"/>
      <c r="T300" s="40">
        <v>0</v>
      </c>
      <c r="U300" s="13"/>
      <c r="V300" s="41">
        <v>5.8</v>
      </c>
      <c r="W300" s="13"/>
      <c r="X300" s="36">
        <v>215157</v>
      </c>
      <c r="Y300" s="13"/>
      <c r="Z300" s="37">
        <v>52412</v>
      </c>
      <c r="AA300" s="13"/>
      <c r="AB300" s="42">
        <v>50</v>
      </c>
      <c r="AC300" s="12" t="s">
        <v>139</v>
      </c>
      <c r="AD300" s="42" t="s">
        <v>395</v>
      </c>
      <c r="AE300" s="13"/>
      <c r="AF300" s="40">
        <v>-3</v>
      </c>
      <c r="AG300" s="13"/>
      <c r="AH300" s="36">
        <v>2775645</v>
      </c>
      <c r="AI300" s="43"/>
      <c r="AJ300" s="18">
        <v>23.96</v>
      </c>
      <c r="AK300" s="43"/>
      <c r="AL300" s="36">
        <v>115845</v>
      </c>
      <c r="AM300" s="36"/>
      <c r="AN300" s="18">
        <v>3.12</v>
      </c>
      <c r="AO300" s="18"/>
      <c r="AP300" s="36">
        <v>-99312</v>
      </c>
      <c r="AQ300" s="18"/>
      <c r="AR300" s="36">
        <v>457525</v>
      </c>
      <c r="AS300" s="18"/>
      <c r="AT300" s="18"/>
      <c r="AU300" s="66"/>
      <c r="AV300" s="13"/>
      <c r="AW300" s="13"/>
      <c r="AX300" s="13"/>
      <c r="AY300" s="13"/>
      <c r="AZ300" s="13"/>
      <c r="BA300" s="13"/>
      <c r="BB300" s="36"/>
      <c r="BC300" s="36"/>
      <c r="BD300" s="13"/>
      <c r="BE300" s="13"/>
      <c r="BF300" s="43"/>
    </row>
    <row r="301" spans="1:58" s="29" customFormat="1" hidden="1" outlineLevel="1" x14ac:dyDescent="0.25">
      <c r="A301" s="12" t="s">
        <v>547</v>
      </c>
      <c r="B301" s="29" t="s">
        <v>548</v>
      </c>
      <c r="C301" s="29" t="s">
        <v>475</v>
      </c>
      <c r="D301" s="29">
        <v>4</v>
      </c>
      <c r="E301" s="29">
        <v>4</v>
      </c>
      <c r="F301" s="29">
        <v>30300</v>
      </c>
      <c r="G301" s="12">
        <v>343.2</v>
      </c>
      <c r="H301" s="12" t="s">
        <v>489</v>
      </c>
      <c r="J301" s="36">
        <v>441576.73</v>
      </c>
      <c r="K301" s="12"/>
      <c r="L301" s="36">
        <v>231377.25811259166</v>
      </c>
      <c r="M301" s="12"/>
      <c r="N301" s="37">
        <v>48760</v>
      </c>
      <c r="O301" s="12"/>
      <c r="P301" s="67">
        <v>0.1565</v>
      </c>
      <c r="Q301" s="17"/>
      <c r="R301" s="67"/>
      <c r="S301" s="12"/>
      <c r="T301" s="40">
        <v>0</v>
      </c>
      <c r="V301" s="41">
        <v>5.8</v>
      </c>
      <c r="W301" s="12"/>
      <c r="X301" s="36">
        <v>25611</v>
      </c>
      <c r="Z301" s="37">
        <v>52412</v>
      </c>
      <c r="AA301" s="12"/>
      <c r="AB301" s="42">
        <v>9</v>
      </c>
      <c r="AC301" s="12" t="s">
        <v>139</v>
      </c>
      <c r="AD301" s="42" t="s">
        <v>490</v>
      </c>
      <c r="AE301" s="12"/>
      <c r="AF301" s="40">
        <v>35</v>
      </c>
      <c r="AH301" s="36">
        <v>55648</v>
      </c>
      <c r="AI301" s="43"/>
      <c r="AJ301" s="18">
        <v>5.82</v>
      </c>
      <c r="AK301" s="43"/>
      <c r="AL301" s="36">
        <v>9562</v>
      </c>
      <c r="AM301" s="36"/>
      <c r="AN301" s="18">
        <v>2.17</v>
      </c>
      <c r="AO301" s="18"/>
      <c r="AP301" s="36">
        <v>-16049</v>
      </c>
      <c r="AQ301" s="18"/>
      <c r="AR301" s="36">
        <v>101278</v>
      </c>
      <c r="AS301" s="18"/>
      <c r="AT301" s="18"/>
      <c r="AU301" s="66"/>
      <c r="AV301" s="12"/>
      <c r="AW301" s="12"/>
      <c r="AX301" s="12"/>
      <c r="AY301" s="12"/>
      <c r="AZ301" s="12"/>
      <c r="BA301" s="12"/>
      <c r="BB301" s="36"/>
      <c r="BC301" s="36"/>
      <c r="BF301" s="43"/>
    </row>
    <row r="302" spans="1:58" s="29" customFormat="1" collapsed="1" x14ac:dyDescent="0.25">
      <c r="A302" s="12" t="s">
        <v>545</v>
      </c>
      <c r="B302" s="12" t="s">
        <v>546</v>
      </c>
      <c r="C302" s="12" t="s">
        <v>491</v>
      </c>
      <c r="D302" s="12"/>
      <c r="E302" s="12"/>
      <c r="F302" s="12"/>
      <c r="G302" s="12">
        <v>343</v>
      </c>
      <c r="H302" s="12" t="s">
        <v>492</v>
      </c>
      <c r="I302" s="12"/>
      <c r="J302" s="36">
        <v>4151183.83</v>
      </c>
      <c r="K302" s="12"/>
      <c r="L302" s="36">
        <v>1276627.7569174999</v>
      </c>
      <c r="M302" s="12"/>
      <c r="N302" s="37">
        <v>48760</v>
      </c>
      <c r="O302" s="12"/>
      <c r="P302" s="38" t="s">
        <v>493</v>
      </c>
      <c r="Q302" s="39"/>
      <c r="R302" s="39"/>
      <c r="S302" s="12"/>
      <c r="T302" s="40">
        <v>0</v>
      </c>
      <c r="U302" s="12"/>
      <c r="V302" s="41">
        <v>5.8</v>
      </c>
      <c r="W302" s="12"/>
      <c r="X302" s="36">
        <v>240768</v>
      </c>
      <c r="Y302" s="12"/>
      <c r="Z302" s="37">
        <v>52412</v>
      </c>
      <c r="AA302" s="12"/>
      <c r="AB302" s="67" t="s">
        <v>493</v>
      </c>
      <c r="AC302" s="17"/>
      <c r="AD302" s="67"/>
      <c r="AE302" s="12"/>
      <c r="AF302" s="40" t="s">
        <v>493</v>
      </c>
      <c r="AG302" s="12"/>
      <c r="AH302" s="36">
        <v>2831293</v>
      </c>
      <c r="AI302" s="36"/>
      <c r="AJ302" s="18">
        <v>16.99874513259925</v>
      </c>
      <c r="AK302" s="36"/>
      <c r="AL302" s="36">
        <v>125407</v>
      </c>
      <c r="AM302" s="36"/>
      <c r="AN302" s="18">
        <v>3.02</v>
      </c>
      <c r="AO302" s="18"/>
      <c r="AP302" s="36">
        <v>-115361</v>
      </c>
      <c r="AQ302" s="18"/>
      <c r="AR302" s="36">
        <v>558803</v>
      </c>
      <c r="AS302" s="18"/>
      <c r="AT302" s="68">
        <v>1276627.7569174999</v>
      </c>
      <c r="AU302" s="66"/>
      <c r="AV302" s="12"/>
      <c r="AW302" s="12"/>
      <c r="AX302" s="12"/>
      <c r="AY302" s="12"/>
      <c r="AZ302" s="12"/>
      <c r="BA302" s="12"/>
      <c r="BB302" s="36">
        <v>4151183.83</v>
      </c>
      <c r="BC302" s="36">
        <v>0</v>
      </c>
      <c r="BF302" s="43"/>
    </row>
    <row r="303" spans="1:58" ht="14.4" x14ac:dyDescent="0.3">
      <c r="A303" s="12" t="s">
        <v>549</v>
      </c>
      <c r="B303" s="29" t="s">
        <v>550</v>
      </c>
      <c r="C303" s="12" t="s">
        <v>475</v>
      </c>
      <c r="D303" s="12">
        <v>4</v>
      </c>
      <c r="E303" s="12">
        <v>5</v>
      </c>
      <c r="F303" s="12">
        <v>30300</v>
      </c>
      <c r="G303" s="12">
        <v>344</v>
      </c>
      <c r="H303" s="12" t="s">
        <v>496</v>
      </c>
      <c r="I303" s="13"/>
      <c r="J303" s="36">
        <v>230729.01</v>
      </c>
      <c r="K303" s="13"/>
      <c r="L303" s="36">
        <v>16353.841362499998</v>
      </c>
      <c r="M303" s="13"/>
      <c r="N303" s="37">
        <v>48760</v>
      </c>
      <c r="O303" s="13"/>
      <c r="P303" s="38">
        <v>1.6000000000000001E-3</v>
      </c>
      <c r="Q303" s="39"/>
      <c r="R303" s="39"/>
      <c r="S303" s="13"/>
      <c r="T303" s="40">
        <v>-1</v>
      </c>
      <c r="U303" s="13"/>
      <c r="V303" s="41">
        <v>3.4</v>
      </c>
      <c r="W303" s="13"/>
      <c r="X303" s="36">
        <v>7845</v>
      </c>
      <c r="Y303" s="13"/>
      <c r="Z303" s="37">
        <v>52412</v>
      </c>
      <c r="AA303" s="13"/>
      <c r="AB303" s="42">
        <v>60</v>
      </c>
      <c r="AC303" s="12" t="s">
        <v>139</v>
      </c>
      <c r="AD303" s="42" t="s">
        <v>140</v>
      </c>
      <c r="AE303" s="13"/>
      <c r="AF303" s="40">
        <v>-3</v>
      </c>
      <c r="AG303" s="13"/>
      <c r="AH303" s="36">
        <v>221297</v>
      </c>
      <c r="AI303" s="43"/>
      <c r="AJ303" s="18">
        <v>25.42</v>
      </c>
      <c r="AK303" s="43"/>
      <c r="AL303" s="36">
        <v>8706</v>
      </c>
      <c r="AM303" s="36"/>
      <c r="AN303" s="18">
        <v>3.77</v>
      </c>
      <c r="AO303" s="18"/>
      <c r="AP303" s="36">
        <v>861</v>
      </c>
      <c r="AQ303" s="18"/>
      <c r="AR303" s="36">
        <v>22908</v>
      </c>
      <c r="AS303" s="18"/>
      <c r="AT303" s="18"/>
      <c r="AU303" s="66"/>
      <c r="AV303" s="13"/>
      <c r="AW303" s="13"/>
      <c r="AX303" s="13"/>
      <c r="AY303" s="13"/>
      <c r="AZ303" s="13"/>
      <c r="BA303" s="13"/>
      <c r="BB303" s="36">
        <v>230729.01</v>
      </c>
      <c r="BC303" s="36">
        <v>0</v>
      </c>
      <c r="BD303" s="13"/>
      <c r="BE303" s="13"/>
      <c r="BF303" s="43"/>
    </row>
    <row r="304" spans="1:58" s="29" customFormat="1" x14ac:dyDescent="0.25">
      <c r="A304" s="12" t="s">
        <v>551</v>
      </c>
      <c r="B304" s="29" t="s">
        <v>552</v>
      </c>
      <c r="C304" s="29" t="s">
        <v>475</v>
      </c>
      <c r="D304" s="29">
        <v>4</v>
      </c>
      <c r="E304" s="29">
        <v>6</v>
      </c>
      <c r="F304" s="29">
        <v>30300</v>
      </c>
      <c r="G304" s="12">
        <v>345</v>
      </c>
      <c r="H304" s="12" t="s">
        <v>151</v>
      </c>
      <c r="J304" s="36">
        <v>1163312.03</v>
      </c>
      <c r="K304" s="12"/>
      <c r="L304" s="36">
        <v>139908.13377500002</v>
      </c>
      <c r="M304" s="12"/>
      <c r="N304" s="37">
        <v>48760</v>
      </c>
      <c r="O304" s="12"/>
      <c r="P304" s="38">
        <v>1.2999999999999999E-3</v>
      </c>
      <c r="Q304" s="39"/>
      <c r="R304" s="39"/>
      <c r="S304" s="12"/>
      <c r="T304" s="40">
        <v>-1</v>
      </c>
      <c r="V304" s="41">
        <v>3.4</v>
      </c>
      <c r="X304" s="36">
        <v>39553</v>
      </c>
      <c r="Z304" s="37">
        <v>52412</v>
      </c>
      <c r="AA304" s="12"/>
      <c r="AB304" s="42">
        <v>50</v>
      </c>
      <c r="AC304" s="12" t="s">
        <v>139</v>
      </c>
      <c r="AD304" s="42" t="s">
        <v>400</v>
      </c>
      <c r="AE304" s="12"/>
      <c r="AF304" s="40">
        <v>-2</v>
      </c>
      <c r="AH304" s="36">
        <v>1046670</v>
      </c>
      <c r="AI304" s="43"/>
      <c r="AJ304" s="18">
        <v>24.91</v>
      </c>
      <c r="AK304" s="43"/>
      <c r="AL304" s="36">
        <v>42018</v>
      </c>
      <c r="AM304" s="36"/>
      <c r="AN304" s="18">
        <v>3.61</v>
      </c>
      <c r="AO304" s="18"/>
      <c r="AP304" s="36">
        <v>2465</v>
      </c>
      <c r="AQ304" s="18"/>
      <c r="AR304" s="36">
        <v>163248</v>
      </c>
      <c r="AS304" s="18"/>
      <c r="AT304" s="18"/>
      <c r="AU304" s="66"/>
      <c r="AV304" s="12"/>
      <c r="AW304" s="12"/>
      <c r="AX304" s="12"/>
      <c r="AY304" s="12"/>
      <c r="AZ304" s="12"/>
      <c r="BA304" s="12"/>
      <c r="BB304" s="36">
        <v>1163312.03</v>
      </c>
      <c r="BC304" s="36">
        <v>0</v>
      </c>
      <c r="BF304" s="43"/>
    </row>
    <row r="305" spans="1:58" ht="14.4" x14ac:dyDescent="0.3">
      <c r="A305" s="12" t="s">
        <v>553</v>
      </c>
      <c r="B305" s="29" t="s">
        <v>554</v>
      </c>
      <c r="C305" s="12" t="s">
        <v>475</v>
      </c>
      <c r="D305" s="12">
        <v>4</v>
      </c>
      <c r="E305" s="12">
        <v>7</v>
      </c>
      <c r="F305" s="12">
        <v>30300</v>
      </c>
      <c r="G305" s="12">
        <v>346</v>
      </c>
      <c r="H305" s="12" t="s">
        <v>154</v>
      </c>
      <c r="I305" s="13"/>
      <c r="J305" s="45">
        <v>768814.83</v>
      </c>
      <c r="K305" s="13"/>
      <c r="L305" s="45">
        <v>197971.39508250004</v>
      </c>
      <c r="M305" s="13"/>
      <c r="N305" s="37">
        <v>48760</v>
      </c>
      <c r="O305" s="13"/>
      <c r="P305" s="38">
        <v>2.5999999999999999E-3</v>
      </c>
      <c r="Q305" s="39"/>
      <c r="R305" s="39"/>
      <c r="S305" s="13"/>
      <c r="T305" s="40">
        <v>0</v>
      </c>
      <c r="U305" s="13"/>
      <c r="V305" s="41">
        <v>3.4</v>
      </c>
      <c r="W305" s="13"/>
      <c r="X305" s="45">
        <v>26140</v>
      </c>
      <c r="Y305" s="13"/>
      <c r="Z305" s="37">
        <v>52412</v>
      </c>
      <c r="AA305" s="13"/>
      <c r="AB305" s="42">
        <v>50</v>
      </c>
      <c r="AC305" s="12" t="s">
        <v>139</v>
      </c>
      <c r="AD305" s="42" t="s">
        <v>501</v>
      </c>
      <c r="AE305" s="13"/>
      <c r="AF305" s="40">
        <v>-2</v>
      </c>
      <c r="AG305" s="13"/>
      <c r="AH305" s="45">
        <v>586220</v>
      </c>
      <c r="AI305" s="46"/>
      <c r="AJ305" s="18">
        <v>22.83</v>
      </c>
      <c r="AK305" s="46"/>
      <c r="AL305" s="45">
        <v>25678</v>
      </c>
      <c r="AM305" s="47"/>
      <c r="AN305" s="18">
        <v>3.34</v>
      </c>
      <c r="AO305" s="18"/>
      <c r="AP305" s="45">
        <v>-462</v>
      </c>
      <c r="AQ305" s="18"/>
      <c r="AR305" s="45">
        <v>260388</v>
      </c>
      <c r="AS305" s="18"/>
      <c r="AT305" s="18"/>
      <c r="AU305" s="66"/>
      <c r="AV305" s="29"/>
      <c r="AW305" s="29"/>
      <c r="AX305" s="29"/>
      <c r="AY305" s="29"/>
      <c r="AZ305" s="29"/>
      <c r="BA305" s="29"/>
      <c r="BB305" s="45">
        <v>768814.83</v>
      </c>
      <c r="BC305" s="45">
        <v>0</v>
      </c>
      <c r="BD305" s="13"/>
      <c r="BE305" s="13"/>
      <c r="BF305" s="43"/>
    </row>
    <row r="306" spans="1:58" ht="14.4" x14ac:dyDescent="0.3">
      <c r="A306" s="12" t="s">
        <v>539</v>
      </c>
      <c r="B306" s="29" t="s">
        <v>129</v>
      </c>
      <c r="C306" s="12" t="s">
        <v>475</v>
      </c>
      <c r="D306" s="12">
        <v>4</v>
      </c>
      <c r="E306" s="12">
        <v>8</v>
      </c>
      <c r="F306" s="12">
        <v>30300</v>
      </c>
      <c r="G306" s="12" t="s">
        <v>133</v>
      </c>
      <c r="H306" s="29" t="s">
        <v>555</v>
      </c>
      <c r="I306" s="13"/>
      <c r="J306" s="31">
        <v>15932400.499999998</v>
      </c>
      <c r="K306" s="29"/>
      <c r="L306" s="31">
        <v>4047105.1382275</v>
      </c>
      <c r="M306" s="29"/>
      <c r="N306" s="37"/>
      <c r="O306" s="29"/>
      <c r="P306" s="38"/>
      <c r="Q306" s="39"/>
      <c r="R306" s="39"/>
      <c r="S306" s="29"/>
      <c r="T306" s="40"/>
      <c r="U306" s="13"/>
      <c r="V306" s="48">
        <v>4.0999999999999996</v>
      </c>
      <c r="W306" s="13"/>
      <c r="X306" s="31">
        <v>653331</v>
      </c>
      <c r="Y306" s="13"/>
      <c r="Z306" s="37"/>
      <c r="AA306" s="13"/>
      <c r="AB306" s="42"/>
      <c r="AC306" s="13"/>
      <c r="AD306" s="42"/>
      <c r="AE306" s="13"/>
      <c r="AF306" s="40"/>
      <c r="AG306" s="13"/>
      <c r="AH306" s="31">
        <v>12087905</v>
      </c>
      <c r="AI306" s="31"/>
      <c r="AJ306" s="49">
        <v>23.692715530336439</v>
      </c>
      <c r="AK306" s="31"/>
      <c r="AL306" s="31">
        <v>510195</v>
      </c>
      <c r="AM306" s="31"/>
      <c r="AN306" s="49">
        <v>3.2022481483565519</v>
      </c>
      <c r="AO306" s="49"/>
      <c r="AP306" s="31">
        <v>-143136</v>
      </c>
      <c r="AQ306" s="18"/>
      <c r="AR306" s="31">
        <v>5046334</v>
      </c>
      <c r="AS306" s="18"/>
      <c r="AT306" s="18"/>
      <c r="AU306" s="66"/>
      <c r="AV306" s="43"/>
      <c r="AW306" s="13"/>
      <c r="AX306" s="13"/>
      <c r="AY306" s="13"/>
      <c r="AZ306" s="13"/>
      <c r="BA306" s="13"/>
      <c r="BB306" s="31">
        <v>15932400.5</v>
      </c>
      <c r="BC306" s="31">
        <v>0</v>
      </c>
      <c r="BD306" s="13"/>
      <c r="BE306" s="13"/>
      <c r="BF306" s="43"/>
    </row>
    <row r="307" spans="1:58" ht="14.4" x14ac:dyDescent="0.3">
      <c r="A307" s="12" t="s">
        <v>539</v>
      </c>
      <c r="B307" s="29" t="s">
        <v>129</v>
      </c>
      <c r="C307" s="12" t="s">
        <v>475</v>
      </c>
      <c r="D307" s="12">
        <v>4</v>
      </c>
      <c r="E307" s="12">
        <v>9</v>
      </c>
      <c r="F307" s="12">
        <v>30300</v>
      </c>
      <c r="G307" s="29" t="s">
        <v>133</v>
      </c>
      <c r="H307" s="29" t="s">
        <v>133</v>
      </c>
      <c r="I307" s="13"/>
      <c r="J307" s="13"/>
      <c r="K307" s="13"/>
      <c r="L307" s="13"/>
      <c r="M307" s="13"/>
      <c r="N307" s="37"/>
      <c r="O307" s="13"/>
      <c r="P307" s="38"/>
      <c r="Q307" s="39"/>
      <c r="R307" s="39"/>
      <c r="S307" s="13"/>
      <c r="T307" s="40"/>
      <c r="U307" s="13"/>
      <c r="V307" s="34"/>
      <c r="W307" s="13"/>
      <c r="X307" s="13"/>
      <c r="Y307" s="13"/>
      <c r="Z307" s="37"/>
      <c r="AA307" s="13"/>
      <c r="AB307" s="42"/>
      <c r="AC307" s="13"/>
      <c r="AD307" s="42"/>
      <c r="AE307" s="13"/>
      <c r="AF307" s="40"/>
      <c r="AG307" s="13"/>
      <c r="AH307" s="13"/>
      <c r="AI307" s="13"/>
      <c r="AJ307" s="18"/>
      <c r="AK307" s="13"/>
      <c r="AL307" s="13"/>
      <c r="AM307" s="13"/>
      <c r="AN307" s="18"/>
      <c r="AO307" s="18"/>
      <c r="AP307" s="13"/>
      <c r="AQ307" s="18"/>
      <c r="AR307" s="13"/>
      <c r="AS307" s="18"/>
      <c r="AT307" s="18"/>
      <c r="AU307" s="66"/>
      <c r="AV307" s="29"/>
      <c r="AW307" s="29"/>
      <c r="AX307" s="29"/>
      <c r="AY307" s="29"/>
      <c r="AZ307" s="29"/>
      <c r="BA307" s="29"/>
      <c r="BB307" s="13"/>
      <c r="BC307" s="13"/>
      <c r="BD307" s="13"/>
      <c r="BE307" s="13"/>
      <c r="BF307" s="43"/>
    </row>
    <row r="308" spans="1:58" ht="14.4" x14ac:dyDescent="0.3">
      <c r="A308" s="12" t="s">
        <v>556</v>
      </c>
      <c r="B308" s="29" t="s">
        <v>129</v>
      </c>
      <c r="C308" s="12" t="s">
        <v>475</v>
      </c>
      <c r="D308" s="12">
        <v>5</v>
      </c>
      <c r="E308" s="12">
        <v>10</v>
      </c>
      <c r="F308" s="12">
        <v>30301</v>
      </c>
      <c r="G308" s="29" t="s">
        <v>133</v>
      </c>
      <c r="H308" s="29" t="s">
        <v>557</v>
      </c>
      <c r="I308" s="13"/>
      <c r="J308" s="36"/>
      <c r="K308" s="13"/>
      <c r="L308" s="13"/>
      <c r="M308" s="13"/>
      <c r="N308" s="37"/>
      <c r="O308" s="13"/>
      <c r="P308" s="38"/>
      <c r="Q308" s="39"/>
      <c r="R308" s="39"/>
      <c r="S308" s="13"/>
      <c r="T308" s="40"/>
      <c r="U308" s="13"/>
      <c r="V308" s="34"/>
      <c r="W308" s="13"/>
      <c r="X308" s="36"/>
      <c r="Y308" s="13"/>
      <c r="Z308" s="37"/>
      <c r="AA308" s="13"/>
      <c r="AB308" s="42"/>
      <c r="AC308" s="13"/>
      <c r="AD308" s="42"/>
      <c r="AE308" s="13"/>
      <c r="AF308" s="40"/>
      <c r="AG308" s="13"/>
      <c r="AH308" s="36"/>
      <c r="AI308" s="65"/>
      <c r="AJ308" s="18"/>
      <c r="AK308" s="65"/>
      <c r="AL308" s="36"/>
      <c r="AM308" s="36"/>
      <c r="AN308" s="18"/>
      <c r="AO308" s="18"/>
      <c r="AP308" s="36"/>
      <c r="AQ308" s="18"/>
      <c r="AR308" s="36"/>
      <c r="AS308" s="18"/>
      <c r="AT308" s="18"/>
      <c r="AU308" s="66"/>
      <c r="AV308" s="29"/>
      <c r="AW308" s="29"/>
      <c r="AX308" s="29"/>
      <c r="AY308" s="29"/>
      <c r="AZ308" s="29"/>
      <c r="BA308" s="29"/>
      <c r="BB308" s="13"/>
      <c r="BC308" s="13"/>
      <c r="BD308" s="13"/>
      <c r="BE308" s="13"/>
      <c r="BF308" s="43"/>
    </row>
    <row r="309" spans="1:58" ht="14.4" x14ac:dyDescent="0.3">
      <c r="A309" s="12" t="s">
        <v>558</v>
      </c>
      <c r="B309" s="29" t="s">
        <v>559</v>
      </c>
      <c r="C309" s="12" t="s">
        <v>475</v>
      </c>
      <c r="D309" s="12">
        <v>5</v>
      </c>
      <c r="E309" s="12">
        <v>1</v>
      </c>
      <c r="F309" s="12">
        <v>30301</v>
      </c>
      <c r="G309" s="12">
        <v>341</v>
      </c>
      <c r="H309" s="12" t="s">
        <v>138</v>
      </c>
      <c r="I309" s="13"/>
      <c r="J309" s="36">
        <v>28751597.359999999</v>
      </c>
      <c r="K309" s="13"/>
      <c r="L309" s="36">
        <v>12204746.624056252</v>
      </c>
      <c r="M309" s="13"/>
      <c r="N309" s="37">
        <v>48760</v>
      </c>
      <c r="O309" s="13"/>
      <c r="P309" s="38">
        <v>2.3E-3</v>
      </c>
      <c r="Q309" s="39"/>
      <c r="R309" s="39"/>
      <c r="S309" s="13"/>
      <c r="T309" s="40">
        <v>-2</v>
      </c>
      <c r="U309" s="13"/>
      <c r="V309" s="41">
        <v>3.5</v>
      </c>
      <c r="W309" s="13"/>
      <c r="X309" s="36">
        <v>1006306</v>
      </c>
      <c r="Y309" s="13"/>
      <c r="Z309" s="37">
        <v>52412</v>
      </c>
      <c r="AA309" s="13"/>
      <c r="AB309" s="42">
        <v>80</v>
      </c>
      <c r="AC309" s="12" t="s">
        <v>139</v>
      </c>
      <c r="AD309" s="42" t="s">
        <v>140</v>
      </c>
      <c r="AE309" s="13"/>
      <c r="AF309" s="40">
        <v>-2</v>
      </c>
      <c r="AG309" s="13"/>
      <c r="AH309" s="36">
        <v>17121883</v>
      </c>
      <c r="AI309" s="43"/>
      <c r="AJ309" s="18">
        <v>25.41</v>
      </c>
      <c r="AK309" s="43"/>
      <c r="AL309" s="36">
        <v>673825</v>
      </c>
      <c r="AM309" s="36"/>
      <c r="AN309" s="18">
        <v>2.34</v>
      </c>
      <c r="AO309" s="18"/>
      <c r="AP309" s="36">
        <v>-332481</v>
      </c>
      <c r="AQ309" s="18"/>
      <c r="AR309" s="36">
        <v>9968648</v>
      </c>
      <c r="AS309" s="18"/>
      <c r="AT309" s="18"/>
      <c r="AU309" s="66"/>
      <c r="AV309" s="13"/>
      <c r="AW309" s="13"/>
      <c r="AX309" s="13"/>
      <c r="AY309" s="13"/>
      <c r="AZ309" s="13"/>
      <c r="BA309" s="13"/>
      <c r="BB309" s="36">
        <v>28751597.359999999</v>
      </c>
      <c r="BC309" s="36">
        <v>0</v>
      </c>
      <c r="BD309" s="13"/>
      <c r="BE309" s="13"/>
      <c r="BF309" s="43"/>
    </row>
    <row r="310" spans="1:58" ht="14.4" x14ac:dyDescent="0.3">
      <c r="A310" s="12" t="s">
        <v>560</v>
      </c>
      <c r="B310" s="29" t="s">
        <v>561</v>
      </c>
      <c r="C310" s="12" t="s">
        <v>475</v>
      </c>
      <c r="D310" s="12">
        <v>5</v>
      </c>
      <c r="E310" s="12">
        <v>2</v>
      </c>
      <c r="F310" s="12">
        <v>30301</v>
      </c>
      <c r="G310" s="12">
        <v>342</v>
      </c>
      <c r="H310" s="12" t="s">
        <v>483</v>
      </c>
      <c r="I310" s="13"/>
      <c r="J310" s="36">
        <v>6194174.5700000003</v>
      </c>
      <c r="K310" s="13"/>
      <c r="L310" s="36">
        <v>1967815.4101275001</v>
      </c>
      <c r="M310" s="13"/>
      <c r="N310" s="37">
        <v>48760</v>
      </c>
      <c r="O310" s="13"/>
      <c r="P310" s="38">
        <v>9.4999999999999998E-3</v>
      </c>
      <c r="Q310" s="39"/>
      <c r="R310" s="39"/>
      <c r="S310" s="13"/>
      <c r="T310" s="40">
        <v>0</v>
      </c>
      <c r="U310" s="13"/>
      <c r="V310" s="41">
        <v>3.8</v>
      </c>
      <c r="W310" s="13"/>
      <c r="X310" s="36">
        <v>235379</v>
      </c>
      <c r="Y310" s="13"/>
      <c r="Z310" s="37">
        <v>52412</v>
      </c>
      <c r="AA310" s="13"/>
      <c r="AB310" s="42">
        <v>50</v>
      </c>
      <c r="AC310" s="12" t="s">
        <v>139</v>
      </c>
      <c r="AD310" s="42" t="s">
        <v>391</v>
      </c>
      <c r="AE310" s="13"/>
      <c r="AF310" s="40">
        <v>-3</v>
      </c>
      <c r="AG310" s="13"/>
      <c r="AH310" s="36">
        <v>4412184</v>
      </c>
      <c r="AI310" s="43"/>
      <c r="AJ310" s="18">
        <v>23.43</v>
      </c>
      <c r="AK310" s="43"/>
      <c r="AL310" s="36">
        <v>188313</v>
      </c>
      <c r="AM310" s="36"/>
      <c r="AN310" s="18">
        <v>3.04</v>
      </c>
      <c r="AO310" s="18"/>
      <c r="AP310" s="36">
        <v>-47066</v>
      </c>
      <c r="AQ310" s="18"/>
      <c r="AR310" s="36">
        <v>2189065</v>
      </c>
      <c r="AS310" s="18"/>
      <c r="AT310" s="18"/>
      <c r="AU310" s="66"/>
      <c r="AV310" s="13"/>
      <c r="AW310" s="13"/>
      <c r="AX310" s="13"/>
      <c r="AY310" s="13"/>
      <c r="AZ310" s="13"/>
      <c r="BA310" s="13"/>
      <c r="BB310" s="36">
        <v>6194174.5699999994</v>
      </c>
      <c r="BC310" s="36">
        <v>0</v>
      </c>
      <c r="BD310" s="13"/>
      <c r="BE310" s="13"/>
      <c r="BF310" s="43"/>
    </row>
    <row r="311" spans="1:58" s="29" customFormat="1" hidden="1" outlineLevel="1" x14ac:dyDescent="0.25">
      <c r="A311" s="12" t="s">
        <v>562</v>
      </c>
      <c r="B311" s="29" t="s">
        <v>563</v>
      </c>
      <c r="C311" s="29" t="s">
        <v>475</v>
      </c>
      <c r="D311" s="29">
        <v>5</v>
      </c>
      <c r="E311" s="29">
        <v>3</v>
      </c>
      <c r="F311" s="29">
        <v>30301</v>
      </c>
      <c r="G311" s="12">
        <v>343</v>
      </c>
      <c r="H311" s="12" t="s">
        <v>486</v>
      </c>
      <c r="J311" s="36">
        <v>367522550.75</v>
      </c>
      <c r="K311" s="12"/>
      <c r="L311" s="36">
        <v>79088072.902759954</v>
      </c>
      <c r="M311" s="12"/>
      <c r="N311" s="37">
        <v>48760</v>
      </c>
      <c r="O311" s="12"/>
      <c r="P311" s="67">
        <v>5.7000000000000002E-3</v>
      </c>
      <c r="Q311" s="17"/>
      <c r="R311" s="67"/>
      <c r="S311" s="12"/>
      <c r="T311" s="40">
        <v>0</v>
      </c>
      <c r="V311" s="41">
        <v>4.2</v>
      </c>
      <c r="W311" s="12"/>
      <c r="X311" s="36">
        <v>15435947</v>
      </c>
      <c r="Z311" s="37">
        <v>52412</v>
      </c>
      <c r="AA311" s="12"/>
      <c r="AB311" s="42">
        <v>50</v>
      </c>
      <c r="AC311" s="12" t="s">
        <v>139</v>
      </c>
      <c r="AD311" s="42" t="s">
        <v>395</v>
      </c>
      <c r="AE311" s="12"/>
      <c r="AF311" s="40">
        <v>-3</v>
      </c>
      <c r="AH311" s="36">
        <v>299460154</v>
      </c>
      <c r="AI311" s="43"/>
      <c r="AJ311" s="18">
        <v>23.53</v>
      </c>
      <c r="AK311" s="43"/>
      <c r="AL311" s="36">
        <v>12726738</v>
      </c>
      <c r="AM311" s="36"/>
      <c r="AN311" s="18">
        <v>3.46</v>
      </c>
      <c r="AO311" s="18"/>
      <c r="AP311" s="36">
        <v>-2709209</v>
      </c>
      <c r="AQ311" s="18"/>
      <c r="AR311" s="36">
        <v>87596757</v>
      </c>
      <c r="AS311" s="18"/>
      <c r="AT311" s="18"/>
      <c r="AU311" s="71"/>
      <c r="AV311" s="12"/>
      <c r="AW311" s="12"/>
      <c r="AX311" s="12"/>
      <c r="AY311" s="12"/>
      <c r="AZ311" s="12"/>
      <c r="BA311" s="12"/>
      <c r="BB311" s="36"/>
      <c r="BC311" s="36"/>
      <c r="BF311" s="43"/>
    </row>
    <row r="312" spans="1:58" ht="14.4" hidden="1" outlineLevel="1" x14ac:dyDescent="0.3">
      <c r="A312" s="12" t="s">
        <v>564</v>
      </c>
      <c r="B312" s="29" t="s">
        <v>565</v>
      </c>
      <c r="C312" s="12" t="s">
        <v>475</v>
      </c>
      <c r="D312" s="12">
        <v>5</v>
      </c>
      <c r="E312" s="12">
        <v>4</v>
      </c>
      <c r="F312" s="12">
        <v>30301</v>
      </c>
      <c r="G312" s="12">
        <v>343.2</v>
      </c>
      <c r="H312" s="12" t="s">
        <v>489</v>
      </c>
      <c r="I312" s="13"/>
      <c r="J312" s="36">
        <v>302123630.85000002</v>
      </c>
      <c r="K312" s="13"/>
      <c r="L312" s="36">
        <v>39131213.47842674</v>
      </c>
      <c r="M312" s="13"/>
      <c r="N312" s="37">
        <v>48760</v>
      </c>
      <c r="O312" s="13"/>
      <c r="P312" s="67">
        <v>0.1565</v>
      </c>
      <c r="Q312" s="17"/>
      <c r="R312" s="67"/>
      <c r="S312" s="13"/>
      <c r="T312" s="40">
        <v>0</v>
      </c>
      <c r="U312" s="13"/>
      <c r="V312" s="41">
        <v>4.2</v>
      </c>
      <c r="W312" s="13"/>
      <c r="X312" s="36">
        <v>12689192</v>
      </c>
      <c r="Y312" s="13"/>
      <c r="Z312" s="37">
        <v>52412</v>
      </c>
      <c r="AA312" s="13"/>
      <c r="AB312" s="42">
        <v>9</v>
      </c>
      <c r="AC312" s="12" t="s">
        <v>139</v>
      </c>
      <c r="AD312" s="42" t="s">
        <v>490</v>
      </c>
      <c r="AE312" s="13"/>
      <c r="AF312" s="40">
        <v>35</v>
      </c>
      <c r="AG312" s="13"/>
      <c r="AH312" s="36">
        <v>157249147</v>
      </c>
      <c r="AI312" s="43"/>
      <c r="AJ312" s="18">
        <v>7.01</v>
      </c>
      <c r="AK312" s="43"/>
      <c r="AL312" s="36">
        <v>22432118</v>
      </c>
      <c r="AM312" s="36"/>
      <c r="AN312" s="18">
        <v>7.42</v>
      </c>
      <c r="AO312" s="18"/>
      <c r="AP312" s="36">
        <v>9742926</v>
      </c>
      <c r="AQ312" s="18"/>
      <c r="AR312" s="36">
        <v>43341142</v>
      </c>
      <c r="AS312" s="18"/>
      <c r="AT312" s="18"/>
      <c r="AU312" s="71"/>
      <c r="AV312" s="13"/>
      <c r="AW312" s="13"/>
      <c r="AX312" s="13"/>
      <c r="AY312" s="13"/>
      <c r="AZ312" s="13"/>
      <c r="BA312" s="13"/>
      <c r="BB312" s="36"/>
      <c r="BC312" s="36"/>
      <c r="BD312" s="13"/>
      <c r="BE312" s="13"/>
      <c r="BF312" s="43"/>
    </row>
    <row r="313" spans="1:58" ht="14.4" collapsed="1" x14ac:dyDescent="0.3">
      <c r="A313" s="12" t="s">
        <v>562</v>
      </c>
      <c r="B313" s="12" t="s">
        <v>563</v>
      </c>
      <c r="C313" s="12" t="s">
        <v>491</v>
      </c>
      <c r="D313" s="13"/>
      <c r="E313" s="13"/>
      <c r="F313" s="13"/>
      <c r="G313" s="12">
        <v>343</v>
      </c>
      <c r="H313" s="12" t="s">
        <v>492</v>
      </c>
      <c r="I313" s="13"/>
      <c r="J313" s="36">
        <v>669646181.60000002</v>
      </c>
      <c r="K313" s="13"/>
      <c r="L313" s="36">
        <v>118219286.38118669</v>
      </c>
      <c r="M313" s="13"/>
      <c r="N313" s="37">
        <v>48760</v>
      </c>
      <c r="O313" s="13"/>
      <c r="P313" s="38" t="s">
        <v>493</v>
      </c>
      <c r="Q313" s="39"/>
      <c r="R313" s="39"/>
      <c r="S313" s="13"/>
      <c r="T313" s="40">
        <v>0</v>
      </c>
      <c r="U313" s="13"/>
      <c r="V313" s="41">
        <v>4.2</v>
      </c>
      <c r="W313" s="13"/>
      <c r="X313" s="36">
        <v>28125139</v>
      </c>
      <c r="Y313" s="13"/>
      <c r="Z313" s="37">
        <v>52412</v>
      </c>
      <c r="AA313" s="13"/>
      <c r="AB313" s="67" t="s">
        <v>493</v>
      </c>
      <c r="AC313" s="17"/>
      <c r="AD313" s="67"/>
      <c r="AE313" s="13"/>
      <c r="AF313" s="40" t="s">
        <v>493</v>
      </c>
      <c r="AG313" s="13"/>
      <c r="AH313" s="36">
        <v>456709301</v>
      </c>
      <c r="AI313" s="36"/>
      <c r="AJ313" s="18">
        <v>10.067310634336861</v>
      </c>
      <c r="AK313" s="36"/>
      <c r="AL313" s="36">
        <v>35158856</v>
      </c>
      <c r="AM313" s="36"/>
      <c r="AN313" s="18">
        <v>5.25</v>
      </c>
      <c r="AO313" s="18"/>
      <c r="AP313" s="36">
        <v>7033717</v>
      </c>
      <c r="AQ313" s="18"/>
      <c r="AR313" s="36">
        <v>130937899</v>
      </c>
      <c r="AS313" s="18"/>
      <c r="AT313" s="68">
        <v>118219286.38118671</v>
      </c>
      <c r="AU313" s="71"/>
      <c r="AV313" s="13"/>
      <c r="AW313" s="13"/>
      <c r="AX313" s="13"/>
      <c r="AY313" s="13"/>
      <c r="AZ313" s="13"/>
      <c r="BA313" s="13"/>
      <c r="BB313" s="36">
        <v>669646181.60102808</v>
      </c>
      <c r="BC313" s="36">
        <v>1.0280609130859375E-3</v>
      </c>
      <c r="BD313" s="13"/>
      <c r="BE313" s="13"/>
      <c r="BF313" s="43"/>
    </row>
    <row r="314" spans="1:58" s="29" customFormat="1" x14ac:dyDescent="0.25">
      <c r="A314" s="12" t="s">
        <v>566</v>
      </c>
      <c r="B314" s="29" t="s">
        <v>567</v>
      </c>
      <c r="C314" s="29" t="s">
        <v>475</v>
      </c>
      <c r="D314" s="29">
        <v>5</v>
      </c>
      <c r="E314" s="29">
        <v>5</v>
      </c>
      <c r="F314" s="29">
        <v>30301</v>
      </c>
      <c r="G314" s="12">
        <v>344</v>
      </c>
      <c r="H314" s="12" t="s">
        <v>496</v>
      </c>
      <c r="J314" s="36">
        <v>57280634.57</v>
      </c>
      <c r="K314" s="12"/>
      <c r="L314" s="36">
        <v>19398986.114035003</v>
      </c>
      <c r="M314" s="12"/>
      <c r="N314" s="37">
        <v>48760</v>
      </c>
      <c r="O314" s="12"/>
      <c r="P314" s="38">
        <v>1.6000000000000001E-3</v>
      </c>
      <c r="Q314" s="39"/>
      <c r="R314" s="39"/>
      <c r="S314" s="12"/>
      <c r="T314" s="40">
        <v>-1</v>
      </c>
      <c r="V314" s="41">
        <v>3.4</v>
      </c>
      <c r="X314" s="36">
        <v>1947542</v>
      </c>
      <c r="Z314" s="37">
        <v>52412</v>
      </c>
      <c r="AA314" s="12"/>
      <c r="AB314" s="42">
        <v>60</v>
      </c>
      <c r="AC314" s="12"/>
      <c r="AD314" s="42" t="s">
        <v>140</v>
      </c>
      <c r="AE314" s="12"/>
      <c r="AF314" s="40">
        <v>-3</v>
      </c>
      <c r="AH314" s="36">
        <v>39600067</v>
      </c>
      <c r="AI314" s="43"/>
      <c r="AJ314" s="18">
        <v>24.73</v>
      </c>
      <c r="AK314" s="43"/>
      <c r="AL314" s="36">
        <v>1601297</v>
      </c>
      <c r="AM314" s="36"/>
      <c r="AN314" s="18">
        <v>2.8</v>
      </c>
      <c r="AO314" s="18"/>
      <c r="AP314" s="36">
        <v>-346245</v>
      </c>
      <c r="AQ314" s="18"/>
      <c r="AR314" s="36">
        <v>17855754</v>
      </c>
      <c r="AS314" s="18"/>
      <c r="AT314" s="18"/>
      <c r="AU314" s="66"/>
      <c r="AV314" s="12"/>
      <c r="AW314" s="12"/>
      <c r="AX314" s="12"/>
      <c r="AY314" s="12"/>
      <c r="AZ314" s="12"/>
      <c r="BA314" s="12"/>
      <c r="BB314" s="36">
        <v>57280634.570000015</v>
      </c>
      <c r="BC314" s="36">
        <v>0</v>
      </c>
      <c r="BF314" s="43"/>
    </row>
    <row r="315" spans="1:58" ht="14.4" x14ac:dyDescent="0.3">
      <c r="A315" s="12" t="s">
        <v>568</v>
      </c>
      <c r="B315" s="29" t="s">
        <v>569</v>
      </c>
      <c r="C315" s="12" t="s">
        <v>475</v>
      </c>
      <c r="D315" s="12">
        <v>5</v>
      </c>
      <c r="E315" s="12">
        <v>6</v>
      </c>
      <c r="F315" s="12">
        <v>30301</v>
      </c>
      <c r="G315" s="12">
        <v>345</v>
      </c>
      <c r="H315" s="12" t="s">
        <v>151</v>
      </c>
      <c r="I315" s="13"/>
      <c r="J315" s="36">
        <v>55628984.539999999</v>
      </c>
      <c r="K315" s="13"/>
      <c r="L315" s="36">
        <v>25417944.167822499</v>
      </c>
      <c r="M315" s="13"/>
      <c r="N315" s="37">
        <v>48760</v>
      </c>
      <c r="O315" s="13"/>
      <c r="P315" s="38">
        <v>1.2999999999999999E-3</v>
      </c>
      <c r="Q315" s="39"/>
      <c r="R315" s="39"/>
      <c r="S315" s="13"/>
      <c r="T315" s="40">
        <v>-1</v>
      </c>
      <c r="U315" s="13"/>
      <c r="V315" s="41">
        <v>3.4</v>
      </c>
      <c r="W315" s="13"/>
      <c r="X315" s="36">
        <v>1891385</v>
      </c>
      <c r="Y315" s="13"/>
      <c r="Z315" s="37">
        <v>52412</v>
      </c>
      <c r="AA315" s="13"/>
      <c r="AB315" s="42">
        <v>50</v>
      </c>
      <c r="AC315" s="13"/>
      <c r="AD315" s="42" t="s">
        <v>400</v>
      </c>
      <c r="AE315" s="13"/>
      <c r="AF315" s="40">
        <v>-2</v>
      </c>
      <c r="AG315" s="13"/>
      <c r="AH315" s="36">
        <v>31323620</v>
      </c>
      <c r="AI315" s="43"/>
      <c r="AJ315" s="18">
        <v>24.1</v>
      </c>
      <c r="AK315" s="43"/>
      <c r="AL315" s="36">
        <v>1299735</v>
      </c>
      <c r="AM315" s="36"/>
      <c r="AN315" s="18">
        <v>2.34</v>
      </c>
      <c r="AO315" s="18"/>
      <c r="AP315" s="36">
        <v>-591650</v>
      </c>
      <c r="AQ315" s="18"/>
      <c r="AR315" s="36">
        <v>19654721</v>
      </c>
      <c r="AS315" s="18"/>
      <c r="AT315" s="18"/>
      <c r="AU315" s="66"/>
      <c r="AV315" s="13"/>
      <c r="AW315" s="13"/>
      <c r="AX315" s="13"/>
      <c r="AY315" s="13"/>
      <c r="AZ315" s="13"/>
      <c r="BA315" s="13"/>
      <c r="BB315" s="36">
        <v>55628984.539999999</v>
      </c>
      <c r="BC315" s="36">
        <v>0</v>
      </c>
      <c r="BD315" s="13"/>
      <c r="BE315" s="13"/>
      <c r="BF315" s="43"/>
    </row>
    <row r="316" spans="1:58" ht="14.4" x14ac:dyDescent="0.3">
      <c r="A316" s="12" t="s">
        <v>570</v>
      </c>
      <c r="B316" s="29" t="s">
        <v>571</v>
      </c>
      <c r="C316" s="12" t="s">
        <v>475</v>
      </c>
      <c r="D316" s="12">
        <v>5</v>
      </c>
      <c r="E316" s="12">
        <v>7</v>
      </c>
      <c r="F316" s="12">
        <v>30301</v>
      </c>
      <c r="G316" s="12">
        <v>346</v>
      </c>
      <c r="H316" s="12" t="s">
        <v>154</v>
      </c>
      <c r="I316" s="13"/>
      <c r="J316" s="45">
        <v>3539475.86</v>
      </c>
      <c r="K316" s="13"/>
      <c r="L316" s="45">
        <v>1628771.173555</v>
      </c>
      <c r="M316" s="13"/>
      <c r="N316" s="37">
        <v>48760</v>
      </c>
      <c r="O316" s="13"/>
      <c r="P316" s="38">
        <v>2.5999999999999999E-3</v>
      </c>
      <c r="Q316" s="39"/>
      <c r="R316" s="39"/>
      <c r="S316" s="13"/>
      <c r="T316" s="40">
        <v>0</v>
      </c>
      <c r="U316" s="13"/>
      <c r="V316" s="41">
        <v>3.4</v>
      </c>
      <c r="W316" s="13"/>
      <c r="X316" s="45">
        <v>120342</v>
      </c>
      <c r="Y316" s="13"/>
      <c r="Z316" s="37">
        <v>52412</v>
      </c>
      <c r="AA316" s="13"/>
      <c r="AB316" s="42">
        <v>50</v>
      </c>
      <c r="AC316" s="13"/>
      <c r="AD316" s="42" t="s">
        <v>501</v>
      </c>
      <c r="AE316" s="13"/>
      <c r="AF316" s="40">
        <v>-2</v>
      </c>
      <c r="AG316" s="13"/>
      <c r="AH316" s="45">
        <v>1981494</v>
      </c>
      <c r="AI316" s="46"/>
      <c r="AJ316" s="18">
        <v>22.9</v>
      </c>
      <c r="AK316" s="46"/>
      <c r="AL316" s="45">
        <v>86528</v>
      </c>
      <c r="AM316" s="47"/>
      <c r="AN316" s="18">
        <v>2.44</v>
      </c>
      <c r="AO316" s="18"/>
      <c r="AP316" s="45">
        <v>-33814</v>
      </c>
      <c r="AQ316" s="18"/>
      <c r="AR316" s="45">
        <v>1256430</v>
      </c>
      <c r="AS316" s="18"/>
      <c r="AT316" s="18"/>
      <c r="AU316" s="66"/>
      <c r="AV316" s="29"/>
      <c r="AW316" s="29"/>
      <c r="AX316" s="29"/>
      <c r="AY316" s="29"/>
      <c r="AZ316" s="29"/>
      <c r="BA316" s="29"/>
      <c r="BB316" s="45">
        <v>3539475.86</v>
      </c>
      <c r="BC316" s="45">
        <v>0</v>
      </c>
      <c r="BD316" s="13"/>
      <c r="BE316" s="13"/>
      <c r="BF316" s="43"/>
    </row>
    <row r="317" spans="1:58" ht="14.4" x14ac:dyDescent="0.3">
      <c r="A317" s="12" t="s">
        <v>556</v>
      </c>
      <c r="B317" s="29" t="s">
        <v>129</v>
      </c>
      <c r="C317" s="12" t="s">
        <v>475</v>
      </c>
      <c r="D317" s="12">
        <v>5</v>
      </c>
      <c r="E317" s="12">
        <v>8</v>
      </c>
      <c r="F317" s="12">
        <v>30301</v>
      </c>
      <c r="G317" s="12" t="s">
        <v>133</v>
      </c>
      <c r="H317" s="29" t="s">
        <v>572</v>
      </c>
      <c r="I317" s="13"/>
      <c r="J317" s="31">
        <v>821041048.5</v>
      </c>
      <c r="K317" s="29"/>
      <c r="L317" s="31">
        <v>178837549.87078294</v>
      </c>
      <c r="M317" s="29"/>
      <c r="N317" s="37"/>
      <c r="O317" s="29"/>
      <c r="P317" s="38"/>
      <c r="Q317" s="39"/>
      <c r="R317" s="39"/>
      <c r="S317" s="29"/>
      <c r="T317" s="40"/>
      <c r="U317" s="13"/>
      <c r="V317" s="48">
        <v>4.0999999999999996</v>
      </c>
      <c r="W317" s="13"/>
      <c r="X317" s="31">
        <v>33326093</v>
      </c>
      <c r="Y317" s="13"/>
      <c r="Z317" s="37"/>
      <c r="AA317" s="13"/>
      <c r="AB317" s="42"/>
      <c r="AC317" s="13"/>
      <c r="AD317" s="42"/>
      <c r="AE317" s="13"/>
      <c r="AF317" s="40"/>
      <c r="AG317" s="13"/>
      <c r="AH317" s="31">
        <v>551148549</v>
      </c>
      <c r="AI317" s="31"/>
      <c r="AJ317" s="49">
        <v>14.128915134870162</v>
      </c>
      <c r="AK317" s="31"/>
      <c r="AL317" s="31">
        <v>39008554</v>
      </c>
      <c r="AM317" s="31"/>
      <c r="AN317" s="49">
        <v>4.7511088600584142</v>
      </c>
      <c r="AO317" s="49"/>
      <c r="AP317" s="31">
        <v>5682461</v>
      </c>
      <c r="AQ317" s="18"/>
      <c r="AR317" s="31">
        <v>181862517</v>
      </c>
      <c r="AS317" s="18"/>
      <c r="AT317" s="18"/>
      <c r="AU317" s="66"/>
      <c r="AV317" s="43"/>
      <c r="AW317" s="13"/>
      <c r="AX317" s="13"/>
      <c r="AY317" s="13"/>
      <c r="AZ317" s="13"/>
      <c r="BA317" s="13"/>
      <c r="BB317" s="31">
        <v>821041048.50102806</v>
      </c>
      <c r="BC317" s="31">
        <v>1.0280609130859375E-3</v>
      </c>
      <c r="BD317" s="13"/>
      <c r="BE317" s="13"/>
      <c r="BF317" s="43"/>
    </row>
    <row r="318" spans="1:58" ht="14.4" x14ac:dyDescent="0.3">
      <c r="A318" s="12" t="s">
        <v>556</v>
      </c>
      <c r="B318" s="29" t="s">
        <v>129</v>
      </c>
      <c r="C318" s="12" t="s">
        <v>475</v>
      </c>
      <c r="D318" s="12">
        <v>5</v>
      </c>
      <c r="E318" s="12">
        <v>9</v>
      </c>
      <c r="F318" s="12">
        <v>30301</v>
      </c>
      <c r="G318" s="12" t="s">
        <v>133</v>
      </c>
      <c r="H318" s="12" t="s">
        <v>133</v>
      </c>
      <c r="I318" s="13"/>
      <c r="J318" s="13"/>
      <c r="K318" s="13"/>
      <c r="L318" s="13"/>
      <c r="M318" s="13"/>
      <c r="N318" s="37"/>
      <c r="O318" s="13"/>
      <c r="P318" s="38"/>
      <c r="Q318" s="39"/>
      <c r="R318" s="39"/>
      <c r="S318" s="13"/>
      <c r="T318" s="40"/>
      <c r="U318" s="13"/>
      <c r="V318" s="34"/>
      <c r="W318" s="13"/>
      <c r="X318" s="13"/>
      <c r="Y318" s="13"/>
      <c r="Z318" s="37"/>
      <c r="AA318" s="13"/>
      <c r="AB318" s="42"/>
      <c r="AC318" s="13"/>
      <c r="AD318" s="42"/>
      <c r="AE318" s="13"/>
      <c r="AF318" s="40"/>
      <c r="AG318" s="13"/>
      <c r="AH318" s="13"/>
      <c r="AI318" s="13"/>
      <c r="AJ318" s="18"/>
      <c r="AK318" s="13"/>
      <c r="AL318" s="13"/>
      <c r="AM318" s="13"/>
      <c r="AN318" s="18"/>
      <c r="AO318" s="18"/>
      <c r="AP318" s="13"/>
      <c r="AQ318" s="18"/>
      <c r="AR318" s="13"/>
      <c r="AS318" s="18"/>
      <c r="AT318" s="18"/>
      <c r="AU318" s="66"/>
      <c r="AV318" s="29"/>
      <c r="AW318" s="29"/>
      <c r="AX318" s="29"/>
      <c r="AY318" s="29"/>
      <c r="AZ318" s="29"/>
      <c r="BA318" s="29"/>
      <c r="BB318" s="13"/>
      <c r="BC318" s="13"/>
      <c r="BD318" s="13"/>
      <c r="BE318" s="13"/>
      <c r="BF318" s="43"/>
    </row>
    <row r="319" spans="1:58" ht="14.4" x14ac:dyDescent="0.3">
      <c r="A319" s="12" t="s">
        <v>573</v>
      </c>
      <c r="B319" s="29" t="s">
        <v>129</v>
      </c>
      <c r="C319" s="12" t="s">
        <v>475</v>
      </c>
      <c r="D319" s="12">
        <v>6</v>
      </c>
      <c r="E319" s="12">
        <v>10</v>
      </c>
      <c r="F319" s="12">
        <v>30302</v>
      </c>
      <c r="G319" s="29" t="s">
        <v>133</v>
      </c>
      <c r="H319" s="29" t="s">
        <v>574</v>
      </c>
      <c r="I319" s="13"/>
      <c r="J319" s="36"/>
      <c r="K319" s="13"/>
      <c r="L319" s="13"/>
      <c r="M319" s="13"/>
      <c r="N319" s="37"/>
      <c r="O319" s="13"/>
      <c r="P319" s="38"/>
      <c r="Q319" s="39"/>
      <c r="R319" s="39"/>
      <c r="S319" s="13"/>
      <c r="T319" s="40"/>
      <c r="U319" s="13"/>
      <c r="V319" s="34"/>
      <c r="W319" s="13"/>
      <c r="X319" s="36"/>
      <c r="Y319" s="13"/>
      <c r="Z319" s="37"/>
      <c r="AA319" s="13"/>
      <c r="AB319" s="42"/>
      <c r="AC319" s="13"/>
      <c r="AD319" s="42"/>
      <c r="AE319" s="13"/>
      <c r="AF319" s="40"/>
      <c r="AG319" s="13"/>
      <c r="AH319" s="36"/>
      <c r="AI319" s="65"/>
      <c r="AJ319" s="18"/>
      <c r="AK319" s="65"/>
      <c r="AL319" s="36"/>
      <c r="AM319" s="36"/>
      <c r="AN319" s="18"/>
      <c r="AO319" s="18"/>
      <c r="AP319" s="36"/>
      <c r="AQ319" s="18"/>
      <c r="AR319" s="36"/>
      <c r="AS319" s="18"/>
      <c r="AT319" s="18"/>
      <c r="AU319" s="66"/>
      <c r="AV319" s="29"/>
      <c r="AW319" s="29"/>
      <c r="AX319" s="29"/>
      <c r="AY319" s="29"/>
      <c r="AZ319" s="29"/>
      <c r="BA319" s="29"/>
      <c r="BB319" s="13"/>
      <c r="BC319" s="13"/>
      <c r="BD319" s="13"/>
      <c r="BE319" s="13"/>
      <c r="BF319" s="43"/>
    </row>
    <row r="320" spans="1:58" ht="14.4" x14ac:dyDescent="0.3">
      <c r="A320" s="12" t="s">
        <v>575</v>
      </c>
      <c r="B320" s="29" t="s">
        <v>576</v>
      </c>
      <c r="C320" s="12" t="s">
        <v>475</v>
      </c>
      <c r="D320" s="12">
        <v>6</v>
      </c>
      <c r="E320" s="12">
        <v>1</v>
      </c>
      <c r="F320" s="12">
        <v>30302</v>
      </c>
      <c r="G320" s="12">
        <v>341</v>
      </c>
      <c r="H320" s="12" t="s">
        <v>138</v>
      </c>
      <c r="I320" s="13"/>
      <c r="J320" s="36">
        <v>10445289.15</v>
      </c>
      <c r="K320" s="13"/>
      <c r="L320" s="36">
        <v>1539033.2831250001</v>
      </c>
      <c r="M320" s="13"/>
      <c r="N320" s="37">
        <v>48760</v>
      </c>
      <c r="O320" s="13"/>
      <c r="P320" s="38">
        <v>2.3E-3</v>
      </c>
      <c r="Q320" s="39"/>
      <c r="R320" s="39"/>
      <c r="S320" s="13"/>
      <c r="T320" s="40">
        <v>-2</v>
      </c>
      <c r="U320" s="13"/>
      <c r="V320" s="41">
        <v>3.5</v>
      </c>
      <c r="W320" s="13"/>
      <c r="X320" s="36">
        <v>365585</v>
      </c>
      <c r="Y320" s="13"/>
      <c r="Z320" s="37">
        <v>52412</v>
      </c>
      <c r="AA320" s="13"/>
      <c r="AB320" s="42">
        <v>80</v>
      </c>
      <c r="AC320" s="12" t="s">
        <v>139</v>
      </c>
      <c r="AD320" s="42" t="s">
        <v>140</v>
      </c>
      <c r="AE320" s="13"/>
      <c r="AF320" s="40">
        <v>-2</v>
      </c>
      <c r="AG320" s="13"/>
      <c r="AH320" s="36">
        <v>9115162</v>
      </c>
      <c r="AI320" s="43"/>
      <c r="AJ320" s="18">
        <v>25.82</v>
      </c>
      <c r="AK320" s="43"/>
      <c r="AL320" s="36">
        <v>353027</v>
      </c>
      <c r="AM320" s="36"/>
      <c r="AN320" s="18">
        <v>3.38</v>
      </c>
      <c r="AO320" s="18"/>
      <c r="AP320" s="36">
        <v>-12558</v>
      </c>
      <c r="AQ320" s="18"/>
      <c r="AR320" s="36">
        <v>1133599</v>
      </c>
      <c r="AS320" s="18"/>
      <c r="AT320" s="18"/>
      <c r="AU320" s="66"/>
      <c r="AV320" s="13"/>
      <c r="AW320" s="13"/>
      <c r="AX320" s="13"/>
      <c r="AY320" s="13"/>
      <c r="AZ320" s="13"/>
      <c r="BA320" s="13"/>
      <c r="BB320" s="36">
        <v>10445289.15</v>
      </c>
      <c r="BC320" s="36">
        <v>0</v>
      </c>
      <c r="BD320" s="13"/>
      <c r="BE320" s="13"/>
      <c r="BF320" s="43"/>
    </row>
    <row r="321" spans="1:58" s="29" customFormat="1" x14ac:dyDescent="0.25">
      <c r="A321" s="12" t="s">
        <v>577</v>
      </c>
      <c r="B321" s="29" t="s">
        <v>578</v>
      </c>
      <c r="C321" s="29" t="s">
        <v>475</v>
      </c>
      <c r="D321" s="29">
        <v>6</v>
      </c>
      <c r="E321" s="29">
        <v>2</v>
      </c>
      <c r="F321" s="29">
        <v>30302</v>
      </c>
      <c r="G321" s="12">
        <v>342</v>
      </c>
      <c r="H321" s="12" t="s">
        <v>483</v>
      </c>
      <c r="J321" s="36">
        <v>13425923.449999999</v>
      </c>
      <c r="K321" s="12"/>
      <c r="L321" s="36">
        <v>2081548.9519200001</v>
      </c>
      <c r="M321" s="12"/>
      <c r="N321" s="37">
        <v>48760</v>
      </c>
      <c r="O321" s="12"/>
      <c r="P321" s="38">
        <v>9.4999999999999998E-3</v>
      </c>
      <c r="Q321" s="39"/>
      <c r="R321" s="39"/>
      <c r="S321" s="12"/>
      <c r="T321" s="40">
        <v>0</v>
      </c>
      <c r="V321" s="41">
        <v>3.8</v>
      </c>
      <c r="X321" s="36">
        <v>510185</v>
      </c>
      <c r="Z321" s="37">
        <v>52412</v>
      </c>
      <c r="AA321" s="12"/>
      <c r="AB321" s="42">
        <v>50</v>
      </c>
      <c r="AC321" s="12" t="s">
        <v>139</v>
      </c>
      <c r="AD321" s="42" t="s">
        <v>391</v>
      </c>
      <c r="AE321" s="12"/>
      <c r="AF321" s="40">
        <v>-3</v>
      </c>
      <c r="AH321" s="36">
        <v>11747152</v>
      </c>
      <c r="AI321" s="43"/>
      <c r="AJ321" s="18">
        <v>24.47</v>
      </c>
      <c r="AK321" s="43"/>
      <c r="AL321" s="36">
        <v>480063</v>
      </c>
      <c r="AM321" s="36"/>
      <c r="AN321" s="18">
        <v>3.58</v>
      </c>
      <c r="AO321" s="18"/>
      <c r="AP321" s="36">
        <v>-30122</v>
      </c>
      <c r="AQ321" s="18"/>
      <c r="AR321" s="36">
        <v>1483561</v>
      </c>
      <c r="AS321" s="18"/>
      <c r="AT321" s="18"/>
      <c r="AU321" s="66"/>
      <c r="AV321" s="12"/>
      <c r="AW321" s="12"/>
      <c r="AX321" s="12"/>
      <c r="AY321" s="12"/>
      <c r="AZ321" s="12"/>
      <c r="BA321" s="12"/>
      <c r="BB321" s="36">
        <v>13425923.449999999</v>
      </c>
      <c r="BC321" s="36">
        <v>0</v>
      </c>
      <c r="BF321" s="43"/>
    </row>
    <row r="322" spans="1:58" ht="14.4" hidden="1" outlineLevel="1" x14ac:dyDescent="0.3">
      <c r="A322" s="12" t="s">
        <v>579</v>
      </c>
      <c r="B322" s="29" t="s">
        <v>580</v>
      </c>
      <c r="C322" s="12" t="s">
        <v>475</v>
      </c>
      <c r="D322" s="12">
        <v>6</v>
      </c>
      <c r="E322" s="12">
        <v>3</v>
      </c>
      <c r="F322" s="12">
        <v>30302</v>
      </c>
      <c r="G322" s="12">
        <v>343</v>
      </c>
      <c r="H322" s="12" t="s">
        <v>486</v>
      </c>
      <c r="I322" s="13"/>
      <c r="J322" s="36">
        <v>164165758.75999999</v>
      </c>
      <c r="K322" s="13"/>
      <c r="L322" s="36">
        <v>-10456672.074317705</v>
      </c>
      <c r="M322" s="13"/>
      <c r="N322" s="37">
        <v>48760</v>
      </c>
      <c r="O322" s="13"/>
      <c r="P322" s="67">
        <v>5.7000000000000002E-3</v>
      </c>
      <c r="Q322" s="17"/>
      <c r="R322" s="67"/>
      <c r="S322" s="13"/>
      <c r="T322" s="40">
        <v>0</v>
      </c>
      <c r="U322" s="13"/>
      <c r="V322" s="41">
        <v>5.2</v>
      </c>
      <c r="W322" s="13"/>
      <c r="X322" s="36">
        <v>8536619</v>
      </c>
      <c r="Y322" s="13"/>
      <c r="Z322" s="37">
        <v>52412</v>
      </c>
      <c r="AA322" s="13"/>
      <c r="AB322" s="42">
        <v>50</v>
      </c>
      <c r="AC322" s="12" t="s">
        <v>139</v>
      </c>
      <c r="AD322" s="42" t="s">
        <v>395</v>
      </c>
      <c r="AE322" s="13"/>
      <c r="AF322" s="40">
        <v>-3</v>
      </c>
      <c r="AG322" s="13"/>
      <c r="AH322" s="36">
        <v>179547404</v>
      </c>
      <c r="AI322" s="43"/>
      <c r="AJ322" s="18">
        <v>24.09</v>
      </c>
      <c r="AK322" s="43"/>
      <c r="AL322" s="36">
        <v>7453192</v>
      </c>
      <c r="AM322" s="36"/>
      <c r="AN322" s="18">
        <v>4.54</v>
      </c>
      <c r="AO322" s="18"/>
      <c r="AP322" s="36">
        <v>-1083427</v>
      </c>
      <c r="AQ322" s="18"/>
      <c r="AR322" s="36">
        <v>10180429</v>
      </c>
      <c r="AS322" s="18"/>
      <c r="AT322" s="18"/>
      <c r="AU322" s="66"/>
      <c r="AV322" s="13"/>
      <c r="AW322" s="13"/>
      <c r="AX322" s="13"/>
      <c r="AY322" s="13"/>
      <c r="AZ322" s="13"/>
      <c r="BA322" s="13"/>
      <c r="BB322" s="36"/>
      <c r="BC322" s="36"/>
      <c r="BD322" s="13"/>
      <c r="BE322" s="13"/>
      <c r="BF322" s="43"/>
    </row>
    <row r="323" spans="1:58" s="29" customFormat="1" hidden="1" outlineLevel="1" x14ac:dyDescent="0.25">
      <c r="A323" s="12" t="s">
        <v>581</v>
      </c>
      <c r="B323" s="29" t="s">
        <v>582</v>
      </c>
      <c r="C323" s="29" t="s">
        <v>475</v>
      </c>
      <c r="D323" s="29">
        <v>6</v>
      </c>
      <c r="E323" s="29">
        <v>4</v>
      </c>
      <c r="F323" s="29">
        <v>30302</v>
      </c>
      <c r="G323" s="12">
        <v>343.2</v>
      </c>
      <c r="H323" s="12" t="s">
        <v>489</v>
      </c>
      <c r="J323" s="36">
        <v>20183733.07</v>
      </c>
      <c r="K323" s="12"/>
      <c r="L323" s="36">
        <v>-1479151.0296297995</v>
      </c>
      <c r="M323" s="12"/>
      <c r="N323" s="37">
        <v>48760</v>
      </c>
      <c r="O323" s="12"/>
      <c r="P323" s="67">
        <v>0.1565</v>
      </c>
      <c r="Q323" s="17"/>
      <c r="R323" s="67"/>
      <c r="S323" s="12"/>
      <c r="T323" s="40">
        <v>0</v>
      </c>
      <c r="V323" s="41">
        <v>5.2</v>
      </c>
      <c r="W323" s="12"/>
      <c r="X323" s="36">
        <v>1049554</v>
      </c>
      <c r="Z323" s="37">
        <v>52412</v>
      </c>
      <c r="AA323" s="12"/>
      <c r="AB323" s="42">
        <v>25</v>
      </c>
      <c r="AC323" s="12" t="s">
        <v>139</v>
      </c>
      <c r="AD323" s="42" t="s">
        <v>395</v>
      </c>
      <c r="AE323" s="12"/>
      <c r="AF323" s="40">
        <v>29</v>
      </c>
      <c r="AH323" s="36">
        <v>15809602</v>
      </c>
      <c r="AI323" s="43"/>
      <c r="AJ323" s="18">
        <v>19.899999999999999</v>
      </c>
      <c r="AK323" s="43"/>
      <c r="AL323" s="36">
        <v>794452</v>
      </c>
      <c r="AM323" s="36"/>
      <c r="AN323" s="18">
        <v>3.94</v>
      </c>
      <c r="AO323" s="18"/>
      <c r="AP323" s="36">
        <v>-255102</v>
      </c>
      <c r="AQ323" s="18"/>
      <c r="AR323" s="36">
        <v>1440075</v>
      </c>
      <c r="AS323" s="18"/>
      <c r="AT323" s="18"/>
      <c r="AU323" s="66"/>
      <c r="AV323" s="12"/>
      <c r="AW323" s="12"/>
      <c r="AX323" s="12"/>
      <c r="AY323" s="12"/>
      <c r="AZ323" s="12"/>
      <c r="BA323" s="12"/>
      <c r="BB323" s="36"/>
      <c r="BC323" s="36"/>
      <c r="BF323" s="43"/>
    </row>
    <row r="324" spans="1:58" s="29" customFormat="1" collapsed="1" x14ac:dyDescent="0.25">
      <c r="A324" s="12" t="s">
        <v>579</v>
      </c>
      <c r="B324" s="12" t="s">
        <v>580</v>
      </c>
      <c r="C324" s="12" t="s">
        <v>491</v>
      </c>
      <c r="D324" s="12"/>
      <c r="E324" s="12"/>
      <c r="F324" s="12"/>
      <c r="G324" s="12">
        <v>343</v>
      </c>
      <c r="H324" s="12" t="s">
        <v>492</v>
      </c>
      <c r="I324" s="12"/>
      <c r="J324" s="36">
        <v>184349491.82999998</v>
      </c>
      <c r="K324" s="12"/>
      <c r="L324" s="36">
        <v>-11935823.103947505</v>
      </c>
      <c r="M324" s="12"/>
      <c r="N324" s="37">
        <v>48760</v>
      </c>
      <c r="O324" s="12"/>
      <c r="P324" s="38" t="s">
        <v>493</v>
      </c>
      <c r="Q324" s="39"/>
      <c r="R324" s="39"/>
      <c r="S324" s="12"/>
      <c r="T324" s="40">
        <v>0</v>
      </c>
      <c r="U324" s="12"/>
      <c r="V324" s="41">
        <v>5.2</v>
      </c>
      <c r="W324" s="12"/>
      <c r="X324" s="36">
        <v>9586173</v>
      </c>
      <c r="Y324" s="12"/>
      <c r="Z324" s="37">
        <v>52412</v>
      </c>
      <c r="AA324" s="12"/>
      <c r="AB324" s="67" t="s">
        <v>493</v>
      </c>
      <c r="AC324" s="17"/>
      <c r="AD324" s="67"/>
      <c r="AE324" s="12"/>
      <c r="AF324" s="40" t="s">
        <v>493</v>
      </c>
      <c r="AG324" s="12"/>
      <c r="AH324" s="36">
        <v>195357006</v>
      </c>
      <c r="AI324" s="36"/>
      <c r="AJ324" s="18">
        <v>22.198626791646941</v>
      </c>
      <c r="AK324" s="36"/>
      <c r="AL324" s="36">
        <v>8247644</v>
      </c>
      <c r="AM324" s="36"/>
      <c r="AN324" s="18">
        <v>4.47</v>
      </c>
      <c r="AO324" s="18"/>
      <c r="AP324" s="36">
        <v>-1338529</v>
      </c>
      <c r="AQ324" s="18"/>
      <c r="AR324" s="36">
        <v>11620504</v>
      </c>
      <c r="AS324" s="18"/>
      <c r="AT324" s="68">
        <v>-11935823.103947505</v>
      </c>
      <c r="AU324" s="66"/>
      <c r="AV324" s="12"/>
      <c r="AW324" s="12"/>
      <c r="AX324" s="12"/>
      <c r="AY324" s="12"/>
      <c r="AZ324" s="12"/>
      <c r="BA324" s="12"/>
      <c r="BB324" s="36">
        <v>184349491.8252171</v>
      </c>
      <c r="BC324" s="36">
        <v>-4.7828853130340576E-3</v>
      </c>
      <c r="BF324" s="43"/>
    </row>
    <row r="325" spans="1:58" s="29" customFormat="1" x14ac:dyDescent="0.25">
      <c r="A325" s="12" t="s">
        <v>583</v>
      </c>
      <c r="B325" s="29" t="s">
        <v>584</v>
      </c>
      <c r="C325" s="29" t="s">
        <v>475</v>
      </c>
      <c r="D325" s="29">
        <v>6</v>
      </c>
      <c r="E325" s="29">
        <v>5</v>
      </c>
      <c r="F325" s="29">
        <v>30302</v>
      </c>
      <c r="G325" s="12">
        <v>344</v>
      </c>
      <c r="H325" s="12" t="s">
        <v>496</v>
      </c>
      <c r="J325" s="36">
        <v>46926129.969999999</v>
      </c>
      <c r="K325" s="12"/>
      <c r="L325" s="36">
        <v>7152353.7714875014</v>
      </c>
      <c r="M325" s="12"/>
      <c r="N325" s="37">
        <v>48760</v>
      </c>
      <c r="O325" s="12"/>
      <c r="P325" s="38">
        <v>1.6000000000000001E-3</v>
      </c>
      <c r="Q325" s="39"/>
      <c r="R325" s="39"/>
      <c r="S325" s="12"/>
      <c r="T325" s="40">
        <v>-1</v>
      </c>
      <c r="V325" s="41">
        <v>3.4</v>
      </c>
      <c r="X325" s="36">
        <v>1595488</v>
      </c>
      <c r="Z325" s="37">
        <v>52412</v>
      </c>
      <c r="AA325" s="12"/>
      <c r="AB325" s="42">
        <v>60</v>
      </c>
      <c r="AC325" s="12" t="s">
        <v>139</v>
      </c>
      <c r="AD325" s="42" t="s">
        <v>140</v>
      </c>
      <c r="AE325" s="12"/>
      <c r="AF325" s="40">
        <v>-3</v>
      </c>
      <c r="AH325" s="36">
        <v>41181560</v>
      </c>
      <c r="AI325" s="43"/>
      <c r="AJ325" s="18">
        <v>25.38</v>
      </c>
      <c r="AK325" s="43"/>
      <c r="AL325" s="36">
        <v>1622599</v>
      </c>
      <c r="AM325" s="36"/>
      <c r="AN325" s="18">
        <v>3.46</v>
      </c>
      <c r="AO325" s="18"/>
      <c r="AP325" s="36">
        <v>27111</v>
      </c>
      <c r="AQ325" s="18"/>
      <c r="AR325" s="36">
        <v>5279936</v>
      </c>
      <c r="AS325" s="18"/>
      <c r="AT325" s="18"/>
      <c r="AU325" s="66"/>
      <c r="AV325" s="12"/>
      <c r="AW325" s="12"/>
      <c r="AX325" s="12"/>
      <c r="AY325" s="12"/>
      <c r="AZ325" s="12"/>
      <c r="BA325" s="12"/>
      <c r="BB325" s="36">
        <v>46926129.970000006</v>
      </c>
      <c r="BC325" s="36">
        <v>0</v>
      </c>
      <c r="BF325" s="43"/>
    </row>
    <row r="326" spans="1:58" s="29" customFormat="1" x14ac:dyDescent="0.25">
      <c r="A326" s="12" t="s">
        <v>585</v>
      </c>
      <c r="B326" s="29" t="s">
        <v>586</v>
      </c>
      <c r="C326" s="29" t="s">
        <v>475</v>
      </c>
      <c r="D326" s="29">
        <v>6</v>
      </c>
      <c r="E326" s="29">
        <v>6</v>
      </c>
      <c r="F326" s="29">
        <v>30302</v>
      </c>
      <c r="G326" s="12">
        <v>345</v>
      </c>
      <c r="H326" s="12" t="s">
        <v>151</v>
      </c>
      <c r="J326" s="36">
        <v>32964436.82</v>
      </c>
      <c r="K326" s="12"/>
      <c r="L326" s="36">
        <v>5278646.2265499998</v>
      </c>
      <c r="M326" s="12"/>
      <c r="N326" s="37">
        <v>48760</v>
      </c>
      <c r="O326" s="12"/>
      <c r="P326" s="38">
        <v>1.2999999999999999E-3</v>
      </c>
      <c r="Q326" s="39"/>
      <c r="R326" s="39"/>
      <c r="S326" s="12"/>
      <c r="T326" s="40">
        <v>-1</v>
      </c>
      <c r="V326" s="41">
        <v>3.4</v>
      </c>
      <c r="X326" s="36">
        <v>1120791</v>
      </c>
      <c r="Z326" s="37">
        <v>52412</v>
      </c>
      <c r="AA326" s="12"/>
      <c r="AB326" s="42">
        <v>50</v>
      </c>
      <c r="AC326" s="12" t="s">
        <v>139</v>
      </c>
      <c r="AD326" s="42" t="s">
        <v>400</v>
      </c>
      <c r="AE326" s="12"/>
      <c r="AF326" s="40">
        <v>-2</v>
      </c>
      <c r="AH326" s="36">
        <v>28345079</v>
      </c>
      <c r="AI326" s="43"/>
      <c r="AJ326" s="18">
        <v>25.32</v>
      </c>
      <c r="AK326" s="43"/>
      <c r="AL326" s="36">
        <v>1119474</v>
      </c>
      <c r="AM326" s="36"/>
      <c r="AN326" s="18">
        <v>3.4</v>
      </c>
      <c r="AO326" s="18"/>
      <c r="AP326" s="36">
        <v>-1317</v>
      </c>
      <c r="AQ326" s="18"/>
      <c r="AR326" s="36">
        <v>3744594</v>
      </c>
      <c r="AS326" s="18"/>
      <c r="AT326" s="18"/>
      <c r="AU326" s="66"/>
      <c r="AV326" s="12"/>
      <c r="AW326" s="12"/>
      <c r="AX326" s="12"/>
      <c r="AY326" s="12"/>
      <c r="AZ326" s="12"/>
      <c r="BA326" s="12"/>
      <c r="BB326" s="36">
        <v>32964436.820000004</v>
      </c>
      <c r="BC326" s="36">
        <v>0</v>
      </c>
      <c r="BF326" s="43"/>
    </row>
    <row r="327" spans="1:58" s="29" customFormat="1" x14ac:dyDescent="0.25">
      <c r="A327" s="12" t="s">
        <v>587</v>
      </c>
      <c r="B327" s="29" t="s">
        <v>588</v>
      </c>
      <c r="C327" s="29" t="s">
        <v>475</v>
      </c>
      <c r="D327" s="29">
        <v>6</v>
      </c>
      <c r="E327" s="29">
        <v>7</v>
      </c>
      <c r="F327" s="29">
        <v>30302</v>
      </c>
      <c r="G327" s="12">
        <v>346</v>
      </c>
      <c r="H327" s="12" t="s">
        <v>154</v>
      </c>
      <c r="J327" s="45">
        <v>1734913.3</v>
      </c>
      <c r="K327" s="12"/>
      <c r="L327" s="45">
        <v>212247.19695000001</v>
      </c>
      <c r="M327" s="12"/>
      <c r="N327" s="37">
        <v>48760</v>
      </c>
      <c r="O327" s="12"/>
      <c r="P327" s="38">
        <v>2.5999999999999999E-3</v>
      </c>
      <c r="Q327" s="39"/>
      <c r="R327" s="39"/>
      <c r="S327" s="12"/>
      <c r="T327" s="40">
        <v>0</v>
      </c>
      <c r="V327" s="41">
        <v>3.4</v>
      </c>
      <c r="X327" s="45">
        <v>58987</v>
      </c>
      <c r="Z327" s="37">
        <v>52412</v>
      </c>
      <c r="AA327" s="12"/>
      <c r="AB327" s="42">
        <v>50</v>
      </c>
      <c r="AC327" s="12" t="s">
        <v>139</v>
      </c>
      <c r="AD327" s="42" t="s">
        <v>501</v>
      </c>
      <c r="AE327" s="12"/>
      <c r="AF327" s="40">
        <v>-2</v>
      </c>
      <c r="AH327" s="45">
        <v>1557364</v>
      </c>
      <c r="AI327" s="46"/>
      <c r="AJ327" s="18">
        <v>24.53</v>
      </c>
      <c r="AK327" s="46"/>
      <c r="AL327" s="45">
        <v>63488</v>
      </c>
      <c r="AM327" s="47"/>
      <c r="AN327" s="18">
        <v>3.66</v>
      </c>
      <c r="AO327" s="18"/>
      <c r="AP327" s="45">
        <v>4501</v>
      </c>
      <c r="AQ327" s="18"/>
      <c r="AR327" s="45">
        <v>191486</v>
      </c>
      <c r="AS327" s="18"/>
      <c r="AT327" s="18"/>
      <c r="AU327" s="66"/>
      <c r="BB327" s="45">
        <v>1734913.3</v>
      </c>
      <c r="BC327" s="45">
        <v>0</v>
      </c>
      <c r="BF327" s="43"/>
    </row>
    <row r="328" spans="1:58" s="29" customFormat="1" x14ac:dyDescent="0.25">
      <c r="A328" s="29" t="s">
        <v>573</v>
      </c>
      <c r="B328" s="29" t="s">
        <v>129</v>
      </c>
      <c r="C328" s="29" t="s">
        <v>475</v>
      </c>
      <c r="D328" s="29">
        <v>6</v>
      </c>
      <c r="E328" s="29">
        <v>8</v>
      </c>
      <c r="F328" s="29">
        <v>30302</v>
      </c>
      <c r="G328" s="12" t="s">
        <v>133</v>
      </c>
      <c r="H328" s="29" t="s">
        <v>589</v>
      </c>
      <c r="J328" s="50">
        <v>289846184.51999998</v>
      </c>
      <c r="L328" s="50">
        <v>4328006.3260849966</v>
      </c>
      <c r="N328" s="37"/>
      <c r="P328" s="38"/>
      <c r="Q328" s="39"/>
      <c r="R328" s="39"/>
      <c r="T328" s="40"/>
      <c r="V328" s="48">
        <v>4.5999999999999996</v>
      </c>
      <c r="X328" s="50">
        <v>13237209</v>
      </c>
      <c r="Z328" s="37"/>
      <c r="AA328" s="12"/>
      <c r="AB328" s="42"/>
      <c r="AC328" s="12"/>
      <c r="AD328" s="42"/>
      <c r="AE328" s="12"/>
      <c r="AF328" s="40"/>
      <c r="AH328" s="50">
        <v>287303323</v>
      </c>
      <c r="AI328" s="51"/>
      <c r="AJ328" s="49">
        <v>24.170973629713885</v>
      </c>
      <c r="AK328" s="51"/>
      <c r="AL328" s="50">
        <v>11886295</v>
      </c>
      <c r="AM328" s="51"/>
      <c r="AN328" s="49">
        <v>4.1008975224856972</v>
      </c>
      <c r="AO328" s="49"/>
      <c r="AP328" s="50">
        <v>-1350914</v>
      </c>
      <c r="AQ328" s="18"/>
      <c r="AR328" s="50">
        <v>23453680</v>
      </c>
      <c r="AS328" s="18"/>
      <c r="AT328" s="18"/>
      <c r="AU328" s="18"/>
      <c r="AV328" s="43"/>
      <c r="AW328" s="12"/>
      <c r="AX328" s="12"/>
      <c r="AY328" s="12"/>
      <c r="AZ328" s="12"/>
      <c r="BA328" s="12"/>
      <c r="BB328" s="50">
        <v>289846184.51521713</v>
      </c>
      <c r="BC328" s="50">
        <v>-4.7828853130340576E-3</v>
      </c>
      <c r="BF328" s="43"/>
    </row>
    <row r="329" spans="1:58" s="29" customFormat="1" x14ac:dyDescent="0.25">
      <c r="B329" s="29" t="s">
        <v>129</v>
      </c>
      <c r="G329" s="12"/>
      <c r="H329" s="29" t="s">
        <v>133</v>
      </c>
      <c r="J329" s="31"/>
      <c r="L329" s="31"/>
      <c r="N329" s="37"/>
      <c r="P329" s="38"/>
      <c r="Q329" s="39"/>
      <c r="R329" s="39"/>
      <c r="T329" s="40"/>
      <c r="V329" s="32"/>
      <c r="X329" s="31"/>
      <c r="Z329" s="37"/>
      <c r="AA329" s="12"/>
      <c r="AB329" s="42"/>
      <c r="AC329" s="12"/>
      <c r="AD329" s="42"/>
      <c r="AE329" s="12"/>
      <c r="AF329" s="40"/>
      <c r="AH329" s="31"/>
      <c r="AI329" s="31"/>
      <c r="AJ329" s="18"/>
      <c r="AK329" s="31"/>
      <c r="AL329" s="31"/>
      <c r="AM329" s="31"/>
      <c r="AN329" s="18"/>
      <c r="AO329" s="18"/>
      <c r="AP329" s="31"/>
      <c r="AQ329" s="18"/>
      <c r="AR329" s="31"/>
      <c r="AS329" s="18"/>
      <c r="AT329" s="18"/>
      <c r="AU329" s="18"/>
      <c r="AV329" s="12"/>
      <c r="AW329" s="12"/>
      <c r="AX329" s="12"/>
      <c r="AY329" s="12"/>
      <c r="AZ329" s="12"/>
      <c r="BA329" s="12"/>
      <c r="BB329" s="31"/>
      <c r="BC329" s="31"/>
      <c r="BF329" s="43"/>
    </row>
    <row r="330" spans="1:58" s="29" customFormat="1" x14ac:dyDescent="0.25">
      <c r="B330" s="29" t="s">
        <v>129</v>
      </c>
      <c r="G330" s="30" t="s">
        <v>590</v>
      </c>
      <c r="J330" s="52">
        <v>1126819633.52</v>
      </c>
      <c r="L330" s="52">
        <v>187212661.33509547</v>
      </c>
      <c r="N330" s="37"/>
      <c r="P330" s="38"/>
      <c r="Q330" s="39"/>
      <c r="R330" s="39"/>
      <c r="T330" s="40"/>
      <c r="V330" s="53">
        <v>4.2</v>
      </c>
      <c r="X330" s="52">
        <v>47216633</v>
      </c>
      <c r="Z330" s="37"/>
      <c r="AA330" s="12"/>
      <c r="AB330" s="42"/>
      <c r="AC330" s="12"/>
      <c r="AD330" s="42"/>
      <c r="AE330" s="12"/>
      <c r="AF330" s="40"/>
      <c r="AH330" s="52">
        <v>850539777</v>
      </c>
      <c r="AI330" s="52"/>
      <c r="AJ330" s="56">
        <v>16.545842797060928</v>
      </c>
      <c r="AK330" s="52"/>
      <c r="AL330" s="52">
        <v>51405044</v>
      </c>
      <c r="AM330" s="52"/>
      <c r="AN330" s="56">
        <v>4.5619584954709271</v>
      </c>
      <c r="AO330" s="56"/>
      <c r="AP330" s="52">
        <v>4188411</v>
      </c>
      <c r="AQ330" s="18"/>
      <c r="AR330" s="52">
        <v>210362531</v>
      </c>
      <c r="AS330" s="18"/>
      <c r="AT330" s="18"/>
      <c r="AU330" s="18"/>
      <c r="AV330" s="12"/>
      <c r="AW330" s="12"/>
      <c r="AX330" s="12"/>
      <c r="AY330" s="12"/>
      <c r="AZ330" s="12"/>
      <c r="BA330" s="12"/>
      <c r="BB330" s="52">
        <v>1126819633.5162451</v>
      </c>
      <c r="BC330" s="52">
        <v>-3.7548243999481201E-3</v>
      </c>
      <c r="BF330" s="43"/>
    </row>
    <row r="331" spans="1:58" s="29" customFormat="1" x14ac:dyDescent="0.25">
      <c r="G331" s="30"/>
      <c r="H331" s="29" t="s">
        <v>133</v>
      </c>
      <c r="J331" s="52"/>
      <c r="L331" s="52"/>
      <c r="N331" s="37"/>
      <c r="P331" s="38"/>
      <c r="Q331" s="39"/>
      <c r="R331" s="39"/>
      <c r="T331" s="40"/>
      <c r="V331" s="32"/>
      <c r="X331" s="52"/>
      <c r="Z331" s="37"/>
      <c r="AA331" s="12"/>
      <c r="AB331" s="42"/>
      <c r="AC331" s="12"/>
      <c r="AD331" s="42"/>
      <c r="AE331" s="12"/>
      <c r="AF331" s="40"/>
      <c r="AH331" s="52"/>
      <c r="AI331" s="52"/>
      <c r="AJ331" s="56"/>
      <c r="AK331" s="52"/>
      <c r="AL331" s="52"/>
      <c r="AM331" s="52"/>
      <c r="AN331" s="56"/>
      <c r="AO331" s="56"/>
      <c r="AP331" s="52"/>
      <c r="AQ331" s="18"/>
      <c r="AR331" s="52"/>
      <c r="AS331" s="18"/>
      <c r="AT331" s="18"/>
      <c r="AU331" s="18"/>
      <c r="AV331" s="12"/>
      <c r="AW331" s="12"/>
      <c r="AX331" s="12"/>
      <c r="AY331" s="12"/>
      <c r="AZ331" s="12"/>
      <c r="BA331" s="12"/>
      <c r="BB331" s="52"/>
      <c r="BC331" s="52"/>
      <c r="BF331" s="43"/>
    </row>
    <row r="332" spans="1:58" s="29" customFormat="1" x14ac:dyDescent="0.25">
      <c r="B332" s="29" t="s">
        <v>129</v>
      </c>
      <c r="C332" s="29" t="s">
        <v>475</v>
      </c>
      <c r="D332" s="29">
        <v>6</v>
      </c>
      <c r="E332" s="29">
        <v>9</v>
      </c>
      <c r="F332" s="29">
        <v>30302</v>
      </c>
      <c r="G332" s="30" t="s">
        <v>591</v>
      </c>
      <c r="J332" s="12"/>
      <c r="K332" s="12"/>
      <c r="L332" s="12"/>
      <c r="M332" s="12"/>
      <c r="N332" s="37"/>
      <c r="O332" s="12"/>
      <c r="P332" s="38"/>
      <c r="Q332" s="39"/>
      <c r="R332" s="39"/>
      <c r="S332" s="12"/>
      <c r="T332" s="40"/>
      <c r="V332" s="32"/>
      <c r="X332" s="12"/>
      <c r="Z332" s="37"/>
      <c r="AA332" s="12"/>
      <c r="AB332" s="42"/>
      <c r="AC332" s="12"/>
      <c r="AD332" s="42"/>
      <c r="AE332" s="12"/>
      <c r="AF332" s="40"/>
      <c r="AH332" s="12"/>
      <c r="AI332" s="12"/>
      <c r="AJ332" s="18"/>
      <c r="AK332" s="12"/>
      <c r="AL332" s="12"/>
      <c r="AM332" s="12"/>
      <c r="AN332" s="18"/>
      <c r="AO332" s="18"/>
      <c r="AP332" s="12"/>
      <c r="AQ332" s="18"/>
      <c r="AR332" s="12"/>
      <c r="AS332" s="18"/>
      <c r="AT332" s="18"/>
      <c r="AU332" s="18"/>
      <c r="BB332" s="12"/>
      <c r="BC332" s="12"/>
      <c r="BF332" s="43"/>
    </row>
    <row r="333" spans="1:58" s="29" customFormat="1" x14ac:dyDescent="0.25">
      <c r="G333" s="30"/>
      <c r="J333" s="12"/>
      <c r="K333" s="12"/>
      <c r="L333" s="12"/>
      <c r="M333" s="12"/>
      <c r="N333" s="37"/>
      <c r="O333" s="12"/>
      <c r="P333" s="38"/>
      <c r="Q333" s="39"/>
      <c r="R333" s="39"/>
      <c r="S333" s="12"/>
      <c r="T333" s="40"/>
      <c r="V333" s="32"/>
      <c r="X333" s="12"/>
      <c r="Z333" s="37"/>
      <c r="AA333" s="12"/>
      <c r="AB333" s="42"/>
      <c r="AC333" s="12"/>
      <c r="AD333" s="42"/>
      <c r="AE333" s="12"/>
      <c r="AF333" s="40"/>
      <c r="AH333" s="12"/>
      <c r="AI333" s="12"/>
      <c r="AJ333" s="18"/>
      <c r="AK333" s="12"/>
      <c r="AL333" s="12"/>
      <c r="AM333" s="12"/>
      <c r="AN333" s="18"/>
      <c r="AO333" s="18"/>
      <c r="AP333" s="12"/>
      <c r="AQ333" s="18"/>
      <c r="AR333" s="12"/>
      <c r="AS333" s="18"/>
      <c r="AT333" s="18"/>
      <c r="AU333" s="18"/>
      <c r="BB333" s="12"/>
      <c r="BC333" s="12"/>
      <c r="BF333" s="43"/>
    </row>
    <row r="334" spans="1:58" s="29" customFormat="1" x14ac:dyDescent="0.25">
      <c r="A334" s="29" t="s">
        <v>592</v>
      </c>
      <c r="B334" s="29" t="s">
        <v>129</v>
      </c>
      <c r="C334" s="29" t="s">
        <v>475</v>
      </c>
      <c r="D334" s="29">
        <v>8</v>
      </c>
      <c r="E334" s="29">
        <v>10</v>
      </c>
      <c r="F334" s="29">
        <v>30401</v>
      </c>
      <c r="G334" s="29" t="s">
        <v>133</v>
      </c>
      <c r="H334" s="29" t="s">
        <v>593</v>
      </c>
      <c r="J334" s="36"/>
      <c r="K334" s="12"/>
      <c r="L334" s="12"/>
      <c r="M334" s="12"/>
      <c r="N334" s="37"/>
      <c r="O334" s="12"/>
      <c r="P334" s="38"/>
      <c r="Q334" s="39"/>
      <c r="R334" s="39"/>
      <c r="S334" s="12"/>
      <c r="T334" s="40"/>
      <c r="V334" s="32"/>
      <c r="X334" s="36"/>
      <c r="Z334" s="37"/>
      <c r="AA334" s="12"/>
      <c r="AB334" s="42"/>
      <c r="AC334" s="12"/>
      <c r="AD334" s="42"/>
      <c r="AE334" s="12"/>
      <c r="AF334" s="40"/>
      <c r="AH334" s="36"/>
      <c r="AI334" s="65"/>
      <c r="AJ334" s="18"/>
      <c r="AK334" s="65"/>
      <c r="AL334" s="36"/>
      <c r="AM334" s="36"/>
      <c r="AN334" s="18"/>
      <c r="AO334" s="18"/>
      <c r="AP334" s="36"/>
      <c r="AQ334" s="18"/>
      <c r="AR334" s="36"/>
      <c r="AS334" s="18"/>
      <c r="AT334" s="18"/>
      <c r="AU334" s="18"/>
      <c r="BB334" s="12"/>
      <c r="BC334" s="12"/>
      <c r="BF334" s="43"/>
    </row>
    <row r="335" spans="1:58" ht="14.4" x14ac:dyDescent="0.3">
      <c r="A335" s="12" t="s">
        <v>594</v>
      </c>
      <c r="B335" s="29" t="s">
        <v>595</v>
      </c>
      <c r="C335" s="12" t="s">
        <v>475</v>
      </c>
      <c r="D335" s="12">
        <v>8</v>
      </c>
      <c r="E335" s="12">
        <v>1</v>
      </c>
      <c r="F335" s="12">
        <v>30401</v>
      </c>
      <c r="G335" s="12">
        <v>341</v>
      </c>
      <c r="H335" s="12" t="s">
        <v>138</v>
      </c>
      <c r="I335" s="13"/>
      <c r="J335" s="36">
        <v>28927928.829999998</v>
      </c>
      <c r="K335" s="13"/>
      <c r="L335" s="36">
        <v>10726313.22046875</v>
      </c>
      <c r="M335" s="44"/>
      <c r="N335" s="37">
        <v>49490</v>
      </c>
      <c r="O335" s="44"/>
      <c r="P335" s="38">
        <v>2.3E-3</v>
      </c>
      <c r="Q335" s="39"/>
      <c r="R335" s="39"/>
      <c r="S335" s="44"/>
      <c r="T335" s="40">
        <v>-2</v>
      </c>
      <c r="U335" s="13"/>
      <c r="V335" s="41">
        <v>3.5</v>
      </c>
      <c r="W335" s="13"/>
      <c r="X335" s="36">
        <v>1012478</v>
      </c>
      <c r="Y335" s="13"/>
      <c r="Z335" s="37">
        <v>53143</v>
      </c>
      <c r="AA335" s="13"/>
      <c r="AB335" s="42">
        <v>80</v>
      </c>
      <c r="AC335" s="12" t="s">
        <v>139</v>
      </c>
      <c r="AD335" s="42" t="s">
        <v>140</v>
      </c>
      <c r="AE335" s="13"/>
      <c r="AF335" s="40">
        <v>-2</v>
      </c>
      <c r="AG335" s="13"/>
      <c r="AH335" s="36">
        <v>18780174</v>
      </c>
      <c r="AI335" s="43"/>
      <c r="AJ335" s="18">
        <v>27.38</v>
      </c>
      <c r="AK335" s="43"/>
      <c r="AL335" s="36">
        <v>685908</v>
      </c>
      <c r="AM335" s="36"/>
      <c r="AN335" s="18">
        <v>2.37</v>
      </c>
      <c r="AO335" s="18"/>
      <c r="AP335" s="36">
        <v>-326570</v>
      </c>
      <c r="AQ335" s="18"/>
      <c r="AR335" s="36">
        <v>8296002</v>
      </c>
      <c r="AS335" s="18"/>
      <c r="AT335" s="18"/>
      <c r="AU335" s="18"/>
      <c r="AV335" s="13"/>
      <c r="AW335" s="13"/>
      <c r="AX335" s="13"/>
      <c r="AY335" s="13"/>
      <c r="AZ335" s="13"/>
      <c r="BA335" s="13"/>
      <c r="BB335" s="36">
        <v>28927928.829999998</v>
      </c>
      <c r="BC335" s="36">
        <v>0</v>
      </c>
      <c r="BD335" s="13"/>
      <c r="BE335" s="13"/>
      <c r="BF335" s="43"/>
    </row>
    <row r="336" spans="1:58" s="29" customFormat="1" x14ac:dyDescent="0.25">
      <c r="A336" s="12" t="s">
        <v>596</v>
      </c>
      <c r="B336" s="29" t="s">
        <v>597</v>
      </c>
      <c r="C336" s="29" t="s">
        <v>475</v>
      </c>
      <c r="D336" s="29">
        <v>8</v>
      </c>
      <c r="E336" s="29">
        <v>2</v>
      </c>
      <c r="F336" s="29">
        <v>30401</v>
      </c>
      <c r="G336" s="12">
        <v>342</v>
      </c>
      <c r="H336" s="12" t="s">
        <v>483</v>
      </c>
      <c r="J336" s="36">
        <v>4008361.1</v>
      </c>
      <c r="K336" s="12"/>
      <c r="L336" s="36">
        <v>1497583.7612925</v>
      </c>
      <c r="M336" s="44"/>
      <c r="N336" s="37">
        <v>49490</v>
      </c>
      <c r="O336" s="44"/>
      <c r="P336" s="38">
        <v>9.4999999999999998E-3</v>
      </c>
      <c r="Q336" s="39"/>
      <c r="R336" s="39"/>
      <c r="S336" s="44"/>
      <c r="T336" s="40">
        <v>0</v>
      </c>
      <c r="V336" s="41">
        <v>3.8</v>
      </c>
      <c r="X336" s="36">
        <v>152318</v>
      </c>
      <c r="Z336" s="37">
        <v>53143</v>
      </c>
      <c r="AA336" s="12"/>
      <c r="AB336" s="42">
        <v>50</v>
      </c>
      <c r="AC336" s="12" t="s">
        <v>139</v>
      </c>
      <c r="AD336" s="42" t="s">
        <v>391</v>
      </c>
      <c r="AE336" s="12"/>
      <c r="AF336" s="40">
        <v>-3</v>
      </c>
      <c r="AH336" s="36">
        <v>2631028</v>
      </c>
      <c r="AI336" s="43"/>
      <c r="AJ336" s="18">
        <v>25.26</v>
      </c>
      <c r="AK336" s="43"/>
      <c r="AL336" s="36">
        <v>104158</v>
      </c>
      <c r="AM336" s="36"/>
      <c r="AN336" s="18">
        <v>2.6</v>
      </c>
      <c r="AO336" s="18"/>
      <c r="AP336" s="36">
        <v>-48160</v>
      </c>
      <c r="AQ336" s="18"/>
      <c r="AR336" s="36">
        <v>1159898</v>
      </c>
      <c r="AS336" s="18"/>
      <c r="AT336" s="18"/>
      <c r="AU336" s="18"/>
      <c r="AV336" s="12"/>
      <c r="AW336" s="12"/>
      <c r="AX336" s="12"/>
      <c r="AY336" s="12"/>
      <c r="AZ336" s="12"/>
      <c r="BA336" s="12"/>
      <c r="BB336" s="36">
        <v>4008361.0999999996</v>
      </c>
      <c r="BC336" s="36">
        <v>0</v>
      </c>
      <c r="BF336" s="43"/>
    </row>
    <row r="337" spans="1:58" ht="14.4" hidden="1" outlineLevel="1" x14ac:dyDescent="0.3">
      <c r="A337" s="12" t="s">
        <v>598</v>
      </c>
      <c r="B337" s="29" t="s">
        <v>599</v>
      </c>
      <c r="C337" s="12" t="s">
        <v>475</v>
      </c>
      <c r="D337" s="12">
        <v>8</v>
      </c>
      <c r="E337" s="12">
        <v>3</v>
      </c>
      <c r="F337" s="12">
        <v>30401</v>
      </c>
      <c r="G337" s="12">
        <v>343</v>
      </c>
      <c r="H337" s="12" t="s">
        <v>486</v>
      </c>
      <c r="I337" s="13"/>
      <c r="J337" s="36">
        <v>236795037.63999999</v>
      </c>
      <c r="K337" s="13"/>
      <c r="L337" s="36">
        <v>46167493.305591486</v>
      </c>
      <c r="M337" s="44"/>
      <c r="N337" s="37">
        <v>49490</v>
      </c>
      <c r="O337" s="44"/>
      <c r="P337" s="67">
        <v>5.7000000000000002E-3</v>
      </c>
      <c r="Q337" s="17"/>
      <c r="R337" s="67"/>
      <c r="S337" s="44"/>
      <c r="T337" s="40">
        <v>0</v>
      </c>
      <c r="U337" s="13"/>
      <c r="V337" s="41">
        <v>4.3</v>
      </c>
      <c r="W337" s="13"/>
      <c r="X337" s="36">
        <v>10182187</v>
      </c>
      <c r="Y337" s="13"/>
      <c r="Z337" s="37">
        <v>53143</v>
      </c>
      <c r="AA337" s="13"/>
      <c r="AB337" s="42">
        <v>50</v>
      </c>
      <c r="AC337" s="12" t="s">
        <v>139</v>
      </c>
      <c r="AD337" s="42" t="s">
        <v>395</v>
      </c>
      <c r="AE337" s="13"/>
      <c r="AF337" s="40">
        <v>-3</v>
      </c>
      <c r="AG337" s="13"/>
      <c r="AH337" s="36">
        <v>197731395</v>
      </c>
      <c r="AI337" s="43"/>
      <c r="AJ337" s="18">
        <v>24.95</v>
      </c>
      <c r="AK337" s="43"/>
      <c r="AL337" s="36">
        <v>7925106</v>
      </c>
      <c r="AM337" s="36"/>
      <c r="AN337" s="18">
        <v>3.35</v>
      </c>
      <c r="AO337" s="18"/>
      <c r="AP337" s="36">
        <v>-2257081</v>
      </c>
      <c r="AQ337" s="18"/>
      <c r="AR337" s="36">
        <v>61506546</v>
      </c>
      <c r="AS337" s="18"/>
      <c r="AT337" s="18"/>
      <c r="AU337" s="18"/>
      <c r="AV337" s="13"/>
      <c r="AW337" s="13"/>
      <c r="AX337" s="13"/>
      <c r="AY337" s="13"/>
      <c r="AZ337" s="13"/>
      <c r="BA337" s="13"/>
      <c r="BB337" s="36"/>
      <c r="BC337" s="36"/>
      <c r="BD337" s="13"/>
      <c r="BE337" s="13"/>
      <c r="BF337" s="43"/>
    </row>
    <row r="338" spans="1:58" ht="14.4" hidden="1" outlineLevel="1" x14ac:dyDescent="0.3">
      <c r="A338" s="12" t="s">
        <v>600</v>
      </c>
      <c r="B338" s="29" t="s">
        <v>601</v>
      </c>
      <c r="C338" s="12" t="s">
        <v>475</v>
      </c>
      <c r="D338" s="12">
        <v>8</v>
      </c>
      <c r="E338" s="12">
        <v>4</v>
      </c>
      <c r="F338" s="12">
        <v>30401</v>
      </c>
      <c r="G338" s="12">
        <v>343.2</v>
      </c>
      <c r="H338" s="12" t="s">
        <v>489</v>
      </c>
      <c r="I338" s="13"/>
      <c r="J338" s="36">
        <v>146248667.56</v>
      </c>
      <c r="K338" s="13"/>
      <c r="L338" s="36">
        <v>19013518.43144976</v>
      </c>
      <c r="M338" s="44"/>
      <c r="N338" s="37">
        <v>49490</v>
      </c>
      <c r="O338" s="44"/>
      <c r="P338" s="67">
        <v>0.1565</v>
      </c>
      <c r="Q338" s="17"/>
      <c r="R338" s="67"/>
      <c r="S338" s="44"/>
      <c r="T338" s="40">
        <v>0</v>
      </c>
      <c r="U338" s="13"/>
      <c r="V338" s="41">
        <v>4.3</v>
      </c>
      <c r="W338" s="13"/>
      <c r="X338" s="36">
        <v>6288693</v>
      </c>
      <c r="Y338" s="13"/>
      <c r="Z338" s="37">
        <v>53143</v>
      </c>
      <c r="AA338" s="13"/>
      <c r="AB338" s="42">
        <v>9</v>
      </c>
      <c r="AC338" s="12" t="s">
        <v>139</v>
      </c>
      <c r="AD338" s="42" t="s">
        <v>490</v>
      </c>
      <c r="AE338" s="13"/>
      <c r="AF338" s="40">
        <v>35</v>
      </c>
      <c r="AG338" s="13"/>
      <c r="AH338" s="36">
        <v>76048115</v>
      </c>
      <c r="AI338" s="43"/>
      <c r="AJ338" s="18">
        <v>6.6</v>
      </c>
      <c r="AK338" s="43"/>
      <c r="AL338" s="36">
        <v>11522442</v>
      </c>
      <c r="AM338" s="36"/>
      <c r="AN338" s="18">
        <v>7.88</v>
      </c>
      <c r="AO338" s="18"/>
      <c r="AP338" s="36">
        <v>5233749</v>
      </c>
      <c r="AQ338" s="18"/>
      <c r="AR338" s="36">
        <v>25330720</v>
      </c>
      <c r="AS338" s="18"/>
      <c r="AT338" s="18"/>
      <c r="AU338" s="18"/>
      <c r="AV338" s="13"/>
      <c r="AW338" s="13"/>
      <c r="AX338" s="13"/>
      <c r="AY338" s="13"/>
      <c r="AZ338" s="13"/>
      <c r="BA338" s="13"/>
      <c r="BB338" s="36"/>
      <c r="BC338" s="36"/>
      <c r="BD338" s="13"/>
      <c r="BE338" s="13"/>
      <c r="BF338" s="43"/>
    </row>
    <row r="339" spans="1:58" ht="14.4" collapsed="1" x14ac:dyDescent="0.3">
      <c r="A339" s="12" t="s">
        <v>598</v>
      </c>
      <c r="B339" s="12" t="s">
        <v>599</v>
      </c>
      <c r="C339" s="12" t="s">
        <v>491</v>
      </c>
      <c r="D339" s="13"/>
      <c r="E339" s="13"/>
      <c r="F339" s="13"/>
      <c r="G339" s="12">
        <v>343</v>
      </c>
      <c r="H339" s="12" t="s">
        <v>492</v>
      </c>
      <c r="I339" s="13"/>
      <c r="J339" s="36">
        <v>383043705.19999999</v>
      </c>
      <c r="K339" s="13"/>
      <c r="L339" s="36">
        <v>65181011.73704125</v>
      </c>
      <c r="M339" s="44"/>
      <c r="N339" s="37">
        <v>49490</v>
      </c>
      <c r="O339" s="44"/>
      <c r="P339" s="38" t="s">
        <v>493</v>
      </c>
      <c r="Q339" s="39"/>
      <c r="R339" s="39"/>
      <c r="S339" s="44"/>
      <c r="T339" s="40">
        <v>0</v>
      </c>
      <c r="U339" s="13"/>
      <c r="V339" s="41">
        <v>4.3</v>
      </c>
      <c r="W339" s="13"/>
      <c r="X339" s="36">
        <v>16470880</v>
      </c>
      <c r="Y339" s="13"/>
      <c r="Z339" s="37">
        <v>53143</v>
      </c>
      <c r="AA339" s="13"/>
      <c r="AB339" s="67" t="s">
        <v>493</v>
      </c>
      <c r="AC339" s="17"/>
      <c r="AD339" s="67"/>
      <c r="AE339" s="13"/>
      <c r="AF339" s="40" t="s">
        <v>493</v>
      </c>
      <c r="AG339" s="13"/>
      <c r="AH339" s="36">
        <v>273779510</v>
      </c>
      <c r="AI339" s="36"/>
      <c r="AJ339" s="18">
        <v>10.427457665883543</v>
      </c>
      <c r="AK339" s="36"/>
      <c r="AL339" s="36">
        <v>19447548</v>
      </c>
      <c r="AM339" s="36"/>
      <c r="AN339" s="18">
        <v>5.08</v>
      </c>
      <c r="AO339" s="18"/>
      <c r="AP339" s="36">
        <v>2976668</v>
      </c>
      <c r="AQ339" s="18"/>
      <c r="AR339" s="36">
        <v>86837266</v>
      </c>
      <c r="AS339" s="18"/>
      <c r="AT339" s="68">
        <v>65181011.73704125</v>
      </c>
      <c r="AU339" s="18"/>
      <c r="AV339" s="13"/>
      <c r="AW339" s="13"/>
      <c r="AX339" s="13"/>
      <c r="AY339" s="13"/>
      <c r="AZ339" s="13"/>
      <c r="BA339" s="13"/>
      <c r="BB339" s="36">
        <v>383043705.20852703</v>
      </c>
      <c r="BC339" s="36">
        <v>8.5270404815673828E-3</v>
      </c>
      <c r="BD339" s="13"/>
      <c r="BE339" s="13"/>
      <c r="BF339" s="43"/>
    </row>
    <row r="340" spans="1:58" ht="14.4" x14ac:dyDescent="0.3">
      <c r="A340" s="12" t="s">
        <v>602</v>
      </c>
      <c r="B340" s="29" t="s">
        <v>603</v>
      </c>
      <c r="C340" s="12" t="s">
        <v>475</v>
      </c>
      <c r="D340" s="12">
        <v>8</v>
      </c>
      <c r="E340" s="12">
        <v>5</v>
      </c>
      <c r="F340" s="12">
        <v>30401</v>
      </c>
      <c r="G340" s="12">
        <v>344</v>
      </c>
      <c r="H340" s="12" t="s">
        <v>496</v>
      </c>
      <c r="I340" s="13"/>
      <c r="J340" s="36">
        <v>41417901.789999999</v>
      </c>
      <c r="K340" s="13"/>
      <c r="L340" s="36">
        <v>16420596.423272502</v>
      </c>
      <c r="M340" s="44"/>
      <c r="N340" s="37">
        <v>49490</v>
      </c>
      <c r="O340" s="44"/>
      <c r="P340" s="38">
        <v>1.6000000000000001E-3</v>
      </c>
      <c r="Q340" s="39"/>
      <c r="R340" s="39"/>
      <c r="S340" s="44"/>
      <c r="T340" s="40">
        <v>-1</v>
      </c>
      <c r="U340" s="13"/>
      <c r="V340" s="41">
        <v>3.4</v>
      </c>
      <c r="W340" s="13"/>
      <c r="X340" s="36">
        <v>1408209</v>
      </c>
      <c r="Y340" s="13"/>
      <c r="Z340" s="37">
        <v>53143</v>
      </c>
      <c r="AA340" s="13"/>
      <c r="AB340" s="42">
        <v>60</v>
      </c>
      <c r="AC340" s="12" t="s">
        <v>139</v>
      </c>
      <c r="AD340" s="42" t="s">
        <v>140</v>
      </c>
      <c r="AE340" s="13"/>
      <c r="AF340" s="40">
        <v>-3</v>
      </c>
      <c r="AG340" s="13"/>
      <c r="AH340" s="36">
        <v>26239842</v>
      </c>
      <c r="AI340" s="43"/>
      <c r="AJ340" s="18">
        <v>26.6</v>
      </c>
      <c r="AK340" s="43"/>
      <c r="AL340" s="36">
        <v>986460</v>
      </c>
      <c r="AM340" s="36"/>
      <c r="AN340" s="18">
        <v>2.38</v>
      </c>
      <c r="AO340" s="18"/>
      <c r="AP340" s="36">
        <v>-421749</v>
      </c>
      <c r="AQ340" s="18"/>
      <c r="AR340" s="36">
        <v>12133154</v>
      </c>
      <c r="AS340" s="18"/>
      <c r="AT340" s="18"/>
      <c r="AU340" s="18"/>
      <c r="AV340" s="13"/>
      <c r="AW340" s="13"/>
      <c r="AX340" s="13"/>
      <c r="AY340" s="13"/>
      <c r="AZ340" s="13"/>
      <c r="BA340" s="13"/>
      <c r="BB340" s="36">
        <v>41417901.789999999</v>
      </c>
      <c r="BC340" s="36">
        <v>0</v>
      </c>
      <c r="BD340" s="13"/>
      <c r="BE340" s="13"/>
      <c r="BF340" s="43"/>
    </row>
    <row r="341" spans="1:58" ht="14.4" x14ac:dyDescent="0.3">
      <c r="A341" s="12" t="s">
        <v>604</v>
      </c>
      <c r="B341" s="29" t="s">
        <v>605</v>
      </c>
      <c r="C341" s="12" t="s">
        <v>475</v>
      </c>
      <c r="D341" s="12">
        <v>8</v>
      </c>
      <c r="E341" s="12">
        <v>6</v>
      </c>
      <c r="F341" s="12">
        <v>30401</v>
      </c>
      <c r="G341" s="12">
        <v>345</v>
      </c>
      <c r="H341" s="12" t="s">
        <v>151</v>
      </c>
      <c r="I341" s="13"/>
      <c r="J341" s="36">
        <v>45110148.490000002</v>
      </c>
      <c r="K341" s="13"/>
      <c r="L341" s="36">
        <v>16629259.061324999</v>
      </c>
      <c r="M341" s="44"/>
      <c r="N341" s="37">
        <v>49490</v>
      </c>
      <c r="O341" s="44"/>
      <c r="P341" s="38">
        <v>1.2999999999999999E-3</v>
      </c>
      <c r="Q341" s="39"/>
      <c r="R341" s="39"/>
      <c r="S341" s="44"/>
      <c r="T341" s="40">
        <v>-1</v>
      </c>
      <c r="U341" s="13"/>
      <c r="V341" s="41">
        <v>3.4</v>
      </c>
      <c r="W341" s="13"/>
      <c r="X341" s="36">
        <v>1533745</v>
      </c>
      <c r="Y341" s="13"/>
      <c r="Z341" s="37">
        <v>53143</v>
      </c>
      <c r="AA341" s="13"/>
      <c r="AB341" s="42">
        <v>50</v>
      </c>
      <c r="AC341" s="12" t="s">
        <v>139</v>
      </c>
      <c r="AD341" s="42" t="s">
        <v>400</v>
      </c>
      <c r="AE341" s="13"/>
      <c r="AF341" s="40">
        <v>-2</v>
      </c>
      <c r="AG341" s="13"/>
      <c r="AH341" s="36">
        <v>29383092</v>
      </c>
      <c r="AI341" s="43"/>
      <c r="AJ341" s="18">
        <v>26.16</v>
      </c>
      <c r="AK341" s="43"/>
      <c r="AL341" s="36">
        <v>1123207</v>
      </c>
      <c r="AM341" s="36"/>
      <c r="AN341" s="18">
        <v>2.4900000000000002</v>
      </c>
      <c r="AO341" s="18"/>
      <c r="AP341" s="36">
        <v>-410538</v>
      </c>
      <c r="AQ341" s="18"/>
      <c r="AR341" s="36">
        <v>12885118</v>
      </c>
      <c r="AS341" s="18"/>
      <c r="AT341" s="18"/>
      <c r="AU341" s="18"/>
      <c r="AV341" s="13"/>
      <c r="AW341" s="13"/>
      <c r="AX341" s="13"/>
      <c r="AY341" s="13"/>
      <c r="AZ341" s="13"/>
      <c r="BA341" s="13"/>
      <c r="BB341" s="36">
        <v>45110148.489999995</v>
      </c>
      <c r="BC341" s="36">
        <v>0</v>
      </c>
      <c r="BD341" s="13"/>
      <c r="BE341" s="13"/>
      <c r="BF341" s="43"/>
    </row>
    <row r="342" spans="1:58" ht="14.4" x14ac:dyDescent="0.3">
      <c r="A342" s="12" t="s">
        <v>606</v>
      </c>
      <c r="B342" s="29" t="s">
        <v>607</v>
      </c>
      <c r="C342" s="12" t="s">
        <v>475</v>
      </c>
      <c r="D342" s="12">
        <v>8</v>
      </c>
      <c r="E342" s="12">
        <v>7</v>
      </c>
      <c r="F342" s="12">
        <v>30401</v>
      </c>
      <c r="G342" s="12">
        <v>346</v>
      </c>
      <c r="H342" s="12" t="s">
        <v>154</v>
      </c>
      <c r="I342" s="13"/>
      <c r="J342" s="45">
        <v>10976397.029999999</v>
      </c>
      <c r="K342" s="13"/>
      <c r="L342" s="45">
        <v>3676138.0378625002</v>
      </c>
      <c r="M342" s="44"/>
      <c r="N342" s="37">
        <v>49490</v>
      </c>
      <c r="O342" s="44"/>
      <c r="P342" s="38">
        <v>2.5999999999999999E-3</v>
      </c>
      <c r="Q342" s="39"/>
      <c r="R342" s="39"/>
      <c r="S342" s="44"/>
      <c r="T342" s="40">
        <v>0</v>
      </c>
      <c r="U342" s="13"/>
      <c r="V342" s="41">
        <v>3.4</v>
      </c>
      <c r="W342" s="13"/>
      <c r="X342" s="45">
        <v>373197</v>
      </c>
      <c r="Y342" s="13"/>
      <c r="Z342" s="37">
        <v>53143</v>
      </c>
      <c r="AA342" s="13"/>
      <c r="AB342" s="42">
        <v>50</v>
      </c>
      <c r="AC342" s="12" t="s">
        <v>139</v>
      </c>
      <c r="AD342" s="42" t="s">
        <v>501</v>
      </c>
      <c r="AE342" s="13"/>
      <c r="AF342" s="40">
        <v>-2</v>
      </c>
      <c r="AG342" s="13"/>
      <c r="AH342" s="45">
        <v>7519787</v>
      </c>
      <c r="AI342" s="46"/>
      <c r="AJ342" s="18">
        <v>24.71</v>
      </c>
      <c r="AK342" s="46"/>
      <c r="AL342" s="45">
        <v>304322</v>
      </c>
      <c r="AM342" s="47"/>
      <c r="AN342" s="18">
        <v>2.77</v>
      </c>
      <c r="AO342" s="18"/>
      <c r="AP342" s="45">
        <v>-68875</v>
      </c>
      <c r="AQ342" s="18"/>
      <c r="AR342" s="45">
        <v>3262339</v>
      </c>
      <c r="AS342" s="18"/>
      <c r="AT342" s="18"/>
      <c r="AU342" s="18"/>
      <c r="AV342" s="29"/>
      <c r="AW342" s="29"/>
      <c r="AX342" s="29"/>
      <c r="AY342" s="29"/>
      <c r="AZ342" s="29"/>
      <c r="BA342" s="29"/>
      <c r="BB342" s="45">
        <v>10976397.030000001</v>
      </c>
      <c r="BC342" s="45">
        <v>0</v>
      </c>
      <c r="BD342" s="13"/>
      <c r="BE342" s="13"/>
      <c r="BF342" s="43"/>
    </row>
    <row r="343" spans="1:58" ht="14.4" x14ac:dyDescent="0.3">
      <c r="A343" s="12" t="s">
        <v>592</v>
      </c>
      <c r="B343" s="29" t="s">
        <v>129</v>
      </c>
      <c r="C343" s="12" t="s">
        <v>475</v>
      </c>
      <c r="D343" s="12">
        <v>8</v>
      </c>
      <c r="E343" s="12">
        <v>8</v>
      </c>
      <c r="F343" s="12">
        <v>30401</v>
      </c>
      <c r="G343" s="12" t="s">
        <v>133</v>
      </c>
      <c r="H343" s="29" t="s">
        <v>608</v>
      </c>
      <c r="I343" s="13"/>
      <c r="J343" s="50">
        <v>513484442.44</v>
      </c>
      <c r="K343" s="29"/>
      <c r="L343" s="50">
        <v>114130902.2412625</v>
      </c>
      <c r="M343" s="29"/>
      <c r="N343" s="37"/>
      <c r="O343" s="29"/>
      <c r="P343" s="38"/>
      <c r="Q343" s="39"/>
      <c r="R343" s="39"/>
      <c r="S343" s="29"/>
      <c r="T343" s="40"/>
      <c r="U343" s="13"/>
      <c r="V343" s="48">
        <v>4.0999999999999996</v>
      </c>
      <c r="W343" s="13"/>
      <c r="X343" s="50">
        <v>20950827</v>
      </c>
      <c r="Y343" s="13"/>
      <c r="Z343" s="37"/>
      <c r="AA343" s="13"/>
      <c r="AB343" s="42"/>
      <c r="AC343" s="13"/>
      <c r="AD343" s="42"/>
      <c r="AE343" s="13"/>
      <c r="AF343" s="40"/>
      <c r="AG343" s="13"/>
      <c r="AH343" s="50">
        <v>358333433</v>
      </c>
      <c r="AI343" s="51"/>
      <c r="AJ343" s="49">
        <v>15.819341041779692</v>
      </c>
      <c r="AK343" s="51"/>
      <c r="AL343" s="50">
        <v>22651603</v>
      </c>
      <c r="AM343" s="51"/>
      <c r="AN343" s="49">
        <v>4.4113513726653579</v>
      </c>
      <c r="AO343" s="49"/>
      <c r="AP343" s="50">
        <v>1700776</v>
      </c>
      <c r="AQ343" s="18"/>
      <c r="AR343" s="50">
        <v>124573777</v>
      </c>
      <c r="AS343" s="18"/>
      <c r="AT343" s="18"/>
      <c r="AU343" s="18"/>
      <c r="AV343" s="43"/>
      <c r="AW343" s="13"/>
      <c r="AX343" s="13"/>
      <c r="AY343" s="13"/>
      <c r="AZ343" s="13"/>
      <c r="BA343" s="13"/>
      <c r="BB343" s="50">
        <v>513484442.4485271</v>
      </c>
      <c r="BC343" s="50">
        <v>8.5270404815673828E-3</v>
      </c>
      <c r="BD343" s="13"/>
      <c r="BE343" s="13"/>
      <c r="BF343" s="43"/>
    </row>
    <row r="344" spans="1:58" ht="14.4" x14ac:dyDescent="0.3">
      <c r="A344" s="13"/>
      <c r="B344" s="29" t="s">
        <v>129</v>
      </c>
      <c r="C344" s="13"/>
      <c r="D344" s="13"/>
      <c r="E344" s="13"/>
      <c r="F344" s="13"/>
      <c r="G344" s="13"/>
      <c r="H344" s="29" t="s">
        <v>133</v>
      </c>
      <c r="I344" s="13"/>
      <c r="J344" s="31"/>
      <c r="K344" s="29"/>
      <c r="L344" s="31"/>
      <c r="M344" s="29"/>
      <c r="N344" s="37"/>
      <c r="O344" s="29"/>
      <c r="P344" s="38"/>
      <c r="Q344" s="39"/>
      <c r="R344" s="39"/>
      <c r="S344" s="29"/>
      <c r="T344" s="40"/>
      <c r="U344" s="13"/>
      <c r="V344" s="34"/>
      <c r="W344" s="13"/>
      <c r="X344" s="31"/>
      <c r="Y344" s="13"/>
      <c r="Z344" s="37"/>
      <c r="AA344" s="13"/>
      <c r="AB344" s="42"/>
      <c r="AC344" s="13"/>
      <c r="AD344" s="42"/>
      <c r="AE344" s="13"/>
      <c r="AF344" s="40"/>
      <c r="AG344" s="13"/>
      <c r="AH344" s="31"/>
      <c r="AI344" s="31"/>
      <c r="AJ344" s="18"/>
      <c r="AK344" s="31"/>
      <c r="AL344" s="31"/>
      <c r="AM344" s="31"/>
      <c r="AN344" s="18"/>
      <c r="AO344" s="18"/>
      <c r="AP344" s="31"/>
      <c r="AQ344" s="18"/>
      <c r="AR344" s="31"/>
      <c r="AS344" s="18"/>
      <c r="AT344" s="18"/>
      <c r="AU344" s="18"/>
      <c r="AV344" s="13"/>
      <c r="AW344" s="13"/>
      <c r="AX344" s="13"/>
      <c r="AY344" s="13"/>
      <c r="AZ344" s="13"/>
      <c r="BA344" s="13"/>
      <c r="BB344" s="31"/>
      <c r="BC344" s="31"/>
      <c r="BD344" s="13"/>
      <c r="BE344" s="13"/>
      <c r="BF344" s="43"/>
    </row>
    <row r="345" spans="1:58" ht="14.4" x14ac:dyDescent="0.3">
      <c r="A345" s="13"/>
      <c r="B345" s="29" t="s">
        <v>129</v>
      </c>
      <c r="C345" s="13"/>
      <c r="D345" s="13"/>
      <c r="E345" s="13"/>
      <c r="F345" s="13"/>
      <c r="G345" s="30" t="s">
        <v>609</v>
      </c>
      <c r="H345" s="29"/>
      <c r="I345" s="13"/>
      <c r="J345" s="52">
        <v>513484442.44</v>
      </c>
      <c r="K345" s="29"/>
      <c r="L345" s="52">
        <v>114130902.2412625</v>
      </c>
      <c r="M345" s="29"/>
      <c r="N345" s="37"/>
      <c r="O345" s="29"/>
      <c r="P345" s="38"/>
      <c r="Q345" s="39"/>
      <c r="R345" s="39"/>
      <c r="S345" s="29"/>
      <c r="T345" s="40"/>
      <c r="U345" s="13"/>
      <c r="V345" s="53">
        <v>4.0999999999999996</v>
      </c>
      <c r="W345" s="13"/>
      <c r="X345" s="52">
        <v>20950827</v>
      </c>
      <c r="Y345" s="13"/>
      <c r="Z345" s="37"/>
      <c r="AA345" s="13"/>
      <c r="AB345" s="42"/>
      <c r="AC345" s="13"/>
      <c r="AD345" s="42"/>
      <c r="AE345" s="13"/>
      <c r="AF345" s="40"/>
      <c r="AG345" s="13"/>
      <c r="AH345" s="52">
        <v>358333433</v>
      </c>
      <c r="AI345" s="52"/>
      <c r="AJ345" s="56">
        <v>15.819341041779692</v>
      </c>
      <c r="AK345" s="52"/>
      <c r="AL345" s="52">
        <v>22651603</v>
      </c>
      <c r="AM345" s="52"/>
      <c r="AN345" s="56">
        <v>4.4113513726653579</v>
      </c>
      <c r="AO345" s="56"/>
      <c r="AP345" s="52">
        <v>1700776</v>
      </c>
      <c r="AQ345" s="18"/>
      <c r="AR345" s="52">
        <v>124573777</v>
      </c>
      <c r="AS345" s="18"/>
      <c r="AT345" s="18"/>
      <c r="AU345" s="18"/>
      <c r="AV345" s="13"/>
      <c r="AW345" s="13"/>
      <c r="AX345" s="13"/>
      <c r="AY345" s="13"/>
      <c r="AZ345" s="13"/>
      <c r="BA345" s="13"/>
      <c r="BB345" s="52">
        <v>513484442.4485271</v>
      </c>
      <c r="BC345" s="52">
        <v>8.5270404815673828E-3</v>
      </c>
      <c r="BD345" s="13"/>
      <c r="BE345" s="13"/>
      <c r="BF345" s="43"/>
    </row>
    <row r="346" spans="1:58" ht="14.4" x14ac:dyDescent="0.3">
      <c r="A346" s="13"/>
      <c r="B346" s="29" t="s">
        <v>129</v>
      </c>
      <c r="C346" s="13"/>
      <c r="D346" s="13"/>
      <c r="E346" s="13"/>
      <c r="F346" s="13"/>
      <c r="G346" s="30"/>
      <c r="H346" s="29" t="s">
        <v>133</v>
      </c>
      <c r="I346" s="13"/>
      <c r="J346" s="31"/>
      <c r="K346" s="29"/>
      <c r="L346" s="31"/>
      <c r="M346" s="29"/>
      <c r="N346" s="37"/>
      <c r="O346" s="29"/>
      <c r="P346" s="38"/>
      <c r="Q346" s="39"/>
      <c r="R346" s="39"/>
      <c r="S346" s="29"/>
      <c r="T346" s="40"/>
      <c r="U346" s="13"/>
      <c r="V346" s="34"/>
      <c r="W346" s="13"/>
      <c r="X346" s="31"/>
      <c r="Y346" s="13"/>
      <c r="Z346" s="37"/>
      <c r="AA346" s="13"/>
      <c r="AB346" s="42"/>
      <c r="AC346" s="13"/>
      <c r="AD346" s="42"/>
      <c r="AE346" s="13"/>
      <c r="AF346" s="40"/>
      <c r="AG346" s="13"/>
      <c r="AH346" s="31"/>
      <c r="AI346" s="31"/>
      <c r="AJ346" s="18"/>
      <c r="AK346" s="31"/>
      <c r="AL346" s="31"/>
      <c r="AM346" s="31"/>
      <c r="AN346" s="18"/>
      <c r="AO346" s="18"/>
      <c r="AP346" s="31"/>
      <c r="AQ346" s="18"/>
      <c r="AR346" s="31"/>
      <c r="AS346" s="18"/>
      <c r="AT346" s="18"/>
      <c r="AU346" s="18"/>
      <c r="AV346" s="13"/>
      <c r="AW346" s="13"/>
      <c r="AX346" s="13"/>
      <c r="AY346" s="13"/>
      <c r="AZ346" s="13"/>
      <c r="BA346" s="13"/>
      <c r="BB346" s="31"/>
      <c r="BC346" s="31"/>
      <c r="BD346" s="13"/>
      <c r="BE346" s="13"/>
      <c r="BF346" s="43"/>
    </row>
    <row r="347" spans="1:58" ht="14.4" x14ac:dyDescent="0.3">
      <c r="A347" s="13"/>
      <c r="B347" s="29" t="s">
        <v>129</v>
      </c>
      <c r="C347" s="13"/>
      <c r="D347" s="13"/>
      <c r="E347" s="13"/>
      <c r="F347" s="13"/>
      <c r="G347" s="30"/>
      <c r="H347" s="29" t="s">
        <v>133</v>
      </c>
      <c r="I347" s="13"/>
      <c r="J347" s="31"/>
      <c r="K347" s="29"/>
      <c r="L347" s="31"/>
      <c r="M347" s="29"/>
      <c r="N347" s="37"/>
      <c r="O347" s="29"/>
      <c r="P347" s="38"/>
      <c r="Q347" s="39"/>
      <c r="R347" s="39"/>
      <c r="S347" s="29"/>
      <c r="T347" s="40"/>
      <c r="U347" s="13"/>
      <c r="V347" s="34"/>
      <c r="W347" s="13"/>
      <c r="X347" s="31"/>
      <c r="Y347" s="13"/>
      <c r="Z347" s="37"/>
      <c r="AA347" s="13"/>
      <c r="AB347" s="42"/>
      <c r="AC347" s="13"/>
      <c r="AD347" s="42"/>
      <c r="AE347" s="13"/>
      <c r="AF347" s="40"/>
      <c r="AG347" s="13"/>
      <c r="AH347" s="31"/>
      <c r="AI347" s="31"/>
      <c r="AJ347" s="18"/>
      <c r="AK347" s="31"/>
      <c r="AL347" s="31"/>
      <c r="AM347" s="31"/>
      <c r="AN347" s="18"/>
      <c r="AO347" s="18"/>
      <c r="AP347" s="31"/>
      <c r="AQ347" s="18"/>
      <c r="AR347" s="31"/>
      <c r="AS347" s="18"/>
      <c r="AT347" s="18"/>
      <c r="AU347" s="18"/>
      <c r="AV347" s="13"/>
      <c r="AW347" s="13"/>
      <c r="AX347" s="13"/>
      <c r="AY347" s="13"/>
      <c r="AZ347" s="13"/>
      <c r="BA347" s="13"/>
      <c r="BB347" s="31"/>
      <c r="BC347" s="31"/>
      <c r="BD347" s="13"/>
      <c r="BE347" s="13"/>
      <c r="BF347" s="43"/>
    </row>
    <row r="348" spans="1:58" ht="14.4" x14ac:dyDescent="0.3">
      <c r="A348" s="13"/>
      <c r="B348" s="29" t="s">
        <v>129</v>
      </c>
      <c r="C348" s="13"/>
      <c r="D348" s="13"/>
      <c r="E348" s="13"/>
      <c r="F348" s="13"/>
      <c r="G348" s="30" t="s">
        <v>610</v>
      </c>
      <c r="H348" s="29"/>
      <c r="I348" s="13"/>
      <c r="J348" s="31"/>
      <c r="K348" s="29"/>
      <c r="L348" s="31"/>
      <c r="M348" s="29"/>
      <c r="N348" s="37"/>
      <c r="O348" s="29"/>
      <c r="P348" s="38"/>
      <c r="Q348" s="39"/>
      <c r="R348" s="39"/>
      <c r="S348" s="29"/>
      <c r="T348" s="40"/>
      <c r="U348" s="13"/>
      <c r="V348" s="34"/>
      <c r="W348" s="13"/>
      <c r="X348" s="31"/>
      <c r="Y348" s="13"/>
      <c r="Z348" s="37"/>
      <c r="AA348" s="13"/>
      <c r="AB348" s="42"/>
      <c r="AC348" s="13"/>
      <c r="AD348" s="42"/>
      <c r="AE348" s="13"/>
      <c r="AF348" s="40"/>
      <c r="AG348" s="13"/>
      <c r="AH348" s="31"/>
      <c r="AI348" s="31"/>
      <c r="AJ348" s="18"/>
      <c r="AK348" s="31"/>
      <c r="AL348" s="31"/>
      <c r="AM348" s="31"/>
      <c r="AN348" s="18"/>
      <c r="AO348" s="18"/>
      <c r="AP348" s="31"/>
      <c r="AQ348" s="18"/>
      <c r="AR348" s="31"/>
      <c r="AS348" s="18"/>
      <c r="AT348" s="18"/>
      <c r="AU348" s="18"/>
      <c r="AV348" s="13"/>
      <c r="AW348" s="13"/>
      <c r="AX348" s="13"/>
      <c r="AY348" s="13"/>
      <c r="AZ348" s="13"/>
      <c r="BA348" s="13"/>
      <c r="BB348" s="31"/>
      <c r="BC348" s="31"/>
      <c r="BD348" s="13"/>
      <c r="BE348" s="13"/>
      <c r="BF348" s="43"/>
    </row>
    <row r="349" spans="1:58" s="29" customFormat="1" x14ac:dyDescent="0.25">
      <c r="A349" s="29" t="s">
        <v>592</v>
      </c>
      <c r="B349" s="29" t="s">
        <v>129</v>
      </c>
      <c r="C349" s="29" t="s">
        <v>475</v>
      </c>
      <c r="D349" s="29">
        <v>8</v>
      </c>
      <c r="E349" s="29">
        <v>9</v>
      </c>
      <c r="F349" s="29">
        <v>30401</v>
      </c>
      <c r="G349" s="29" t="s">
        <v>133</v>
      </c>
      <c r="H349" s="29" t="s">
        <v>133</v>
      </c>
      <c r="J349" s="12"/>
      <c r="K349" s="12"/>
      <c r="L349" s="12"/>
      <c r="M349" s="12"/>
      <c r="N349" s="37"/>
      <c r="O349" s="12"/>
      <c r="P349" s="38"/>
      <c r="Q349" s="39"/>
      <c r="R349" s="39"/>
      <c r="S349" s="12"/>
      <c r="T349" s="40"/>
      <c r="V349" s="32"/>
      <c r="X349" s="12"/>
      <c r="Z349" s="37"/>
      <c r="AA349" s="12"/>
      <c r="AB349" s="42"/>
      <c r="AC349" s="12"/>
      <c r="AD349" s="42"/>
      <c r="AE349" s="12"/>
      <c r="AF349" s="40"/>
      <c r="AH349" s="12"/>
      <c r="AI349" s="12"/>
      <c r="AJ349" s="18"/>
      <c r="AK349" s="12"/>
      <c r="AL349" s="12"/>
      <c r="AM349" s="12"/>
      <c r="AN349" s="18"/>
      <c r="AO349" s="18"/>
      <c r="AP349" s="12"/>
      <c r="AQ349" s="18"/>
      <c r="AR349" s="12"/>
      <c r="AS349" s="18"/>
      <c r="AT349" s="18"/>
      <c r="AU349" s="18"/>
      <c r="BB349" s="12"/>
      <c r="BC349" s="12"/>
      <c r="BF349" s="43"/>
    </row>
    <row r="350" spans="1:58" ht="14.4" x14ac:dyDescent="0.3">
      <c r="A350" s="12" t="s">
        <v>611</v>
      </c>
      <c r="B350" s="29" t="s">
        <v>129</v>
      </c>
      <c r="C350" s="12" t="s">
        <v>475</v>
      </c>
      <c r="D350" s="12">
        <v>9</v>
      </c>
      <c r="E350" s="12">
        <v>10</v>
      </c>
      <c r="F350" s="12">
        <v>30500</v>
      </c>
      <c r="G350" s="29" t="s">
        <v>133</v>
      </c>
      <c r="H350" s="29" t="s">
        <v>185</v>
      </c>
      <c r="I350" s="13"/>
      <c r="J350" s="36"/>
      <c r="K350" s="13"/>
      <c r="L350" s="13"/>
      <c r="M350" s="13"/>
      <c r="N350" s="37"/>
      <c r="O350" s="13"/>
      <c r="P350" s="38"/>
      <c r="Q350" s="39"/>
      <c r="R350" s="39"/>
      <c r="S350" s="13"/>
      <c r="T350" s="40"/>
      <c r="U350" s="13"/>
      <c r="V350" s="34"/>
      <c r="W350" s="13"/>
      <c r="X350" s="36"/>
      <c r="Y350" s="13"/>
      <c r="Z350" s="37"/>
      <c r="AA350" s="13"/>
      <c r="AB350" s="42"/>
      <c r="AC350" s="13"/>
      <c r="AD350" s="42"/>
      <c r="AE350" s="13"/>
      <c r="AF350" s="40"/>
      <c r="AG350" s="13"/>
      <c r="AH350" s="36"/>
      <c r="AI350" s="65"/>
      <c r="AJ350" s="18"/>
      <c r="AK350" s="65"/>
      <c r="AL350" s="36"/>
      <c r="AM350" s="36"/>
      <c r="AN350" s="18"/>
      <c r="AO350" s="18"/>
      <c r="AP350" s="36"/>
      <c r="AQ350" s="18"/>
      <c r="AR350" s="36"/>
      <c r="AS350" s="18"/>
      <c r="AT350" s="18"/>
      <c r="AU350" s="18"/>
      <c r="AV350" s="29"/>
      <c r="AW350" s="29"/>
      <c r="AX350" s="29"/>
      <c r="AY350" s="29"/>
      <c r="AZ350" s="29"/>
      <c r="BA350" s="29"/>
      <c r="BB350" s="13"/>
      <c r="BC350" s="13"/>
      <c r="BD350" s="13"/>
      <c r="BE350" s="13"/>
      <c r="BF350" s="43"/>
    </row>
    <row r="351" spans="1:58" s="29" customFormat="1" x14ac:dyDescent="0.25">
      <c r="A351" s="12" t="s">
        <v>612</v>
      </c>
      <c r="B351" s="29" t="s">
        <v>613</v>
      </c>
      <c r="C351" s="29" t="s">
        <v>475</v>
      </c>
      <c r="D351" s="29">
        <v>9</v>
      </c>
      <c r="E351" s="29">
        <v>1</v>
      </c>
      <c r="F351" s="29">
        <v>30500</v>
      </c>
      <c r="G351" s="12">
        <v>341</v>
      </c>
      <c r="H351" s="12" t="s">
        <v>138</v>
      </c>
      <c r="J351" s="36">
        <v>49379840.009999998</v>
      </c>
      <c r="K351" s="12"/>
      <c r="L351" s="36">
        <v>31469364.546612501</v>
      </c>
      <c r="M351" s="12"/>
      <c r="N351" s="37">
        <v>45473</v>
      </c>
      <c r="O351" s="12"/>
      <c r="P351" s="38">
        <v>2.3E-3</v>
      </c>
      <c r="Q351" s="39"/>
      <c r="R351" s="39"/>
      <c r="S351" s="12"/>
      <c r="T351" s="40">
        <v>-2</v>
      </c>
      <c r="V351" s="41">
        <v>3.5</v>
      </c>
      <c r="X351" s="36">
        <v>1728294</v>
      </c>
      <c r="Z351" s="37">
        <v>49125</v>
      </c>
      <c r="AA351" s="12"/>
      <c r="AB351" s="42">
        <v>80</v>
      </c>
      <c r="AC351" s="12" t="s">
        <v>139</v>
      </c>
      <c r="AD351" s="42" t="s">
        <v>140</v>
      </c>
      <c r="AE351" s="12"/>
      <c r="AF351" s="40">
        <v>-2</v>
      </c>
      <c r="AH351" s="36">
        <v>18898072</v>
      </c>
      <c r="AI351" s="43"/>
      <c r="AJ351" s="18">
        <v>17.05</v>
      </c>
      <c r="AK351" s="43"/>
      <c r="AL351" s="36">
        <v>1108391</v>
      </c>
      <c r="AM351" s="36"/>
      <c r="AN351" s="18">
        <v>2.2400000000000002</v>
      </c>
      <c r="AO351" s="18"/>
      <c r="AP351" s="36">
        <v>-619903</v>
      </c>
      <c r="AQ351" s="18"/>
      <c r="AR351" s="36">
        <v>23773916</v>
      </c>
      <c r="AS351" s="18"/>
      <c r="AT351" s="18"/>
      <c r="AU351" s="18"/>
      <c r="AV351" s="12"/>
      <c r="AW351" s="12"/>
      <c r="AX351" s="12"/>
      <c r="AY351" s="12"/>
      <c r="AZ351" s="12"/>
      <c r="BA351" s="12"/>
      <c r="BB351" s="36">
        <v>49379840.00999999</v>
      </c>
      <c r="BC351" s="36">
        <v>0</v>
      </c>
      <c r="BF351" s="43"/>
    </row>
    <row r="352" spans="1:58" ht="14.4" x14ac:dyDescent="0.3">
      <c r="A352" s="12" t="s">
        <v>614</v>
      </c>
      <c r="B352" s="29" t="s">
        <v>615</v>
      </c>
      <c r="C352" s="12" t="s">
        <v>475</v>
      </c>
      <c r="D352" s="12">
        <v>9</v>
      </c>
      <c r="E352" s="12">
        <v>2</v>
      </c>
      <c r="F352" s="12">
        <v>30500</v>
      </c>
      <c r="G352" s="12">
        <v>342</v>
      </c>
      <c r="H352" s="12" t="s">
        <v>483</v>
      </c>
      <c r="I352" s="13"/>
      <c r="J352" s="36">
        <v>4766330.58</v>
      </c>
      <c r="K352" s="13"/>
      <c r="L352" s="36">
        <v>3048070.2899525007</v>
      </c>
      <c r="M352" s="13"/>
      <c r="N352" s="37">
        <v>45473</v>
      </c>
      <c r="O352" s="13"/>
      <c r="P352" s="38">
        <v>9.4999999999999998E-3</v>
      </c>
      <c r="Q352" s="39"/>
      <c r="R352" s="39"/>
      <c r="S352" s="13"/>
      <c r="T352" s="40">
        <v>0</v>
      </c>
      <c r="U352" s="13"/>
      <c r="V352" s="41">
        <v>3.8</v>
      </c>
      <c r="W352" s="13"/>
      <c r="X352" s="36">
        <v>181121</v>
      </c>
      <c r="Y352" s="13"/>
      <c r="Z352" s="37">
        <v>49125</v>
      </c>
      <c r="AA352" s="13"/>
      <c r="AB352" s="42">
        <v>50</v>
      </c>
      <c r="AC352" s="12" t="s">
        <v>139</v>
      </c>
      <c r="AD352" s="42" t="s">
        <v>391</v>
      </c>
      <c r="AE352" s="13"/>
      <c r="AF352" s="40">
        <v>-3</v>
      </c>
      <c r="AG352" s="13"/>
      <c r="AH352" s="36">
        <v>1861250</v>
      </c>
      <c r="AI352" s="43"/>
      <c r="AJ352" s="18">
        <v>16.149999999999999</v>
      </c>
      <c r="AK352" s="43"/>
      <c r="AL352" s="36">
        <v>115248</v>
      </c>
      <c r="AM352" s="36"/>
      <c r="AN352" s="18">
        <v>2.42</v>
      </c>
      <c r="AO352" s="18"/>
      <c r="AP352" s="36">
        <v>-65873</v>
      </c>
      <c r="AQ352" s="18"/>
      <c r="AR352" s="36">
        <v>2253102</v>
      </c>
      <c r="AS352" s="18"/>
      <c r="AT352" s="18"/>
      <c r="AU352" s="18"/>
      <c r="AV352" s="13"/>
      <c r="AW352" s="13"/>
      <c r="AX352" s="13"/>
      <c r="AY352" s="13"/>
      <c r="AZ352" s="13"/>
      <c r="BA352" s="13"/>
      <c r="BB352" s="36">
        <v>4766330.580000001</v>
      </c>
      <c r="BC352" s="36">
        <v>0</v>
      </c>
      <c r="BD352" s="13"/>
      <c r="BE352" s="13"/>
      <c r="BF352" s="43"/>
    </row>
    <row r="353" spans="1:58" ht="14.4" hidden="1" outlineLevel="1" x14ac:dyDescent="0.3">
      <c r="A353" s="12" t="s">
        <v>616</v>
      </c>
      <c r="B353" s="29" t="s">
        <v>617</v>
      </c>
      <c r="C353" s="12" t="s">
        <v>475</v>
      </c>
      <c r="D353" s="12">
        <v>9</v>
      </c>
      <c r="E353" s="12">
        <v>3</v>
      </c>
      <c r="F353" s="12">
        <v>30500</v>
      </c>
      <c r="G353" s="12">
        <v>343</v>
      </c>
      <c r="H353" s="12" t="s">
        <v>486</v>
      </c>
      <c r="I353" s="13"/>
      <c r="J353" s="36">
        <v>22788939.550000001</v>
      </c>
      <c r="K353" s="13"/>
      <c r="L353" s="36">
        <v>14037911.259213613</v>
      </c>
      <c r="M353" s="13"/>
      <c r="N353" s="37">
        <v>45473</v>
      </c>
      <c r="O353" s="13"/>
      <c r="P353" s="67">
        <v>5.7000000000000002E-3</v>
      </c>
      <c r="Q353" s="17"/>
      <c r="R353" s="67"/>
      <c r="S353" s="13"/>
      <c r="T353" s="40">
        <v>0</v>
      </c>
      <c r="U353" s="13"/>
      <c r="V353" s="41">
        <v>4.3</v>
      </c>
      <c r="W353" s="13"/>
      <c r="X353" s="36">
        <v>979924</v>
      </c>
      <c r="Y353" s="13"/>
      <c r="Z353" s="37">
        <v>49125</v>
      </c>
      <c r="AA353" s="13"/>
      <c r="AB353" s="42">
        <v>50</v>
      </c>
      <c r="AC353" s="12" t="s">
        <v>139</v>
      </c>
      <c r="AD353" s="42" t="s">
        <v>395</v>
      </c>
      <c r="AE353" s="13"/>
      <c r="AF353" s="40">
        <v>-3</v>
      </c>
      <c r="AG353" s="13"/>
      <c r="AH353" s="36">
        <v>9434696</v>
      </c>
      <c r="AI353" s="43"/>
      <c r="AJ353" s="18">
        <v>16.170000000000002</v>
      </c>
      <c r="AK353" s="43"/>
      <c r="AL353" s="36">
        <v>583469</v>
      </c>
      <c r="AM353" s="36"/>
      <c r="AN353" s="18">
        <v>2.56</v>
      </c>
      <c r="AO353" s="18"/>
      <c r="AP353" s="36">
        <v>-396455</v>
      </c>
      <c r="AQ353" s="18"/>
      <c r="AR353" s="36">
        <v>8729373</v>
      </c>
      <c r="AS353" s="18"/>
      <c r="AT353" s="18"/>
      <c r="AU353" s="18"/>
      <c r="AV353" s="13"/>
      <c r="AW353" s="13"/>
      <c r="AX353" s="13"/>
      <c r="AY353" s="13"/>
      <c r="AZ353" s="13"/>
      <c r="BA353" s="13"/>
      <c r="BB353" s="36"/>
      <c r="BC353" s="36"/>
      <c r="BD353" s="13"/>
      <c r="BE353" s="13"/>
      <c r="BF353" s="43"/>
    </row>
    <row r="354" spans="1:58" ht="14.4" hidden="1" outlineLevel="1" x14ac:dyDescent="0.3">
      <c r="A354" s="12" t="s">
        <v>618</v>
      </c>
      <c r="B354" s="29" t="s">
        <v>619</v>
      </c>
      <c r="C354" s="12" t="s">
        <v>475</v>
      </c>
      <c r="D354" s="12">
        <v>9</v>
      </c>
      <c r="E354" s="12">
        <v>4</v>
      </c>
      <c r="F354" s="12">
        <v>30500</v>
      </c>
      <c r="G354" s="12">
        <v>343.2</v>
      </c>
      <c r="H354" s="12" t="s">
        <v>489</v>
      </c>
      <c r="I354" s="13"/>
      <c r="J354" s="36">
        <v>2230421.5499999998</v>
      </c>
      <c r="K354" s="13"/>
      <c r="L354" s="36">
        <v>770616.07417138456</v>
      </c>
      <c r="M354" s="13"/>
      <c r="N354" s="37">
        <v>45473</v>
      </c>
      <c r="O354" s="13"/>
      <c r="P354" s="67">
        <v>0.1565</v>
      </c>
      <c r="Q354" s="17"/>
      <c r="R354" s="67"/>
      <c r="S354" s="13"/>
      <c r="T354" s="40">
        <v>0</v>
      </c>
      <c r="U354" s="13"/>
      <c r="V354" s="41">
        <v>4.3</v>
      </c>
      <c r="W354" s="13"/>
      <c r="X354" s="36">
        <v>95908</v>
      </c>
      <c r="Y354" s="13"/>
      <c r="Z354" s="37">
        <v>49125</v>
      </c>
      <c r="AA354" s="13"/>
      <c r="AB354" s="42">
        <v>9</v>
      </c>
      <c r="AC354" s="12" t="s">
        <v>139</v>
      </c>
      <c r="AD354" s="42" t="s">
        <v>490</v>
      </c>
      <c r="AE354" s="13"/>
      <c r="AF354" s="40">
        <v>35</v>
      </c>
      <c r="AG354" s="13"/>
      <c r="AH354" s="36">
        <v>679158</v>
      </c>
      <c r="AI354" s="43"/>
      <c r="AJ354" s="18">
        <v>6.01</v>
      </c>
      <c r="AK354" s="43"/>
      <c r="AL354" s="36">
        <v>113005</v>
      </c>
      <c r="AM354" s="36"/>
      <c r="AN354" s="18">
        <v>5.07</v>
      </c>
      <c r="AO354" s="18"/>
      <c r="AP354" s="36">
        <v>17097</v>
      </c>
      <c r="AQ354" s="18"/>
      <c r="AR354" s="36">
        <v>479202</v>
      </c>
      <c r="AS354" s="18"/>
      <c r="AT354" s="18"/>
      <c r="AU354" s="18"/>
      <c r="AV354" s="13"/>
      <c r="AW354" s="13"/>
      <c r="AX354" s="13"/>
      <c r="AY354" s="13"/>
      <c r="AZ354" s="13"/>
      <c r="BA354" s="13"/>
      <c r="BB354" s="36"/>
      <c r="BC354" s="36"/>
      <c r="BD354" s="13"/>
      <c r="BE354" s="13"/>
      <c r="BF354" s="43"/>
    </row>
    <row r="355" spans="1:58" ht="14.4" collapsed="1" x14ac:dyDescent="0.3">
      <c r="A355" s="12" t="s">
        <v>616</v>
      </c>
      <c r="B355" s="12" t="s">
        <v>617</v>
      </c>
      <c r="C355" s="12" t="s">
        <v>491</v>
      </c>
      <c r="D355" s="13"/>
      <c r="E355" s="13"/>
      <c r="F355" s="13"/>
      <c r="G355" s="12">
        <v>343</v>
      </c>
      <c r="H355" s="12" t="s">
        <v>492</v>
      </c>
      <c r="I355" s="13"/>
      <c r="J355" s="36">
        <v>25019361.100000001</v>
      </c>
      <c r="K355" s="13"/>
      <c r="L355" s="36">
        <v>14808527.333384998</v>
      </c>
      <c r="M355" s="13"/>
      <c r="N355" s="37">
        <v>45473</v>
      </c>
      <c r="O355" s="13"/>
      <c r="P355" s="38" t="s">
        <v>493</v>
      </c>
      <c r="Q355" s="39"/>
      <c r="R355" s="39"/>
      <c r="S355" s="13"/>
      <c r="T355" s="40">
        <v>0</v>
      </c>
      <c r="U355" s="13"/>
      <c r="V355" s="41">
        <v>4.3</v>
      </c>
      <c r="W355" s="13"/>
      <c r="X355" s="36">
        <v>1075832</v>
      </c>
      <c r="Y355" s="13"/>
      <c r="Z355" s="37">
        <v>49125</v>
      </c>
      <c r="AA355" s="13"/>
      <c r="AB355" s="67" t="s">
        <v>493</v>
      </c>
      <c r="AC355" s="17"/>
      <c r="AD355" s="67"/>
      <c r="AE355" s="13"/>
      <c r="AF355" s="40" t="s">
        <v>493</v>
      </c>
      <c r="AG355" s="13"/>
      <c r="AH355" s="36">
        <v>10113854</v>
      </c>
      <c r="AI355" s="36"/>
      <c r="AJ355" s="18">
        <v>9.2825006704701316</v>
      </c>
      <c r="AK355" s="36"/>
      <c r="AL355" s="36">
        <v>696474</v>
      </c>
      <c r="AM355" s="36"/>
      <c r="AN355" s="18">
        <v>2.78</v>
      </c>
      <c r="AO355" s="18"/>
      <c r="AP355" s="36">
        <v>-379358</v>
      </c>
      <c r="AQ355" s="18"/>
      <c r="AR355" s="36">
        <v>9208575</v>
      </c>
      <c r="AS355" s="18"/>
      <c r="AT355" s="68">
        <v>14808527.333384998</v>
      </c>
      <c r="AU355" s="18"/>
      <c r="AV355" s="13"/>
      <c r="AW355" s="13"/>
      <c r="AX355" s="13"/>
      <c r="AY355" s="13"/>
      <c r="AZ355" s="13"/>
      <c r="BA355" s="13"/>
      <c r="BB355" s="36">
        <v>25019361.100000001</v>
      </c>
      <c r="BC355" s="36">
        <v>0</v>
      </c>
      <c r="BD355" s="13"/>
      <c r="BE355" s="13"/>
      <c r="BF355" s="43"/>
    </row>
    <row r="356" spans="1:58" ht="14.4" x14ac:dyDescent="0.3">
      <c r="A356" s="12" t="s">
        <v>620</v>
      </c>
      <c r="B356" s="29" t="s">
        <v>621</v>
      </c>
      <c r="C356" s="12" t="s">
        <v>475</v>
      </c>
      <c r="D356" s="12">
        <v>9</v>
      </c>
      <c r="E356" s="12">
        <v>6</v>
      </c>
      <c r="F356" s="12">
        <v>30500</v>
      </c>
      <c r="G356" s="12">
        <v>345</v>
      </c>
      <c r="H356" s="12" t="s">
        <v>151</v>
      </c>
      <c r="I356" s="13"/>
      <c r="J356" s="36">
        <v>5321992.45</v>
      </c>
      <c r="K356" s="13"/>
      <c r="L356" s="36">
        <v>3662479.8617849997</v>
      </c>
      <c r="M356" s="13"/>
      <c r="N356" s="37">
        <v>45473</v>
      </c>
      <c r="O356" s="13"/>
      <c r="P356" s="38">
        <v>1.2999999999999999E-3</v>
      </c>
      <c r="Q356" s="39"/>
      <c r="R356" s="39"/>
      <c r="S356" s="13"/>
      <c r="T356" s="40">
        <v>-1</v>
      </c>
      <c r="U356" s="13"/>
      <c r="V356" s="41">
        <v>3.4</v>
      </c>
      <c r="W356" s="13"/>
      <c r="X356" s="36">
        <v>180948</v>
      </c>
      <c r="Y356" s="13"/>
      <c r="Z356" s="37">
        <v>49125</v>
      </c>
      <c r="AA356" s="13"/>
      <c r="AB356" s="42">
        <v>50</v>
      </c>
      <c r="AC356" s="12" t="s">
        <v>139</v>
      </c>
      <c r="AD356" s="42" t="s">
        <v>400</v>
      </c>
      <c r="AE356" s="13"/>
      <c r="AF356" s="40">
        <v>-2</v>
      </c>
      <c r="AG356" s="13"/>
      <c r="AH356" s="36">
        <v>1765952</v>
      </c>
      <c r="AI356" s="43"/>
      <c r="AJ356" s="18">
        <v>16.28</v>
      </c>
      <c r="AK356" s="43"/>
      <c r="AL356" s="36">
        <v>108474</v>
      </c>
      <c r="AM356" s="36"/>
      <c r="AN356" s="18">
        <v>2.04</v>
      </c>
      <c r="AO356" s="18"/>
      <c r="AP356" s="36">
        <v>-72474</v>
      </c>
      <c r="AQ356" s="18"/>
      <c r="AR356" s="36">
        <v>2766537</v>
      </c>
      <c r="AS356" s="18"/>
      <c r="AT356" s="18"/>
      <c r="AU356" s="18"/>
      <c r="AV356" s="13"/>
      <c r="AW356" s="13"/>
      <c r="AX356" s="13"/>
      <c r="AY356" s="13"/>
      <c r="AZ356" s="13"/>
      <c r="BA356" s="13"/>
      <c r="BB356" s="36">
        <v>5321992.4500000011</v>
      </c>
      <c r="BC356" s="36">
        <v>0</v>
      </c>
      <c r="BD356" s="13"/>
      <c r="BE356" s="13"/>
      <c r="BF356" s="43"/>
    </row>
    <row r="357" spans="1:58" ht="14.4" x14ac:dyDescent="0.3">
      <c r="A357" s="12" t="s">
        <v>622</v>
      </c>
      <c r="B357" s="29" t="s">
        <v>623</v>
      </c>
      <c r="C357" s="12" t="s">
        <v>475</v>
      </c>
      <c r="D357" s="12">
        <v>9</v>
      </c>
      <c r="E357" s="12">
        <v>7</v>
      </c>
      <c r="F357" s="12">
        <v>30500</v>
      </c>
      <c r="G357" s="12">
        <v>346</v>
      </c>
      <c r="H357" s="12" t="s">
        <v>154</v>
      </c>
      <c r="I357" s="13"/>
      <c r="J357" s="45">
        <v>4194043.23</v>
      </c>
      <c r="K357" s="13"/>
      <c r="L357" s="45">
        <v>2750672.6897574998</v>
      </c>
      <c r="M357" s="13"/>
      <c r="N357" s="37">
        <v>45473</v>
      </c>
      <c r="O357" s="13"/>
      <c r="P357" s="38">
        <v>2.5999999999999999E-3</v>
      </c>
      <c r="Q357" s="39"/>
      <c r="R357" s="39"/>
      <c r="S357" s="13"/>
      <c r="T357" s="40">
        <v>0</v>
      </c>
      <c r="U357" s="13"/>
      <c r="V357" s="41">
        <v>3.4</v>
      </c>
      <c r="W357" s="13"/>
      <c r="X357" s="45">
        <v>142597</v>
      </c>
      <c r="Y357" s="13"/>
      <c r="Z357" s="37">
        <v>49125</v>
      </c>
      <c r="AA357" s="13"/>
      <c r="AB357" s="42">
        <v>50</v>
      </c>
      <c r="AC357" s="12" t="s">
        <v>139</v>
      </c>
      <c r="AD357" s="42" t="s">
        <v>501</v>
      </c>
      <c r="AE357" s="13"/>
      <c r="AF357" s="40">
        <v>-2</v>
      </c>
      <c r="AG357" s="13"/>
      <c r="AH357" s="45">
        <v>1527251</v>
      </c>
      <c r="AI357" s="46"/>
      <c r="AJ357" s="18">
        <v>15.74</v>
      </c>
      <c r="AK357" s="46"/>
      <c r="AL357" s="45">
        <v>97030</v>
      </c>
      <c r="AM357" s="47"/>
      <c r="AN357" s="18">
        <v>2.31</v>
      </c>
      <c r="AO357" s="18"/>
      <c r="AP357" s="45">
        <v>-45567</v>
      </c>
      <c r="AQ357" s="18"/>
      <c r="AR357" s="45">
        <v>2151278</v>
      </c>
      <c r="AS357" s="18"/>
      <c r="AT357" s="18"/>
      <c r="AU357" s="18"/>
      <c r="AV357" s="29"/>
      <c r="AW357" s="29"/>
      <c r="AX357" s="29"/>
      <c r="AY357" s="29"/>
      <c r="AZ357" s="29"/>
      <c r="BA357" s="29"/>
      <c r="BB357" s="45">
        <v>4194043.23</v>
      </c>
      <c r="BC357" s="45">
        <v>0</v>
      </c>
      <c r="BD357" s="13"/>
      <c r="BE357" s="13"/>
      <c r="BF357" s="43"/>
    </row>
    <row r="358" spans="1:58" s="29" customFormat="1" x14ac:dyDescent="0.25">
      <c r="A358" s="29" t="s">
        <v>611</v>
      </c>
      <c r="B358" s="29" t="s">
        <v>129</v>
      </c>
      <c r="C358" s="29" t="s">
        <v>475</v>
      </c>
      <c r="D358" s="29">
        <v>9</v>
      </c>
      <c r="E358" s="29">
        <v>8</v>
      </c>
      <c r="F358" s="29">
        <v>30500</v>
      </c>
      <c r="G358" s="12" t="s">
        <v>133</v>
      </c>
      <c r="H358" s="29" t="s">
        <v>196</v>
      </c>
      <c r="J358" s="31">
        <v>88681567.370000005</v>
      </c>
      <c r="L358" s="31">
        <v>55739114.721492499</v>
      </c>
      <c r="N358" s="37"/>
      <c r="P358" s="38"/>
      <c r="Q358" s="39"/>
      <c r="R358" s="39"/>
      <c r="T358" s="40"/>
      <c r="V358" s="48">
        <v>3.7</v>
      </c>
      <c r="X358" s="31">
        <v>3308792</v>
      </c>
      <c r="Z358" s="37"/>
      <c r="AA358" s="12"/>
      <c r="AB358" s="42"/>
      <c r="AC358" s="12"/>
      <c r="AD358" s="42"/>
      <c r="AE358" s="12"/>
      <c r="AF358" s="40"/>
      <c r="AH358" s="31">
        <v>34166379</v>
      </c>
      <c r="AI358" s="31"/>
      <c r="AJ358" s="49">
        <v>16.073628974551859</v>
      </c>
      <c r="AK358" s="31"/>
      <c r="AL358" s="31">
        <v>2125617</v>
      </c>
      <c r="AM358" s="31"/>
      <c r="AN358" s="49">
        <v>2.3969095980582238</v>
      </c>
      <c r="AO358" s="49"/>
      <c r="AP358" s="31">
        <v>-1183175</v>
      </c>
      <c r="AQ358" s="18"/>
      <c r="AR358" s="31">
        <v>40153408</v>
      </c>
      <c r="AS358" s="18"/>
      <c r="AT358" s="18"/>
      <c r="AU358" s="18"/>
      <c r="AV358" s="43"/>
      <c r="AW358" s="12"/>
      <c r="AX358" s="12"/>
      <c r="AY358" s="12"/>
      <c r="AZ358" s="12"/>
      <c r="BA358" s="12"/>
      <c r="BB358" s="31">
        <v>88681567.370000005</v>
      </c>
      <c r="BC358" s="31">
        <v>0</v>
      </c>
      <c r="BF358" s="43"/>
    </row>
    <row r="359" spans="1:58" ht="14.4" x14ac:dyDescent="0.3">
      <c r="A359" s="12" t="s">
        <v>611</v>
      </c>
      <c r="B359" s="29" t="s">
        <v>129</v>
      </c>
      <c r="C359" s="12" t="s">
        <v>475</v>
      </c>
      <c r="D359" s="12">
        <v>9</v>
      </c>
      <c r="E359" s="12">
        <v>9</v>
      </c>
      <c r="F359" s="12">
        <v>30500</v>
      </c>
      <c r="G359" s="12" t="s">
        <v>133</v>
      </c>
      <c r="H359" s="12" t="s">
        <v>133</v>
      </c>
      <c r="I359" s="13"/>
      <c r="J359" s="13"/>
      <c r="K359" s="13"/>
      <c r="L359" s="13"/>
      <c r="M359" s="13"/>
      <c r="N359" s="37"/>
      <c r="O359" s="13"/>
      <c r="P359" s="38"/>
      <c r="Q359" s="39"/>
      <c r="R359" s="39"/>
      <c r="S359" s="13"/>
      <c r="T359" s="40"/>
      <c r="U359" s="13"/>
      <c r="V359" s="34"/>
      <c r="W359" s="13"/>
      <c r="X359" s="13"/>
      <c r="Y359" s="13"/>
      <c r="Z359" s="37"/>
      <c r="AA359" s="13"/>
      <c r="AB359" s="42"/>
      <c r="AC359" s="13"/>
      <c r="AD359" s="42"/>
      <c r="AE359" s="13"/>
      <c r="AF359" s="40"/>
      <c r="AG359" s="13"/>
      <c r="AH359" s="13"/>
      <c r="AI359" s="13"/>
      <c r="AJ359" s="18"/>
      <c r="AK359" s="13"/>
      <c r="AL359" s="13"/>
      <c r="AM359" s="13"/>
      <c r="AN359" s="18"/>
      <c r="AO359" s="18"/>
      <c r="AP359" s="13"/>
      <c r="AQ359" s="18"/>
      <c r="AR359" s="13"/>
      <c r="AS359" s="18"/>
      <c r="AT359" s="18"/>
      <c r="AU359" s="18"/>
      <c r="AV359" s="29"/>
      <c r="AW359" s="29"/>
      <c r="AX359" s="29"/>
      <c r="AY359" s="29"/>
      <c r="AZ359" s="29"/>
      <c r="BA359" s="29"/>
      <c r="BB359" s="13"/>
      <c r="BC359" s="13"/>
      <c r="BD359" s="13"/>
      <c r="BE359" s="13"/>
      <c r="BF359" s="43"/>
    </row>
    <row r="360" spans="1:58" ht="14.4" x14ac:dyDescent="0.3">
      <c r="A360" s="12" t="s">
        <v>624</v>
      </c>
      <c r="B360" s="29" t="s">
        <v>129</v>
      </c>
      <c r="C360" s="12" t="s">
        <v>475</v>
      </c>
      <c r="D360" s="12">
        <v>11</v>
      </c>
      <c r="E360" s="12">
        <v>10</v>
      </c>
      <c r="F360" s="12">
        <v>30502</v>
      </c>
      <c r="G360" s="29" t="s">
        <v>133</v>
      </c>
      <c r="H360" s="29" t="s">
        <v>625</v>
      </c>
      <c r="I360" s="13"/>
      <c r="J360" s="36"/>
      <c r="K360" s="13"/>
      <c r="L360" s="13"/>
      <c r="M360" s="13"/>
      <c r="N360" s="37"/>
      <c r="O360" s="13"/>
      <c r="P360" s="38"/>
      <c r="Q360" s="39"/>
      <c r="R360" s="39"/>
      <c r="S360" s="13"/>
      <c r="T360" s="40"/>
      <c r="U360" s="13"/>
      <c r="V360" s="34"/>
      <c r="W360" s="13"/>
      <c r="X360" s="36"/>
      <c r="Y360" s="13"/>
      <c r="Z360" s="37"/>
      <c r="AA360" s="13"/>
      <c r="AB360" s="42"/>
      <c r="AC360" s="13"/>
      <c r="AD360" s="42"/>
      <c r="AE360" s="13"/>
      <c r="AF360" s="40"/>
      <c r="AG360" s="13"/>
      <c r="AH360" s="36"/>
      <c r="AI360" s="65"/>
      <c r="AJ360" s="18"/>
      <c r="AK360" s="65"/>
      <c r="AL360" s="36"/>
      <c r="AM360" s="36"/>
      <c r="AN360" s="18"/>
      <c r="AO360" s="18"/>
      <c r="AP360" s="36"/>
      <c r="AQ360" s="18"/>
      <c r="AR360" s="36"/>
      <c r="AS360" s="18"/>
      <c r="AT360" s="18"/>
      <c r="AU360" s="18"/>
      <c r="AV360" s="29"/>
      <c r="AW360" s="29"/>
      <c r="AX360" s="29"/>
      <c r="AY360" s="29"/>
      <c r="AZ360" s="29"/>
      <c r="BA360" s="29"/>
      <c r="BB360" s="13"/>
      <c r="BC360" s="13"/>
      <c r="BD360" s="13"/>
      <c r="BE360" s="13"/>
      <c r="BF360" s="43"/>
    </row>
    <row r="361" spans="1:58" ht="14.4" x14ac:dyDescent="0.3">
      <c r="A361" s="12" t="s">
        <v>626</v>
      </c>
      <c r="B361" s="29" t="s">
        <v>627</v>
      </c>
      <c r="C361" s="12" t="s">
        <v>475</v>
      </c>
      <c r="D361" s="12">
        <v>11</v>
      </c>
      <c r="E361" s="12">
        <v>1</v>
      </c>
      <c r="F361" s="12">
        <v>30502</v>
      </c>
      <c r="G361" s="12">
        <v>341</v>
      </c>
      <c r="H361" s="12" t="s">
        <v>138</v>
      </c>
      <c r="I361" s="13"/>
      <c r="J361" s="36">
        <v>1660027.77</v>
      </c>
      <c r="K361" s="13"/>
      <c r="L361" s="36">
        <v>1129405.7805937501</v>
      </c>
      <c r="M361" s="13"/>
      <c r="N361" s="37">
        <v>45473</v>
      </c>
      <c r="O361" s="13"/>
      <c r="P361" s="38">
        <v>2.3E-3</v>
      </c>
      <c r="Q361" s="39"/>
      <c r="R361" s="39"/>
      <c r="S361" s="13"/>
      <c r="T361" s="40">
        <v>-2</v>
      </c>
      <c r="U361" s="13"/>
      <c r="V361" s="41">
        <v>3.5</v>
      </c>
      <c r="W361" s="13"/>
      <c r="X361" s="36">
        <v>58101</v>
      </c>
      <c r="Y361" s="13"/>
      <c r="Z361" s="37">
        <v>49125</v>
      </c>
      <c r="AA361" s="13"/>
      <c r="AB361" s="42">
        <v>80</v>
      </c>
      <c r="AC361" s="12" t="s">
        <v>139</v>
      </c>
      <c r="AD361" s="42" t="s">
        <v>140</v>
      </c>
      <c r="AE361" s="13"/>
      <c r="AF361" s="40">
        <v>-2</v>
      </c>
      <c r="AG361" s="13"/>
      <c r="AH361" s="36">
        <v>563823</v>
      </c>
      <c r="AI361" s="43"/>
      <c r="AJ361" s="18">
        <v>17.02</v>
      </c>
      <c r="AK361" s="43"/>
      <c r="AL361" s="36">
        <v>33127</v>
      </c>
      <c r="AM361" s="36"/>
      <c r="AN361" s="18">
        <v>2</v>
      </c>
      <c r="AO361" s="18"/>
      <c r="AP361" s="36">
        <v>-24974</v>
      </c>
      <c r="AQ361" s="18"/>
      <c r="AR361" s="36">
        <v>850807</v>
      </c>
      <c r="AS361" s="18"/>
      <c r="AT361" s="18"/>
      <c r="AU361" s="18"/>
      <c r="AV361" s="13"/>
      <c r="AW361" s="13"/>
      <c r="AX361" s="13"/>
      <c r="AY361" s="13"/>
      <c r="AZ361" s="13"/>
      <c r="BA361" s="13"/>
      <c r="BB361" s="36">
        <v>1660027.7699999998</v>
      </c>
      <c r="BC361" s="36">
        <v>0</v>
      </c>
      <c r="BD361" s="13"/>
      <c r="BE361" s="13"/>
      <c r="BF361" s="43"/>
    </row>
    <row r="362" spans="1:58" ht="14.4" x14ac:dyDescent="0.3">
      <c r="A362" s="12" t="s">
        <v>628</v>
      </c>
      <c r="B362" s="29" t="s">
        <v>629</v>
      </c>
      <c r="C362" s="12" t="s">
        <v>475</v>
      </c>
      <c r="D362" s="12">
        <v>11</v>
      </c>
      <c r="E362" s="12">
        <v>2</v>
      </c>
      <c r="F362" s="12">
        <v>30502</v>
      </c>
      <c r="G362" s="12">
        <v>342</v>
      </c>
      <c r="H362" s="12" t="s">
        <v>483</v>
      </c>
      <c r="I362" s="13"/>
      <c r="J362" s="36">
        <v>178721.42</v>
      </c>
      <c r="K362" s="13"/>
      <c r="L362" s="36">
        <v>126139.88409000001</v>
      </c>
      <c r="M362" s="13"/>
      <c r="N362" s="37">
        <v>45473</v>
      </c>
      <c r="O362" s="13"/>
      <c r="P362" s="38">
        <v>9.4999999999999998E-3</v>
      </c>
      <c r="Q362" s="39"/>
      <c r="R362" s="39"/>
      <c r="S362" s="13"/>
      <c r="T362" s="40">
        <v>0</v>
      </c>
      <c r="U362" s="13"/>
      <c r="V362" s="41">
        <v>3.8</v>
      </c>
      <c r="W362" s="13"/>
      <c r="X362" s="36">
        <v>6791</v>
      </c>
      <c r="Y362" s="13"/>
      <c r="Z362" s="37">
        <v>49125</v>
      </c>
      <c r="AA362" s="13"/>
      <c r="AB362" s="42">
        <v>50</v>
      </c>
      <c r="AC362" s="12" t="s">
        <v>139</v>
      </c>
      <c r="AD362" s="42" t="s">
        <v>391</v>
      </c>
      <c r="AE362" s="13"/>
      <c r="AF362" s="40">
        <v>-3</v>
      </c>
      <c r="AG362" s="13"/>
      <c r="AH362" s="36">
        <v>57943</v>
      </c>
      <c r="AI362" s="43"/>
      <c r="AJ362" s="18">
        <v>15.96</v>
      </c>
      <c r="AK362" s="43"/>
      <c r="AL362" s="36">
        <v>3631</v>
      </c>
      <c r="AM362" s="36"/>
      <c r="AN362" s="18">
        <v>2.0299999999999998</v>
      </c>
      <c r="AO362" s="18"/>
      <c r="AP362" s="36">
        <v>-3160</v>
      </c>
      <c r="AQ362" s="18"/>
      <c r="AR362" s="36">
        <v>94320</v>
      </c>
      <c r="AS362" s="18"/>
      <c r="AT362" s="18"/>
      <c r="AU362" s="18"/>
      <c r="AV362" s="13"/>
      <c r="AW362" s="13"/>
      <c r="AX362" s="13"/>
      <c r="AY362" s="13"/>
      <c r="AZ362" s="13"/>
      <c r="BA362" s="13"/>
      <c r="BB362" s="36">
        <v>178721.42</v>
      </c>
      <c r="BC362" s="36">
        <v>0</v>
      </c>
      <c r="BD362" s="13"/>
      <c r="BE362" s="13"/>
      <c r="BF362" s="43"/>
    </row>
    <row r="363" spans="1:58" ht="14.4" hidden="1" outlineLevel="1" x14ac:dyDescent="0.3">
      <c r="A363" s="12" t="s">
        <v>630</v>
      </c>
      <c r="B363" s="29" t="s">
        <v>631</v>
      </c>
      <c r="C363" s="12" t="s">
        <v>475</v>
      </c>
      <c r="D363" s="12">
        <v>11</v>
      </c>
      <c r="E363" s="12">
        <v>3</v>
      </c>
      <c r="F363" s="12">
        <v>30502</v>
      </c>
      <c r="G363" s="12">
        <v>343</v>
      </c>
      <c r="H363" s="12" t="s">
        <v>486</v>
      </c>
      <c r="I363" s="13"/>
      <c r="J363" s="36">
        <v>152279614.02000001</v>
      </c>
      <c r="K363" s="13"/>
      <c r="L363" s="36">
        <v>46856498.668307595</v>
      </c>
      <c r="M363" s="13"/>
      <c r="N363" s="37">
        <v>45473</v>
      </c>
      <c r="O363" s="13"/>
      <c r="P363" s="67">
        <v>5.7000000000000002E-3</v>
      </c>
      <c r="Q363" s="17"/>
      <c r="R363" s="67"/>
      <c r="S363" s="13"/>
      <c r="T363" s="40">
        <v>0</v>
      </c>
      <c r="U363" s="13"/>
      <c r="V363" s="41">
        <v>4.2</v>
      </c>
      <c r="W363" s="13"/>
      <c r="X363" s="36">
        <v>6395744</v>
      </c>
      <c r="Y363" s="13"/>
      <c r="Z363" s="37">
        <v>49125</v>
      </c>
      <c r="AA363" s="13"/>
      <c r="AB363" s="42">
        <v>50</v>
      </c>
      <c r="AC363" s="12" t="s">
        <v>139</v>
      </c>
      <c r="AD363" s="42" t="s">
        <v>395</v>
      </c>
      <c r="AE363" s="13"/>
      <c r="AF363" s="40">
        <v>-3</v>
      </c>
      <c r="AG363" s="13"/>
      <c r="AH363" s="36">
        <v>109991504</v>
      </c>
      <c r="AI363" s="43"/>
      <c r="AJ363" s="18">
        <v>16.100000000000001</v>
      </c>
      <c r="AK363" s="43"/>
      <c r="AL363" s="36">
        <v>6831770</v>
      </c>
      <c r="AM363" s="36"/>
      <c r="AN363" s="18">
        <v>4.49</v>
      </c>
      <c r="AO363" s="18"/>
      <c r="AP363" s="36">
        <v>436026</v>
      </c>
      <c r="AQ363" s="18"/>
      <c r="AR363" s="36">
        <v>63714248</v>
      </c>
      <c r="AS363" s="18"/>
      <c r="AT363" s="18"/>
      <c r="AU363" s="18"/>
      <c r="AV363" s="13"/>
      <c r="AW363" s="13"/>
      <c r="AX363" s="13"/>
      <c r="AY363" s="13"/>
      <c r="AZ363" s="13"/>
      <c r="BA363" s="13"/>
      <c r="BB363" s="36"/>
      <c r="BC363" s="36"/>
      <c r="BD363" s="13"/>
      <c r="BE363" s="13"/>
      <c r="BF363" s="43"/>
    </row>
    <row r="364" spans="1:58" ht="14.4" hidden="1" outlineLevel="1" x14ac:dyDescent="0.3">
      <c r="A364" s="12" t="s">
        <v>632</v>
      </c>
      <c r="B364" s="29" t="s">
        <v>633</v>
      </c>
      <c r="C364" s="12" t="s">
        <v>475</v>
      </c>
      <c r="D364" s="12">
        <v>11</v>
      </c>
      <c r="E364" s="12">
        <v>4</v>
      </c>
      <c r="F364" s="12">
        <v>30502</v>
      </c>
      <c r="G364" s="12">
        <v>343.2</v>
      </c>
      <c r="H364" s="12" t="s">
        <v>489</v>
      </c>
      <c r="I364" s="13"/>
      <c r="J364" s="36">
        <v>67628798.829999998</v>
      </c>
      <c r="K364" s="13"/>
      <c r="L364" s="36">
        <v>4931416.5922226291</v>
      </c>
      <c r="M364" s="13"/>
      <c r="N364" s="37">
        <v>45473</v>
      </c>
      <c r="O364" s="13"/>
      <c r="P364" s="67">
        <v>0.1565</v>
      </c>
      <c r="Q364" s="17"/>
      <c r="R364" s="67"/>
      <c r="S364" s="13"/>
      <c r="T364" s="40">
        <v>0</v>
      </c>
      <c r="U364" s="13"/>
      <c r="V364" s="41">
        <v>4.2</v>
      </c>
      <c r="W364" s="13"/>
      <c r="X364" s="36">
        <v>2840410</v>
      </c>
      <c r="Y364" s="13"/>
      <c r="Z364" s="37">
        <v>49125</v>
      </c>
      <c r="AA364" s="13"/>
      <c r="AB364" s="42">
        <v>9</v>
      </c>
      <c r="AC364" s="12" t="s">
        <v>139</v>
      </c>
      <c r="AD364" s="42" t="s">
        <v>490</v>
      </c>
      <c r="AE364" s="13"/>
      <c r="AF364" s="40">
        <v>35</v>
      </c>
      <c r="AG364" s="13"/>
      <c r="AH364" s="36">
        <v>39027303</v>
      </c>
      <c r="AI364" s="43"/>
      <c r="AJ364" s="18">
        <v>7.5</v>
      </c>
      <c r="AK364" s="43"/>
      <c r="AL364" s="36">
        <v>5203640</v>
      </c>
      <c r="AM364" s="36"/>
      <c r="AN364" s="18">
        <v>7.69</v>
      </c>
      <c r="AO364" s="18"/>
      <c r="AP364" s="36">
        <v>2363230</v>
      </c>
      <c r="AQ364" s="18"/>
      <c r="AR364" s="36">
        <v>6705612</v>
      </c>
      <c r="AS364" s="18"/>
      <c r="AT364" s="18"/>
      <c r="AU364" s="18"/>
      <c r="AV364" s="13"/>
      <c r="AW364" s="13"/>
      <c r="AX364" s="13"/>
      <c r="AY364" s="13"/>
      <c r="AZ364" s="13"/>
      <c r="BA364" s="13"/>
      <c r="BB364" s="36"/>
      <c r="BC364" s="36"/>
      <c r="BD364" s="13"/>
      <c r="BE364" s="13"/>
      <c r="BF364" s="43"/>
    </row>
    <row r="365" spans="1:58" ht="14.4" collapsed="1" x14ac:dyDescent="0.3">
      <c r="A365" s="12" t="s">
        <v>630</v>
      </c>
      <c r="B365" s="12" t="s">
        <v>631</v>
      </c>
      <c r="C365" s="12" t="s">
        <v>491</v>
      </c>
      <c r="D365" s="13"/>
      <c r="E365" s="13"/>
      <c r="F365" s="13"/>
      <c r="G365" s="12">
        <v>343</v>
      </c>
      <c r="H365" s="12" t="s">
        <v>492</v>
      </c>
      <c r="I365" s="13"/>
      <c r="J365" s="36">
        <v>219908412.85000002</v>
      </c>
      <c r="K365" s="13"/>
      <c r="L365" s="36">
        <v>51787915.260530226</v>
      </c>
      <c r="M365" s="13"/>
      <c r="N365" s="37">
        <v>45473</v>
      </c>
      <c r="O365" s="13"/>
      <c r="P365" s="38" t="s">
        <v>493</v>
      </c>
      <c r="Q365" s="39"/>
      <c r="R365" s="39"/>
      <c r="S365" s="13"/>
      <c r="T365" s="40">
        <v>0</v>
      </c>
      <c r="U365" s="13"/>
      <c r="V365" s="41">
        <v>4.2</v>
      </c>
      <c r="W365" s="13"/>
      <c r="X365" s="36">
        <v>9236154</v>
      </c>
      <c r="Y365" s="13"/>
      <c r="Z365" s="37">
        <v>49125</v>
      </c>
      <c r="AA365" s="13"/>
      <c r="AB365" s="67" t="s">
        <v>493</v>
      </c>
      <c r="AC365" s="17"/>
      <c r="AD365" s="67"/>
      <c r="AE365" s="13"/>
      <c r="AF365" s="40" t="s">
        <v>493</v>
      </c>
      <c r="AG365" s="13"/>
      <c r="AH365" s="36">
        <v>149018807</v>
      </c>
      <c r="AI365" s="36"/>
      <c r="AJ365" s="18">
        <v>8.3563778117094003</v>
      </c>
      <c r="AK365" s="36"/>
      <c r="AL365" s="36">
        <v>12035410</v>
      </c>
      <c r="AM365" s="36"/>
      <c r="AN365" s="18">
        <v>5.47</v>
      </c>
      <c r="AO365" s="18"/>
      <c r="AP365" s="36">
        <v>2799256</v>
      </c>
      <c r="AQ365" s="18"/>
      <c r="AR365" s="36">
        <v>70419860</v>
      </c>
      <c r="AS365" s="18"/>
      <c r="AT365" s="68">
        <v>51787915.260530226</v>
      </c>
      <c r="AU365" s="18"/>
      <c r="AV365" s="13"/>
      <c r="AW365" s="13"/>
      <c r="AX365" s="13"/>
      <c r="AY365" s="13"/>
      <c r="AZ365" s="13"/>
      <c r="BA365" s="13"/>
      <c r="BB365" s="36">
        <v>219908412.84997469</v>
      </c>
      <c r="BC365" s="36">
        <v>-2.5331974029541016E-5</v>
      </c>
      <c r="BD365" s="13"/>
      <c r="BE365" s="13"/>
      <c r="BF365" s="43"/>
    </row>
    <row r="366" spans="1:58" ht="14.4" x14ac:dyDescent="0.3">
      <c r="A366" s="12" t="s">
        <v>634</v>
      </c>
      <c r="B366" s="29" t="s">
        <v>635</v>
      </c>
      <c r="C366" s="12" t="s">
        <v>475</v>
      </c>
      <c r="D366" s="12">
        <v>11</v>
      </c>
      <c r="E366" s="12">
        <v>5</v>
      </c>
      <c r="F366" s="12">
        <v>30502</v>
      </c>
      <c r="G366" s="12">
        <v>344</v>
      </c>
      <c r="H366" s="12" t="s">
        <v>496</v>
      </c>
      <c r="I366" s="13"/>
      <c r="J366" s="36">
        <v>26577658.120000001</v>
      </c>
      <c r="K366" s="13"/>
      <c r="L366" s="36">
        <v>12491844.188529998</v>
      </c>
      <c r="M366" s="13"/>
      <c r="N366" s="37">
        <v>45473</v>
      </c>
      <c r="O366" s="13"/>
      <c r="P366" s="38">
        <v>1.6000000000000001E-3</v>
      </c>
      <c r="Q366" s="39"/>
      <c r="R366" s="39"/>
      <c r="S366" s="13"/>
      <c r="T366" s="40">
        <v>-1</v>
      </c>
      <c r="U366" s="13"/>
      <c r="V366" s="41">
        <v>3.4</v>
      </c>
      <c r="W366" s="13"/>
      <c r="X366" s="36">
        <v>903640</v>
      </c>
      <c r="Y366" s="13"/>
      <c r="Z366" s="37">
        <v>49125</v>
      </c>
      <c r="AA366" s="13"/>
      <c r="AB366" s="42">
        <v>60</v>
      </c>
      <c r="AC366" s="12" t="s">
        <v>139</v>
      </c>
      <c r="AD366" s="42" t="s">
        <v>140</v>
      </c>
      <c r="AE366" s="13"/>
      <c r="AF366" s="40">
        <v>-3</v>
      </c>
      <c r="AG366" s="13"/>
      <c r="AH366" s="36">
        <v>14883144</v>
      </c>
      <c r="AI366" s="43"/>
      <c r="AJ366" s="18">
        <v>16.829999999999998</v>
      </c>
      <c r="AK366" s="43"/>
      <c r="AL366" s="36">
        <v>884322</v>
      </c>
      <c r="AM366" s="36"/>
      <c r="AN366" s="18">
        <v>3.33</v>
      </c>
      <c r="AO366" s="18"/>
      <c r="AP366" s="36">
        <v>-19318</v>
      </c>
      <c r="AQ366" s="18"/>
      <c r="AR366" s="36">
        <v>10709993</v>
      </c>
      <c r="AS366" s="18"/>
      <c r="AT366" s="18"/>
      <c r="AU366" s="18"/>
      <c r="AV366" s="13"/>
      <c r="AW366" s="13"/>
      <c r="AX366" s="13"/>
      <c r="AY366" s="13"/>
      <c r="AZ366" s="13"/>
      <c r="BA366" s="13"/>
      <c r="BB366" s="36">
        <v>26577658.120000005</v>
      </c>
      <c r="BC366" s="36">
        <v>0</v>
      </c>
      <c r="BD366" s="13"/>
      <c r="BE366" s="13"/>
      <c r="BF366" s="43"/>
    </row>
    <row r="367" spans="1:58" s="29" customFormat="1" x14ac:dyDescent="0.25">
      <c r="A367" s="12" t="s">
        <v>636</v>
      </c>
      <c r="B367" s="29" t="s">
        <v>637</v>
      </c>
      <c r="C367" s="29" t="s">
        <v>475</v>
      </c>
      <c r="D367" s="29">
        <v>11</v>
      </c>
      <c r="E367" s="29">
        <v>6</v>
      </c>
      <c r="F367" s="29">
        <v>30502</v>
      </c>
      <c r="G367" s="12">
        <v>345</v>
      </c>
      <c r="H367" s="12" t="s">
        <v>151</v>
      </c>
      <c r="J367" s="36">
        <v>28440137.609999999</v>
      </c>
      <c r="K367" s="12"/>
      <c r="L367" s="36">
        <v>16413360.784037499</v>
      </c>
      <c r="M367" s="12"/>
      <c r="N367" s="37">
        <v>45473</v>
      </c>
      <c r="O367" s="12"/>
      <c r="P367" s="38">
        <v>1.2999999999999999E-3</v>
      </c>
      <c r="Q367" s="39"/>
      <c r="R367" s="39"/>
      <c r="S367" s="12"/>
      <c r="T367" s="40">
        <v>-1</v>
      </c>
      <c r="V367" s="41">
        <v>3.4</v>
      </c>
      <c r="X367" s="36">
        <v>966965</v>
      </c>
      <c r="Z367" s="37">
        <v>49125</v>
      </c>
      <c r="AA367" s="12"/>
      <c r="AB367" s="42">
        <v>50</v>
      </c>
      <c r="AC367" s="12" t="s">
        <v>139</v>
      </c>
      <c r="AD367" s="42" t="s">
        <v>400</v>
      </c>
      <c r="AE367" s="12"/>
      <c r="AF367" s="40">
        <v>-2</v>
      </c>
      <c r="AH367" s="36">
        <v>12595580</v>
      </c>
      <c r="AI367" s="43"/>
      <c r="AJ367" s="18">
        <v>16.440000000000001</v>
      </c>
      <c r="AK367" s="43"/>
      <c r="AL367" s="36">
        <v>766155</v>
      </c>
      <c r="AM367" s="36"/>
      <c r="AN367" s="18">
        <v>2.69</v>
      </c>
      <c r="AO367" s="18"/>
      <c r="AP367" s="36">
        <v>-200810</v>
      </c>
      <c r="AQ367" s="18"/>
      <c r="AR367" s="36">
        <v>13422597</v>
      </c>
      <c r="AS367" s="18"/>
      <c r="AT367" s="18"/>
      <c r="AU367" s="18"/>
      <c r="AV367" s="12"/>
      <c r="AW367" s="12"/>
      <c r="AX367" s="12"/>
      <c r="AY367" s="12"/>
      <c r="AZ367" s="12"/>
      <c r="BA367" s="12"/>
      <c r="BB367" s="36">
        <v>28440137.609999996</v>
      </c>
      <c r="BC367" s="36">
        <v>0</v>
      </c>
      <c r="BF367" s="43"/>
    </row>
    <row r="368" spans="1:58" ht="14.4" x14ac:dyDescent="0.3">
      <c r="A368" s="12" t="s">
        <v>638</v>
      </c>
      <c r="B368" s="29" t="s">
        <v>639</v>
      </c>
      <c r="C368" s="12" t="s">
        <v>475</v>
      </c>
      <c r="D368" s="12">
        <v>11</v>
      </c>
      <c r="E368" s="12">
        <v>7</v>
      </c>
      <c r="F368" s="12">
        <v>30502</v>
      </c>
      <c r="G368" s="12">
        <v>346</v>
      </c>
      <c r="H368" s="12" t="s">
        <v>154</v>
      </c>
      <c r="I368" s="13"/>
      <c r="J368" s="45">
        <v>569569.49</v>
      </c>
      <c r="K368" s="13"/>
      <c r="L368" s="45">
        <v>403368.06485999998</v>
      </c>
      <c r="M368" s="13"/>
      <c r="N368" s="37">
        <v>45473</v>
      </c>
      <c r="O368" s="13"/>
      <c r="P368" s="38">
        <v>2.5999999999999999E-3</v>
      </c>
      <c r="Q368" s="39"/>
      <c r="R368" s="39"/>
      <c r="S368" s="13"/>
      <c r="T368" s="40">
        <v>0</v>
      </c>
      <c r="U368" s="13"/>
      <c r="V368" s="41">
        <v>3.4</v>
      </c>
      <c r="W368" s="13"/>
      <c r="X368" s="45">
        <v>19365</v>
      </c>
      <c r="Y368" s="13"/>
      <c r="Z368" s="37">
        <v>49125</v>
      </c>
      <c r="AA368" s="13"/>
      <c r="AB368" s="42">
        <v>50</v>
      </c>
      <c r="AC368" s="12" t="s">
        <v>139</v>
      </c>
      <c r="AD368" s="42" t="s">
        <v>501</v>
      </c>
      <c r="AE368" s="13"/>
      <c r="AF368" s="40">
        <v>-2</v>
      </c>
      <c r="AG368" s="13"/>
      <c r="AH368" s="45">
        <v>177593</v>
      </c>
      <c r="AI368" s="46"/>
      <c r="AJ368" s="18">
        <v>15.63</v>
      </c>
      <c r="AK368" s="46"/>
      <c r="AL368" s="45">
        <v>11362</v>
      </c>
      <c r="AM368" s="47"/>
      <c r="AN368" s="18">
        <v>1.99</v>
      </c>
      <c r="AO368" s="18"/>
      <c r="AP368" s="45">
        <v>-8003</v>
      </c>
      <c r="AQ368" s="18"/>
      <c r="AR368" s="45">
        <v>304135</v>
      </c>
      <c r="AS368" s="18"/>
      <c r="AT368" s="18"/>
      <c r="AU368" s="18"/>
      <c r="AV368" s="29"/>
      <c r="AW368" s="29"/>
      <c r="AX368" s="29"/>
      <c r="AY368" s="29"/>
      <c r="AZ368" s="29"/>
      <c r="BA368" s="29"/>
      <c r="BB368" s="45">
        <v>569569.49000000011</v>
      </c>
      <c r="BC368" s="45">
        <v>0</v>
      </c>
      <c r="BD368" s="13"/>
      <c r="BE368" s="13"/>
      <c r="BF368" s="43"/>
    </row>
    <row r="369" spans="1:58" s="29" customFormat="1" x14ac:dyDescent="0.25">
      <c r="A369" s="29" t="s">
        <v>624</v>
      </c>
      <c r="B369" s="29" t="s">
        <v>129</v>
      </c>
      <c r="C369" s="29" t="s">
        <v>475</v>
      </c>
      <c r="D369" s="29">
        <v>11</v>
      </c>
      <c r="E369" s="29">
        <v>8</v>
      </c>
      <c r="F369" s="29">
        <v>30502</v>
      </c>
      <c r="G369" s="12" t="s">
        <v>133</v>
      </c>
      <c r="H369" s="29" t="s">
        <v>640</v>
      </c>
      <c r="J369" s="31">
        <v>277334527.26000005</v>
      </c>
      <c r="L369" s="31">
        <v>82352033.962641478</v>
      </c>
      <c r="N369" s="37"/>
      <c r="P369" s="38"/>
      <c r="Q369" s="39"/>
      <c r="R369" s="39"/>
      <c r="T369" s="40"/>
      <c r="V369" s="48">
        <v>4</v>
      </c>
      <c r="X369" s="31">
        <v>11191016</v>
      </c>
      <c r="Z369" s="37"/>
      <c r="AA369" s="12"/>
      <c r="AB369" s="42"/>
      <c r="AC369" s="12"/>
      <c r="AD369" s="42"/>
      <c r="AE369" s="12"/>
      <c r="AF369" s="40"/>
      <c r="AH369" s="31">
        <v>177296890</v>
      </c>
      <c r="AI369" s="31"/>
      <c r="AJ369" s="49">
        <v>12.909334471724094</v>
      </c>
      <c r="AK369" s="31"/>
      <c r="AL369" s="31">
        <v>13734007</v>
      </c>
      <c r="AM369" s="31"/>
      <c r="AN369" s="49">
        <v>4.9521446664750908</v>
      </c>
      <c r="AO369" s="49"/>
      <c r="AP369" s="31">
        <v>2542991</v>
      </c>
      <c r="AQ369" s="18"/>
      <c r="AR369" s="31">
        <v>95801712</v>
      </c>
      <c r="AS369" s="18"/>
      <c r="AT369" s="18"/>
      <c r="AU369" s="18"/>
      <c r="AV369" s="43"/>
      <c r="AW369" s="12"/>
      <c r="AX369" s="12"/>
      <c r="AY369" s="12"/>
      <c r="AZ369" s="12"/>
      <c r="BA369" s="12"/>
      <c r="BB369" s="31">
        <v>277334527.25997472</v>
      </c>
      <c r="BC369" s="31">
        <v>-2.5331974029541016E-5</v>
      </c>
      <c r="BF369" s="43"/>
    </row>
    <row r="370" spans="1:58" ht="14.4" x14ac:dyDescent="0.3">
      <c r="A370" s="12" t="s">
        <v>624</v>
      </c>
      <c r="B370" s="29" t="s">
        <v>129</v>
      </c>
      <c r="C370" s="12" t="s">
        <v>475</v>
      </c>
      <c r="D370" s="12">
        <v>11</v>
      </c>
      <c r="E370" s="12">
        <v>9</v>
      </c>
      <c r="F370" s="12">
        <v>30502</v>
      </c>
      <c r="G370" s="12" t="s">
        <v>133</v>
      </c>
      <c r="H370" s="12" t="s">
        <v>133</v>
      </c>
      <c r="I370" s="13"/>
      <c r="J370" s="13"/>
      <c r="K370" s="13"/>
      <c r="L370" s="13"/>
      <c r="M370" s="13"/>
      <c r="N370" s="37"/>
      <c r="O370" s="13"/>
      <c r="P370" s="38"/>
      <c r="Q370" s="39"/>
      <c r="R370" s="39"/>
      <c r="S370" s="13"/>
      <c r="T370" s="40"/>
      <c r="U370" s="13"/>
      <c r="V370" s="34"/>
      <c r="W370" s="13"/>
      <c r="X370" s="13"/>
      <c r="Y370" s="13"/>
      <c r="Z370" s="37"/>
      <c r="AA370" s="13"/>
      <c r="AB370" s="42"/>
      <c r="AC370" s="13"/>
      <c r="AD370" s="42"/>
      <c r="AE370" s="13"/>
      <c r="AF370" s="40"/>
      <c r="AG370" s="13"/>
      <c r="AH370" s="13"/>
      <c r="AI370" s="13"/>
      <c r="AJ370" s="18"/>
      <c r="AK370" s="13"/>
      <c r="AL370" s="13"/>
      <c r="AM370" s="13"/>
      <c r="AN370" s="18"/>
      <c r="AO370" s="18"/>
      <c r="AP370" s="13"/>
      <c r="AQ370" s="18"/>
      <c r="AR370" s="13"/>
      <c r="AS370" s="18"/>
      <c r="AT370" s="18"/>
      <c r="AU370" s="18"/>
      <c r="AV370" s="29"/>
      <c r="AW370" s="29"/>
      <c r="AX370" s="29"/>
      <c r="AY370" s="29"/>
      <c r="AZ370" s="29"/>
      <c r="BA370" s="29"/>
      <c r="BB370" s="13"/>
      <c r="BC370" s="13"/>
      <c r="BD370" s="13"/>
      <c r="BE370" s="13"/>
      <c r="BF370" s="43"/>
    </row>
    <row r="371" spans="1:58" ht="14.4" x14ac:dyDescent="0.3">
      <c r="A371" s="12" t="s">
        <v>641</v>
      </c>
      <c r="B371" s="29" t="s">
        <v>129</v>
      </c>
      <c r="C371" s="12" t="s">
        <v>475</v>
      </c>
      <c r="D371" s="12">
        <v>12</v>
      </c>
      <c r="E371" s="12">
        <v>10</v>
      </c>
      <c r="F371" s="12">
        <v>30503</v>
      </c>
      <c r="G371" s="29" t="s">
        <v>133</v>
      </c>
      <c r="H371" s="29" t="s">
        <v>642</v>
      </c>
      <c r="I371" s="13"/>
      <c r="J371" s="36"/>
      <c r="K371" s="13"/>
      <c r="L371" s="13"/>
      <c r="M371" s="13"/>
      <c r="N371" s="37"/>
      <c r="O371" s="13"/>
      <c r="P371" s="38"/>
      <c r="Q371" s="39"/>
      <c r="R371" s="39"/>
      <c r="S371" s="13"/>
      <c r="T371" s="40"/>
      <c r="U371" s="13"/>
      <c r="V371" s="34"/>
      <c r="W371" s="13"/>
      <c r="X371" s="36"/>
      <c r="Y371" s="13"/>
      <c r="Z371" s="37"/>
      <c r="AA371" s="13"/>
      <c r="AB371" s="42"/>
      <c r="AC371" s="13"/>
      <c r="AD371" s="42"/>
      <c r="AE371" s="13"/>
      <c r="AF371" s="40"/>
      <c r="AG371" s="13"/>
      <c r="AH371" s="36"/>
      <c r="AI371" s="65"/>
      <c r="AJ371" s="18"/>
      <c r="AK371" s="65"/>
      <c r="AL371" s="36"/>
      <c r="AM371" s="36"/>
      <c r="AN371" s="18"/>
      <c r="AO371" s="18"/>
      <c r="AP371" s="36"/>
      <c r="AQ371" s="18"/>
      <c r="AR371" s="36"/>
      <c r="AS371" s="18"/>
      <c r="AT371" s="18"/>
      <c r="AU371" s="18"/>
      <c r="AV371" s="29"/>
      <c r="AW371" s="29"/>
      <c r="AX371" s="29"/>
      <c r="AY371" s="29"/>
      <c r="AZ371" s="29"/>
      <c r="BA371" s="29"/>
      <c r="BB371" s="13"/>
      <c r="BC371" s="13"/>
      <c r="BD371" s="13"/>
      <c r="BE371" s="13"/>
      <c r="BF371" s="43"/>
    </row>
    <row r="372" spans="1:58" ht="14.4" x14ac:dyDescent="0.3">
      <c r="A372" s="12" t="s">
        <v>643</v>
      </c>
      <c r="B372" s="29" t="s">
        <v>644</v>
      </c>
      <c r="C372" s="12" t="s">
        <v>475</v>
      </c>
      <c r="D372" s="12">
        <v>12</v>
      </c>
      <c r="E372" s="12">
        <v>1</v>
      </c>
      <c r="F372" s="12">
        <v>30503</v>
      </c>
      <c r="G372" s="12">
        <v>341</v>
      </c>
      <c r="H372" s="12" t="s">
        <v>138</v>
      </c>
      <c r="I372" s="13"/>
      <c r="J372" s="36">
        <v>1498689.69</v>
      </c>
      <c r="K372" s="13"/>
      <c r="L372" s="36">
        <v>779399.37722500006</v>
      </c>
      <c r="M372" s="13"/>
      <c r="N372" s="37">
        <v>45473</v>
      </c>
      <c r="O372" s="13"/>
      <c r="P372" s="38">
        <v>2.3E-3</v>
      </c>
      <c r="Q372" s="39"/>
      <c r="R372" s="39"/>
      <c r="S372" s="13"/>
      <c r="T372" s="40">
        <v>-2</v>
      </c>
      <c r="U372" s="13"/>
      <c r="V372" s="41">
        <v>3.5</v>
      </c>
      <c r="W372" s="13"/>
      <c r="X372" s="36">
        <v>52454</v>
      </c>
      <c r="Y372" s="13"/>
      <c r="Z372" s="37">
        <v>49125</v>
      </c>
      <c r="AA372" s="13"/>
      <c r="AB372" s="42">
        <v>80</v>
      </c>
      <c r="AC372" s="12" t="s">
        <v>139</v>
      </c>
      <c r="AD372" s="42" t="s">
        <v>140</v>
      </c>
      <c r="AE372" s="13"/>
      <c r="AF372" s="40">
        <v>-2</v>
      </c>
      <c r="AG372" s="13"/>
      <c r="AH372" s="36">
        <v>749264</v>
      </c>
      <c r="AI372" s="43"/>
      <c r="AJ372" s="18">
        <v>17.079999999999998</v>
      </c>
      <c r="AK372" s="43"/>
      <c r="AL372" s="36">
        <v>43868</v>
      </c>
      <c r="AM372" s="36"/>
      <c r="AN372" s="18">
        <v>2.93</v>
      </c>
      <c r="AO372" s="18"/>
      <c r="AP372" s="36">
        <v>-8586</v>
      </c>
      <c r="AQ372" s="18"/>
      <c r="AR372" s="36">
        <v>668566</v>
      </c>
      <c r="AS372" s="18"/>
      <c r="AT372" s="18"/>
      <c r="AU372" s="18"/>
      <c r="AV372" s="13"/>
      <c r="AW372" s="13"/>
      <c r="AX372" s="13"/>
      <c r="AY372" s="13"/>
      <c r="AZ372" s="13"/>
      <c r="BA372" s="13"/>
      <c r="BB372" s="36">
        <v>1498689.69</v>
      </c>
      <c r="BC372" s="36">
        <v>0</v>
      </c>
      <c r="BD372" s="13"/>
      <c r="BE372" s="13"/>
      <c r="BF372" s="43"/>
    </row>
    <row r="373" spans="1:58" ht="14.4" x14ac:dyDescent="0.3">
      <c r="A373" s="12" t="s">
        <v>645</v>
      </c>
      <c r="B373" s="29" t="s">
        <v>646</v>
      </c>
      <c r="C373" s="12" t="s">
        <v>475</v>
      </c>
      <c r="D373" s="12">
        <v>12</v>
      </c>
      <c r="E373" s="12">
        <v>2</v>
      </c>
      <c r="F373" s="12">
        <v>30503</v>
      </c>
      <c r="G373" s="12">
        <v>342</v>
      </c>
      <c r="H373" s="12" t="s">
        <v>483</v>
      </c>
      <c r="I373" s="13"/>
      <c r="J373" s="36">
        <v>178314.5</v>
      </c>
      <c r="K373" s="13"/>
      <c r="L373" s="36">
        <v>125767.1296975</v>
      </c>
      <c r="M373" s="13"/>
      <c r="N373" s="37">
        <v>45473</v>
      </c>
      <c r="O373" s="13"/>
      <c r="P373" s="38">
        <v>9.4999999999999998E-3</v>
      </c>
      <c r="Q373" s="39"/>
      <c r="R373" s="39"/>
      <c r="S373" s="13"/>
      <c r="T373" s="40">
        <v>0</v>
      </c>
      <c r="U373" s="13"/>
      <c r="V373" s="41">
        <v>3.8</v>
      </c>
      <c r="W373" s="13"/>
      <c r="X373" s="36">
        <v>6776</v>
      </c>
      <c r="Y373" s="13"/>
      <c r="Z373" s="37">
        <v>49125</v>
      </c>
      <c r="AA373" s="13"/>
      <c r="AB373" s="42">
        <v>50</v>
      </c>
      <c r="AC373" s="12" t="s">
        <v>139</v>
      </c>
      <c r="AD373" s="42" t="s">
        <v>391</v>
      </c>
      <c r="AE373" s="13"/>
      <c r="AF373" s="40">
        <v>-3</v>
      </c>
      <c r="AG373" s="13"/>
      <c r="AH373" s="36">
        <v>57897</v>
      </c>
      <c r="AI373" s="43"/>
      <c r="AJ373" s="18">
        <v>15.96</v>
      </c>
      <c r="AK373" s="43"/>
      <c r="AL373" s="36">
        <v>3628</v>
      </c>
      <c r="AM373" s="36"/>
      <c r="AN373" s="18">
        <v>2.0299999999999998</v>
      </c>
      <c r="AO373" s="18"/>
      <c r="AP373" s="36">
        <v>-3148</v>
      </c>
      <c r="AQ373" s="18"/>
      <c r="AR373" s="36">
        <v>94105</v>
      </c>
      <c r="AS373" s="18"/>
      <c r="AT373" s="18"/>
      <c r="AU373" s="18"/>
      <c r="AV373" s="13"/>
      <c r="AW373" s="13"/>
      <c r="AX373" s="13"/>
      <c r="AY373" s="13"/>
      <c r="AZ373" s="13"/>
      <c r="BA373" s="13"/>
      <c r="BB373" s="36">
        <v>178314.5</v>
      </c>
      <c r="BC373" s="36">
        <v>0</v>
      </c>
      <c r="BD373" s="13"/>
      <c r="BE373" s="13"/>
      <c r="BF373" s="43"/>
    </row>
    <row r="374" spans="1:58" ht="14.4" hidden="1" outlineLevel="1" x14ac:dyDescent="0.3">
      <c r="A374" s="12" t="s">
        <v>647</v>
      </c>
      <c r="B374" s="29" t="s">
        <v>648</v>
      </c>
      <c r="C374" s="12" t="s">
        <v>475</v>
      </c>
      <c r="D374" s="12">
        <v>12</v>
      </c>
      <c r="E374" s="12">
        <v>3</v>
      </c>
      <c r="F374" s="12">
        <v>30503</v>
      </c>
      <c r="G374" s="12">
        <v>343</v>
      </c>
      <c r="H374" s="12" t="s">
        <v>486</v>
      </c>
      <c r="I374" s="13"/>
      <c r="J374" s="36">
        <v>157866532.25</v>
      </c>
      <c r="K374" s="13"/>
      <c r="L374" s="36">
        <v>62665792.343947843</v>
      </c>
      <c r="M374" s="13"/>
      <c r="N374" s="37">
        <v>45473</v>
      </c>
      <c r="O374" s="13"/>
      <c r="P374" s="67">
        <v>5.7000000000000002E-3</v>
      </c>
      <c r="Q374" s="17"/>
      <c r="R374" s="67"/>
      <c r="S374" s="13"/>
      <c r="T374" s="40">
        <v>0</v>
      </c>
      <c r="U374" s="13"/>
      <c r="V374" s="41">
        <v>4.2</v>
      </c>
      <c r="W374" s="13"/>
      <c r="X374" s="36">
        <v>6630394</v>
      </c>
      <c r="Y374" s="13"/>
      <c r="Z374" s="37">
        <v>49125</v>
      </c>
      <c r="AA374" s="13"/>
      <c r="AB374" s="42">
        <v>50</v>
      </c>
      <c r="AC374" s="12" t="s">
        <v>139</v>
      </c>
      <c r="AD374" s="42" t="s">
        <v>395</v>
      </c>
      <c r="AE374" s="13"/>
      <c r="AF374" s="40">
        <v>-3</v>
      </c>
      <c r="AG374" s="13"/>
      <c r="AH374" s="36">
        <v>99936736</v>
      </c>
      <c r="AI374" s="43"/>
      <c r="AJ374" s="18">
        <v>16.16</v>
      </c>
      <c r="AK374" s="43"/>
      <c r="AL374" s="36">
        <v>6184204</v>
      </c>
      <c r="AM374" s="36"/>
      <c r="AN374" s="18">
        <v>3.92</v>
      </c>
      <c r="AO374" s="18"/>
      <c r="AP374" s="36">
        <v>-446190</v>
      </c>
      <c r="AQ374" s="18"/>
      <c r="AR374" s="36">
        <v>61237920</v>
      </c>
      <c r="AS374" s="18"/>
      <c r="AT374" s="18"/>
      <c r="AU374" s="18"/>
      <c r="AV374" s="13"/>
      <c r="AW374" s="13"/>
      <c r="AX374" s="13"/>
      <c r="AY374" s="13"/>
      <c r="AZ374" s="13"/>
      <c r="BA374" s="13"/>
      <c r="BB374" s="36"/>
      <c r="BC374" s="36"/>
      <c r="BD374" s="13"/>
      <c r="BE374" s="13"/>
      <c r="BF374" s="43"/>
    </row>
    <row r="375" spans="1:58" ht="14.4" hidden="1" outlineLevel="1" x14ac:dyDescent="0.3">
      <c r="A375" s="12" t="s">
        <v>649</v>
      </c>
      <c r="B375" s="29" t="s">
        <v>650</v>
      </c>
      <c r="C375" s="12" t="s">
        <v>475</v>
      </c>
      <c r="D375" s="12">
        <v>12</v>
      </c>
      <c r="E375" s="12">
        <v>4</v>
      </c>
      <c r="F375" s="12">
        <v>30503</v>
      </c>
      <c r="G375" s="12">
        <v>343.2</v>
      </c>
      <c r="H375" s="12" t="s">
        <v>489</v>
      </c>
      <c r="I375" s="13"/>
      <c r="J375" s="36">
        <v>100540569.59999999</v>
      </c>
      <c r="K375" s="13"/>
      <c r="L375" s="36">
        <v>14593389.902786056</v>
      </c>
      <c r="M375" s="13"/>
      <c r="N375" s="37">
        <v>45473</v>
      </c>
      <c r="O375" s="13"/>
      <c r="P375" s="67">
        <v>0.1565</v>
      </c>
      <c r="Q375" s="17"/>
      <c r="R375" s="67"/>
      <c r="S375" s="13"/>
      <c r="T375" s="40">
        <v>0</v>
      </c>
      <c r="U375" s="13"/>
      <c r="V375" s="41">
        <v>4.2</v>
      </c>
      <c r="W375" s="13"/>
      <c r="X375" s="36">
        <v>4222704</v>
      </c>
      <c r="Y375" s="13"/>
      <c r="Z375" s="37">
        <v>49125</v>
      </c>
      <c r="AA375" s="13"/>
      <c r="AB375" s="42">
        <v>9</v>
      </c>
      <c r="AC375" s="12" t="s">
        <v>139</v>
      </c>
      <c r="AD375" s="42" t="s">
        <v>490</v>
      </c>
      <c r="AE375" s="13"/>
      <c r="AF375" s="40">
        <v>35</v>
      </c>
      <c r="AG375" s="13"/>
      <c r="AH375" s="36">
        <v>50757980</v>
      </c>
      <c r="AI375" s="43"/>
      <c r="AJ375" s="18">
        <v>6.94</v>
      </c>
      <c r="AK375" s="43"/>
      <c r="AL375" s="36">
        <v>7313830</v>
      </c>
      <c r="AM375" s="36"/>
      <c r="AN375" s="18">
        <v>7.27</v>
      </c>
      <c r="AO375" s="18"/>
      <c r="AP375" s="36">
        <v>3091126</v>
      </c>
      <c r="AQ375" s="18"/>
      <c r="AR375" s="36">
        <v>14260872</v>
      </c>
      <c r="AS375" s="18"/>
      <c r="AT375" s="18"/>
      <c r="AU375" s="18"/>
      <c r="AV375" s="13"/>
      <c r="AW375" s="13"/>
      <c r="AX375" s="13"/>
      <c r="AY375" s="13"/>
      <c r="AZ375" s="13"/>
      <c r="BA375" s="13"/>
      <c r="BB375" s="36"/>
      <c r="BC375" s="36"/>
      <c r="BD375" s="13"/>
      <c r="BE375" s="13"/>
      <c r="BF375" s="43"/>
    </row>
    <row r="376" spans="1:58" ht="14.4" collapsed="1" x14ac:dyDescent="0.3">
      <c r="A376" s="12" t="s">
        <v>647</v>
      </c>
      <c r="B376" s="12" t="s">
        <v>648</v>
      </c>
      <c r="C376" s="12" t="s">
        <v>491</v>
      </c>
      <c r="D376" s="13"/>
      <c r="E376" s="13"/>
      <c r="F376" s="13"/>
      <c r="G376" s="12">
        <v>343</v>
      </c>
      <c r="H376" s="12" t="s">
        <v>492</v>
      </c>
      <c r="I376" s="13"/>
      <c r="J376" s="36">
        <v>258407101.84999999</v>
      </c>
      <c r="K376" s="13"/>
      <c r="L376" s="36">
        <v>77259182.246733904</v>
      </c>
      <c r="M376" s="13"/>
      <c r="N376" s="37">
        <v>45473</v>
      </c>
      <c r="O376" s="13"/>
      <c r="P376" s="38" t="s">
        <v>493</v>
      </c>
      <c r="Q376" s="39"/>
      <c r="R376" s="39"/>
      <c r="S376" s="13"/>
      <c r="T376" s="40">
        <v>0</v>
      </c>
      <c r="U376" s="13"/>
      <c r="V376" s="41">
        <v>4.2</v>
      </c>
      <c r="W376" s="13"/>
      <c r="X376" s="36">
        <v>10853098</v>
      </c>
      <c r="Y376" s="13"/>
      <c r="Z376" s="37">
        <v>49125</v>
      </c>
      <c r="AA376" s="13"/>
      <c r="AB376" s="67" t="s">
        <v>493</v>
      </c>
      <c r="AC376" s="17"/>
      <c r="AD376" s="67"/>
      <c r="AE376" s="13"/>
      <c r="AF376" s="40" t="s">
        <v>493</v>
      </c>
      <c r="AG376" s="13"/>
      <c r="AH376" s="36">
        <v>150694716</v>
      </c>
      <c r="AI376" s="36"/>
      <c r="AJ376" s="18">
        <v>7.8267750628867629</v>
      </c>
      <c r="AK376" s="36"/>
      <c r="AL376" s="36">
        <v>13498034</v>
      </c>
      <c r="AM376" s="36"/>
      <c r="AN376" s="18">
        <v>5.22</v>
      </c>
      <c r="AO376" s="18"/>
      <c r="AP376" s="36">
        <v>2644936</v>
      </c>
      <c r="AQ376" s="18"/>
      <c r="AR376" s="36">
        <v>75498792</v>
      </c>
      <c r="AS376" s="18"/>
      <c r="AT376" s="68">
        <v>77259182.246733904</v>
      </c>
      <c r="AU376" s="18"/>
      <c r="AV376" s="13"/>
      <c r="AW376" s="13"/>
      <c r="AX376" s="13"/>
      <c r="AY376" s="13"/>
      <c r="AZ376" s="13"/>
      <c r="BA376" s="13"/>
      <c r="BB376" s="36">
        <v>258407101.84997475</v>
      </c>
      <c r="BC376" s="36">
        <v>-2.524256706237793E-5</v>
      </c>
      <c r="BD376" s="13"/>
      <c r="BE376" s="13"/>
      <c r="BF376" s="43"/>
    </row>
    <row r="377" spans="1:58" s="29" customFormat="1" x14ac:dyDescent="0.25">
      <c r="A377" s="12" t="s">
        <v>651</v>
      </c>
      <c r="B377" s="29" t="s">
        <v>652</v>
      </c>
      <c r="C377" s="29" t="s">
        <v>475</v>
      </c>
      <c r="D377" s="29">
        <v>12</v>
      </c>
      <c r="E377" s="29">
        <v>5</v>
      </c>
      <c r="F377" s="29">
        <v>30503</v>
      </c>
      <c r="G377" s="12">
        <v>344</v>
      </c>
      <c r="H377" s="12" t="s">
        <v>496</v>
      </c>
      <c r="J377" s="36">
        <v>32812956.829999998</v>
      </c>
      <c r="K377" s="12"/>
      <c r="L377" s="36">
        <v>17243431.162684999</v>
      </c>
      <c r="M377" s="12"/>
      <c r="N377" s="37">
        <v>45473</v>
      </c>
      <c r="O377" s="12"/>
      <c r="P377" s="38">
        <v>1.6000000000000001E-3</v>
      </c>
      <c r="Q377" s="39"/>
      <c r="R377" s="39"/>
      <c r="S377" s="12"/>
      <c r="T377" s="40">
        <v>-1</v>
      </c>
      <c r="V377" s="41">
        <v>3.4</v>
      </c>
      <c r="X377" s="36">
        <v>1115641</v>
      </c>
      <c r="Z377" s="37">
        <v>49125</v>
      </c>
      <c r="AA377" s="12"/>
      <c r="AB377" s="42">
        <v>60</v>
      </c>
      <c r="AC377" s="12" t="s">
        <v>139</v>
      </c>
      <c r="AD377" s="42" t="s">
        <v>140</v>
      </c>
      <c r="AE377" s="12"/>
      <c r="AF377" s="40">
        <v>-3</v>
      </c>
      <c r="AH377" s="36">
        <v>16553914</v>
      </c>
      <c r="AI377" s="43"/>
      <c r="AJ377" s="18">
        <v>16.82</v>
      </c>
      <c r="AK377" s="43"/>
      <c r="AL377" s="36">
        <v>984180</v>
      </c>
      <c r="AM377" s="36"/>
      <c r="AN377" s="18">
        <v>3</v>
      </c>
      <c r="AO377" s="18"/>
      <c r="AP377" s="36">
        <v>-131461</v>
      </c>
      <c r="AQ377" s="18"/>
      <c r="AR377" s="36">
        <v>13769800</v>
      </c>
      <c r="AS377" s="18"/>
      <c r="AT377" s="18"/>
      <c r="AU377" s="18"/>
      <c r="AV377" s="12"/>
      <c r="AW377" s="12"/>
      <c r="AX377" s="12"/>
      <c r="AY377" s="12"/>
      <c r="AZ377" s="12"/>
      <c r="BA377" s="12"/>
      <c r="BB377" s="36">
        <v>32812956.829999998</v>
      </c>
      <c r="BC377" s="36">
        <v>0</v>
      </c>
      <c r="BF377" s="43"/>
    </row>
    <row r="378" spans="1:58" ht="14.4" x14ac:dyDescent="0.3">
      <c r="A378" s="12" t="s">
        <v>653</v>
      </c>
      <c r="B378" s="29" t="s">
        <v>654</v>
      </c>
      <c r="C378" s="12" t="s">
        <v>475</v>
      </c>
      <c r="D378" s="12">
        <v>12</v>
      </c>
      <c r="E378" s="12">
        <v>6</v>
      </c>
      <c r="F378" s="12">
        <v>30503</v>
      </c>
      <c r="G378" s="12">
        <v>345</v>
      </c>
      <c r="H378" s="12" t="s">
        <v>151</v>
      </c>
      <c r="I378" s="13"/>
      <c r="J378" s="36">
        <v>25564310.940000001</v>
      </c>
      <c r="K378" s="13"/>
      <c r="L378" s="36">
        <v>14499925.763430001</v>
      </c>
      <c r="M378" s="13"/>
      <c r="N378" s="37">
        <v>45473</v>
      </c>
      <c r="O378" s="13"/>
      <c r="P378" s="38">
        <v>1.2999999999999999E-3</v>
      </c>
      <c r="Q378" s="39"/>
      <c r="R378" s="39"/>
      <c r="S378" s="13"/>
      <c r="T378" s="40">
        <v>-1</v>
      </c>
      <c r="U378" s="13"/>
      <c r="V378" s="41">
        <v>3.4</v>
      </c>
      <c r="W378" s="13"/>
      <c r="X378" s="36">
        <v>869187</v>
      </c>
      <c r="Y378" s="13"/>
      <c r="Z378" s="37">
        <v>49125</v>
      </c>
      <c r="AA378" s="13"/>
      <c r="AB378" s="42">
        <v>50</v>
      </c>
      <c r="AC378" s="12" t="s">
        <v>139</v>
      </c>
      <c r="AD378" s="42" t="s">
        <v>400</v>
      </c>
      <c r="AE378" s="13"/>
      <c r="AF378" s="40">
        <v>-2</v>
      </c>
      <c r="AG378" s="13"/>
      <c r="AH378" s="36">
        <v>11575671</v>
      </c>
      <c r="AI378" s="43"/>
      <c r="AJ378" s="18">
        <v>16.46</v>
      </c>
      <c r="AK378" s="43"/>
      <c r="AL378" s="36">
        <v>703261</v>
      </c>
      <c r="AM378" s="36"/>
      <c r="AN378" s="18">
        <v>2.75</v>
      </c>
      <c r="AO378" s="18"/>
      <c r="AP378" s="36">
        <v>-165926</v>
      </c>
      <c r="AQ378" s="18"/>
      <c r="AR378" s="36">
        <v>11957393</v>
      </c>
      <c r="AS378" s="18"/>
      <c r="AT378" s="18"/>
      <c r="AU378" s="18"/>
      <c r="AV378" s="13"/>
      <c r="AW378" s="13"/>
      <c r="AX378" s="13"/>
      <c r="AY378" s="13"/>
      <c r="AZ378" s="13"/>
      <c r="BA378" s="13"/>
      <c r="BB378" s="36">
        <v>25564310.939999998</v>
      </c>
      <c r="BC378" s="36">
        <v>0</v>
      </c>
      <c r="BD378" s="13"/>
      <c r="BE378" s="13"/>
      <c r="BF378" s="43"/>
    </row>
    <row r="379" spans="1:58" s="29" customFormat="1" x14ac:dyDescent="0.25">
      <c r="A379" s="12" t="s">
        <v>655</v>
      </c>
      <c r="B379" s="29" t="s">
        <v>656</v>
      </c>
      <c r="C379" s="29" t="s">
        <v>475</v>
      </c>
      <c r="D379" s="29">
        <v>12</v>
      </c>
      <c r="E379" s="29">
        <v>7</v>
      </c>
      <c r="F379" s="29">
        <v>30503</v>
      </c>
      <c r="G379" s="12">
        <v>346</v>
      </c>
      <c r="H379" s="12" t="s">
        <v>154</v>
      </c>
      <c r="J379" s="45">
        <v>826193.83</v>
      </c>
      <c r="K379" s="12"/>
      <c r="L379" s="45">
        <v>416189.65436749993</v>
      </c>
      <c r="M379" s="12"/>
      <c r="N379" s="37">
        <v>45473</v>
      </c>
      <c r="O379" s="12"/>
      <c r="P379" s="38">
        <v>2.5999999999999999E-3</v>
      </c>
      <c r="Q379" s="39"/>
      <c r="R379" s="39"/>
      <c r="S379" s="12"/>
      <c r="T379" s="40">
        <v>0</v>
      </c>
      <c r="V379" s="41">
        <v>3.4</v>
      </c>
      <c r="X379" s="45">
        <v>28091</v>
      </c>
      <c r="Z379" s="37">
        <v>49125</v>
      </c>
      <c r="AA379" s="12"/>
      <c r="AB379" s="42">
        <v>50</v>
      </c>
      <c r="AC379" s="12" t="s">
        <v>139</v>
      </c>
      <c r="AD379" s="42" t="s">
        <v>501</v>
      </c>
      <c r="AE379" s="12"/>
      <c r="AF379" s="40">
        <v>-2</v>
      </c>
      <c r="AH379" s="45">
        <v>426528</v>
      </c>
      <c r="AI379" s="46"/>
      <c r="AJ379" s="18">
        <v>16.21</v>
      </c>
      <c r="AK379" s="46"/>
      <c r="AL379" s="45">
        <v>26313</v>
      </c>
      <c r="AM379" s="47"/>
      <c r="AN379" s="18">
        <v>3.18</v>
      </c>
      <c r="AO379" s="18"/>
      <c r="AP379" s="45">
        <v>-1778</v>
      </c>
      <c r="AQ379" s="18"/>
      <c r="AR379" s="45">
        <v>333167</v>
      </c>
      <c r="AS379" s="18"/>
      <c r="AT379" s="18"/>
      <c r="AU379" s="18"/>
      <c r="BB379" s="45">
        <v>826193.83000000007</v>
      </c>
      <c r="BC379" s="45">
        <v>0</v>
      </c>
      <c r="BF379" s="43"/>
    </row>
    <row r="380" spans="1:58" ht="14.4" x14ac:dyDescent="0.3">
      <c r="A380" s="12" t="s">
        <v>641</v>
      </c>
      <c r="B380" s="29" t="s">
        <v>129</v>
      </c>
      <c r="C380" s="12" t="s">
        <v>475</v>
      </c>
      <c r="D380" s="12">
        <v>12</v>
      </c>
      <c r="E380" s="12">
        <v>8</v>
      </c>
      <c r="F380" s="12">
        <v>30503</v>
      </c>
      <c r="G380" s="12" t="s">
        <v>133</v>
      </c>
      <c r="H380" s="29" t="s">
        <v>657</v>
      </c>
      <c r="I380" s="13"/>
      <c r="J380" s="31">
        <v>319287567.63999999</v>
      </c>
      <c r="K380" s="29"/>
      <c r="L380" s="31">
        <v>110323895.3341389</v>
      </c>
      <c r="M380" s="29"/>
      <c r="N380" s="37"/>
      <c r="O380" s="29"/>
      <c r="P380" s="38"/>
      <c r="Q380" s="39"/>
      <c r="R380" s="39"/>
      <c r="S380" s="29"/>
      <c r="T380" s="40"/>
      <c r="U380" s="13"/>
      <c r="V380" s="48">
        <v>4</v>
      </c>
      <c r="W380" s="13"/>
      <c r="X380" s="31">
        <v>12925247</v>
      </c>
      <c r="Y380" s="13"/>
      <c r="Z380" s="37"/>
      <c r="AA380" s="13"/>
      <c r="AB380" s="42"/>
      <c r="AC380" s="13"/>
      <c r="AD380" s="42"/>
      <c r="AE380" s="13"/>
      <c r="AF380" s="40"/>
      <c r="AG380" s="13"/>
      <c r="AH380" s="31">
        <v>180057990</v>
      </c>
      <c r="AI380" s="31"/>
      <c r="AJ380" s="49">
        <v>11.799897688515399</v>
      </c>
      <c r="AK380" s="31"/>
      <c r="AL380" s="31">
        <v>15259284</v>
      </c>
      <c r="AM380" s="31"/>
      <c r="AN380" s="49">
        <v>4.7791663523851957</v>
      </c>
      <c r="AO380" s="49"/>
      <c r="AP380" s="31">
        <v>2334037</v>
      </c>
      <c r="AQ380" s="18"/>
      <c r="AR380" s="31">
        <v>102321823</v>
      </c>
      <c r="AS380" s="18"/>
      <c r="AT380" s="18"/>
      <c r="AU380" s="18"/>
      <c r="AV380" s="43"/>
      <c r="AW380" s="13"/>
      <c r="AX380" s="13"/>
      <c r="AY380" s="13"/>
      <c r="AZ380" s="13"/>
      <c r="BA380" s="13"/>
      <c r="BB380" s="31">
        <v>319287567.63997471</v>
      </c>
      <c r="BC380" s="31">
        <v>-2.524256706237793E-5</v>
      </c>
      <c r="BD380" s="13"/>
      <c r="BE380" s="13"/>
      <c r="BF380" s="43"/>
    </row>
    <row r="381" spans="1:58" ht="14.4" x14ac:dyDescent="0.3">
      <c r="A381" s="12" t="s">
        <v>641</v>
      </c>
      <c r="B381" s="29" t="s">
        <v>129</v>
      </c>
      <c r="C381" s="12" t="s">
        <v>475</v>
      </c>
      <c r="D381" s="12">
        <v>12</v>
      </c>
      <c r="E381" s="12">
        <v>9</v>
      </c>
      <c r="F381" s="12">
        <v>30503</v>
      </c>
      <c r="G381" s="12" t="s">
        <v>133</v>
      </c>
      <c r="H381" s="12" t="s">
        <v>133</v>
      </c>
      <c r="I381" s="13"/>
      <c r="J381" s="13"/>
      <c r="K381" s="13"/>
      <c r="L381" s="13"/>
      <c r="M381" s="13"/>
      <c r="N381" s="37"/>
      <c r="O381" s="13"/>
      <c r="P381" s="38"/>
      <c r="Q381" s="39"/>
      <c r="R381" s="39"/>
      <c r="S381" s="13"/>
      <c r="T381" s="40"/>
      <c r="U381" s="13"/>
      <c r="V381" s="34"/>
      <c r="W381" s="13"/>
      <c r="X381" s="13"/>
      <c r="Y381" s="13"/>
      <c r="Z381" s="37"/>
      <c r="AA381" s="13"/>
      <c r="AB381" s="42"/>
      <c r="AC381" s="13"/>
      <c r="AD381" s="42"/>
      <c r="AE381" s="13"/>
      <c r="AF381" s="40"/>
      <c r="AG381" s="13"/>
      <c r="AH381" s="13"/>
      <c r="AI381" s="13"/>
      <c r="AJ381" s="18"/>
      <c r="AK381" s="13"/>
      <c r="AL381" s="13"/>
      <c r="AM381" s="13"/>
      <c r="AN381" s="18"/>
      <c r="AO381" s="18"/>
      <c r="AP381" s="13"/>
      <c r="AQ381" s="18"/>
      <c r="AR381" s="13"/>
      <c r="AS381" s="18"/>
      <c r="AT381" s="18"/>
      <c r="AU381" s="18"/>
      <c r="AV381" s="29"/>
      <c r="AW381" s="29"/>
      <c r="AX381" s="29"/>
      <c r="AY381" s="29"/>
      <c r="AZ381" s="29"/>
      <c r="BA381" s="29"/>
      <c r="BB381" s="13"/>
      <c r="BC381" s="13"/>
      <c r="BD381" s="13"/>
      <c r="BE381" s="13"/>
      <c r="BF381" s="43"/>
    </row>
    <row r="382" spans="1:58" ht="14.4" x14ac:dyDescent="0.3">
      <c r="A382" s="12" t="s">
        <v>658</v>
      </c>
      <c r="B382" s="29" t="s">
        <v>129</v>
      </c>
      <c r="C382" s="12" t="s">
        <v>475</v>
      </c>
      <c r="D382" s="12">
        <v>13</v>
      </c>
      <c r="E382" s="12">
        <v>10</v>
      </c>
      <c r="F382" s="12">
        <v>30504</v>
      </c>
      <c r="G382" s="29" t="s">
        <v>133</v>
      </c>
      <c r="H382" s="29" t="s">
        <v>659</v>
      </c>
      <c r="I382" s="13"/>
      <c r="J382" s="36"/>
      <c r="K382" s="13"/>
      <c r="L382" s="13"/>
      <c r="M382" s="13"/>
      <c r="N382" s="37"/>
      <c r="O382" s="13"/>
      <c r="P382" s="38"/>
      <c r="Q382" s="39"/>
      <c r="R382" s="39"/>
      <c r="S382" s="13"/>
      <c r="T382" s="40"/>
      <c r="U382" s="13"/>
      <c r="V382" s="34"/>
      <c r="W382" s="13"/>
      <c r="X382" s="36"/>
      <c r="Y382" s="13"/>
      <c r="Z382" s="37"/>
      <c r="AA382" s="13"/>
      <c r="AB382" s="42"/>
      <c r="AC382" s="13"/>
      <c r="AD382" s="42"/>
      <c r="AE382" s="13"/>
      <c r="AF382" s="40"/>
      <c r="AG382" s="13"/>
      <c r="AH382" s="36"/>
      <c r="AI382" s="65"/>
      <c r="AJ382" s="18"/>
      <c r="AK382" s="65"/>
      <c r="AL382" s="36"/>
      <c r="AM382" s="36"/>
      <c r="AN382" s="18"/>
      <c r="AO382" s="18"/>
      <c r="AP382" s="36"/>
      <c r="AQ382" s="18"/>
      <c r="AR382" s="36"/>
      <c r="AS382" s="18"/>
      <c r="AT382" s="18"/>
      <c r="AU382" s="18"/>
      <c r="AV382" s="29"/>
      <c r="AW382" s="29"/>
      <c r="AX382" s="29"/>
      <c r="AY382" s="29"/>
      <c r="AZ382" s="29"/>
      <c r="BA382" s="29"/>
      <c r="BB382" s="13"/>
      <c r="BC382" s="13"/>
      <c r="BD382" s="13"/>
      <c r="BE382" s="13"/>
      <c r="BF382" s="43"/>
    </row>
    <row r="383" spans="1:58" ht="14.4" x14ac:dyDescent="0.3">
      <c r="A383" s="12" t="s">
        <v>660</v>
      </c>
      <c r="B383" s="29" t="s">
        <v>661</v>
      </c>
      <c r="C383" s="12" t="s">
        <v>475</v>
      </c>
      <c r="D383" s="12">
        <v>13</v>
      </c>
      <c r="E383" s="12">
        <v>1</v>
      </c>
      <c r="F383" s="12">
        <v>30504</v>
      </c>
      <c r="G383" s="12">
        <v>341</v>
      </c>
      <c r="H383" s="12" t="s">
        <v>138</v>
      </c>
      <c r="I383" s="13"/>
      <c r="J383" s="36">
        <v>23755210.07</v>
      </c>
      <c r="K383" s="13"/>
      <c r="L383" s="36">
        <v>8515386.2435562499</v>
      </c>
      <c r="M383" s="13"/>
      <c r="N383" s="37">
        <v>49490</v>
      </c>
      <c r="O383" s="13"/>
      <c r="P383" s="38">
        <v>2.3E-3</v>
      </c>
      <c r="Q383" s="39"/>
      <c r="R383" s="39"/>
      <c r="S383" s="13"/>
      <c r="T383" s="40">
        <v>-2</v>
      </c>
      <c r="U383" s="13"/>
      <c r="V383" s="41">
        <v>3.5</v>
      </c>
      <c r="W383" s="13"/>
      <c r="X383" s="36">
        <v>831432</v>
      </c>
      <c r="Y383" s="13"/>
      <c r="Z383" s="37">
        <v>53143</v>
      </c>
      <c r="AA383" s="13"/>
      <c r="AB383" s="42">
        <v>80</v>
      </c>
      <c r="AC383" s="12" t="s">
        <v>139</v>
      </c>
      <c r="AD383" s="42" t="s">
        <v>140</v>
      </c>
      <c r="AE383" s="13"/>
      <c r="AF383" s="40">
        <v>-2</v>
      </c>
      <c r="AG383" s="13"/>
      <c r="AH383" s="36">
        <v>15714928</v>
      </c>
      <c r="AI383" s="43"/>
      <c r="AJ383" s="18">
        <v>27.38</v>
      </c>
      <c r="AK383" s="43"/>
      <c r="AL383" s="36">
        <v>573956</v>
      </c>
      <c r="AM383" s="36"/>
      <c r="AN383" s="18">
        <v>2.42</v>
      </c>
      <c r="AO383" s="18"/>
      <c r="AP383" s="36">
        <v>-257476</v>
      </c>
      <c r="AQ383" s="18"/>
      <c r="AR383" s="36">
        <v>6775384</v>
      </c>
      <c r="AS383" s="18"/>
      <c r="AT383" s="18"/>
      <c r="AU383" s="18"/>
      <c r="AV383" s="13"/>
      <c r="AW383" s="13"/>
      <c r="AX383" s="13"/>
      <c r="AY383" s="13"/>
      <c r="AZ383" s="13"/>
      <c r="BA383" s="13"/>
      <c r="BB383" s="36">
        <v>23755210.070000004</v>
      </c>
      <c r="BC383" s="36">
        <v>0</v>
      </c>
      <c r="BD383" s="13"/>
      <c r="BE383" s="13"/>
      <c r="BF383" s="43"/>
    </row>
    <row r="384" spans="1:58" ht="14.4" x14ac:dyDescent="0.3">
      <c r="A384" s="12" t="s">
        <v>662</v>
      </c>
      <c r="B384" s="29" t="s">
        <v>663</v>
      </c>
      <c r="C384" s="12" t="s">
        <v>475</v>
      </c>
      <c r="D384" s="12">
        <v>13</v>
      </c>
      <c r="E384" s="12">
        <v>2</v>
      </c>
      <c r="F384" s="12">
        <v>30504</v>
      </c>
      <c r="G384" s="12">
        <v>342</v>
      </c>
      <c r="H384" s="12" t="s">
        <v>483</v>
      </c>
      <c r="I384" s="13"/>
      <c r="J384" s="36">
        <v>11392824.300000001</v>
      </c>
      <c r="K384" s="13"/>
      <c r="L384" s="36">
        <v>3970615.2358324998</v>
      </c>
      <c r="M384" s="13"/>
      <c r="N384" s="37">
        <v>49490</v>
      </c>
      <c r="O384" s="13"/>
      <c r="P384" s="38">
        <v>9.4999999999999998E-3</v>
      </c>
      <c r="Q384" s="39"/>
      <c r="R384" s="39"/>
      <c r="S384" s="13"/>
      <c r="T384" s="40">
        <v>0</v>
      </c>
      <c r="U384" s="13"/>
      <c r="V384" s="41">
        <v>3.8</v>
      </c>
      <c r="W384" s="13"/>
      <c r="X384" s="36">
        <v>432927</v>
      </c>
      <c r="Y384" s="13"/>
      <c r="Z384" s="37">
        <v>53143</v>
      </c>
      <c r="AA384" s="13"/>
      <c r="AB384" s="42">
        <v>50</v>
      </c>
      <c r="AC384" s="12" t="s">
        <v>139</v>
      </c>
      <c r="AD384" s="42" t="s">
        <v>391</v>
      </c>
      <c r="AE384" s="13"/>
      <c r="AF384" s="40">
        <v>-3</v>
      </c>
      <c r="AG384" s="13"/>
      <c r="AH384" s="36">
        <v>7763994</v>
      </c>
      <c r="AI384" s="43"/>
      <c r="AJ384" s="18">
        <v>25.22</v>
      </c>
      <c r="AK384" s="43"/>
      <c r="AL384" s="36">
        <v>307851</v>
      </c>
      <c r="AM384" s="36"/>
      <c r="AN384" s="18">
        <v>2.7</v>
      </c>
      <c r="AO384" s="18"/>
      <c r="AP384" s="36">
        <v>-125076</v>
      </c>
      <c r="AQ384" s="18"/>
      <c r="AR384" s="36">
        <v>3321100</v>
      </c>
      <c r="AS384" s="18"/>
      <c r="AT384" s="18"/>
      <c r="AU384" s="18"/>
      <c r="AV384" s="13"/>
      <c r="AW384" s="13"/>
      <c r="AX384" s="13"/>
      <c r="AY384" s="13"/>
      <c r="AZ384" s="13"/>
      <c r="BA384" s="13"/>
      <c r="BB384" s="36">
        <v>11392824.300000001</v>
      </c>
      <c r="BC384" s="36">
        <v>0</v>
      </c>
      <c r="BD384" s="13"/>
      <c r="BE384" s="13"/>
      <c r="BF384" s="43"/>
    </row>
    <row r="385" spans="1:58" ht="14.4" hidden="1" outlineLevel="1" x14ac:dyDescent="0.3">
      <c r="A385" s="12" t="s">
        <v>664</v>
      </c>
      <c r="B385" s="29" t="s">
        <v>665</v>
      </c>
      <c r="C385" s="12" t="s">
        <v>475</v>
      </c>
      <c r="D385" s="12">
        <v>13</v>
      </c>
      <c r="E385" s="12">
        <v>3</v>
      </c>
      <c r="F385" s="12">
        <v>30504</v>
      </c>
      <c r="G385" s="12">
        <v>343</v>
      </c>
      <c r="H385" s="12" t="s">
        <v>486</v>
      </c>
      <c r="I385" s="13"/>
      <c r="J385" s="36">
        <v>256002412.31999999</v>
      </c>
      <c r="K385" s="13"/>
      <c r="L385" s="36">
        <v>48218164.221816607</v>
      </c>
      <c r="M385" s="13"/>
      <c r="N385" s="37">
        <v>49490</v>
      </c>
      <c r="O385" s="13"/>
      <c r="P385" s="67">
        <v>5.7000000000000002E-3</v>
      </c>
      <c r="Q385" s="17"/>
      <c r="R385" s="67"/>
      <c r="S385" s="13"/>
      <c r="T385" s="40">
        <v>0</v>
      </c>
      <c r="U385" s="13"/>
      <c r="V385" s="41">
        <v>4.3</v>
      </c>
      <c r="W385" s="13"/>
      <c r="X385" s="36">
        <v>11008104</v>
      </c>
      <c r="Y385" s="13"/>
      <c r="Z385" s="37">
        <v>53143</v>
      </c>
      <c r="AA385" s="13"/>
      <c r="AB385" s="42">
        <v>50</v>
      </c>
      <c r="AC385" s="12" t="s">
        <v>139</v>
      </c>
      <c r="AD385" s="42" t="s">
        <v>395</v>
      </c>
      <c r="AE385" s="13"/>
      <c r="AF385" s="40">
        <v>-3</v>
      </c>
      <c r="AG385" s="13"/>
      <c r="AH385" s="36">
        <v>215464320</v>
      </c>
      <c r="AI385" s="43"/>
      <c r="AJ385" s="18">
        <v>25</v>
      </c>
      <c r="AK385" s="43"/>
      <c r="AL385" s="36">
        <v>8618573</v>
      </c>
      <c r="AM385" s="36"/>
      <c r="AN385" s="18">
        <v>3.37</v>
      </c>
      <c r="AO385" s="18"/>
      <c r="AP385" s="36">
        <v>-2389531</v>
      </c>
      <c r="AQ385" s="18"/>
      <c r="AR385" s="36">
        <v>63970845</v>
      </c>
      <c r="AS385" s="18"/>
      <c r="AT385" s="18"/>
      <c r="AU385" s="18"/>
      <c r="AV385" s="13"/>
      <c r="AW385" s="13"/>
      <c r="AX385" s="13"/>
      <c r="AY385" s="13"/>
      <c r="AZ385" s="13"/>
      <c r="BA385" s="13"/>
      <c r="BB385" s="36"/>
      <c r="BC385" s="36"/>
      <c r="BD385" s="13"/>
      <c r="BE385" s="13"/>
      <c r="BF385" s="43"/>
    </row>
    <row r="386" spans="1:58" s="29" customFormat="1" hidden="1" outlineLevel="1" x14ac:dyDescent="0.25">
      <c r="A386" s="12" t="s">
        <v>666</v>
      </c>
      <c r="B386" s="29" t="s">
        <v>667</v>
      </c>
      <c r="C386" s="29" t="s">
        <v>475</v>
      </c>
      <c r="D386" s="29">
        <v>13</v>
      </c>
      <c r="E386" s="29">
        <v>4</v>
      </c>
      <c r="F386" s="29">
        <v>30504</v>
      </c>
      <c r="G386" s="12">
        <v>343.2</v>
      </c>
      <c r="H386" s="12" t="s">
        <v>489</v>
      </c>
      <c r="J386" s="36">
        <v>213276993.65000001</v>
      </c>
      <c r="K386" s="12"/>
      <c r="L386" s="36">
        <v>24119658.384698004</v>
      </c>
      <c r="M386" s="12"/>
      <c r="N386" s="37">
        <v>49490</v>
      </c>
      <c r="O386" s="12"/>
      <c r="P386" s="67">
        <v>0.1565</v>
      </c>
      <c r="Q386" s="17"/>
      <c r="R386" s="67"/>
      <c r="S386" s="12"/>
      <c r="T386" s="40">
        <v>0</v>
      </c>
      <c r="V386" s="41">
        <v>4.3</v>
      </c>
      <c r="W386" s="12"/>
      <c r="X386" s="36">
        <v>9170911</v>
      </c>
      <c r="Z386" s="37">
        <v>53143</v>
      </c>
      <c r="AA386" s="12"/>
      <c r="AB386" s="42">
        <v>9</v>
      </c>
      <c r="AC386" s="12" t="s">
        <v>139</v>
      </c>
      <c r="AD386" s="42" t="s">
        <v>490</v>
      </c>
      <c r="AE386" s="12"/>
      <c r="AF386" s="40">
        <v>35</v>
      </c>
      <c r="AH386" s="36">
        <v>114510387</v>
      </c>
      <c r="AI386" s="43"/>
      <c r="AJ386" s="18">
        <v>6.92</v>
      </c>
      <c r="AK386" s="43"/>
      <c r="AL386" s="36">
        <v>16547744</v>
      </c>
      <c r="AM386" s="36"/>
      <c r="AN386" s="18">
        <v>7.76</v>
      </c>
      <c r="AO386" s="18"/>
      <c r="AP386" s="36">
        <v>7376833</v>
      </c>
      <c r="AQ386" s="18"/>
      <c r="AR386" s="36">
        <v>31999454</v>
      </c>
      <c r="AS386" s="18"/>
      <c r="AT386" s="18"/>
      <c r="AU386" s="18"/>
      <c r="AV386" s="12"/>
      <c r="AW386" s="12"/>
      <c r="AX386" s="12"/>
      <c r="AY386" s="12"/>
      <c r="AZ386" s="12"/>
      <c r="BA386" s="12"/>
      <c r="BB386" s="36"/>
      <c r="BC386" s="36"/>
      <c r="BF386" s="43"/>
    </row>
    <row r="387" spans="1:58" s="29" customFormat="1" collapsed="1" x14ac:dyDescent="0.25">
      <c r="A387" s="12" t="s">
        <v>664</v>
      </c>
      <c r="B387" s="12" t="s">
        <v>665</v>
      </c>
      <c r="C387" s="12" t="s">
        <v>491</v>
      </c>
      <c r="G387" s="12">
        <v>343</v>
      </c>
      <c r="H387" s="12" t="s">
        <v>492</v>
      </c>
      <c r="J387" s="36">
        <v>469279405.97000003</v>
      </c>
      <c r="K387" s="12"/>
      <c r="L387" s="36">
        <v>72337822.606514603</v>
      </c>
      <c r="M387" s="12"/>
      <c r="N387" s="37">
        <v>49490</v>
      </c>
      <c r="O387" s="12"/>
      <c r="P387" s="38" t="s">
        <v>493</v>
      </c>
      <c r="Q387" s="39"/>
      <c r="R387" s="39"/>
      <c r="S387" s="12"/>
      <c r="T387" s="40">
        <v>0</v>
      </c>
      <c r="V387" s="41">
        <v>4.3</v>
      </c>
      <c r="W387" s="12"/>
      <c r="X387" s="36">
        <v>20179015</v>
      </c>
      <c r="Z387" s="37">
        <v>53143</v>
      </c>
      <c r="AA387" s="12"/>
      <c r="AB387" s="67" t="s">
        <v>493</v>
      </c>
      <c r="AC387" s="17"/>
      <c r="AD387" s="67"/>
      <c r="AE387" s="12"/>
      <c r="AF387" s="40" t="s">
        <v>493</v>
      </c>
      <c r="AH387" s="36">
        <v>329974707</v>
      </c>
      <c r="AI387" s="36"/>
      <c r="AJ387" s="18">
        <v>10.017553710540719</v>
      </c>
      <c r="AK387" s="36"/>
      <c r="AL387" s="36">
        <v>25166317</v>
      </c>
      <c r="AM387" s="36"/>
      <c r="AN387" s="18">
        <v>5.36</v>
      </c>
      <c r="AO387" s="18"/>
      <c r="AP387" s="36">
        <v>4987302</v>
      </c>
      <c r="AQ387" s="18"/>
      <c r="AR387" s="36">
        <v>95970299</v>
      </c>
      <c r="AS387" s="18"/>
      <c r="AT387" s="68">
        <v>72337822.606514618</v>
      </c>
      <c r="AU387" s="18"/>
      <c r="AV387" s="12"/>
      <c r="AW387" s="12"/>
      <c r="AX387" s="12"/>
      <c r="AY387" s="12"/>
      <c r="AZ387" s="12"/>
      <c r="BA387" s="12"/>
      <c r="BB387" s="36">
        <v>469279405.96628916</v>
      </c>
      <c r="BC387" s="36">
        <v>-3.7108659744262695E-3</v>
      </c>
      <c r="BF387" s="43"/>
    </row>
    <row r="388" spans="1:58" ht="14.4" x14ac:dyDescent="0.3">
      <c r="A388" s="12" t="s">
        <v>668</v>
      </c>
      <c r="B388" s="29" t="s">
        <v>669</v>
      </c>
      <c r="C388" s="12" t="s">
        <v>475</v>
      </c>
      <c r="D388" s="12">
        <v>13</v>
      </c>
      <c r="E388" s="12">
        <v>5</v>
      </c>
      <c r="F388" s="12">
        <v>30504</v>
      </c>
      <c r="G388" s="12">
        <v>344</v>
      </c>
      <c r="H388" s="12" t="s">
        <v>496</v>
      </c>
      <c r="I388" s="13"/>
      <c r="J388" s="36">
        <v>41069899.539999999</v>
      </c>
      <c r="K388" s="13"/>
      <c r="L388" s="36">
        <v>13445958.3374725</v>
      </c>
      <c r="M388" s="13"/>
      <c r="N388" s="37">
        <v>49490</v>
      </c>
      <c r="O388" s="13"/>
      <c r="P388" s="38">
        <v>1.6000000000000001E-3</v>
      </c>
      <c r="Q388" s="39"/>
      <c r="R388" s="39"/>
      <c r="S388" s="13"/>
      <c r="T388" s="40">
        <v>-1</v>
      </c>
      <c r="U388" s="13"/>
      <c r="V388" s="41">
        <v>3.4</v>
      </c>
      <c r="W388" s="13"/>
      <c r="X388" s="36">
        <v>1396377</v>
      </c>
      <c r="Y388" s="13"/>
      <c r="Z388" s="37">
        <v>53143</v>
      </c>
      <c r="AA388" s="13"/>
      <c r="AB388" s="42">
        <v>60</v>
      </c>
      <c r="AC388" s="12" t="s">
        <v>139</v>
      </c>
      <c r="AD388" s="42" t="s">
        <v>140</v>
      </c>
      <c r="AE388" s="13"/>
      <c r="AF388" s="40">
        <v>-3</v>
      </c>
      <c r="AG388" s="13"/>
      <c r="AH388" s="36">
        <v>28856038</v>
      </c>
      <c r="AI388" s="43"/>
      <c r="AJ388" s="18">
        <v>26.58</v>
      </c>
      <c r="AK388" s="43"/>
      <c r="AL388" s="36">
        <v>1085630</v>
      </c>
      <c r="AM388" s="36"/>
      <c r="AN388" s="18">
        <v>2.64</v>
      </c>
      <c r="AO388" s="18"/>
      <c r="AP388" s="36">
        <v>-310747</v>
      </c>
      <c r="AQ388" s="18"/>
      <c r="AR388" s="36">
        <v>11982297</v>
      </c>
      <c r="AS388" s="18"/>
      <c r="AT388" s="18"/>
      <c r="AU388" s="18"/>
      <c r="AV388" s="13"/>
      <c r="AW388" s="13"/>
      <c r="AX388" s="13"/>
      <c r="AY388" s="13"/>
      <c r="AZ388" s="13"/>
      <c r="BA388" s="13"/>
      <c r="BB388" s="36">
        <v>41069899.539999992</v>
      </c>
      <c r="BC388" s="36">
        <v>0</v>
      </c>
      <c r="BD388" s="13"/>
      <c r="BE388" s="13"/>
      <c r="BF388" s="43"/>
    </row>
    <row r="389" spans="1:58" s="29" customFormat="1" x14ac:dyDescent="0.25">
      <c r="A389" s="12" t="s">
        <v>670</v>
      </c>
      <c r="B389" s="29" t="s">
        <v>671</v>
      </c>
      <c r="C389" s="29" t="s">
        <v>475</v>
      </c>
      <c r="D389" s="29">
        <v>13</v>
      </c>
      <c r="E389" s="29">
        <v>6</v>
      </c>
      <c r="F389" s="29">
        <v>30504</v>
      </c>
      <c r="G389" s="12">
        <v>345</v>
      </c>
      <c r="H389" s="12" t="s">
        <v>151</v>
      </c>
      <c r="J389" s="36">
        <v>51655997.960000001</v>
      </c>
      <c r="K389" s="12"/>
      <c r="L389" s="36">
        <v>17489445.472504996</v>
      </c>
      <c r="M389" s="12"/>
      <c r="N389" s="37">
        <v>49490</v>
      </c>
      <c r="O389" s="12"/>
      <c r="P389" s="38">
        <v>1.2999999999999999E-3</v>
      </c>
      <c r="Q389" s="39"/>
      <c r="R389" s="39"/>
      <c r="S389" s="12"/>
      <c r="T389" s="40">
        <v>-1</v>
      </c>
      <c r="V389" s="41">
        <v>3.4</v>
      </c>
      <c r="X389" s="36">
        <v>1756304</v>
      </c>
      <c r="Z389" s="37">
        <v>53143</v>
      </c>
      <c r="AA389" s="12"/>
      <c r="AB389" s="42">
        <v>50</v>
      </c>
      <c r="AC389" s="12" t="s">
        <v>139</v>
      </c>
      <c r="AD389" s="42" t="s">
        <v>400</v>
      </c>
      <c r="AE389" s="12"/>
      <c r="AF389" s="40">
        <v>-2</v>
      </c>
      <c r="AH389" s="36">
        <v>35199672</v>
      </c>
      <c r="AI389" s="43"/>
      <c r="AJ389" s="18">
        <v>26.06</v>
      </c>
      <c r="AK389" s="43"/>
      <c r="AL389" s="36">
        <v>1350717</v>
      </c>
      <c r="AM389" s="36"/>
      <c r="AN389" s="18">
        <v>2.61</v>
      </c>
      <c r="AO389" s="18"/>
      <c r="AP389" s="36">
        <v>-405587</v>
      </c>
      <c r="AQ389" s="18"/>
      <c r="AR389" s="36">
        <v>15243347</v>
      </c>
      <c r="AS389" s="18"/>
      <c r="AT389" s="18"/>
      <c r="AU389" s="18"/>
      <c r="AV389" s="12"/>
      <c r="AW389" s="12"/>
      <c r="AX389" s="12"/>
      <c r="AY389" s="12"/>
      <c r="AZ389" s="12"/>
      <c r="BA389" s="12"/>
      <c r="BB389" s="36">
        <v>51655997.959999993</v>
      </c>
      <c r="BC389" s="36">
        <v>0</v>
      </c>
      <c r="BF389" s="43"/>
    </row>
    <row r="390" spans="1:58" ht="14.4" x14ac:dyDescent="0.3">
      <c r="A390" s="12" t="s">
        <v>672</v>
      </c>
      <c r="B390" s="29" t="s">
        <v>673</v>
      </c>
      <c r="C390" s="12" t="s">
        <v>475</v>
      </c>
      <c r="D390" s="12">
        <v>13</v>
      </c>
      <c r="E390" s="12">
        <v>7</v>
      </c>
      <c r="F390" s="12">
        <v>30504</v>
      </c>
      <c r="G390" s="12">
        <v>346</v>
      </c>
      <c r="H390" s="12" t="s">
        <v>154</v>
      </c>
      <c r="I390" s="13"/>
      <c r="J390" s="45">
        <v>4899016.78</v>
      </c>
      <c r="K390" s="13"/>
      <c r="L390" s="45">
        <v>1751981.4699350002</v>
      </c>
      <c r="M390" s="13"/>
      <c r="N390" s="37">
        <v>49490</v>
      </c>
      <c r="O390" s="13"/>
      <c r="P390" s="38">
        <v>2.5999999999999999E-3</v>
      </c>
      <c r="Q390" s="39"/>
      <c r="R390" s="39"/>
      <c r="S390" s="13"/>
      <c r="T390" s="40">
        <v>0</v>
      </c>
      <c r="U390" s="13"/>
      <c r="V390" s="41">
        <v>3.4</v>
      </c>
      <c r="W390" s="13"/>
      <c r="X390" s="45">
        <v>166567</v>
      </c>
      <c r="Y390" s="13"/>
      <c r="Z390" s="37">
        <v>53143</v>
      </c>
      <c r="AA390" s="13"/>
      <c r="AB390" s="42">
        <v>50</v>
      </c>
      <c r="AC390" s="12" t="s">
        <v>139</v>
      </c>
      <c r="AD390" s="42" t="s">
        <v>501</v>
      </c>
      <c r="AE390" s="13"/>
      <c r="AF390" s="40">
        <v>-2</v>
      </c>
      <c r="AG390" s="13"/>
      <c r="AH390" s="45">
        <v>3245016</v>
      </c>
      <c r="AI390" s="46"/>
      <c r="AJ390" s="18">
        <v>24.88</v>
      </c>
      <c r="AK390" s="46"/>
      <c r="AL390" s="45">
        <v>130427</v>
      </c>
      <c r="AM390" s="47"/>
      <c r="AN390" s="18">
        <v>2.66</v>
      </c>
      <c r="AO390" s="18"/>
      <c r="AP390" s="45">
        <v>-36140</v>
      </c>
      <c r="AQ390" s="18"/>
      <c r="AR390" s="45">
        <v>1359801</v>
      </c>
      <c r="AS390" s="18"/>
      <c r="AT390" s="18"/>
      <c r="AU390" s="18"/>
      <c r="AV390" s="29"/>
      <c r="AW390" s="29"/>
      <c r="AX390" s="29"/>
      <c r="AY390" s="29"/>
      <c r="AZ390" s="29"/>
      <c r="BA390" s="29"/>
      <c r="BB390" s="45">
        <v>4899016.7799999993</v>
      </c>
      <c r="BC390" s="45">
        <v>0</v>
      </c>
      <c r="BD390" s="13"/>
      <c r="BE390" s="13"/>
      <c r="BF390" s="43"/>
    </row>
    <row r="391" spans="1:58" ht="14.4" x14ac:dyDescent="0.3">
      <c r="A391" s="12" t="s">
        <v>658</v>
      </c>
      <c r="B391" s="29" t="s">
        <v>129</v>
      </c>
      <c r="C391" s="12" t="s">
        <v>475</v>
      </c>
      <c r="D391" s="12">
        <v>13</v>
      </c>
      <c r="E391" s="12">
        <v>8</v>
      </c>
      <c r="F391" s="12">
        <v>30504</v>
      </c>
      <c r="G391" s="12" t="s">
        <v>133</v>
      </c>
      <c r="H391" s="29" t="s">
        <v>674</v>
      </c>
      <c r="I391" s="13"/>
      <c r="J391" s="50">
        <v>602052354.62</v>
      </c>
      <c r="K391" s="29"/>
      <c r="L391" s="50">
        <v>117511209.36581585</v>
      </c>
      <c r="M391" s="29"/>
      <c r="N391" s="37"/>
      <c r="O391" s="29"/>
      <c r="P391" s="38"/>
      <c r="Q391" s="39"/>
      <c r="R391" s="39"/>
      <c r="S391" s="29"/>
      <c r="T391" s="40"/>
      <c r="U391" s="13"/>
      <c r="V391" s="48">
        <v>4.0999999999999996</v>
      </c>
      <c r="W391" s="13"/>
      <c r="X391" s="50">
        <v>24762622</v>
      </c>
      <c r="Y391" s="13"/>
      <c r="Z391" s="37"/>
      <c r="AA391" s="13"/>
      <c r="AB391" s="42"/>
      <c r="AC391" s="13"/>
      <c r="AD391" s="42"/>
      <c r="AE391" s="13"/>
      <c r="AF391" s="40"/>
      <c r="AG391" s="13"/>
      <c r="AH391" s="50">
        <v>420754355</v>
      </c>
      <c r="AI391" s="51"/>
      <c r="AJ391" s="49">
        <v>14.704031270703814</v>
      </c>
      <c r="AK391" s="51"/>
      <c r="AL391" s="50">
        <v>28614898</v>
      </c>
      <c r="AM391" s="51"/>
      <c r="AN391" s="49">
        <v>4.7528919670218697</v>
      </c>
      <c r="AO391" s="49"/>
      <c r="AP391" s="50">
        <v>3852276</v>
      </c>
      <c r="AQ391" s="18"/>
      <c r="AR391" s="50">
        <v>134652228</v>
      </c>
      <c r="AS391" s="18"/>
      <c r="AT391" s="18"/>
      <c r="AU391" s="18"/>
      <c r="AV391" s="43"/>
      <c r="AW391" s="13"/>
      <c r="AX391" s="13"/>
      <c r="AY391" s="13"/>
      <c r="AZ391" s="13"/>
      <c r="BA391" s="13"/>
      <c r="BB391" s="50">
        <v>602052354.61628914</v>
      </c>
      <c r="BC391" s="50">
        <v>-3.7108659744262695E-3</v>
      </c>
      <c r="BD391" s="13"/>
      <c r="BE391" s="13"/>
      <c r="BF391" s="43"/>
    </row>
    <row r="392" spans="1:58" ht="14.4" x14ac:dyDescent="0.3">
      <c r="A392" s="13"/>
      <c r="B392" s="29"/>
      <c r="C392" s="13"/>
      <c r="D392" s="13"/>
      <c r="E392" s="13"/>
      <c r="F392" s="13"/>
      <c r="G392" s="13"/>
      <c r="H392" s="29" t="s">
        <v>133</v>
      </c>
      <c r="I392" s="13"/>
      <c r="J392" s="51"/>
      <c r="K392" s="29"/>
      <c r="L392" s="51"/>
      <c r="M392" s="29"/>
      <c r="N392" s="37"/>
      <c r="O392" s="29"/>
      <c r="P392" s="38"/>
      <c r="Q392" s="39"/>
      <c r="R392" s="39"/>
      <c r="S392" s="29"/>
      <c r="T392" s="40"/>
      <c r="U392" s="13"/>
      <c r="V392" s="34"/>
      <c r="W392" s="13"/>
      <c r="X392" s="51"/>
      <c r="Y392" s="13"/>
      <c r="Z392" s="37"/>
      <c r="AA392" s="13"/>
      <c r="AB392" s="42"/>
      <c r="AC392" s="13"/>
      <c r="AD392" s="42"/>
      <c r="AE392" s="13"/>
      <c r="AF392" s="40"/>
      <c r="AG392" s="13"/>
      <c r="AH392" s="51"/>
      <c r="AI392" s="51"/>
      <c r="AJ392" s="49"/>
      <c r="AK392" s="51"/>
      <c r="AL392" s="51"/>
      <c r="AM392" s="51"/>
      <c r="AN392" s="49"/>
      <c r="AO392" s="49"/>
      <c r="AP392" s="51"/>
      <c r="AQ392" s="18"/>
      <c r="AR392" s="51"/>
      <c r="AS392" s="18"/>
      <c r="AT392" s="18"/>
      <c r="AU392" s="18"/>
      <c r="AV392" s="43"/>
      <c r="AW392" s="13"/>
      <c r="AX392" s="13"/>
      <c r="AY392" s="13"/>
      <c r="AZ392" s="13"/>
      <c r="BA392" s="13"/>
      <c r="BB392" s="51"/>
      <c r="BC392" s="51"/>
      <c r="BD392" s="13"/>
      <c r="BE392" s="13"/>
      <c r="BF392" s="43"/>
    </row>
    <row r="393" spans="1:58" ht="12.75" customHeight="1" x14ac:dyDescent="0.3">
      <c r="A393" s="13"/>
      <c r="B393" s="29" t="s">
        <v>129</v>
      </c>
      <c r="C393" s="13"/>
      <c r="D393" s="13"/>
      <c r="E393" s="13"/>
      <c r="F393" s="13"/>
      <c r="G393" s="30" t="s">
        <v>675</v>
      </c>
      <c r="H393" s="29"/>
      <c r="I393" s="13"/>
      <c r="J393" s="52">
        <v>1287356016.8900003</v>
      </c>
      <c r="K393" s="29"/>
      <c r="L393" s="52">
        <v>365926253.38408875</v>
      </c>
      <c r="M393" s="29"/>
      <c r="N393" s="37"/>
      <c r="O393" s="29"/>
      <c r="P393" s="38"/>
      <c r="Q393" s="39"/>
      <c r="R393" s="39"/>
      <c r="S393" s="29"/>
      <c r="T393" s="40"/>
      <c r="U393" s="13"/>
      <c r="V393" s="53">
        <v>4.0999999999999996</v>
      </c>
      <c r="W393" s="13"/>
      <c r="X393" s="52">
        <v>52187677</v>
      </c>
      <c r="Y393" s="13"/>
      <c r="Z393" s="37"/>
      <c r="AA393" s="13"/>
      <c r="AB393" s="42"/>
      <c r="AC393" s="13"/>
      <c r="AD393" s="42"/>
      <c r="AE393" s="13"/>
      <c r="AF393" s="40"/>
      <c r="AG393" s="13"/>
      <c r="AH393" s="52">
        <v>812275614</v>
      </c>
      <c r="AI393" s="52"/>
      <c r="AJ393" s="56">
        <v>13.598256471385735</v>
      </c>
      <c r="AK393" s="52"/>
      <c r="AL393" s="52">
        <v>59733806</v>
      </c>
      <c r="AM393" s="52"/>
      <c r="AN393" s="56">
        <v>4.6400378152039989</v>
      </c>
      <c r="AO393" s="56"/>
      <c r="AP393" s="52">
        <v>7546129</v>
      </c>
      <c r="AQ393" s="18"/>
      <c r="AR393" s="52">
        <v>372929171</v>
      </c>
      <c r="AS393" s="18"/>
      <c r="AT393" s="18"/>
      <c r="AU393" s="18"/>
      <c r="AV393" s="13"/>
      <c r="AW393" s="13"/>
      <c r="AX393" s="13"/>
      <c r="AY393" s="13"/>
      <c r="AZ393" s="13"/>
      <c r="BA393" s="13"/>
      <c r="BB393" s="52">
        <v>1287356016.8862388</v>
      </c>
      <c r="BC393" s="52">
        <v>-3.7614405155181885E-3</v>
      </c>
      <c r="BD393" s="13"/>
      <c r="BE393" s="13"/>
      <c r="BF393" s="43"/>
    </row>
    <row r="394" spans="1:58" ht="14.4" x14ac:dyDescent="0.3">
      <c r="A394" s="13"/>
      <c r="B394" s="29" t="s">
        <v>129</v>
      </c>
      <c r="C394" s="13"/>
      <c r="D394" s="13"/>
      <c r="E394" s="13"/>
      <c r="F394" s="13"/>
      <c r="G394" s="30"/>
      <c r="H394" s="29"/>
      <c r="I394" s="13"/>
      <c r="J394" s="31"/>
      <c r="K394" s="29"/>
      <c r="L394" s="31"/>
      <c r="M394" s="29"/>
      <c r="N394" s="37"/>
      <c r="O394" s="29"/>
      <c r="P394" s="38"/>
      <c r="Q394" s="39"/>
      <c r="R394" s="39"/>
      <c r="S394" s="29"/>
      <c r="T394" s="40"/>
      <c r="U394" s="13"/>
      <c r="V394" s="34"/>
      <c r="W394" s="13"/>
      <c r="X394" s="31"/>
      <c r="Y394" s="13"/>
      <c r="Z394" s="37"/>
      <c r="AA394" s="13"/>
      <c r="AB394" s="42"/>
      <c r="AC394" s="13"/>
      <c r="AD394" s="42"/>
      <c r="AE394" s="13"/>
      <c r="AF394" s="40"/>
      <c r="AG394" s="13"/>
      <c r="AH394" s="31"/>
      <c r="AI394" s="31"/>
      <c r="AJ394" s="18"/>
      <c r="AK394" s="31"/>
      <c r="AL394" s="31"/>
      <c r="AM394" s="31"/>
      <c r="AN394" s="18"/>
      <c r="AO394" s="18"/>
      <c r="AP394" s="31"/>
      <c r="AQ394" s="18"/>
      <c r="AR394" s="31"/>
      <c r="AS394" s="18"/>
      <c r="AT394" s="18"/>
      <c r="AU394" s="18"/>
      <c r="AV394" s="13"/>
      <c r="AW394" s="13"/>
      <c r="AX394" s="13"/>
      <c r="AY394" s="13"/>
      <c r="AZ394" s="13"/>
      <c r="BA394" s="13"/>
      <c r="BB394" s="31"/>
      <c r="BC394" s="31"/>
      <c r="BD394" s="13"/>
      <c r="BE394" s="13"/>
      <c r="BF394" s="43"/>
    </row>
    <row r="395" spans="1:58" ht="14.4" x14ac:dyDescent="0.3">
      <c r="A395" s="13"/>
      <c r="B395" s="29" t="s">
        <v>129</v>
      </c>
      <c r="C395" s="13"/>
      <c r="D395" s="13"/>
      <c r="E395" s="13"/>
      <c r="F395" s="13"/>
      <c r="G395" s="30"/>
      <c r="H395" s="29"/>
      <c r="I395" s="13"/>
      <c r="J395" s="31"/>
      <c r="K395" s="29"/>
      <c r="L395" s="31"/>
      <c r="M395" s="29"/>
      <c r="N395" s="37"/>
      <c r="O395" s="29"/>
      <c r="P395" s="38"/>
      <c r="Q395" s="39"/>
      <c r="R395" s="39"/>
      <c r="S395" s="29"/>
      <c r="T395" s="40"/>
      <c r="U395" s="13"/>
      <c r="V395" s="34"/>
      <c r="W395" s="13"/>
      <c r="X395" s="31"/>
      <c r="Y395" s="13"/>
      <c r="Z395" s="37"/>
      <c r="AA395" s="13"/>
      <c r="AB395" s="42"/>
      <c r="AC395" s="13"/>
      <c r="AD395" s="42"/>
      <c r="AE395" s="13"/>
      <c r="AF395" s="40"/>
      <c r="AG395" s="13"/>
      <c r="AH395" s="31"/>
      <c r="AI395" s="31"/>
      <c r="AJ395" s="18"/>
      <c r="AK395" s="31"/>
      <c r="AL395" s="31"/>
      <c r="AM395" s="31"/>
      <c r="AN395" s="18"/>
      <c r="AO395" s="18"/>
      <c r="AP395" s="31"/>
      <c r="AQ395" s="18"/>
      <c r="AR395" s="31"/>
      <c r="AS395" s="18"/>
      <c r="AT395" s="18"/>
      <c r="AU395" s="18"/>
      <c r="AV395" s="13"/>
      <c r="AW395" s="13"/>
      <c r="AX395" s="13"/>
      <c r="AY395" s="13"/>
      <c r="AZ395" s="13"/>
      <c r="BA395" s="13"/>
      <c r="BB395" s="31"/>
      <c r="BC395" s="31"/>
      <c r="BD395" s="13"/>
      <c r="BE395" s="13"/>
      <c r="BF395" s="43"/>
    </row>
    <row r="396" spans="1:58" ht="14.4" hidden="1" outlineLevel="1" x14ac:dyDescent="0.3">
      <c r="A396" s="13"/>
      <c r="B396" s="29" t="s">
        <v>129</v>
      </c>
      <c r="C396" s="13"/>
      <c r="D396" s="13"/>
      <c r="E396" s="13"/>
      <c r="F396" s="13"/>
      <c r="G396" s="30" t="s">
        <v>676</v>
      </c>
      <c r="H396" s="29"/>
      <c r="I396" s="13"/>
      <c r="J396" s="31"/>
      <c r="K396" s="29"/>
      <c r="L396" s="31"/>
      <c r="M396" s="29"/>
      <c r="N396" s="37"/>
      <c r="O396" s="29"/>
      <c r="P396" s="38"/>
      <c r="Q396" s="39"/>
      <c r="R396" s="39"/>
      <c r="S396" s="29"/>
      <c r="T396" s="40"/>
      <c r="U396" s="13"/>
      <c r="V396" s="34"/>
      <c r="W396" s="13"/>
      <c r="X396" s="31"/>
      <c r="Y396" s="13"/>
      <c r="Z396" s="37"/>
      <c r="AA396" s="13"/>
      <c r="AB396" s="42"/>
      <c r="AC396" s="13"/>
      <c r="AD396" s="42"/>
      <c r="AE396" s="13"/>
      <c r="AF396" s="40"/>
      <c r="AG396" s="13"/>
      <c r="AH396" s="31"/>
      <c r="AI396" s="31"/>
      <c r="AJ396" s="18"/>
      <c r="AK396" s="31"/>
      <c r="AL396" s="31"/>
      <c r="AM396" s="31"/>
      <c r="AN396" s="18"/>
      <c r="AO396" s="18"/>
      <c r="AP396" s="31"/>
      <c r="AQ396" s="18"/>
      <c r="AR396" s="31"/>
      <c r="AS396" s="18"/>
      <c r="AT396" s="18"/>
      <c r="AU396" s="18"/>
      <c r="AV396" s="13"/>
      <c r="AW396" s="13"/>
      <c r="AX396" s="13"/>
      <c r="AY396" s="13"/>
      <c r="AZ396" s="13"/>
      <c r="BA396" s="13"/>
      <c r="BB396" s="31"/>
      <c r="BC396" s="31"/>
      <c r="BD396" s="13"/>
      <c r="BE396" s="13"/>
      <c r="BF396" s="43"/>
    </row>
    <row r="397" spans="1:58" ht="14.4" hidden="1" outlineLevel="1" x14ac:dyDescent="0.3">
      <c r="A397" s="12" t="s">
        <v>658</v>
      </c>
      <c r="B397" s="29" t="s">
        <v>129</v>
      </c>
      <c r="C397" s="12" t="s">
        <v>475</v>
      </c>
      <c r="D397" s="12">
        <v>13</v>
      </c>
      <c r="E397" s="12">
        <v>9</v>
      </c>
      <c r="F397" s="12">
        <v>30504</v>
      </c>
      <c r="G397" s="12" t="s">
        <v>133</v>
      </c>
      <c r="H397" s="12" t="s">
        <v>133</v>
      </c>
      <c r="I397" s="13"/>
      <c r="J397" s="13"/>
      <c r="K397" s="13"/>
      <c r="L397" s="13"/>
      <c r="M397" s="13"/>
      <c r="N397" s="37"/>
      <c r="O397" s="13"/>
      <c r="P397" s="38"/>
      <c r="Q397" s="39"/>
      <c r="R397" s="39"/>
      <c r="S397" s="13"/>
      <c r="T397" s="40"/>
      <c r="U397" s="13"/>
      <c r="V397" s="34"/>
      <c r="W397" s="13"/>
      <c r="X397" s="13"/>
      <c r="Y397" s="13"/>
      <c r="Z397" s="37"/>
      <c r="AA397" s="13"/>
      <c r="AB397" s="42"/>
      <c r="AC397" s="13"/>
      <c r="AD397" s="42"/>
      <c r="AE397" s="13"/>
      <c r="AF397" s="40"/>
      <c r="AG397" s="13"/>
      <c r="AH397" s="13"/>
      <c r="AI397" s="13"/>
      <c r="AJ397" s="18"/>
      <c r="AK397" s="13"/>
      <c r="AL397" s="13"/>
      <c r="AM397" s="13"/>
      <c r="AN397" s="18"/>
      <c r="AO397" s="18"/>
      <c r="AP397" s="13"/>
      <c r="AQ397" s="18"/>
      <c r="AR397" s="13"/>
      <c r="AS397" s="18"/>
      <c r="AT397" s="18"/>
      <c r="AU397" s="18"/>
      <c r="AV397" s="29"/>
      <c r="AW397" s="29"/>
      <c r="AX397" s="29"/>
      <c r="AY397" s="29"/>
      <c r="AZ397" s="29"/>
      <c r="BA397" s="29"/>
      <c r="BB397" s="13"/>
      <c r="BC397" s="13"/>
      <c r="BD397" s="13"/>
      <c r="BE397" s="13"/>
      <c r="BF397" s="43"/>
    </row>
    <row r="398" spans="1:58" ht="14.4" hidden="1" outlineLevel="1" x14ac:dyDescent="0.3">
      <c r="A398" s="12" t="s">
        <v>677</v>
      </c>
      <c r="B398" s="29" t="s">
        <v>129</v>
      </c>
      <c r="C398" s="12" t="s">
        <v>475</v>
      </c>
      <c r="D398" s="12">
        <v>14</v>
      </c>
      <c r="E398" s="12">
        <v>10</v>
      </c>
      <c r="F398" s="12">
        <v>30600</v>
      </c>
      <c r="G398" s="29" t="s">
        <v>133</v>
      </c>
      <c r="H398" s="29" t="s">
        <v>678</v>
      </c>
      <c r="I398" s="13"/>
      <c r="J398" s="36"/>
      <c r="K398" s="13"/>
      <c r="L398" s="13"/>
      <c r="M398" s="13"/>
      <c r="N398" s="37"/>
      <c r="O398" s="13"/>
      <c r="P398" s="38"/>
      <c r="Q398" s="39"/>
      <c r="R398" s="39"/>
      <c r="S398" s="13"/>
      <c r="T398" s="40"/>
      <c r="U398" s="13"/>
      <c r="V398" s="34"/>
      <c r="W398" s="13"/>
      <c r="X398" s="36"/>
      <c r="Y398" s="13"/>
      <c r="Z398" s="37"/>
      <c r="AA398" s="13"/>
      <c r="AB398" s="42"/>
      <c r="AC398" s="13"/>
      <c r="AD398" s="42"/>
      <c r="AE398" s="13"/>
      <c r="AF398" s="40"/>
      <c r="AG398" s="13"/>
      <c r="AH398" s="36"/>
      <c r="AI398" s="65"/>
      <c r="AJ398" s="18"/>
      <c r="AK398" s="65"/>
      <c r="AL398" s="36"/>
      <c r="AM398" s="36"/>
      <c r="AN398" s="18"/>
      <c r="AO398" s="18"/>
      <c r="AP398" s="36"/>
      <c r="AQ398" s="18"/>
      <c r="AR398" s="36"/>
      <c r="AS398" s="18"/>
      <c r="AT398" s="18"/>
      <c r="AU398" s="18"/>
      <c r="AV398" s="29"/>
      <c r="AW398" s="29"/>
      <c r="AX398" s="29"/>
      <c r="AY398" s="29"/>
      <c r="AZ398" s="29"/>
      <c r="BA398" s="29"/>
      <c r="BB398" s="13"/>
      <c r="BC398" s="13"/>
      <c r="BD398" s="13"/>
      <c r="BE398" s="13"/>
      <c r="BF398" s="43"/>
    </row>
    <row r="399" spans="1:58" ht="14.4" hidden="1" outlineLevel="1" x14ac:dyDescent="0.3">
      <c r="A399" s="12" t="s">
        <v>679</v>
      </c>
      <c r="B399" s="29" t="s">
        <v>680</v>
      </c>
      <c r="C399" s="12" t="s">
        <v>475</v>
      </c>
      <c r="D399" s="12">
        <v>14</v>
      </c>
      <c r="E399" s="12">
        <v>1</v>
      </c>
      <c r="F399" s="12">
        <v>30600</v>
      </c>
      <c r="G399" s="12">
        <v>341</v>
      </c>
      <c r="H399" s="12" t="s">
        <v>138</v>
      </c>
      <c r="I399" s="13"/>
      <c r="J399" s="36"/>
      <c r="K399" s="13"/>
      <c r="L399" s="36"/>
      <c r="M399" s="13"/>
      <c r="N399" s="37">
        <v>44012</v>
      </c>
      <c r="O399" s="13"/>
      <c r="P399" s="38">
        <v>217.4</v>
      </c>
      <c r="Q399" s="39" t="s">
        <v>139</v>
      </c>
      <c r="R399" s="39"/>
      <c r="S399" s="13"/>
      <c r="T399" s="40">
        <v>-2</v>
      </c>
      <c r="U399" s="13"/>
      <c r="V399" s="41">
        <v>2.6</v>
      </c>
      <c r="W399" s="13"/>
      <c r="X399" s="36">
        <v>0</v>
      </c>
      <c r="Y399" s="13"/>
      <c r="Z399" s="37" t="e">
        <v>#N/A</v>
      </c>
      <c r="AA399" s="13"/>
      <c r="AB399" s="42" t="e">
        <v>#N/A</v>
      </c>
      <c r="AC399" s="12" t="s">
        <v>139</v>
      </c>
      <c r="AD399" s="42" t="e">
        <v>#N/A</v>
      </c>
      <c r="AE399" s="13"/>
      <c r="AF399" s="40" t="e">
        <v>#N/A</v>
      </c>
      <c r="AG399" s="13"/>
      <c r="AH399" s="36"/>
      <c r="AI399" s="43"/>
      <c r="AJ399" s="18"/>
      <c r="AK399" s="43"/>
      <c r="AL399" s="36"/>
      <c r="AM399" s="36"/>
      <c r="AN399" s="18"/>
      <c r="AO399" s="18"/>
      <c r="AP399" s="36"/>
      <c r="AQ399" s="18"/>
      <c r="AR399" s="36"/>
      <c r="AS399" s="18"/>
      <c r="AT399" s="18"/>
      <c r="AU399" s="18"/>
      <c r="AV399" s="13"/>
      <c r="AW399" s="13"/>
      <c r="AX399" s="13"/>
      <c r="AY399" s="13"/>
      <c r="AZ399" s="13"/>
      <c r="BA399" s="13"/>
      <c r="BB399" s="36"/>
      <c r="BC399" s="36"/>
      <c r="BD399" s="13"/>
      <c r="BE399" s="13"/>
      <c r="BF399" s="43"/>
    </row>
    <row r="400" spans="1:58" ht="14.4" hidden="1" outlineLevel="1" x14ac:dyDescent="0.3">
      <c r="A400" s="12" t="s">
        <v>681</v>
      </c>
      <c r="B400" s="29" t="s">
        <v>682</v>
      </c>
      <c r="C400" s="12" t="s">
        <v>475</v>
      </c>
      <c r="D400" s="12">
        <v>14</v>
      </c>
      <c r="E400" s="12">
        <v>2</v>
      </c>
      <c r="F400" s="12">
        <v>30600</v>
      </c>
      <c r="G400" s="12">
        <v>342</v>
      </c>
      <c r="H400" s="12" t="s">
        <v>483</v>
      </c>
      <c r="I400" s="13"/>
      <c r="J400" s="36"/>
      <c r="K400" s="13"/>
      <c r="L400" s="36"/>
      <c r="M400" s="13"/>
      <c r="N400" s="37">
        <v>44012</v>
      </c>
      <c r="O400" s="13"/>
      <c r="P400" s="38">
        <v>52.6</v>
      </c>
      <c r="Q400" s="39" t="s">
        <v>139</v>
      </c>
      <c r="R400" s="39"/>
      <c r="S400" s="13"/>
      <c r="T400" s="40">
        <v>0</v>
      </c>
      <c r="U400" s="13"/>
      <c r="V400" s="41">
        <v>2.9</v>
      </c>
      <c r="W400" s="13"/>
      <c r="X400" s="36">
        <v>0</v>
      </c>
      <c r="Y400" s="13"/>
      <c r="Z400" s="37" t="e">
        <v>#N/A</v>
      </c>
      <c r="AA400" s="13"/>
      <c r="AB400" s="42" t="e">
        <v>#N/A</v>
      </c>
      <c r="AC400" s="12" t="s">
        <v>139</v>
      </c>
      <c r="AD400" s="42" t="e">
        <v>#N/A</v>
      </c>
      <c r="AE400" s="13"/>
      <c r="AF400" s="40" t="e">
        <v>#N/A</v>
      </c>
      <c r="AG400" s="13"/>
      <c r="AH400" s="36"/>
      <c r="AI400" s="43"/>
      <c r="AJ400" s="18"/>
      <c r="AK400" s="43"/>
      <c r="AL400" s="36"/>
      <c r="AM400" s="36"/>
      <c r="AN400" s="18"/>
      <c r="AO400" s="18"/>
      <c r="AP400" s="36"/>
      <c r="AQ400" s="18"/>
      <c r="AR400" s="36"/>
      <c r="AS400" s="18"/>
      <c r="AT400" s="18"/>
      <c r="AU400" s="18"/>
      <c r="AV400" s="13"/>
      <c r="AW400" s="13"/>
      <c r="AX400" s="13"/>
      <c r="AY400" s="13"/>
      <c r="AZ400" s="13"/>
      <c r="BA400" s="13"/>
      <c r="BB400" s="36"/>
      <c r="BC400" s="36"/>
      <c r="BD400" s="13"/>
      <c r="BE400" s="13"/>
      <c r="BF400" s="43"/>
    </row>
    <row r="401" spans="1:58" s="29" customFormat="1" hidden="1" outlineLevel="2" x14ac:dyDescent="0.25">
      <c r="A401" s="12" t="s">
        <v>683</v>
      </c>
      <c r="B401" s="29" t="s">
        <v>684</v>
      </c>
      <c r="C401" s="29" t="s">
        <v>475</v>
      </c>
      <c r="D401" s="29">
        <v>14</v>
      </c>
      <c r="E401" s="29">
        <v>3</v>
      </c>
      <c r="F401" s="29">
        <v>30600</v>
      </c>
      <c r="G401" s="12">
        <v>343</v>
      </c>
      <c r="H401" s="12" t="s">
        <v>486</v>
      </c>
      <c r="J401" s="36"/>
      <c r="K401" s="12"/>
      <c r="L401" s="36"/>
      <c r="M401" s="12"/>
      <c r="N401" s="37">
        <v>44012</v>
      </c>
      <c r="O401" s="12"/>
      <c r="P401" s="38">
        <v>87.7</v>
      </c>
      <c r="Q401" s="39" t="s">
        <v>139</v>
      </c>
      <c r="R401" s="39"/>
      <c r="S401" s="12"/>
      <c r="T401" s="40">
        <v>0</v>
      </c>
      <c r="V401" s="41">
        <v>4.2</v>
      </c>
      <c r="W401" s="12"/>
      <c r="X401" s="36">
        <v>0</v>
      </c>
      <c r="Z401" s="37" t="e">
        <v>#N/A</v>
      </c>
      <c r="AA401" s="12"/>
      <c r="AB401" s="42" t="e">
        <v>#N/A</v>
      </c>
      <c r="AC401" s="12" t="s">
        <v>139</v>
      </c>
      <c r="AD401" s="42" t="e">
        <v>#N/A</v>
      </c>
      <c r="AE401" s="12"/>
      <c r="AF401" s="40" t="e">
        <v>#N/A</v>
      </c>
      <c r="AH401" s="36"/>
      <c r="AI401" s="43"/>
      <c r="AJ401" s="18"/>
      <c r="AK401" s="43"/>
      <c r="AL401" s="36"/>
      <c r="AM401" s="36"/>
      <c r="AN401" s="18"/>
      <c r="AO401" s="18"/>
      <c r="AP401" s="36"/>
      <c r="AQ401" s="18"/>
      <c r="AR401" s="36"/>
      <c r="AS401" s="18"/>
      <c r="AT401" s="18"/>
      <c r="AU401" s="18"/>
      <c r="AV401" s="12"/>
      <c r="AW401" s="12"/>
      <c r="AX401" s="12"/>
      <c r="AY401" s="12"/>
      <c r="AZ401" s="12"/>
      <c r="BA401" s="12"/>
      <c r="BB401" s="36"/>
      <c r="BC401" s="36"/>
      <c r="BF401" s="43"/>
    </row>
    <row r="402" spans="1:58" ht="14.4" hidden="1" outlineLevel="2" x14ac:dyDescent="0.3">
      <c r="A402" s="12" t="s">
        <v>685</v>
      </c>
      <c r="B402" s="29" t="s">
        <v>686</v>
      </c>
      <c r="C402" s="12" t="s">
        <v>475</v>
      </c>
      <c r="D402" s="12">
        <v>14</v>
      </c>
      <c r="E402" s="12">
        <v>4</v>
      </c>
      <c r="F402" s="12">
        <v>30600</v>
      </c>
      <c r="G402" s="12">
        <v>343.2</v>
      </c>
      <c r="H402" s="12" t="s">
        <v>489</v>
      </c>
      <c r="I402" s="13"/>
      <c r="J402" s="36"/>
      <c r="K402" s="13"/>
      <c r="L402" s="36"/>
      <c r="M402" s="13"/>
      <c r="N402" s="37">
        <v>44012</v>
      </c>
      <c r="O402" s="13"/>
      <c r="P402" s="38">
        <v>3.2</v>
      </c>
      <c r="Q402" s="39" t="s">
        <v>139</v>
      </c>
      <c r="R402" s="39"/>
      <c r="S402" s="13"/>
      <c r="T402" s="40">
        <v>0</v>
      </c>
      <c r="U402" s="13"/>
      <c r="V402" s="41">
        <v>4.2</v>
      </c>
      <c r="W402" s="13"/>
      <c r="X402" s="36">
        <v>0</v>
      </c>
      <c r="Y402" s="13"/>
      <c r="Z402" s="37" t="e">
        <v>#N/A</v>
      </c>
      <c r="AA402" s="13"/>
      <c r="AB402" s="42" t="e">
        <v>#N/A</v>
      </c>
      <c r="AC402" s="12" t="s">
        <v>139</v>
      </c>
      <c r="AD402" s="42" t="e">
        <v>#N/A</v>
      </c>
      <c r="AE402" s="13"/>
      <c r="AF402" s="40" t="e">
        <v>#N/A</v>
      </c>
      <c r="AG402" s="13"/>
      <c r="AH402" s="36"/>
      <c r="AI402" s="43"/>
      <c r="AJ402" s="18"/>
      <c r="AK402" s="43"/>
      <c r="AL402" s="36"/>
      <c r="AM402" s="36"/>
      <c r="AN402" s="18"/>
      <c r="AO402" s="18"/>
      <c r="AP402" s="36"/>
      <c r="AQ402" s="18"/>
      <c r="AR402" s="36"/>
      <c r="AS402" s="18"/>
      <c r="AT402" s="18"/>
      <c r="AU402" s="18"/>
      <c r="AV402" s="13"/>
      <c r="AW402" s="13"/>
      <c r="AX402" s="13"/>
      <c r="AY402" s="13"/>
      <c r="AZ402" s="13"/>
      <c r="BA402" s="13"/>
      <c r="BB402" s="36"/>
      <c r="BC402" s="36"/>
      <c r="BD402" s="13"/>
      <c r="BE402" s="13"/>
      <c r="BF402" s="43"/>
    </row>
    <row r="403" spans="1:58" ht="14.4" hidden="1" outlineLevel="1" x14ac:dyDescent="0.3">
      <c r="A403" s="12" t="s">
        <v>683</v>
      </c>
      <c r="B403" s="12" t="s">
        <v>684</v>
      </c>
      <c r="C403" s="13"/>
      <c r="D403" s="13"/>
      <c r="E403" s="13"/>
      <c r="F403" s="13"/>
      <c r="G403" s="12">
        <v>343</v>
      </c>
      <c r="H403" s="12" t="s">
        <v>492</v>
      </c>
      <c r="I403" s="13"/>
      <c r="J403" s="36"/>
      <c r="K403" s="13"/>
      <c r="L403" s="36"/>
      <c r="M403" s="13"/>
      <c r="N403" s="37">
        <v>44012</v>
      </c>
      <c r="O403" s="13"/>
      <c r="P403" s="38" t="s">
        <v>493</v>
      </c>
      <c r="Q403" s="39"/>
      <c r="R403" s="39"/>
      <c r="S403" s="13"/>
      <c r="T403" s="40" t="s">
        <v>493</v>
      </c>
      <c r="U403" s="13"/>
      <c r="V403" s="41">
        <v>4.2</v>
      </c>
      <c r="W403" s="13"/>
      <c r="X403" s="36">
        <v>0</v>
      </c>
      <c r="Y403" s="13"/>
      <c r="Z403" s="37" t="e">
        <v>#N/A</v>
      </c>
      <c r="AA403" s="13"/>
      <c r="AB403" s="67" t="s">
        <v>493</v>
      </c>
      <c r="AC403" s="17"/>
      <c r="AD403" s="67"/>
      <c r="AE403" s="13"/>
      <c r="AF403" s="40" t="s">
        <v>493</v>
      </c>
      <c r="AG403" s="13"/>
      <c r="AH403" s="36"/>
      <c r="AI403" s="36"/>
      <c r="AJ403" s="18"/>
      <c r="AK403" s="36"/>
      <c r="AL403" s="36"/>
      <c r="AM403" s="36"/>
      <c r="AN403" s="18"/>
      <c r="AO403" s="18"/>
      <c r="AP403" s="36"/>
      <c r="AQ403" s="18"/>
      <c r="AR403" s="36"/>
      <c r="AS403" s="18"/>
      <c r="AT403" s="36" t="e">
        <v>#N/A</v>
      </c>
      <c r="AU403" s="18"/>
      <c r="AV403" s="13"/>
      <c r="AW403" s="13"/>
      <c r="AX403" s="13"/>
      <c r="AY403" s="13"/>
      <c r="AZ403" s="13"/>
      <c r="BA403" s="13"/>
      <c r="BB403" s="36"/>
      <c r="BC403" s="36"/>
      <c r="BD403" s="13"/>
      <c r="BE403" s="13"/>
      <c r="BF403" s="43"/>
    </row>
    <row r="404" spans="1:58" s="29" customFormat="1" hidden="1" outlineLevel="1" x14ac:dyDescent="0.25">
      <c r="A404" s="12" t="s">
        <v>687</v>
      </c>
      <c r="B404" s="29" t="s">
        <v>688</v>
      </c>
      <c r="C404" s="29" t="s">
        <v>475</v>
      </c>
      <c r="D404" s="29">
        <v>14</v>
      </c>
      <c r="E404" s="29">
        <v>5</v>
      </c>
      <c r="F404" s="29">
        <v>30600</v>
      </c>
      <c r="G404" s="12">
        <v>344</v>
      </c>
      <c r="H404" s="12" t="s">
        <v>496</v>
      </c>
      <c r="J404" s="36"/>
      <c r="K404" s="12"/>
      <c r="L404" s="36"/>
      <c r="M404" s="12"/>
      <c r="N404" s="37">
        <v>44012</v>
      </c>
      <c r="O404" s="12"/>
      <c r="P404" s="38">
        <v>312.5</v>
      </c>
      <c r="Q404" s="39" t="s">
        <v>139</v>
      </c>
      <c r="R404" s="39"/>
      <c r="S404" s="12"/>
      <c r="T404" s="40">
        <v>-1</v>
      </c>
      <c r="V404" s="41">
        <v>2.5</v>
      </c>
      <c r="X404" s="36">
        <v>0</v>
      </c>
      <c r="Z404" s="37" t="e">
        <v>#N/A</v>
      </c>
      <c r="AA404" s="12"/>
      <c r="AB404" s="42" t="e">
        <v>#N/A</v>
      </c>
      <c r="AC404" s="12" t="s">
        <v>139</v>
      </c>
      <c r="AD404" s="42" t="e">
        <v>#N/A</v>
      </c>
      <c r="AE404" s="12"/>
      <c r="AF404" s="40" t="e">
        <v>#N/A</v>
      </c>
      <c r="AH404" s="36"/>
      <c r="AI404" s="43"/>
      <c r="AJ404" s="18"/>
      <c r="AK404" s="43"/>
      <c r="AL404" s="36"/>
      <c r="AM404" s="36"/>
      <c r="AN404" s="18"/>
      <c r="AO404" s="18"/>
      <c r="AP404" s="36"/>
      <c r="AQ404" s="18"/>
      <c r="AR404" s="36"/>
      <c r="AS404" s="18"/>
      <c r="AT404" s="18"/>
      <c r="AU404" s="18"/>
      <c r="AV404" s="12"/>
      <c r="AW404" s="12"/>
      <c r="AX404" s="12"/>
      <c r="AY404" s="12"/>
      <c r="AZ404" s="12"/>
      <c r="BA404" s="12"/>
      <c r="BB404" s="36"/>
      <c r="BC404" s="36"/>
      <c r="BF404" s="43"/>
    </row>
    <row r="405" spans="1:58" ht="14.4" hidden="1" outlineLevel="1" x14ac:dyDescent="0.3">
      <c r="A405" s="12" t="s">
        <v>689</v>
      </c>
      <c r="B405" s="29" t="s">
        <v>690</v>
      </c>
      <c r="C405" s="12" t="s">
        <v>475</v>
      </c>
      <c r="D405" s="12">
        <v>14</v>
      </c>
      <c r="E405" s="12">
        <v>6</v>
      </c>
      <c r="F405" s="12">
        <v>30600</v>
      </c>
      <c r="G405" s="12">
        <v>345</v>
      </c>
      <c r="H405" s="12" t="s">
        <v>151</v>
      </c>
      <c r="I405" s="13"/>
      <c r="J405" s="36"/>
      <c r="K405" s="13"/>
      <c r="L405" s="36"/>
      <c r="M405" s="13"/>
      <c r="N405" s="37">
        <v>44012</v>
      </c>
      <c r="O405" s="13"/>
      <c r="P405" s="38">
        <v>384.6</v>
      </c>
      <c r="Q405" s="39" t="s">
        <v>139</v>
      </c>
      <c r="R405" s="39"/>
      <c r="S405" s="13"/>
      <c r="T405" s="40">
        <v>-1</v>
      </c>
      <c r="U405" s="13"/>
      <c r="V405" s="41">
        <v>2.5</v>
      </c>
      <c r="W405" s="13"/>
      <c r="X405" s="36">
        <v>0</v>
      </c>
      <c r="Y405" s="13"/>
      <c r="Z405" s="37" t="e">
        <v>#N/A</v>
      </c>
      <c r="AA405" s="13"/>
      <c r="AB405" s="42" t="e">
        <v>#N/A</v>
      </c>
      <c r="AC405" s="12" t="s">
        <v>139</v>
      </c>
      <c r="AD405" s="42" t="e">
        <v>#N/A</v>
      </c>
      <c r="AE405" s="13"/>
      <c r="AF405" s="40" t="e">
        <v>#N/A</v>
      </c>
      <c r="AG405" s="13"/>
      <c r="AH405" s="36"/>
      <c r="AI405" s="43"/>
      <c r="AJ405" s="18"/>
      <c r="AK405" s="43"/>
      <c r="AL405" s="36"/>
      <c r="AM405" s="36"/>
      <c r="AN405" s="18"/>
      <c r="AO405" s="18"/>
      <c r="AP405" s="36"/>
      <c r="AQ405" s="18"/>
      <c r="AR405" s="36"/>
      <c r="AS405" s="18"/>
      <c r="AT405" s="18"/>
      <c r="AU405" s="18"/>
      <c r="AV405" s="13"/>
      <c r="AW405" s="13"/>
      <c r="AX405" s="13"/>
      <c r="AY405" s="13"/>
      <c r="AZ405" s="13"/>
      <c r="BA405" s="13"/>
      <c r="BB405" s="36"/>
      <c r="BC405" s="36"/>
      <c r="BD405" s="13"/>
      <c r="BE405" s="13"/>
      <c r="BF405" s="43"/>
    </row>
    <row r="406" spans="1:58" ht="14.4" hidden="1" outlineLevel="1" x14ac:dyDescent="0.3">
      <c r="A406" s="12" t="s">
        <v>691</v>
      </c>
      <c r="B406" s="29" t="s">
        <v>692</v>
      </c>
      <c r="C406" s="12" t="s">
        <v>475</v>
      </c>
      <c r="D406" s="12">
        <v>14</v>
      </c>
      <c r="E406" s="12">
        <v>7</v>
      </c>
      <c r="F406" s="12">
        <v>30600</v>
      </c>
      <c r="G406" s="12">
        <v>346</v>
      </c>
      <c r="H406" s="12" t="s">
        <v>693</v>
      </c>
      <c r="I406" s="13"/>
      <c r="J406" s="45"/>
      <c r="K406" s="13"/>
      <c r="L406" s="45"/>
      <c r="M406" s="13"/>
      <c r="N406" s="37">
        <v>44012</v>
      </c>
      <c r="O406" s="13"/>
      <c r="P406" s="38">
        <v>192.3</v>
      </c>
      <c r="Q406" s="39" t="s">
        <v>139</v>
      </c>
      <c r="R406" s="39"/>
      <c r="S406" s="13"/>
      <c r="T406" s="40">
        <v>0</v>
      </c>
      <c r="U406" s="13"/>
      <c r="V406" s="41">
        <v>2.5</v>
      </c>
      <c r="W406" s="13"/>
      <c r="X406" s="45">
        <v>0</v>
      </c>
      <c r="Y406" s="13"/>
      <c r="Z406" s="37" t="e">
        <v>#N/A</v>
      </c>
      <c r="AA406" s="13"/>
      <c r="AB406" s="42" t="e">
        <v>#N/A</v>
      </c>
      <c r="AC406" s="12" t="s">
        <v>139</v>
      </c>
      <c r="AD406" s="42" t="e">
        <v>#N/A</v>
      </c>
      <c r="AE406" s="13"/>
      <c r="AF406" s="40" t="e">
        <v>#N/A</v>
      </c>
      <c r="AG406" s="13"/>
      <c r="AH406" s="45"/>
      <c r="AI406" s="46"/>
      <c r="AJ406" s="18"/>
      <c r="AK406" s="46"/>
      <c r="AL406" s="45"/>
      <c r="AM406" s="47"/>
      <c r="AN406" s="18"/>
      <c r="AO406" s="18"/>
      <c r="AP406" s="45"/>
      <c r="AQ406" s="18"/>
      <c r="AR406" s="45"/>
      <c r="AS406" s="18"/>
      <c r="AT406" s="18"/>
      <c r="AU406" s="18"/>
      <c r="AV406" s="29"/>
      <c r="AW406" s="29"/>
      <c r="AX406" s="29"/>
      <c r="AY406" s="29"/>
      <c r="AZ406" s="29"/>
      <c r="BA406" s="29"/>
      <c r="BB406" s="45"/>
      <c r="BC406" s="45"/>
      <c r="BD406" s="13"/>
      <c r="BE406" s="13"/>
      <c r="BF406" s="43"/>
    </row>
    <row r="407" spans="1:58" ht="14.4" hidden="1" outlineLevel="1" x14ac:dyDescent="0.3">
      <c r="A407" s="12" t="s">
        <v>677</v>
      </c>
      <c r="B407" s="29" t="s">
        <v>129</v>
      </c>
      <c r="C407" s="12" t="s">
        <v>475</v>
      </c>
      <c r="D407" s="12">
        <v>14</v>
      </c>
      <c r="E407" s="12">
        <v>8</v>
      </c>
      <c r="F407" s="12">
        <v>30600</v>
      </c>
      <c r="G407" s="12" t="s">
        <v>133</v>
      </c>
      <c r="H407" s="29" t="s">
        <v>694</v>
      </c>
      <c r="I407" s="13"/>
      <c r="J407" s="31"/>
      <c r="K407" s="29"/>
      <c r="L407" s="31"/>
      <c r="M407" s="29"/>
      <c r="N407" s="37"/>
      <c r="O407" s="29"/>
      <c r="P407" s="38"/>
      <c r="Q407" s="39"/>
      <c r="R407" s="39"/>
      <c r="S407" s="29"/>
      <c r="T407" s="40"/>
      <c r="U407" s="13"/>
      <c r="V407" s="34"/>
      <c r="W407" s="13"/>
      <c r="X407" s="31"/>
      <c r="Y407" s="13"/>
      <c r="Z407" s="37"/>
      <c r="AA407" s="13"/>
      <c r="AB407" s="42"/>
      <c r="AC407" s="13"/>
      <c r="AD407" s="42"/>
      <c r="AE407" s="13"/>
      <c r="AF407" s="40"/>
      <c r="AG407" s="13"/>
      <c r="AH407" s="31"/>
      <c r="AI407" s="31"/>
      <c r="AJ407" s="49"/>
      <c r="AK407" s="31"/>
      <c r="AL407" s="31"/>
      <c r="AM407" s="31"/>
      <c r="AN407" s="49"/>
      <c r="AO407" s="49"/>
      <c r="AP407" s="31"/>
      <c r="AQ407" s="18"/>
      <c r="AR407" s="31"/>
      <c r="AS407" s="18"/>
      <c r="AT407" s="18"/>
      <c r="AU407" s="18"/>
      <c r="AV407" s="43"/>
      <c r="AW407" s="13"/>
      <c r="AX407" s="13"/>
      <c r="AY407" s="13"/>
      <c r="AZ407" s="13"/>
      <c r="BA407" s="13"/>
      <c r="BB407" s="31"/>
      <c r="BC407" s="31"/>
      <c r="BD407" s="13"/>
      <c r="BE407" s="13"/>
      <c r="BF407" s="43"/>
    </row>
    <row r="408" spans="1:58" ht="14.4" hidden="1" outlineLevel="1" x14ac:dyDescent="0.3">
      <c r="A408" s="12" t="s">
        <v>677</v>
      </c>
      <c r="B408" s="29" t="s">
        <v>129</v>
      </c>
      <c r="C408" s="12" t="s">
        <v>475</v>
      </c>
      <c r="D408" s="12">
        <v>14</v>
      </c>
      <c r="E408" s="12">
        <v>9</v>
      </c>
      <c r="F408" s="12">
        <v>30600</v>
      </c>
      <c r="G408" s="12" t="s">
        <v>133</v>
      </c>
      <c r="H408" s="12" t="s">
        <v>133</v>
      </c>
      <c r="I408" s="13"/>
      <c r="J408" s="13"/>
      <c r="K408" s="13"/>
      <c r="L408" s="13"/>
      <c r="M408" s="13"/>
      <c r="N408" s="37"/>
      <c r="O408" s="13"/>
      <c r="P408" s="38"/>
      <c r="Q408" s="39"/>
      <c r="R408" s="39"/>
      <c r="S408" s="13"/>
      <c r="T408" s="40"/>
      <c r="U408" s="13"/>
      <c r="V408" s="34"/>
      <c r="W408" s="13"/>
      <c r="X408" s="13"/>
      <c r="Y408" s="13"/>
      <c r="Z408" s="37"/>
      <c r="AA408" s="13"/>
      <c r="AB408" s="42"/>
      <c r="AC408" s="13"/>
      <c r="AD408" s="42"/>
      <c r="AE408" s="13"/>
      <c r="AF408" s="40"/>
      <c r="AG408" s="13"/>
      <c r="AH408" s="13"/>
      <c r="AI408" s="13"/>
      <c r="AJ408" s="18"/>
      <c r="AK408" s="13"/>
      <c r="AL408" s="13"/>
      <c r="AM408" s="13"/>
      <c r="AN408" s="18"/>
      <c r="AO408" s="18"/>
      <c r="AP408" s="13"/>
      <c r="AQ408" s="18"/>
      <c r="AR408" s="13"/>
      <c r="AS408" s="18"/>
      <c r="AT408" s="18"/>
      <c r="AU408" s="18"/>
      <c r="AV408" s="29"/>
      <c r="AW408" s="29"/>
      <c r="AX408" s="29"/>
      <c r="AY408" s="29"/>
      <c r="AZ408" s="29"/>
      <c r="BA408" s="29"/>
      <c r="BB408" s="13"/>
      <c r="BC408" s="13"/>
      <c r="BD408" s="13"/>
      <c r="BE408" s="13"/>
      <c r="BF408" s="43"/>
    </row>
    <row r="409" spans="1:58" ht="14.4" hidden="1" outlineLevel="1" x14ac:dyDescent="0.3">
      <c r="A409" s="12" t="s">
        <v>695</v>
      </c>
      <c r="B409" s="29" t="s">
        <v>129</v>
      </c>
      <c r="C409" s="12" t="s">
        <v>475</v>
      </c>
      <c r="D409" s="12">
        <v>15</v>
      </c>
      <c r="E409" s="12">
        <v>10</v>
      </c>
      <c r="F409" s="12">
        <v>30601</v>
      </c>
      <c r="G409" s="29" t="s">
        <v>133</v>
      </c>
      <c r="H409" s="29" t="s">
        <v>696</v>
      </c>
      <c r="I409" s="13"/>
      <c r="J409" s="36"/>
      <c r="K409" s="13"/>
      <c r="L409" s="13"/>
      <c r="M409" s="13"/>
      <c r="N409" s="37"/>
      <c r="O409" s="13"/>
      <c r="P409" s="38"/>
      <c r="Q409" s="39"/>
      <c r="R409" s="39"/>
      <c r="S409" s="13"/>
      <c r="T409" s="40"/>
      <c r="U409" s="13"/>
      <c r="V409" s="34"/>
      <c r="W409" s="13"/>
      <c r="X409" s="36"/>
      <c r="Y409" s="13"/>
      <c r="Z409" s="37"/>
      <c r="AA409" s="13"/>
      <c r="AB409" s="42"/>
      <c r="AC409" s="13"/>
      <c r="AD409" s="42"/>
      <c r="AE409" s="13"/>
      <c r="AF409" s="40"/>
      <c r="AG409" s="13"/>
      <c r="AH409" s="36"/>
      <c r="AI409" s="65"/>
      <c r="AJ409" s="18"/>
      <c r="AK409" s="65"/>
      <c r="AL409" s="36"/>
      <c r="AM409" s="36"/>
      <c r="AN409" s="18"/>
      <c r="AO409" s="18"/>
      <c r="AP409" s="36"/>
      <c r="AQ409" s="18"/>
      <c r="AR409" s="36"/>
      <c r="AS409" s="18"/>
      <c r="AT409" s="18"/>
      <c r="AU409" s="18"/>
      <c r="AV409" s="29"/>
      <c r="AW409" s="29"/>
      <c r="AX409" s="29"/>
      <c r="AY409" s="29"/>
      <c r="AZ409" s="29"/>
      <c r="BA409" s="29"/>
      <c r="BB409" s="13"/>
      <c r="BC409" s="13"/>
      <c r="BD409" s="13"/>
      <c r="BE409" s="13"/>
      <c r="BF409" s="43"/>
    </row>
    <row r="410" spans="1:58" ht="14.4" hidden="1" outlineLevel="1" x14ac:dyDescent="0.3">
      <c r="A410" s="12" t="s">
        <v>697</v>
      </c>
      <c r="B410" s="29" t="s">
        <v>698</v>
      </c>
      <c r="C410" s="12" t="s">
        <v>475</v>
      </c>
      <c r="D410" s="12">
        <v>15</v>
      </c>
      <c r="E410" s="12">
        <v>1</v>
      </c>
      <c r="F410" s="12">
        <v>30601</v>
      </c>
      <c r="G410" s="12">
        <v>341</v>
      </c>
      <c r="H410" s="12" t="s">
        <v>138</v>
      </c>
      <c r="I410" s="13"/>
      <c r="J410" s="36"/>
      <c r="K410" s="13"/>
      <c r="L410" s="36"/>
      <c r="M410" s="13"/>
      <c r="N410" s="37">
        <v>44012</v>
      </c>
      <c r="O410" s="13"/>
      <c r="P410" s="38">
        <v>217.4</v>
      </c>
      <c r="Q410" s="39" t="s">
        <v>139</v>
      </c>
      <c r="R410" s="39"/>
      <c r="S410" s="13"/>
      <c r="T410" s="40">
        <v>-2</v>
      </c>
      <c r="U410" s="13"/>
      <c r="V410" s="41">
        <v>2.6</v>
      </c>
      <c r="W410" s="13"/>
      <c r="X410" s="36">
        <v>0</v>
      </c>
      <c r="Y410" s="13"/>
      <c r="Z410" s="37" t="e">
        <v>#N/A</v>
      </c>
      <c r="AA410" s="13"/>
      <c r="AB410" s="42" t="e">
        <v>#N/A</v>
      </c>
      <c r="AC410" s="12" t="s">
        <v>139</v>
      </c>
      <c r="AD410" s="42" t="e">
        <v>#N/A</v>
      </c>
      <c r="AE410" s="13"/>
      <c r="AF410" s="40" t="e">
        <v>#N/A</v>
      </c>
      <c r="AG410" s="13"/>
      <c r="AH410" s="36"/>
      <c r="AI410" s="43"/>
      <c r="AJ410" s="18"/>
      <c r="AK410" s="43"/>
      <c r="AL410" s="36"/>
      <c r="AM410" s="36"/>
      <c r="AN410" s="18"/>
      <c r="AO410" s="18"/>
      <c r="AP410" s="36"/>
      <c r="AQ410" s="18"/>
      <c r="AR410" s="36"/>
      <c r="AS410" s="18"/>
      <c r="AT410" s="18"/>
      <c r="AU410" s="18"/>
      <c r="AV410" s="13"/>
      <c r="AW410" s="13"/>
      <c r="AX410" s="13"/>
      <c r="AY410" s="13"/>
      <c r="AZ410" s="13"/>
      <c r="BA410" s="13"/>
      <c r="BB410" s="36"/>
      <c r="BC410" s="36"/>
      <c r="BD410" s="13"/>
      <c r="BE410" s="13"/>
      <c r="BF410" s="43"/>
    </row>
    <row r="411" spans="1:58" s="29" customFormat="1" hidden="1" outlineLevel="1" x14ac:dyDescent="0.25">
      <c r="A411" s="12" t="s">
        <v>699</v>
      </c>
      <c r="B411" s="29" t="s">
        <v>700</v>
      </c>
      <c r="C411" s="29" t="s">
        <v>475</v>
      </c>
      <c r="D411" s="29">
        <v>15</v>
      </c>
      <c r="E411" s="29">
        <v>2</v>
      </c>
      <c r="F411" s="29">
        <v>30601</v>
      </c>
      <c r="G411" s="12">
        <v>342</v>
      </c>
      <c r="H411" s="12" t="s">
        <v>483</v>
      </c>
      <c r="J411" s="36"/>
      <c r="K411" s="12"/>
      <c r="L411" s="36"/>
      <c r="M411" s="12"/>
      <c r="N411" s="37">
        <v>44012</v>
      </c>
      <c r="O411" s="12"/>
      <c r="P411" s="38">
        <v>52.6</v>
      </c>
      <c r="Q411" s="39" t="s">
        <v>139</v>
      </c>
      <c r="R411" s="39"/>
      <c r="S411" s="12"/>
      <c r="T411" s="40">
        <v>0</v>
      </c>
      <c r="V411" s="41">
        <v>2.9</v>
      </c>
      <c r="X411" s="36">
        <v>0</v>
      </c>
      <c r="Z411" s="37" t="e">
        <v>#N/A</v>
      </c>
      <c r="AA411" s="12"/>
      <c r="AB411" s="42" t="e">
        <v>#N/A</v>
      </c>
      <c r="AC411" s="12" t="s">
        <v>139</v>
      </c>
      <c r="AD411" s="42" t="e">
        <v>#N/A</v>
      </c>
      <c r="AE411" s="12"/>
      <c r="AF411" s="40" t="e">
        <v>#N/A</v>
      </c>
      <c r="AH411" s="36"/>
      <c r="AI411" s="43"/>
      <c r="AJ411" s="18"/>
      <c r="AK411" s="43"/>
      <c r="AL411" s="36"/>
      <c r="AM411" s="36"/>
      <c r="AN411" s="18"/>
      <c r="AO411" s="18"/>
      <c r="AP411" s="36"/>
      <c r="AQ411" s="18"/>
      <c r="AR411" s="36"/>
      <c r="AS411" s="18"/>
      <c r="AT411" s="18"/>
      <c r="AU411" s="18"/>
      <c r="AV411" s="12"/>
      <c r="AW411" s="12"/>
      <c r="AX411" s="12"/>
      <c r="AY411" s="12"/>
      <c r="AZ411" s="12"/>
      <c r="BA411" s="12"/>
      <c r="BB411" s="36"/>
      <c r="BC411" s="36"/>
      <c r="BF411" s="43"/>
    </row>
    <row r="412" spans="1:58" ht="14.4" hidden="1" outlineLevel="2" x14ac:dyDescent="0.3">
      <c r="A412" s="12" t="s">
        <v>701</v>
      </c>
      <c r="B412" s="29" t="s">
        <v>702</v>
      </c>
      <c r="C412" s="12" t="s">
        <v>475</v>
      </c>
      <c r="D412" s="12">
        <v>15</v>
      </c>
      <c r="E412" s="12">
        <v>3</v>
      </c>
      <c r="F412" s="12">
        <v>30601</v>
      </c>
      <c r="G412" s="12">
        <v>343</v>
      </c>
      <c r="H412" s="12" t="s">
        <v>486</v>
      </c>
      <c r="I412" s="13"/>
      <c r="J412" s="36"/>
      <c r="K412" s="13"/>
      <c r="L412" s="36"/>
      <c r="M412" s="13"/>
      <c r="N412" s="37">
        <v>44012</v>
      </c>
      <c r="O412" s="13"/>
      <c r="P412" s="38">
        <v>87.7</v>
      </c>
      <c r="Q412" s="39" t="s">
        <v>139</v>
      </c>
      <c r="R412" s="39"/>
      <c r="S412" s="13"/>
      <c r="T412" s="40">
        <v>0</v>
      </c>
      <c r="U412" s="13"/>
      <c r="V412" s="41">
        <v>4</v>
      </c>
      <c r="W412" s="13"/>
      <c r="X412" s="36">
        <v>0</v>
      </c>
      <c r="Y412" s="13"/>
      <c r="Z412" s="37" t="e">
        <v>#N/A</v>
      </c>
      <c r="AA412" s="13"/>
      <c r="AB412" s="42" t="e">
        <v>#N/A</v>
      </c>
      <c r="AC412" s="12" t="s">
        <v>139</v>
      </c>
      <c r="AD412" s="42" t="e">
        <v>#N/A</v>
      </c>
      <c r="AE412" s="13"/>
      <c r="AF412" s="40" t="e">
        <v>#N/A</v>
      </c>
      <c r="AG412" s="13"/>
      <c r="AH412" s="36"/>
      <c r="AI412" s="43"/>
      <c r="AJ412" s="18"/>
      <c r="AK412" s="43"/>
      <c r="AL412" s="36"/>
      <c r="AM412" s="36"/>
      <c r="AN412" s="18"/>
      <c r="AO412" s="18"/>
      <c r="AP412" s="36"/>
      <c r="AQ412" s="18"/>
      <c r="AR412" s="36"/>
      <c r="AS412" s="18"/>
      <c r="AT412" s="18"/>
      <c r="AU412" s="18"/>
      <c r="AV412" s="13"/>
      <c r="AW412" s="13"/>
      <c r="AX412" s="13"/>
      <c r="AY412" s="13"/>
      <c r="AZ412" s="13"/>
      <c r="BA412" s="13"/>
      <c r="BB412" s="36"/>
      <c r="BC412" s="36"/>
      <c r="BD412" s="13"/>
      <c r="BE412" s="13"/>
      <c r="BF412" s="43"/>
    </row>
    <row r="413" spans="1:58" s="29" customFormat="1" hidden="1" outlineLevel="2" x14ac:dyDescent="0.25">
      <c r="A413" s="12" t="s">
        <v>703</v>
      </c>
      <c r="B413" s="29" t="s">
        <v>704</v>
      </c>
      <c r="C413" s="29" t="s">
        <v>475</v>
      </c>
      <c r="D413" s="29">
        <v>15</v>
      </c>
      <c r="E413" s="29">
        <v>4</v>
      </c>
      <c r="F413" s="29">
        <v>30601</v>
      </c>
      <c r="G413" s="12">
        <v>343.2</v>
      </c>
      <c r="H413" s="12" t="s">
        <v>489</v>
      </c>
      <c r="J413" s="36"/>
      <c r="K413" s="12"/>
      <c r="L413" s="36"/>
      <c r="M413" s="12"/>
      <c r="N413" s="37">
        <v>44012</v>
      </c>
      <c r="O413" s="12"/>
      <c r="P413" s="38">
        <v>3.2</v>
      </c>
      <c r="Q413" s="39" t="s">
        <v>139</v>
      </c>
      <c r="R413" s="39"/>
      <c r="S413" s="12"/>
      <c r="T413" s="40">
        <v>0</v>
      </c>
      <c r="V413" s="41">
        <v>4</v>
      </c>
      <c r="W413" s="12"/>
      <c r="X413" s="36">
        <v>0</v>
      </c>
      <c r="Z413" s="37" t="e">
        <v>#N/A</v>
      </c>
      <c r="AA413" s="12"/>
      <c r="AB413" s="42" t="e">
        <v>#N/A</v>
      </c>
      <c r="AC413" s="12" t="s">
        <v>139</v>
      </c>
      <c r="AD413" s="42" t="e">
        <v>#N/A</v>
      </c>
      <c r="AE413" s="12"/>
      <c r="AF413" s="40" t="e">
        <v>#N/A</v>
      </c>
      <c r="AH413" s="36"/>
      <c r="AI413" s="43"/>
      <c r="AJ413" s="18"/>
      <c r="AK413" s="43"/>
      <c r="AL413" s="36"/>
      <c r="AM413" s="36"/>
      <c r="AN413" s="18"/>
      <c r="AO413" s="18"/>
      <c r="AP413" s="36"/>
      <c r="AQ413" s="18"/>
      <c r="AR413" s="36"/>
      <c r="AS413" s="18"/>
      <c r="AT413" s="18"/>
      <c r="AU413" s="18"/>
      <c r="AV413" s="12"/>
      <c r="AW413" s="12"/>
      <c r="AX413" s="12"/>
      <c r="AY413" s="12"/>
      <c r="AZ413" s="12"/>
      <c r="BA413" s="12"/>
      <c r="BB413" s="36"/>
      <c r="BC413" s="36"/>
      <c r="BF413" s="43"/>
    </row>
    <row r="414" spans="1:58" s="29" customFormat="1" hidden="1" outlineLevel="1" x14ac:dyDescent="0.25">
      <c r="A414" s="12" t="s">
        <v>701</v>
      </c>
      <c r="B414" s="12" t="s">
        <v>702</v>
      </c>
      <c r="C414" s="12"/>
      <c r="D414" s="12"/>
      <c r="E414" s="12"/>
      <c r="F414" s="12"/>
      <c r="G414" s="12">
        <v>343</v>
      </c>
      <c r="H414" s="12" t="s">
        <v>492</v>
      </c>
      <c r="I414" s="12"/>
      <c r="J414" s="36"/>
      <c r="K414" s="12"/>
      <c r="L414" s="36"/>
      <c r="M414" s="12"/>
      <c r="N414" s="37">
        <v>44012</v>
      </c>
      <c r="O414" s="12"/>
      <c r="P414" s="38" t="s">
        <v>493</v>
      </c>
      <c r="Q414" s="39"/>
      <c r="R414" s="39"/>
      <c r="S414" s="12"/>
      <c r="T414" s="40" t="s">
        <v>493</v>
      </c>
      <c r="U414" s="12"/>
      <c r="V414" s="41">
        <v>4</v>
      </c>
      <c r="W414" s="12"/>
      <c r="X414" s="36">
        <v>0</v>
      </c>
      <c r="Y414" s="12"/>
      <c r="Z414" s="37" t="e">
        <v>#N/A</v>
      </c>
      <c r="AA414" s="12"/>
      <c r="AB414" s="67" t="s">
        <v>493</v>
      </c>
      <c r="AC414" s="17"/>
      <c r="AD414" s="67"/>
      <c r="AE414" s="12"/>
      <c r="AF414" s="40" t="s">
        <v>493</v>
      </c>
      <c r="AG414" s="12"/>
      <c r="AH414" s="36"/>
      <c r="AI414" s="36"/>
      <c r="AJ414" s="18"/>
      <c r="AK414" s="36"/>
      <c r="AL414" s="36"/>
      <c r="AM414" s="36"/>
      <c r="AN414" s="18"/>
      <c r="AO414" s="18"/>
      <c r="AP414" s="36"/>
      <c r="AQ414" s="18"/>
      <c r="AR414" s="36"/>
      <c r="AS414" s="18"/>
      <c r="AT414" s="36" t="e">
        <v>#N/A</v>
      </c>
      <c r="AU414" s="18"/>
      <c r="AV414" s="12"/>
      <c r="AW414" s="12"/>
      <c r="AX414" s="12"/>
      <c r="AY414" s="12"/>
      <c r="AZ414" s="12"/>
      <c r="BA414" s="12"/>
      <c r="BB414" s="36"/>
      <c r="BC414" s="36"/>
      <c r="BF414" s="43"/>
    </row>
    <row r="415" spans="1:58" ht="14.4" hidden="1" outlineLevel="1" x14ac:dyDescent="0.3">
      <c r="A415" s="12" t="s">
        <v>705</v>
      </c>
      <c r="B415" s="29" t="s">
        <v>706</v>
      </c>
      <c r="C415" s="12" t="s">
        <v>475</v>
      </c>
      <c r="D415" s="12">
        <v>15</v>
      </c>
      <c r="E415" s="12">
        <v>5</v>
      </c>
      <c r="F415" s="12">
        <v>30601</v>
      </c>
      <c r="G415" s="12">
        <v>344</v>
      </c>
      <c r="H415" s="12" t="s">
        <v>496</v>
      </c>
      <c r="I415" s="13"/>
      <c r="J415" s="36"/>
      <c r="K415" s="13"/>
      <c r="L415" s="36"/>
      <c r="M415" s="13"/>
      <c r="N415" s="37">
        <v>44012</v>
      </c>
      <c r="O415" s="13"/>
      <c r="P415" s="38">
        <v>312.5</v>
      </c>
      <c r="Q415" s="39" t="s">
        <v>139</v>
      </c>
      <c r="R415" s="39"/>
      <c r="S415" s="13"/>
      <c r="T415" s="40">
        <v>-1</v>
      </c>
      <c r="U415" s="13"/>
      <c r="V415" s="41">
        <v>2.5</v>
      </c>
      <c r="W415" s="13"/>
      <c r="X415" s="36">
        <v>0</v>
      </c>
      <c r="Y415" s="13"/>
      <c r="Z415" s="37" t="e">
        <v>#N/A</v>
      </c>
      <c r="AA415" s="13"/>
      <c r="AB415" s="42" t="e">
        <v>#N/A</v>
      </c>
      <c r="AC415" s="12" t="s">
        <v>139</v>
      </c>
      <c r="AD415" s="42" t="e">
        <v>#N/A</v>
      </c>
      <c r="AE415" s="13"/>
      <c r="AF415" s="40" t="e">
        <v>#N/A</v>
      </c>
      <c r="AG415" s="13"/>
      <c r="AH415" s="36"/>
      <c r="AI415" s="43"/>
      <c r="AJ415" s="18"/>
      <c r="AK415" s="43"/>
      <c r="AL415" s="36"/>
      <c r="AM415" s="36"/>
      <c r="AN415" s="18"/>
      <c r="AO415" s="18"/>
      <c r="AP415" s="36"/>
      <c r="AQ415" s="18"/>
      <c r="AR415" s="36"/>
      <c r="AS415" s="18"/>
      <c r="AT415" s="18"/>
      <c r="AU415" s="18"/>
      <c r="AV415" s="13"/>
      <c r="AW415" s="13"/>
      <c r="AX415" s="13"/>
      <c r="AY415" s="13"/>
      <c r="AZ415" s="13"/>
      <c r="BA415" s="13"/>
      <c r="BB415" s="36"/>
      <c r="BC415" s="36"/>
      <c r="BD415" s="13"/>
      <c r="BE415" s="13"/>
      <c r="BF415" s="43"/>
    </row>
    <row r="416" spans="1:58" ht="14.4" hidden="1" outlineLevel="1" x14ac:dyDescent="0.3">
      <c r="A416" s="12" t="s">
        <v>707</v>
      </c>
      <c r="B416" s="29" t="s">
        <v>708</v>
      </c>
      <c r="C416" s="12" t="s">
        <v>475</v>
      </c>
      <c r="D416" s="12">
        <v>15</v>
      </c>
      <c r="E416" s="12">
        <v>6</v>
      </c>
      <c r="F416" s="12">
        <v>30601</v>
      </c>
      <c r="G416" s="12">
        <v>345</v>
      </c>
      <c r="H416" s="12" t="s">
        <v>151</v>
      </c>
      <c r="I416" s="13"/>
      <c r="J416" s="36"/>
      <c r="K416" s="13"/>
      <c r="L416" s="36"/>
      <c r="M416" s="13"/>
      <c r="N416" s="37">
        <v>44012</v>
      </c>
      <c r="O416" s="13"/>
      <c r="P416" s="38">
        <v>384.6</v>
      </c>
      <c r="Q416" s="39" t="s">
        <v>139</v>
      </c>
      <c r="R416" s="39"/>
      <c r="S416" s="13"/>
      <c r="T416" s="40">
        <v>-1</v>
      </c>
      <c r="U416" s="13"/>
      <c r="V416" s="41">
        <v>2.5</v>
      </c>
      <c r="W416" s="13"/>
      <c r="X416" s="36">
        <v>0</v>
      </c>
      <c r="Y416" s="13"/>
      <c r="Z416" s="37" t="e">
        <v>#N/A</v>
      </c>
      <c r="AA416" s="13"/>
      <c r="AB416" s="42" t="e">
        <v>#N/A</v>
      </c>
      <c r="AC416" s="12" t="s">
        <v>139</v>
      </c>
      <c r="AD416" s="42" t="e">
        <v>#N/A</v>
      </c>
      <c r="AE416" s="13"/>
      <c r="AF416" s="40" t="e">
        <v>#N/A</v>
      </c>
      <c r="AG416" s="13"/>
      <c r="AH416" s="36"/>
      <c r="AI416" s="43"/>
      <c r="AJ416" s="18"/>
      <c r="AK416" s="43"/>
      <c r="AL416" s="36"/>
      <c r="AM416" s="36"/>
      <c r="AN416" s="18"/>
      <c r="AO416" s="18"/>
      <c r="AP416" s="36"/>
      <c r="AQ416" s="18"/>
      <c r="AR416" s="36"/>
      <c r="AS416" s="18"/>
      <c r="AT416" s="18"/>
      <c r="AU416" s="18"/>
      <c r="AV416" s="13"/>
      <c r="AW416" s="13"/>
      <c r="AX416" s="13"/>
      <c r="AY416" s="13"/>
      <c r="AZ416" s="13"/>
      <c r="BA416" s="13"/>
      <c r="BB416" s="36"/>
      <c r="BC416" s="36"/>
      <c r="BD416" s="13"/>
      <c r="BE416" s="13"/>
      <c r="BF416" s="43"/>
    </row>
    <row r="417" spans="1:58" ht="14.4" hidden="1" outlineLevel="1" x14ac:dyDescent="0.3">
      <c r="A417" s="12" t="s">
        <v>709</v>
      </c>
      <c r="B417" s="29" t="s">
        <v>710</v>
      </c>
      <c r="C417" s="12" t="s">
        <v>475</v>
      </c>
      <c r="D417" s="12">
        <v>15</v>
      </c>
      <c r="E417" s="12">
        <v>7</v>
      </c>
      <c r="F417" s="12">
        <v>30601</v>
      </c>
      <c r="G417" s="12">
        <v>346</v>
      </c>
      <c r="H417" s="12" t="s">
        <v>693</v>
      </c>
      <c r="I417" s="13"/>
      <c r="J417" s="45"/>
      <c r="K417" s="13"/>
      <c r="L417" s="45"/>
      <c r="M417" s="13"/>
      <c r="N417" s="37">
        <v>44012</v>
      </c>
      <c r="O417" s="13"/>
      <c r="P417" s="38">
        <v>192.3</v>
      </c>
      <c r="Q417" s="39" t="s">
        <v>139</v>
      </c>
      <c r="R417" s="39"/>
      <c r="S417" s="13"/>
      <c r="T417" s="40">
        <v>0</v>
      </c>
      <c r="U417" s="13"/>
      <c r="V417" s="41">
        <v>2.5</v>
      </c>
      <c r="W417" s="13"/>
      <c r="X417" s="45">
        <v>0</v>
      </c>
      <c r="Y417" s="13"/>
      <c r="Z417" s="37" t="e">
        <v>#N/A</v>
      </c>
      <c r="AA417" s="13"/>
      <c r="AB417" s="42" t="e">
        <v>#N/A</v>
      </c>
      <c r="AC417" s="12" t="s">
        <v>139</v>
      </c>
      <c r="AD417" s="42" t="e">
        <v>#N/A</v>
      </c>
      <c r="AE417" s="13"/>
      <c r="AF417" s="40" t="e">
        <v>#N/A</v>
      </c>
      <c r="AG417" s="13"/>
      <c r="AH417" s="45"/>
      <c r="AI417" s="46"/>
      <c r="AJ417" s="18"/>
      <c r="AK417" s="46"/>
      <c r="AL417" s="45"/>
      <c r="AM417" s="47"/>
      <c r="AN417" s="18"/>
      <c r="AO417" s="18"/>
      <c r="AP417" s="45"/>
      <c r="AQ417" s="18"/>
      <c r="AR417" s="45"/>
      <c r="AS417" s="18"/>
      <c r="AT417" s="18"/>
      <c r="AU417" s="18"/>
      <c r="AV417" s="29"/>
      <c r="AW417" s="29"/>
      <c r="AX417" s="29"/>
      <c r="AY417" s="29"/>
      <c r="AZ417" s="29"/>
      <c r="BA417" s="29"/>
      <c r="BB417" s="45"/>
      <c r="BC417" s="45"/>
      <c r="BD417" s="13"/>
      <c r="BE417" s="13"/>
      <c r="BF417" s="43"/>
    </row>
    <row r="418" spans="1:58" ht="14.4" hidden="1" outlineLevel="1" x14ac:dyDescent="0.3">
      <c r="A418" s="12" t="s">
        <v>695</v>
      </c>
      <c r="B418" s="29" t="s">
        <v>129</v>
      </c>
      <c r="C418" s="12" t="s">
        <v>475</v>
      </c>
      <c r="D418" s="12">
        <v>15</v>
      </c>
      <c r="E418" s="12">
        <v>8</v>
      </c>
      <c r="F418" s="12">
        <v>30601</v>
      </c>
      <c r="G418" s="12" t="s">
        <v>133</v>
      </c>
      <c r="H418" s="29" t="s">
        <v>711</v>
      </c>
      <c r="I418" s="13"/>
      <c r="J418" s="31"/>
      <c r="K418" s="29"/>
      <c r="L418" s="31"/>
      <c r="M418" s="29"/>
      <c r="N418" s="37"/>
      <c r="O418" s="29"/>
      <c r="P418" s="38"/>
      <c r="Q418" s="39"/>
      <c r="R418" s="39"/>
      <c r="S418" s="29"/>
      <c r="T418" s="40"/>
      <c r="U418" s="13"/>
      <c r="V418" s="34"/>
      <c r="W418" s="13"/>
      <c r="X418" s="31"/>
      <c r="Y418" s="13"/>
      <c r="Z418" s="37"/>
      <c r="AA418" s="13"/>
      <c r="AB418" s="42"/>
      <c r="AC418" s="13"/>
      <c r="AD418" s="42"/>
      <c r="AE418" s="13"/>
      <c r="AF418" s="40"/>
      <c r="AG418" s="13"/>
      <c r="AH418" s="31"/>
      <c r="AI418" s="31"/>
      <c r="AJ418" s="49"/>
      <c r="AK418" s="31"/>
      <c r="AL418" s="31"/>
      <c r="AM418" s="31"/>
      <c r="AN418" s="49"/>
      <c r="AO418" s="49"/>
      <c r="AP418" s="31"/>
      <c r="AQ418" s="18"/>
      <c r="AR418" s="31"/>
      <c r="AS418" s="18"/>
      <c r="AT418" s="18"/>
      <c r="AU418" s="18"/>
      <c r="AV418" s="43"/>
      <c r="AW418" s="13"/>
      <c r="AX418" s="13"/>
      <c r="AY418" s="13"/>
      <c r="AZ418" s="13"/>
      <c r="BA418" s="13"/>
      <c r="BB418" s="31"/>
      <c r="BC418" s="31"/>
      <c r="BD418" s="13"/>
      <c r="BE418" s="13"/>
      <c r="BF418" s="43"/>
    </row>
    <row r="419" spans="1:58" ht="14.4" hidden="1" outlineLevel="1" x14ac:dyDescent="0.3">
      <c r="A419" s="12" t="s">
        <v>695</v>
      </c>
      <c r="B419" s="29" t="s">
        <v>129</v>
      </c>
      <c r="C419" s="12" t="s">
        <v>475</v>
      </c>
      <c r="D419" s="12">
        <v>15</v>
      </c>
      <c r="E419" s="12">
        <v>9</v>
      </c>
      <c r="F419" s="12">
        <v>30601</v>
      </c>
      <c r="G419" s="12" t="s">
        <v>133</v>
      </c>
      <c r="H419" s="12" t="s">
        <v>133</v>
      </c>
      <c r="I419" s="13"/>
      <c r="J419" s="13"/>
      <c r="K419" s="13"/>
      <c r="L419" s="13"/>
      <c r="M419" s="13"/>
      <c r="N419" s="37"/>
      <c r="O419" s="13"/>
      <c r="P419" s="38"/>
      <c r="Q419" s="39"/>
      <c r="R419" s="39"/>
      <c r="S419" s="13"/>
      <c r="T419" s="40"/>
      <c r="U419" s="13"/>
      <c r="V419" s="34"/>
      <c r="W419" s="13"/>
      <c r="X419" s="13"/>
      <c r="Y419" s="13"/>
      <c r="Z419" s="37"/>
      <c r="AA419" s="13"/>
      <c r="AB419" s="42"/>
      <c r="AC419" s="13"/>
      <c r="AD419" s="42"/>
      <c r="AE419" s="13"/>
      <c r="AF419" s="40"/>
      <c r="AG419" s="13"/>
      <c r="AH419" s="13"/>
      <c r="AI419" s="13"/>
      <c r="AJ419" s="18"/>
      <c r="AK419" s="13"/>
      <c r="AL419" s="13"/>
      <c r="AM419" s="13"/>
      <c r="AN419" s="18"/>
      <c r="AO419" s="18"/>
      <c r="AP419" s="13"/>
      <c r="AQ419" s="18"/>
      <c r="AR419" s="13"/>
      <c r="AS419" s="18"/>
      <c r="AT419" s="18"/>
      <c r="AU419" s="18"/>
      <c r="AV419" s="29"/>
      <c r="AW419" s="29"/>
      <c r="AX419" s="29"/>
      <c r="AY419" s="29"/>
      <c r="AZ419" s="29"/>
      <c r="BA419" s="29"/>
      <c r="BB419" s="13"/>
      <c r="BC419" s="13"/>
      <c r="BD419" s="13"/>
      <c r="BE419" s="13"/>
      <c r="BF419" s="43"/>
    </row>
    <row r="420" spans="1:58" ht="14.4" hidden="1" outlineLevel="1" x14ac:dyDescent="0.3">
      <c r="A420" s="12" t="s">
        <v>712</v>
      </c>
      <c r="B420" s="29" t="s">
        <v>129</v>
      </c>
      <c r="C420" s="12" t="s">
        <v>475</v>
      </c>
      <c r="D420" s="12">
        <v>16</v>
      </c>
      <c r="E420" s="12">
        <v>10</v>
      </c>
      <c r="F420" s="12">
        <v>30602</v>
      </c>
      <c r="G420" s="29" t="s">
        <v>133</v>
      </c>
      <c r="H420" s="29" t="s">
        <v>713</v>
      </c>
      <c r="I420" s="13"/>
      <c r="J420" s="36"/>
      <c r="K420" s="13"/>
      <c r="L420" s="13"/>
      <c r="M420" s="13"/>
      <c r="N420" s="37"/>
      <c r="O420" s="13"/>
      <c r="P420" s="38"/>
      <c r="Q420" s="39"/>
      <c r="R420" s="39"/>
      <c r="S420" s="13"/>
      <c r="T420" s="40"/>
      <c r="U420" s="13"/>
      <c r="V420" s="34"/>
      <c r="W420" s="13"/>
      <c r="X420" s="36"/>
      <c r="Y420" s="13"/>
      <c r="Z420" s="37"/>
      <c r="AA420" s="13"/>
      <c r="AB420" s="42"/>
      <c r="AC420" s="13"/>
      <c r="AD420" s="42"/>
      <c r="AE420" s="13"/>
      <c r="AF420" s="40"/>
      <c r="AG420" s="13"/>
      <c r="AH420" s="36"/>
      <c r="AI420" s="65"/>
      <c r="AJ420" s="18"/>
      <c r="AK420" s="65"/>
      <c r="AL420" s="36"/>
      <c r="AM420" s="36"/>
      <c r="AN420" s="18"/>
      <c r="AO420" s="18"/>
      <c r="AP420" s="36"/>
      <c r="AQ420" s="18"/>
      <c r="AR420" s="36"/>
      <c r="AS420" s="18"/>
      <c r="AT420" s="18"/>
      <c r="AU420" s="18"/>
      <c r="AV420" s="29"/>
      <c r="AW420" s="29"/>
      <c r="AX420" s="29"/>
      <c r="AY420" s="29"/>
      <c r="AZ420" s="29"/>
      <c r="BA420" s="29"/>
      <c r="BB420" s="13"/>
      <c r="BC420" s="13"/>
      <c r="BD420" s="13"/>
      <c r="BE420" s="13"/>
      <c r="BF420" s="43"/>
    </row>
    <row r="421" spans="1:58" s="29" customFormat="1" hidden="1" outlineLevel="1" x14ac:dyDescent="0.25">
      <c r="A421" s="12" t="s">
        <v>714</v>
      </c>
      <c r="B421" s="29" t="s">
        <v>715</v>
      </c>
      <c r="C421" s="29" t="s">
        <v>475</v>
      </c>
      <c r="D421" s="29">
        <v>16</v>
      </c>
      <c r="E421" s="29">
        <v>1</v>
      </c>
      <c r="F421" s="29">
        <v>30602</v>
      </c>
      <c r="G421" s="12">
        <v>341</v>
      </c>
      <c r="H421" s="12" t="s">
        <v>138</v>
      </c>
      <c r="J421" s="36"/>
      <c r="K421" s="12"/>
      <c r="L421" s="36"/>
      <c r="M421" s="12"/>
      <c r="N421" s="37">
        <v>44012</v>
      </c>
      <c r="O421" s="12"/>
      <c r="P421" s="38">
        <v>217.4</v>
      </c>
      <c r="Q421" s="39" t="s">
        <v>139</v>
      </c>
      <c r="R421" s="39"/>
      <c r="S421" s="12"/>
      <c r="T421" s="40">
        <v>-2</v>
      </c>
      <c r="V421" s="41">
        <v>2.5</v>
      </c>
      <c r="X421" s="36">
        <v>0</v>
      </c>
      <c r="Z421" s="37" t="e">
        <v>#N/A</v>
      </c>
      <c r="AA421" s="12"/>
      <c r="AB421" s="42" t="e">
        <v>#N/A</v>
      </c>
      <c r="AC421" s="12" t="s">
        <v>139</v>
      </c>
      <c r="AD421" s="42" t="e">
        <v>#N/A</v>
      </c>
      <c r="AE421" s="12"/>
      <c r="AF421" s="40" t="e">
        <v>#N/A</v>
      </c>
      <c r="AH421" s="36"/>
      <c r="AI421" s="43"/>
      <c r="AJ421" s="18"/>
      <c r="AK421" s="43"/>
      <c r="AL421" s="36"/>
      <c r="AM421" s="36"/>
      <c r="AN421" s="18"/>
      <c r="AO421" s="18"/>
      <c r="AP421" s="36"/>
      <c r="AQ421" s="18"/>
      <c r="AR421" s="36"/>
      <c r="AS421" s="18"/>
      <c r="AT421" s="18"/>
      <c r="AU421" s="18"/>
      <c r="AV421" s="12"/>
      <c r="AW421" s="12"/>
      <c r="AX421" s="12"/>
      <c r="AY421" s="12"/>
      <c r="AZ421" s="12"/>
      <c r="BA421" s="12"/>
      <c r="BB421" s="36"/>
      <c r="BC421" s="36"/>
      <c r="BF421" s="43"/>
    </row>
    <row r="422" spans="1:58" ht="14.4" hidden="1" outlineLevel="1" x14ac:dyDescent="0.3">
      <c r="A422" s="12" t="s">
        <v>716</v>
      </c>
      <c r="B422" s="29" t="s">
        <v>717</v>
      </c>
      <c r="C422" s="12" t="s">
        <v>475</v>
      </c>
      <c r="D422" s="12">
        <v>16</v>
      </c>
      <c r="E422" s="12">
        <v>2</v>
      </c>
      <c r="F422" s="12">
        <v>30602</v>
      </c>
      <c r="G422" s="12">
        <v>342</v>
      </c>
      <c r="H422" s="12" t="s">
        <v>483</v>
      </c>
      <c r="I422" s="13"/>
      <c r="J422" s="36"/>
      <c r="K422" s="13"/>
      <c r="L422" s="36"/>
      <c r="M422" s="13"/>
      <c r="N422" s="37">
        <v>44012</v>
      </c>
      <c r="O422" s="13"/>
      <c r="P422" s="38">
        <v>52.6</v>
      </c>
      <c r="Q422" s="39" t="s">
        <v>139</v>
      </c>
      <c r="R422" s="39"/>
      <c r="S422" s="13"/>
      <c r="T422" s="40">
        <v>0</v>
      </c>
      <c r="U422" s="13"/>
      <c r="V422" s="41">
        <v>2.9</v>
      </c>
      <c r="W422" s="13"/>
      <c r="X422" s="36">
        <v>0</v>
      </c>
      <c r="Y422" s="13"/>
      <c r="Z422" s="37" t="e">
        <v>#N/A</v>
      </c>
      <c r="AA422" s="13"/>
      <c r="AB422" s="42" t="e">
        <v>#N/A</v>
      </c>
      <c r="AC422" s="12" t="s">
        <v>139</v>
      </c>
      <c r="AD422" s="42" t="e">
        <v>#N/A</v>
      </c>
      <c r="AE422" s="13"/>
      <c r="AF422" s="40" t="e">
        <v>#N/A</v>
      </c>
      <c r="AG422" s="13"/>
      <c r="AH422" s="36"/>
      <c r="AI422" s="43"/>
      <c r="AJ422" s="18"/>
      <c r="AK422" s="43"/>
      <c r="AL422" s="36"/>
      <c r="AM422" s="36"/>
      <c r="AN422" s="18"/>
      <c r="AO422" s="18"/>
      <c r="AP422" s="36"/>
      <c r="AQ422" s="18"/>
      <c r="AR422" s="36"/>
      <c r="AS422" s="18"/>
      <c r="AT422" s="18"/>
      <c r="AU422" s="18"/>
      <c r="AV422" s="13"/>
      <c r="AW422" s="13"/>
      <c r="AX422" s="13"/>
      <c r="AY422" s="13"/>
      <c r="AZ422" s="13"/>
      <c r="BA422" s="13"/>
      <c r="BB422" s="36"/>
      <c r="BC422" s="36"/>
      <c r="BD422" s="13"/>
      <c r="BE422" s="13"/>
      <c r="BF422" s="43"/>
    </row>
    <row r="423" spans="1:58" s="29" customFormat="1" hidden="1" outlineLevel="2" x14ac:dyDescent="0.25">
      <c r="A423" s="12" t="s">
        <v>718</v>
      </c>
      <c r="B423" s="29" t="s">
        <v>719</v>
      </c>
      <c r="C423" s="29" t="s">
        <v>475</v>
      </c>
      <c r="D423" s="29">
        <v>16</v>
      </c>
      <c r="E423" s="29">
        <v>3</v>
      </c>
      <c r="F423" s="29">
        <v>30602</v>
      </c>
      <c r="G423" s="12">
        <v>343</v>
      </c>
      <c r="H423" s="12" t="s">
        <v>486</v>
      </c>
      <c r="J423" s="36"/>
      <c r="K423" s="12"/>
      <c r="L423" s="36"/>
      <c r="M423" s="12"/>
      <c r="N423" s="37">
        <v>44012</v>
      </c>
      <c r="O423" s="12"/>
      <c r="P423" s="38">
        <v>87.7</v>
      </c>
      <c r="Q423" s="39" t="s">
        <v>139</v>
      </c>
      <c r="R423" s="39"/>
      <c r="S423" s="12"/>
      <c r="T423" s="40">
        <v>0</v>
      </c>
      <c r="V423" s="41">
        <v>3.3</v>
      </c>
      <c r="W423" s="12"/>
      <c r="X423" s="36">
        <v>0</v>
      </c>
      <c r="Z423" s="37" t="e">
        <v>#N/A</v>
      </c>
      <c r="AA423" s="12"/>
      <c r="AB423" s="42" t="e">
        <v>#N/A</v>
      </c>
      <c r="AC423" s="12" t="s">
        <v>139</v>
      </c>
      <c r="AD423" s="42" t="e">
        <v>#N/A</v>
      </c>
      <c r="AE423" s="12"/>
      <c r="AF423" s="40" t="e">
        <v>#N/A</v>
      </c>
      <c r="AH423" s="36"/>
      <c r="AI423" s="43"/>
      <c r="AJ423" s="18"/>
      <c r="AK423" s="43"/>
      <c r="AL423" s="36"/>
      <c r="AM423" s="36"/>
      <c r="AN423" s="18"/>
      <c r="AO423" s="18"/>
      <c r="AP423" s="36"/>
      <c r="AQ423" s="18"/>
      <c r="AR423" s="36"/>
      <c r="AS423" s="18"/>
      <c r="AT423" s="18"/>
      <c r="AU423" s="18"/>
      <c r="AV423" s="12"/>
      <c r="AW423" s="12"/>
      <c r="AX423" s="12"/>
      <c r="AY423" s="12"/>
      <c r="AZ423" s="12"/>
      <c r="BA423" s="12"/>
      <c r="BB423" s="36"/>
      <c r="BC423" s="36"/>
      <c r="BF423" s="43"/>
    </row>
    <row r="424" spans="1:58" ht="14.4" hidden="1" outlineLevel="2" x14ac:dyDescent="0.3">
      <c r="A424" s="12" t="s">
        <v>720</v>
      </c>
      <c r="B424" s="29" t="s">
        <v>721</v>
      </c>
      <c r="C424" s="12" t="s">
        <v>475</v>
      </c>
      <c r="D424" s="12">
        <v>16</v>
      </c>
      <c r="E424" s="12">
        <v>4</v>
      </c>
      <c r="F424" s="12">
        <v>30602</v>
      </c>
      <c r="G424" s="12">
        <v>343.2</v>
      </c>
      <c r="H424" s="12" t="s">
        <v>489</v>
      </c>
      <c r="I424" s="13"/>
      <c r="J424" s="36"/>
      <c r="K424" s="13"/>
      <c r="L424" s="36"/>
      <c r="M424" s="13"/>
      <c r="N424" s="37">
        <v>44012</v>
      </c>
      <c r="O424" s="13"/>
      <c r="P424" s="38">
        <v>3.2</v>
      </c>
      <c r="Q424" s="39" t="s">
        <v>139</v>
      </c>
      <c r="R424" s="39"/>
      <c r="S424" s="13"/>
      <c r="T424" s="40">
        <v>0</v>
      </c>
      <c r="U424" s="13"/>
      <c r="V424" s="41">
        <v>3.3</v>
      </c>
      <c r="W424" s="13"/>
      <c r="X424" s="36">
        <v>0</v>
      </c>
      <c r="Y424" s="13"/>
      <c r="Z424" s="37" t="e">
        <v>#N/A</v>
      </c>
      <c r="AA424" s="13"/>
      <c r="AB424" s="42" t="e">
        <v>#N/A</v>
      </c>
      <c r="AC424" s="12" t="s">
        <v>139</v>
      </c>
      <c r="AD424" s="42" t="e">
        <v>#N/A</v>
      </c>
      <c r="AE424" s="13"/>
      <c r="AF424" s="40" t="e">
        <v>#N/A</v>
      </c>
      <c r="AG424" s="13"/>
      <c r="AH424" s="36"/>
      <c r="AI424" s="43"/>
      <c r="AJ424" s="18"/>
      <c r="AK424" s="43"/>
      <c r="AL424" s="36"/>
      <c r="AM424" s="36"/>
      <c r="AN424" s="18"/>
      <c r="AO424" s="18"/>
      <c r="AP424" s="36"/>
      <c r="AQ424" s="18"/>
      <c r="AR424" s="36"/>
      <c r="AS424" s="18"/>
      <c r="AT424" s="18"/>
      <c r="AU424" s="18"/>
      <c r="AV424" s="13"/>
      <c r="AW424" s="13"/>
      <c r="AX424" s="13"/>
      <c r="AY424" s="13"/>
      <c r="AZ424" s="13"/>
      <c r="BA424" s="13"/>
      <c r="BB424" s="36"/>
      <c r="BC424" s="36"/>
      <c r="BD424" s="13"/>
      <c r="BE424" s="13"/>
      <c r="BF424" s="43"/>
    </row>
    <row r="425" spans="1:58" ht="14.4" hidden="1" outlineLevel="1" x14ac:dyDescent="0.3">
      <c r="A425" s="12" t="s">
        <v>718</v>
      </c>
      <c r="B425" s="12" t="s">
        <v>719</v>
      </c>
      <c r="C425" s="13"/>
      <c r="D425" s="13"/>
      <c r="E425" s="13"/>
      <c r="F425" s="13"/>
      <c r="G425" s="12">
        <v>343</v>
      </c>
      <c r="H425" s="12" t="s">
        <v>492</v>
      </c>
      <c r="I425" s="13"/>
      <c r="J425" s="36"/>
      <c r="K425" s="13"/>
      <c r="L425" s="36"/>
      <c r="M425" s="13"/>
      <c r="N425" s="37">
        <v>44012</v>
      </c>
      <c r="O425" s="13"/>
      <c r="P425" s="38" t="s">
        <v>493</v>
      </c>
      <c r="Q425" s="39"/>
      <c r="R425" s="39"/>
      <c r="S425" s="13"/>
      <c r="T425" s="40" t="s">
        <v>493</v>
      </c>
      <c r="U425" s="13"/>
      <c r="V425" s="41">
        <v>3.3</v>
      </c>
      <c r="W425" s="13"/>
      <c r="X425" s="36">
        <v>0</v>
      </c>
      <c r="Y425" s="13"/>
      <c r="Z425" s="37" t="e">
        <v>#N/A</v>
      </c>
      <c r="AA425" s="13"/>
      <c r="AB425" s="67" t="s">
        <v>493</v>
      </c>
      <c r="AC425" s="17"/>
      <c r="AD425" s="67"/>
      <c r="AE425" s="13"/>
      <c r="AF425" s="40" t="s">
        <v>493</v>
      </c>
      <c r="AG425" s="13"/>
      <c r="AH425" s="36"/>
      <c r="AI425" s="36"/>
      <c r="AJ425" s="18"/>
      <c r="AK425" s="36"/>
      <c r="AL425" s="36"/>
      <c r="AM425" s="36"/>
      <c r="AN425" s="18"/>
      <c r="AO425" s="18"/>
      <c r="AP425" s="36"/>
      <c r="AQ425" s="18"/>
      <c r="AR425" s="36"/>
      <c r="AS425" s="18"/>
      <c r="AT425" s="68">
        <v>0</v>
      </c>
      <c r="AU425" s="18"/>
      <c r="AV425" s="13"/>
      <c r="AW425" s="13"/>
      <c r="AX425" s="13"/>
      <c r="AY425" s="13"/>
      <c r="AZ425" s="13"/>
      <c r="BA425" s="13"/>
      <c r="BB425" s="36"/>
      <c r="BC425" s="36"/>
      <c r="BD425" s="13"/>
      <c r="BE425" s="13"/>
      <c r="BF425" s="43"/>
    </row>
    <row r="426" spans="1:58" ht="14.4" hidden="1" outlineLevel="1" x14ac:dyDescent="0.3">
      <c r="A426" s="12" t="s">
        <v>722</v>
      </c>
      <c r="B426" s="29" t="s">
        <v>723</v>
      </c>
      <c r="C426" s="12" t="s">
        <v>475</v>
      </c>
      <c r="D426" s="12">
        <v>16</v>
      </c>
      <c r="E426" s="12">
        <v>5</v>
      </c>
      <c r="F426" s="12">
        <v>30602</v>
      </c>
      <c r="G426" s="12">
        <v>344</v>
      </c>
      <c r="H426" s="12" t="s">
        <v>496</v>
      </c>
      <c r="I426" s="13"/>
      <c r="J426" s="36"/>
      <c r="K426" s="13"/>
      <c r="L426" s="36"/>
      <c r="M426" s="13"/>
      <c r="N426" s="37">
        <v>44012</v>
      </c>
      <c r="O426" s="13"/>
      <c r="P426" s="38">
        <v>312.5</v>
      </c>
      <c r="Q426" s="39" t="s">
        <v>139</v>
      </c>
      <c r="R426" s="39"/>
      <c r="S426" s="13"/>
      <c r="T426" s="40">
        <v>-1</v>
      </c>
      <c r="U426" s="13"/>
      <c r="V426" s="41">
        <v>2.4</v>
      </c>
      <c r="W426" s="13"/>
      <c r="X426" s="36">
        <v>0</v>
      </c>
      <c r="Y426" s="13"/>
      <c r="Z426" s="37" t="e">
        <v>#N/A</v>
      </c>
      <c r="AA426" s="13"/>
      <c r="AB426" s="42" t="e">
        <v>#N/A</v>
      </c>
      <c r="AC426" s="12" t="s">
        <v>139</v>
      </c>
      <c r="AD426" s="42" t="e">
        <v>#N/A</v>
      </c>
      <c r="AE426" s="13"/>
      <c r="AF426" s="40" t="e">
        <v>#N/A</v>
      </c>
      <c r="AG426" s="13"/>
      <c r="AH426" s="36"/>
      <c r="AI426" s="43"/>
      <c r="AJ426" s="18"/>
      <c r="AK426" s="43"/>
      <c r="AL426" s="36"/>
      <c r="AM426" s="36"/>
      <c r="AN426" s="18"/>
      <c r="AO426" s="18"/>
      <c r="AP426" s="36"/>
      <c r="AQ426" s="18"/>
      <c r="AR426" s="36"/>
      <c r="AS426" s="18"/>
      <c r="AT426" s="18"/>
      <c r="AU426" s="18"/>
      <c r="AV426" s="13"/>
      <c r="AW426" s="13"/>
      <c r="AX426" s="13"/>
      <c r="AY426" s="13"/>
      <c r="AZ426" s="13"/>
      <c r="BA426" s="13"/>
      <c r="BB426" s="36"/>
      <c r="BC426" s="36"/>
      <c r="BD426" s="13"/>
      <c r="BE426" s="13"/>
      <c r="BF426" s="43"/>
    </row>
    <row r="427" spans="1:58" ht="14.4" hidden="1" outlineLevel="1" x14ac:dyDescent="0.3">
      <c r="A427" s="12" t="s">
        <v>724</v>
      </c>
      <c r="B427" s="29" t="s">
        <v>725</v>
      </c>
      <c r="C427" s="12" t="s">
        <v>475</v>
      </c>
      <c r="D427" s="12">
        <v>16</v>
      </c>
      <c r="E427" s="12">
        <v>6</v>
      </c>
      <c r="F427" s="12">
        <v>30602</v>
      </c>
      <c r="G427" s="12">
        <v>345</v>
      </c>
      <c r="H427" s="12" t="s">
        <v>151</v>
      </c>
      <c r="I427" s="13"/>
      <c r="J427" s="36"/>
      <c r="K427" s="13"/>
      <c r="L427" s="36"/>
      <c r="M427" s="13"/>
      <c r="N427" s="37">
        <v>44012</v>
      </c>
      <c r="O427" s="13"/>
      <c r="P427" s="38">
        <v>384.6</v>
      </c>
      <c r="Q427" s="39" t="s">
        <v>139</v>
      </c>
      <c r="R427" s="39"/>
      <c r="S427" s="13"/>
      <c r="T427" s="40">
        <v>-1</v>
      </c>
      <c r="U427" s="13"/>
      <c r="V427" s="41">
        <v>2.4</v>
      </c>
      <c r="W427" s="13"/>
      <c r="X427" s="36">
        <v>0</v>
      </c>
      <c r="Y427" s="13"/>
      <c r="Z427" s="37" t="e">
        <v>#N/A</v>
      </c>
      <c r="AA427" s="13"/>
      <c r="AB427" s="42" t="e">
        <v>#N/A</v>
      </c>
      <c r="AC427" s="12" t="s">
        <v>139</v>
      </c>
      <c r="AD427" s="42" t="e">
        <v>#N/A</v>
      </c>
      <c r="AE427" s="13"/>
      <c r="AF427" s="40" t="e">
        <v>#N/A</v>
      </c>
      <c r="AG427" s="13"/>
      <c r="AH427" s="36"/>
      <c r="AI427" s="43"/>
      <c r="AJ427" s="18"/>
      <c r="AK427" s="43"/>
      <c r="AL427" s="36"/>
      <c r="AM427" s="36"/>
      <c r="AN427" s="18"/>
      <c r="AO427" s="18"/>
      <c r="AP427" s="36"/>
      <c r="AQ427" s="18"/>
      <c r="AR427" s="36"/>
      <c r="AS427" s="18"/>
      <c r="AT427" s="18"/>
      <c r="AU427" s="18"/>
      <c r="AV427" s="13"/>
      <c r="AW427" s="13"/>
      <c r="AX427" s="13"/>
      <c r="AY427" s="13"/>
      <c r="AZ427" s="13"/>
      <c r="BA427" s="13"/>
      <c r="BB427" s="36"/>
      <c r="BC427" s="36"/>
      <c r="BD427" s="13"/>
      <c r="BE427" s="13"/>
      <c r="BF427" s="43"/>
    </row>
    <row r="428" spans="1:58" ht="14.4" hidden="1" outlineLevel="1" x14ac:dyDescent="0.3">
      <c r="A428" s="12" t="s">
        <v>726</v>
      </c>
      <c r="B428" s="29" t="s">
        <v>727</v>
      </c>
      <c r="C428" s="12" t="s">
        <v>475</v>
      </c>
      <c r="D428" s="12">
        <v>16</v>
      </c>
      <c r="E428" s="12">
        <v>7</v>
      </c>
      <c r="F428" s="12">
        <v>30602</v>
      </c>
      <c r="G428" s="12">
        <v>346</v>
      </c>
      <c r="H428" s="12" t="s">
        <v>693</v>
      </c>
      <c r="I428" s="13"/>
      <c r="J428" s="45"/>
      <c r="K428" s="13"/>
      <c r="L428" s="45"/>
      <c r="M428" s="13"/>
      <c r="N428" s="37">
        <v>44012</v>
      </c>
      <c r="O428" s="13"/>
      <c r="P428" s="38">
        <v>192.3</v>
      </c>
      <c r="Q428" s="39" t="s">
        <v>139</v>
      </c>
      <c r="R428" s="39"/>
      <c r="S428" s="13"/>
      <c r="T428" s="40">
        <v>0</v>
      </c>
      <c r="U428" s="13"/>
      <c r="V428" s="41">
        <v>2.4</v>
      </c>
      <c r="W428" s="13"/>
      <c r="X428" s="45">
        <v>0</v>
      </c>
      <c r="Y428" s="13"/>
      <c r="Z428" s="37" t="e">
        <v>#N/A</v>
      </c>
      <c r="AA428" s="13"/>
      <c r="AB428" s="42" t="e">
        <v>#N/A</v>
      </c>
      <c r="AC428" s="12" t="s">
        <v>139</v>
      </c>
      <c r="AD428" s="42" t="e">
        <v>#N/A</v>
      </c>
      <c r="AE428" s="13"/>
      <c r="AF428" s="40" t="e">
        <v>#N/A</v>
      </c>
      <c r="AG428" s="13"/>
      <c r="AH428" s="45"/>
      <c r="AI428" s="46"/>
      <c r="AJ428" s="18"/>
      <c r="AK428" s="46"/>
      <c r="AL428" s="45"/>
      <c r="AM428" s="47"/>
      <c r="AN428" s="18"/>
      <c r="AO428" s="18"/>
      <c r="AP428" s="45"/>
      <c r="AQ428" s="18"/>
      <c r="AR428" s="45"/>
      <c r="AS428" s="18"/>
      <c r="AT428" s="18"/>
      <c r="AU428" s="18"/>
      <c r="AV428" s="29"/>
      <c r="AW428" s="29"/>
      <c r="AX428" s="29"/>
      <c r="AY428" s="29"/>
      <c r="AZ428" s="29"/>
      <c r="BA428" s="29"/>
      <c r="BB428" s="45"/>
      <c r="BC428" s="45"/>
      <c r="BD428" s="13"/>
      <c r="BE428" s="13"/>
      <c r="BF428" s="43"/>
    </row>
    <row r="429" spans="1:58" ht="14.4" hidden="1" outlineLevel="1" x14ac:dyDescent="0.3">
      <c r="A429" s="12" t="s">
        <v>712</v>
      </c>
      <c r="B429" s="29" t="s">
        <v>129</v>
      </c>
      <c r="C429" s="12" t="s">
        <v>475</v>
      </c>
      <c r="D429" s="12">
        <v>16</v>
      </c>
      <c r="E429" s="12">
        <v>8</v>
      </c>
      <c r="F429" s="12">
        <v>30602</v>
      </c>
      <c r="G429" s="12" t="s">
        <v>133</v>
      </c>
      <c r="H429" s="29" t="s">
        <v>728</v>
      </c>
      <c r="I429" s="13"/>
      <c r="J429" s="50"/>
      <c r="K429" s="29"/>
      <c r="L429" s="50"/>
      <c r="M429" s="29"/>
      <c r="N429" s="37"/>
      <c r="O429" s="29"/>
      <c r="P429" s="38"/>
      <c r="Q429" s="39"/>
      <c r="R429" s="39"/>
      <c r="S429" s="29"/>
      <c r="T429" s="40"/>
      <c r="U429" s="13"/>
      <c r="V429" s="34"/>
      <c r="W429" s="13"/>
      <c r="X429" s="50"/>
      <c r="Y429" s="13"/>
      <c r="Z429" s="37"/>
      <c r="AA429" s="13"/>
      <c r="AB429" s="42"/>
      <c r="AC429" s="13"/>
      <c r="AD429" s="42"/>
      <c r="AE429" s="13"/>
      <c r="AF429" s="40"/>
      <c r="AG429" s="13"/>
      <c r="AH429" s="50"/>
      <c r="AI429" s="51"/>
      <c r="AJ429" s="49"/>
      <c r="AK429" s="51"/>
      <c r="AL429" s="50"/>
      <c r="AM429" s="51"/>
      <c r="AN429" s="49"/>
      <c r="AO429" s="49"/>
      <c r="AP429" s="50"/>
      <c r="AQ429" s="18"/>
      <c r="AR429" s="50"/>
      <c r="AS429" s="18"/>
      <c r="AT429" s="18"/>
      <c r="AU429" s="18"/>
      <c r="AV429" s="43"/>
      <c r="AW429" s="13"/>
      <c r="AX429" s="13"/>
      <c r="AY429" s="13"/>
      <c r="AZ429" s="13"/>
      <c r="BA429" s="13"/>
      <c r="BB429" s="50"/>
      <c r="BC429" s="50"/>
      <c r="BD429" s="13"/>
      <c r="BE429" s="13"/>
      <c r="BF429" s="43"/>
    </row>
    <row r="430" spans="1:58" ht="14.4" hidden="1" outlineLevel="1" x14ac:dyDescent="0.3">
      <c r="A430" s="13"/>
      <c r="B430" s="29" t="s">
        <v>129</v>
      </c>
      <c r="C430" s="13"/>
      <c r="D430" s="13"/>
      <c r="E430" s="13"/>
      <c r="F430" s="13"/>
      <c r="G430" s="13"/>
      <c r="H430" s="29" t="s">
        <v>133</v>
      </c>
      <c r="I430" s="13"/>
      <c r="J430" s="31"/>
      <c r="K430" s="29"/>
      <c r="L430" s="31"/>
      <c r="M430" s="29"/>
      <c r="N430" s="37"/>
      <c r="O430" s="29"/>
      <c r="P430" s="38"/>
      <c r="Q430" s="39"/>
      <c r="R430" s="39"/>
      <c r="S430" s="29"/>
      <c r="T430" s="40"/>
      <c r="U430" s="13"/>
      <c r="V430" s="34"/>
      <c r="W430" s="13"/>
      <c r="X430" s="31"/>
      <c r="Y430" s="13"/>
      <c r="Z430" s="37"/>
      <c r="AA430" s="13"/>
      <c r="AB430" s="42"/>
      <c r="AC430" s="13"/>
      <c r="AD430" s="42"/>
      <c r="AE430" s="13"/>
      <c r="AF430" s="40"/>
      <c r="AG430" s="13"/>
      <c r="AH430" s="31"/>
      <c r="AI430" s="31"/>
      <c r="AJ430" s="18"/>
      <c r="AK430" s="31"/>
      <c r="AL430" s="31"/>
      <c r="AM430" s="31"/>
      <c r="AN430" s="18"/>
      <c r="AO430" s="18"/>
      <c r="AP430" s="31"/>
      <c r="AQ430" s="18"/>
      <c r="AR430" s="31"/>
      <c r="AS430" s="18"/>
      <c r="AT430" s="18"/>
      <c r="AU430" s="18"/>
      <c r="AV430" s="13"/>
      <c r="AW430" s="13"/>
      <c r="AX430" s="13"/>
      <c r="AY430" s="13"/>
      <c r="AZ430" s="13"/>
      <c r="BA430" s="13"/>
      <c r="BB430" s="31"/>
      <c r="BC430" s="31"/>
      <c r="BD430" s="13"/>
      <c r="BE430" s="13"/>
      <c r="BF430" s="43"/>
    </row>
    <row r="431" spans="1:58" ht="14.4" hidden="1" outlineLevel="1" x14ac:dyDescent="0.3">
      <c r="A431" s="13"/>
      <c r="B431" s="29" t="s">
        <v>129</v>
      </c>
      <c r="C431" s="13"/>
      <c r="D431" s="13"/>
      <c r="E431" s="13"/>
      <c r="F431" s="13"/>
      <c r="G431" s="30" t="s">
        <v>729</v>
      </c>
      <c r="H431" s="29"/>
      <c r="I431" s="13"/>
      <c r="J431" s="52"/>
      <c r="K431" s="29"/>
      <c r="L431" s="52"/>
      <c r="M431" s="29"/>
      <c r="N431" s="37"/>
      <c r="O431" s="29"/>
      <c r="P431" s="38"/>
      <c r="Q431" s="39"/>
      <c r="R431" s="39"/>
      <c r="S431" s="29"/>
      <c r="T431" s="40"/>
      <c r="U431" s="13"/>
      <c r="V431" s="34"/>
      <c r="W431" s="13"/>
      <c r="X431" s="52"/>
      <c r="Y431" s="13"/>
      <c r="Z431" s="37"/>
      <c r="AA431" s="13"/>
      <c r="AB431" s="42"/>
      <c r="AC431" s="13"/>
      <c r="AD431" s="42"/>
      <c r="AE431" s="13"/>
      <c r="AF431" s="40"/>
      <c r="AG431" s="13"/>
      <c r="AH431" s="52"/>
      <c r="AI431" s="52"/>
      <c r="AJ431" s="56"/>
      <c r="AK431" s="52"/>
      <c r="AL431" s="52"/>
      <c r="AM431" s="52"/>
      <c r="AN431" s="56"/>
      <c r="AO431" s="56"/>
      <c r="AP431" s="52"/>
      <c r="AQ431" s="18"/>
      <c r="AR431" s="52"/>
      <c r="AS431" s="18"/>
      <c r="AT431" s="18"/>
      <c r="AU431" s="18"/>
      <c r="AV431" s="13"/>
      <c r="AW431" s="13"/>
      <c r="AX431" s="13"/>
      <c r="AY431" s="13"/>
      <c r="AZ431" s="13"/>
      <c r="BA431" s="13"/>
      <c r="BB431" s="52"/>
      <c r="BC431" s="52"/>
      <c r="BD431" s="13"/>
      <c r="BE431" s="13"/>
      <c r="BF431" s="43"/>
    </row>
    <row r="432" spans="1:58" ht="14.4" hidden="1" outlineLevel="1" x14ac:dyDescent="0.3">
      <c r="A432" s="13"/>
      <c r="B432" s="29" t="s">
        <v>129</v>
      </c>
      <c r="C432" s="13"/>
      <c r="D432" s="13"/>
      <c r="E432" s="13"/>
      <c r="F432" s="13"/>
      <c r="G432" s="30"/>
      <c r="H432" s="29" t="s">
        <v>133</v>
      </c>
      <c r="I432" s="13"/>
      <c r="J432" s="31"/>
      <c r="K432" s="29"/>
      <c r="L432" s="31"/>
      <c r="M432" s="29"/>
      <c r="N432" s="37"/>
      <c r="O432" s="29"/>
      <c r="P432" s="38"/>
      <c r="Q432" s="39"/>
      <c r="R432" s="39"/>
      <c r="S432" s="29"/>
      <c r="T432" s="40"/>
      <c r="U432" s="13"/>
      <c r="V432" s="34"/>
      <c r="W432" s="13"/>
      <c r="X432" s="31"/>
      <c r="Y432" s="13"/>
      <c r="Z432" s="37"/>
      <c r="AA432" s="13"/>
      <c r="AB432" s="42"/>
      <c r="AC432" s="13"/>
      <c r="AD432" s="42"/>
      <c r="AE432" s="13"/>
      <c r="AF432" s="40"/>
      <c r="AG432" s="13"/>
      <c r="AH432" s="31"/>
      <c r="AI432" s="31"/>
      <c r="AJ432" s="18"/>
      <c r="AK432" s="31"/>
      <c r="AL432" s="31"/>
      <c r="AM432" s="31"/>
      <c r="AN432" s="18"/>
      <c r="AO432" s="18"/>
      <c r="AP432" s="31"/>
      <c r="AQ432" s="18"/>
      <c r="AR432" s="31"/>
      <c r="AS432" s="18"/>
      <c r="AT432" s="18"/>
      <c r="AU432" s="18"/>
      <c r="AV432" s="13"/>
      <c r="AW432" s="13"/>
      <c r="AX432" s="13"/>
      <c r="AY432" s="13"/>
      <c r="AZ432" s="13"/>
      <c r="BA432" s="13"/>
      <c r="BB432" s="31"/>
      <c r="BC432" s="31"/>
      <c r="BD432" s="13"/>
      <c r="BE432" s="13"/>
      <c r="BF432" s="43"/>
    </row>
    <row r="433" spans="1:58" ht="14.4" hidden="1" outlineLevel="1" x14ac:dyDescent="0.3">
      <c r="A433" s="13"/>
      <c r="B433" s="29" t="s">
        <v>129</v>
      </c>
      <c r="C433" s="13"/>
      <c r="D433" s="13"/>
      <c r="E433" s="13"/>
      <c r="F433" s="13"/>
      <c r="G433" s="30"/>
      <c r="H433" s="29" t="s">
        <v>133</v>
      </c>
      <c r="I433" s="13"/>
      <c r="J433" s="31"/>
      <c r="K433" s="29"/>
      <c r="L433" s="31"/>
      <c r="M433" s="29"/>
      <c r="N433" s="37"/>
      <c r="O433" s="29"/>
      <c r="P433" s="38"/>
      <c r="Q433" s="39"/>
      <c r="R433" s="39"/>
      <c r="S433" s="29"/>
      <c r="T433" s="40"/>
      <c r="U433" s="13"/>
      <c r="V433" s="34"/>
      <c r="W433" s="13"/>
      <c r="X433" s="31"/>
      <c r="Y433" s="13"/>
      <c r="Z433" s="37"/>
      <c r="AA433" s="13"/>
      <c r="AB433" s="42"/>
      <c r="AC433" s="13"/>
      <c r="AD433" s="42"/>
      <c r="AE433" s="13"/>
      <c r="AF433" s="40"/>
      <c r="AG433" s="13"/>
      <c r="AH433" s="31"/>
      <c r="AI433" s="31"/>
      <c r="AJ433" s="18"/>
      <c r="AK433" s="31"/>
      <c r="AL433" s="31"/>
      <c r="AM433" s="31"/>
      <c r="AN433" s="18"/>
      <c r="AO433" s="18"/>
      <c r="AP433" s="31"/>
      <c r="AQ433" s="18"/>
      <c r="AR433" s="31"/>
      <c r="AS433" s="18"/>
      <c r="AT433" s="18"/>
      <c r="AU433" s="18"/>
      <c r="AV433" s="13"/>
      <c r="AW433" s="13"/>
      <c r="AX433" s="13"/>
      <c r="AY433" s="13"/>
      <c r="AZ433" s="13"/>
      <c r="BA433" s="13"/>
      <c r="BB433" s="31"/>
      <c r="BC433" s="31"/>
      <c r="BD433" s="13"/>
      <c r="BE433" s="13"/>
      <c r="BF433" s="43"/>
    </row>
    <row r="434" spans="1:58" ht="14.4" collapsed="1" x14ac:dyDescent="0.3">
      <c r="A434" s="13"/>
      <c r="B434" s="29" t="s">
        <v>129</v>
      </c>
      <c r="C434" s="13"/>
      <c r="D434" s="13"/>
      <c r="E434" s="13"/>
      <c r="F434" s="13"/>
      <c r="G434" s="30" t="s">
        <v>730</v>
      </c>
      <c r="H434" s="29"/>
      <c r="I434" s="13"/>
      <c r="J434" s="31"/>
      <c r="K434" s="29"/>
      <c r="L434" s="31"/>
      <c r="M434" s="29"/>
      <c r="N434" s="37"/>
      <c r="O434" s="29"/>
      <c r="P434" s="38"/>
      <c r="Q434" s="39"/>
      <c r="R434" s="39"/>
      <c r="S434" s="29"/>
      <c r="T434" s="40"/>
      <c r="U434" s="13"/>
      <c r="V434" s="34"/>
      <c r="W434" s="13"/>
      <c r="X434" s="31"/>
      <c r="Y434" s="13"/>
      <c r="Z434" s="37"/>
      <c r="AA434" s="13"/>
      <c r="AB434" s="42"/>
      <c r="AC434" s="13"/>
      <c r="AD434" s="42"/>
      <c r="AE434" s="13"/>
      <c r="AF434" s="40"/>
      <c r="AG434" s="13"/>
      <c r="AH434" s="31"/>
      <c r="AI434" s="31"/>
      <c r="AJ434" s="18"/>
      <c r="AK434" s="31"/>
      <c r="AL434" s="31"/>
      <c r="AM434" s="31"/>
      <c r="AN434" s="18"/>
      <c r="AO434" s="18"/>
      <c r="AP434" s="31"/>
      <c r="AQ434" s="18"/>
      <c r="AR434" s="31"/>
      <c r="AS434" s="18"/>
      <c r="AT434" s="18"/>
      <c r="AU434" s="18"/>
      <c r="AV434" s="13"/>
      <c r="AW434" s="13"/>
      <c r="AX434" s="13"/>
      <c r="AY434" s="13"/>
      <c r="AZ434" s="13"/>
      <c r="BA434" s="13"/>
      <c r="BB434" s="31"/>
      <c r="BC434" s="31"/>
      <c r="BD434" s="13"/>
      <c r="BE434" s="13"/>
      <c r="BF434" s="43"/>
    </row>
    <row r="435" spans="1:58" ht="14.4" x14ac:dyDescent="0.3">
      <c r="A435" s="12" t="s">
        <v>712</v>
      </c>
      <c r="B435" s="29" t="s">
        <v>129</v>
      </c>
      <c r="C435" s="12" t="s">
        <v>475</v>
      </c>
      <c r="D435" s="12">
        <v>16</v>
      </c>
      <c r="E435" s="12">
        <v>9</v>
      </c>
      <c r="F435" s="12">
        <v>30602</v>
      </c>
      <c r="G435" s="12" t="s">
        <v>133</v>
      </c>
      <c r="H435" s="12" t="s">
        <v>133</v>
      </c>
      <c r="I435" s="13"/>
      <c r="J435" s="13"/>
      <c r="K435" s="13"/>
      <c r="L435" s="13"/>
      <c r="M435" s="13"/>
      <c r="N435" s="37"/>
      <c r="O435" s="13"/>
      <c r="P435" s="38"/>
      <c r="Q435" s="39"/>
      <c r="R435" s="39"/>
      <c r="S435" s="13"/>
      <c r="T435" s="40"/>
      <c r="U435" s="13"/>
      <c r="V435" s="34"/>
      <c r="W435" s="13"/>
      <c r="X435" s="13"/>
      <c r="Y435" s="13"/>
      <c r="Z435" s="37"/>
      <c r="AA435" s="13"/>
      <c r="AB435" s="42"/>
      <c r="AC435" s="13"/>
      <c r="AD435" s="42"/>
      <c r="AE435" s="13"/>
      <c r="AF435" s="40"/>
      <c r="AG435" s="13"/>
      <c r="AH435" s="13"/>
      <c r="AI435" s="13"/>
      <c r="AJ435" s="18"/>
      <c r="AK435" s="13"/>
      <c r="AL435" s="13"/>
      <c r="AM435" s="13"/>
      <c r="AN435" s="18"/>
      <c r="AO435" s="18"/>
      <c r="AP435" s="13"/>
      <c r="AQ435" s="18"/>
      <c r="AR435" s="13"/>
      <c r="AS435" s="18"/>
      <c r="AT435" s="18"/>
      <c r="AU435" s="18"/>
      <c r="AV435" s="29"/>
      <c r="AW435" s="29"/>
      <c r="AX435" s="29"/>
      <c r="AY435" s="29"/>
      <c r="AZ435" s="29"/>
      <c r="BA435" s="29"/>
      <c r="BB435" s="13"/>
      <c r="BC435" s="13"/>
      <c r="BD435" s="13"/>
      <c r="BE435" s="13"/>
      <c r="BF435" s="43"/>
    </row>
    <row r="436" spans="1:58" s="29" customFormat="1" x14ac:dyDescent="0.25">
      <c r="A436" s="29" t="s">
        <v>731</v>
      </c>
      <c r="B436" s="29" t="s">
        <v>129</v>
      </c>
      <c r="C436" s="29" t="s">
        <v>475</v>
      </c>
      <c r="D436" s="29">
        <v>17</v>
      </c>
      <c r="E436" s="29">
        <v>10</v>
      </c>
      <c r="F436" s="29">
        <v>30700</v>
      </c>
      <c r="G436" s="29" t="s">
        <v>133</v>
      </c>
      <c r="H436" s="29" t="s">
        <v>732</v>
      </c>
      <c r="J436" s="36"/>
      <c r="K436" s="12"/>
      <c r="L436" s="12"/>
      <c r="M436" s="12"/>
      <c r="N436" s="37"/>
      <c r="O436" s="12"/>
      <c r="P436" s="38"/>
      <c r="Q436" s="39"/>
      <c r="R436" s="39"/>
      <c r="S436" s="12"/>
      <c r="T436" s="40"/>
      <c r="V436" s="32"/>
      <c r="X436" s="36"/>
      <c r="Z436" s="37"/>
      <c r="AA436" s="12"/>
      <c r="AB436" s="42"/>
      <c r="AC436" s="12"/>
      <c r="AD436" s="42"/>
      <c r="AE436" s="12"/>
      <c r="AF436" s="40"/>
      <c r="AH436" s="36"/>
      <c r="AI436" s="65"/>
      <c r="AJ436" s="18"/>
      <c r="AK436" s="65"/>
      <c r="AL436" s="36"/>
      <c r="AM436" s="36"/>
      <c r="AN436" s="18"/>
      <c r="AO436" s="18"/>
      <c r="AP436" s="36"/>
      <c r="AQ436" s="18"/>
      <c r="AR436" s="36"/>
      <c r="AS436" s="18"/>
      <c r="AT436" s="18"/>
      <c r="AU436" s="18"/>
      <c r="BB436" s="12"/>
      <c r="BC436" s="12"/>
      <c r="BF436" s="43"/>
    </row>
    <row r="437" spans="1:58" ht="14.4" x14ac:dyDescent="0.3">
      <c r="A437" s="12" t="s">
        <v>733</v>
      </c>
      <c r="B437" s="29" t="s">
        <v>734</v>
      </c>
      <c r="C437" s="12" t="s">
        <v>475</v>
      </c>
      <c r="D437" s="12">
        <v>17</v>
      </c>
      <c r="E437" s="12">
        <v>1</v>
      </c>
      <c r="F437" s="12">
        <v>30700</v>
      </c>
      <c r="G437" s="12">
        <v>341</v>
      </c>
      <c r="H437" s="12" t="s">
        <v>138</v>
      </c>
      <c r="I437" s="13"/>
      <c r="J437" s="36">
        <v>71585766.140000001</v>
      </c>
      <c r="K437" s="13"/>
      <c r="L437" s="36">
        <v>29616249.110081255</v>
      </c>
      <c r="M437" s="13"/>
      <c r="N437" s="37">
        <v>48760</v>
      </c>
      <c r="O437" s="13"/>
      <c r="P437" s="38">
        <v>2.3E-3</v>
      </c>
      <c r="Q437" s="39"/>
      <c r="R437" s="39"/>
      <c r="S437" s="13"/>
      <c r="T437" s="40">
        <v>-2</v>
      </c>
      <c r="U437" s="13"/>
      <c r="V437" s="41">
        <v>3.5</v>
      </c>
      <c r="W437" s="13"/>
      <c r="X437" s="36">
        <v>2505502</v>
      </c>
      <c r="Y437" s="13"/>
      <c r="Z437" s="37">
        <v>52412</v>
      </c>
      <c r="AA437" s="13"/>
      <c r="AB437" s="42">
        <v>80</v>
      </c>
      <c r="AC437" s="12" t="s">
        <v>139</v>
      </c>
      <c r="AD437" s="42" t="s">
        <v>140</v>
      </c>
      <c r="AE437" s="13"/>
      <c r="AF437" s="40">
        <v>-2</v>
      </c>
      <c r="AG437" s="13"/>
      <c r="AH437" s="36">
        <v>43401232</v>
      </c>
      <c r="AI437" s="43"/>
      <c r="AJ437" s="18">
        <v>25.28</v>
      </c>
      <c r="AK437" s="43"/>
      <c r="AL437" s="36">
        <v>1716821</v>
      </c>
      <c r="AM437" s="36"/>
      <c r="AN437" s="18">
        <v>2.4</v>
      </c>
      <c r="AO437" s="18"/>
      <c r="AP437" s="36">
        <v>-788681</v>
      </c>
      <c r="AQ437" s="18"/>
      <c r="AR437" s="36">
        <v>26805292</v>
      </c>
      <c r="AS437" s="18"/>
      <c r="AT437" s="18"/>
      <c r="AU437" s="18"/>
      <c r="AV437" s="13"/>
      <c r="AW437" s="13"/>
      <c r="AX437" s="13"/>
      <c r="AY437" s="13"/>
      <c r="AZ437" s="13"/>
      <c r="BA437" s="13"/>
      <c r="BB437" s="36">
        <v>71585766.140000001</v>
      </c>
      <c r="BC437" s="36">
        <v>0</v>
      </c>
      <c r="BD437" s="13"/>
      <c r="BE437" s="13"/>
      <c r="BF437" s="43"/>
    </row>
    <row r="438" spans="1:58" s="29" customFormat="1" x14ac:dyDescent="0.25">
      <c r="A438" s="12" t="s">
        <v>735</v>
      </c>
      <c r="B438" s="29" t="s">
        <v>736</v>
      </c>
      <c r="C438" s="29" t="s">
        <v>475</v>
      </c>
      <c r="D438" s="29">
        <v>17</v>
      </c>
      <c r="E438" s="29">
        <v>2</v>
      </c>
      <c r="F438" s="29">
        <v>30700</v>
      </c>
      <c r="G438" s="12">
        <v>342</v>
      </c>
      <c r="H438" s="12" t="s">
        <v>483</v>
      </c>
      <c r="J438" s="36">
        <v>88874.62</v>
      </c>
      <c r="K438" s="12"/>
      <c r="L438" s="36">
        <v>42745.144930000002</v>
      </c>
      <c r="M438" s="12"/>
      <c r="N438" s="37">
        <v>48760</v>
      </c>
      <c r="O438" s="12"/>
      <c r="P438" s="38">
        <v>9.4999999999999998E-3</v>
      </c>
      <c r="Q438" s="39"/>
      <c r="R438" s="39"/>
      <c r="S438" s="12"/>
      <c r="T438" s="40">
        <v>0</v>
      </c>
      <c r="V438" s="41">
        <v>3.8</v>
      </c>
      <c r="X438" s="36">
        <v>3377</v>
      </c>
      <c r="Z438" s="37">
        <v>52412</v>
      </c>
      <c r="AA438" s="12"/>
      <c r="AB438" s="42">
        <v>50</v>
      </c>
      <c r="AC438" s="12" t="s">
        <v>139</v>
      </c>
      <c r="AD438" s="42" t="s">
        <v>391</v>
      </c>
      <c r="AE438" s="12"/>
      <c r="AF438" s="40">
        <v>-3</v>
      </c>
      <c r="AH438" s="36">
        <v>48796</v>
      </c>
      <c r="AI438" s="43"/>
      <c r="AJ438" s="18">
        <v>23.56</v>
      </c>
      <c r="AK438" s="43"/>
      <c r="AL438" s="36">
        <v>2071</v>
      </c>
      <c r="AM438" s="36"/>
      <c r="AN438" s="18">
        <v>2.33</v>
      </c>
      <c r="AO438" s="18"/>
      <c r="AP438" s="36">
        <v>-1306</v>
      </c>
      <c r="AQ438" s="18"/>
      <c r="AR438" s="36">
        <v>30212</v>
      </c>
      <c r="AS438" s="18"/>
      <c r="AT438" s="18"/>
      <c r="AU438" s="18"/>
      <c r="AV438" s="12"/>
      <c r="AW438" s="12"/>
      <c r="AX438" s="12"/>
      <c r="AY438" s="12"/>
      <c r="AZ438" s="12"/>
      <c r="BA438" s="12"/>
      <c r="BB438" s="36">
        <v>88874.620000000024</v>
      </c>
      <c r="BC438" s="36">
        <v>0</v>
      </c>
      <c r="BF438" s="43"/>
    </row>
    <row r="439" spans="1:58" ht="14.4" hidden="1" outlineLevel="1" x14ac:dyDescent="0.3">
      <c r="A439" s="12" t="s">
        <v>737</v>
      </c>
      <c r="B439" s="29" t="s">
        <v>738</v>
      </c>
      <c r="C439" s="12" t="s">
        <v>475</v>
      </c>
      <c r="D439" s="12">
        <v>17</v>
      </c>
      <c r="E439" s="12">
        <v>3</v>
      </c>
      <c r="F439" s="12">
        <v>30700</v>
      </c>
      <c r="G439" s="12">
        <v>343</v>
      </c>
      <c r="H439" s="12" t="s">
        <v>486</v>
      </c>
      <c r="I439" s="13"/>
      <c r="J439" s="36">
        <v>5932377.7999999998</v>
      </c>
      <c r="K439" s="13"/>
      <c r="L439" s="36">
        <v>-4737255.7860187497</v>
      </c>
      <c r="M439" s="13"/>
      <c r="N439" s="37">
        <v>48760</v>
      </c>
      <c r="O439" s="13"/>
      <c r="P439" s="67">
        <v>5.7000000000000002E-3</v>
      </c>
      <c r="Q439" s="17"/>
      <c r="R439" s="67"/>
      <c r="S439" s="13"/>
      <c r="T439" s="40">
        <v>0</v>
      </c>
      <c r="U439" s="13"/>
      <c r="V439" s="41">
        <v>4.5</v>
      </c>
      <c r="W439" s="13"/>
      <c r="X439" s="36">
        <v>266957</v>
      </c>
      <c r="Y439" s="13"/>
      <c r="Z439" s="37">
        <v>52412</v>
      </c>
      <c r="AA439" s="13"/>
      <c r="AB439" s="42">
        <v>50</v>
      </c>
      <c r="AC439" s="12" t="s">
        <v>139</v>
      </c>
      <c r="AD439" s="42" t="s">
        <v>395</v>
      </c>
      <c r="AE439" s="13"/>
      <c r="AF439" s="40">
        <v>-3</v>
      </c>
      <c r="AG439" s="13"/>
      <c r="AH439" s="36">
        <v>10847605</v>
      </c>
      <c r="AI439" s="43"/>
      <c r="AJ439" s="18">
        <v>22.96</v>
      </c>
      <c r="AK439" s="43"/>
      <c r="AL439" s="36">
        <v>472457</v>
      </c>
      <c r="AM439" s="36"/>
      <c r="AN439" s="18">
        <v>7.96</v>
      </c>
      <c r="AO439" s="18"/>
      <c r="AP439" s="36">
        <v>205500</v>
      </c>
      <c r="AQ439" s="18"/>
      <c r="AR439" s="36">
        <v>1505411</v>
      </c>
      <c r="AS439" s="18"/>
      <c r="AT439" s="18"/>
      <c r="AU439" s="18"/>
      <c r="AV439" s="13"/>
      <c r="AW439" s="13"/>
      <c r="AX439" s="13"/>
      <c r="AY439" s="13"/>
      <c r="AZ439" s="13"/>
      <c r="BA439" s="13"/>
      <c r="BB439" s="36"/>
      <c r="BC439" s="36"/>
      <c r="BD439" s="13"/>
      <c r="BE439" s="13"/>
      <c r="BF439" s="43"/>
    </row>
    <row r="440" spans="1:58" ht="14.4" hidden="1" outlineLevel="1" x14ac:dyDescent="0.3">
      <c r="A440" s="12" t="s">
        <v>739</v>
      </c>
      <c r="B440" s="29" t="s">
        <v>740</v>
      </c>
      <c r="C440" s="12" t="s">
        <v>475</v>
      </c>
      <c r="D440" s="12">
        <v>17</v>
      </c>
      <c r="E440" s="12">
        <v>4</v>
      </c>
      <c r="F440" s="12">
        <v>30700</v>
      </c>
      <c r="G440" s="12">
        <v>343.2</v>
      </c>
      <c r="H440" s="12" t="s">
        <v>489</v>
      </c>
      <c r="I440" s="13"/>
      <c r="J440" s="36"/>
      <c r="K440" s="13"/>
      <c r="L440" s="36">
        <v>0</v>
      </c>
      <c r="M440" s="13"/>
      <c r="N440" s="37">
        <v>48760</v>
      </c>
      <c r="O440" s="13"/>
      <c r="P440" s="67">
        <v>0.1565</v>
      </c>
      <c r="Q440" s="17"/>
      <c r="R440" s="67"/>
      <c r="S440" s="13"/>
      <c r="T440" s="40">
        <v>0</v>
      </c>
      <c r="U440" s="13"/>
      <c r="V440" s="41">
        <v>4.5</v>
      </c>
      <c r="W440" s="13"/>
      <c r="X440" s="36"/>
      <c r="Y440" s="13"/>
      <c r="Z440" s="37"/>
      <c r="AA440" s="13"/>
      <c r="AB440" s="42"/>
      <c r="AC440" s="13"/>
      <c r="AD440" s="42"/>
      <c r="AE440" s="13"/>
      <c r="AF440" s="40"/>
      <c r="AG440" s="13"/>
      <c r="AH440" s="36"/>
      <c r="AI440" s="43"/>
      <c r="AJ440" s="18"/>
      <c r="AK440" s="43"/>
      <c r="AL440" s="36"/>
      <c r="AM440" s="36"/>
      <c r="AN440" s="18"/>
      <c r="AO440" s="18"/>
      <c r="AP440" s="36"/>
      <c r="AQ440" s="18"/>
      <c r="AR440" s="36"/>
      <c r="AS440" s="18"/>
      <c r="AT440" s="18"/>
      <c r="AU440" s="18"/>
      <c r="AV440" s="13"/>
      <c r="AW440" s="13"/>
      <c r="AX440" s="13"/>
      <c r="AY440" s="13"/>
      <c r="AZ440" s="13"/>
      <c r="BA440" s="13"/>
      <c r="BB440" s="36"/>
      <c r="BC440" s="36"/>
      <c r="BD440" s="13"/>
      <c r="BE440" s="13"/>
      <c r="BF440" s="43"/>
    </row>
    <row r="441" spans="1:58" ht="14.4" collapsed="1" x14ac:dyDescent="0.3">
      <c r="A441" s="12" t="s">
        <v>737</v>
      </c>
      <c r="B441" s="12" t="s">
        <v>738</v>
      </c>
      <c r="C441" s="12" t="s">
        <v>491</v>
      </c>
      <c r="D441" s="13"/>
      <c r="E441" s="13"/>
      <c r="F441" s="13"/>
      <c r="G441" s="12">
        <v>343</v>
      </c>
      <c r="H441" s="12" t="s">
        <v>492</v>
      </c>
      <c r="I441" s="13"/>
      <c r="J441" s="36">
        <v>5932377.7999999998</v>
      </c>
      <c r="K441" s="13"/>
      <c r="L441" s="36">
        <v>-4737255.7860187497</v>
      </c>
      <c r="M441" s="13"/>
      <c r="N441" s="37">
        <v>48760</v>
      </c>
      <c r="O441" s="13"/>
      <c r="P441" s="38" t="s">
        <v>493</v>
      </c>
      <c r="Q441" s="39"/>
      <c r="R441" s="39"/>
      <c r="S441" s="13"/>
      <c r="T441" s="40">
        <v>0</v>
      </c>
      <c r="U441" s="13"/>
      <c r="V441" s="41">
        <v>4.5</v>
      </c>
      <c r="W441" s="13"/>
      <c r="X441" s="36">
        <v>266957</v>
      </c>
      <c r="Y441" s="13"/>
      <c r="Z441" s="37">
        <v>52412</v>
      </c>
      <c r="AA441" s="13"/>
      <c r="AB441" s="67" t="s">
        <v>493</v>
      </c>
      <c r="AC441" s="17"/>
      <c r="AD441" s="67"/>
      <c r="AE441" s="13"/>
      <c r="AF441" s="40" t="s">
        <v>493</v>
      </c>
      <c r="AG441" s="13"/>
      <c r="AH441" s="36">
        <v>10847605</v>
      </c>
      <c r="AI441" s="36"/>
      <c r="AJ441" s="18">
        <v>22.96</v>
      </c>
      <c r="AK441" s="36"/>
      <c r="AL441" s="36">
        <v>472457</v>
      </c>
      <c r="AM441" s="36"/>
      <c r="AN441" s="18">
        <v>7.96</v>
      </c>
      <c r="AO441" s="18"/>
      <c r="AP441" s="36">
        <v>205500</v>
      </c>
      <c r="AQ441" s="18"/>
      <c r="AR441" s="36">
        <v>1505411</v>
      </c>
      <c r="AS441" s="18"/>
      <c r="AT441" s="68">
        <v>-4737255.7860187497</v>
      </c>
      <c r="AU441" s="18"/>
      <c r="AV441" s="13"/>
      <c r="AW441" s="13"/>
      <c r="AX441" s="13"/>
      <c r="AY441" s="13"/>
      <c r="AZ441" s="13"/>
      <c r="BA441" s="13"/>
      <c r="BB441" s="36">
        <v>5932376.8500000006</v>
      </c>
      <c r="BC441" s="36">
        <v>-0.94999999925494194</v>
      </c>
      <c r="BD441" s="13"/>
      <c r="BE441" s="13"/>
      <c r="BF441" s="43"/>
    </row>
    <row r="442" spans="1:58" ht="14.4" x14ac:dyDescent="0.3">
      <c r="A442" s="12" t="s">
        <v>741</v>
      </c>
      <c r="B442" s="29" t="s">
        <v>742</v>
      </c>
      <c r="C442" s="12" t="s">
        <v>475</v>
      </c>
      <c r="D442" s="12">
        <v>17</v>
      </c>
      <c r="E442" s="12">
        <v>5</v>
      </c>
      <c r="F442" s="12">
        <v>30700</v>
      </c>
      <c r="G442" s="12">
        <v>344</v>
      </c>
      <c r="H442" s="12" t="s">
        <v>496</v>
      </c>
      <c r="I442" s="13"/>
      <c r="J442" s="36">
        <v>200500.19</v>
      </c>
      <c r="K442" s="13"/>
      <c r="L442" s="36">
        <v>36233.052962500005</v>
      </c>
      <c r="M442" s="13"/>
      <c r="N442" s="37">
        <v>48760</v>
      </c>
      <c r="O442" s="13"/>
      <c r="P442" s="38">
        <v>1.6000000000000001E-3</v>
      </c>
      <c r="Q442" s="39"/>
      <c r="R442" s="39"/>
      <c r="S442" s="13"/>
      <c r="T442" s="40">
        <v>-1</v>
      </c>
      <c r="U442" s="13"/>
      <c r="V442" s="41">
        <v>3.4</v>
      </c>
      <c r="W442" s="13"/>
      <c r="X442" s="36">
        <v>6817</v>
      </c>
      <c r="Y442" s="13"/>
      <c r="Z442" s="37">
        <v>52412</v>
      </c>
      <c r="AA442" s="13"/>
      <c r="AB442" s="42">
        <v>60</v>
      </c>
      <c r="AC442" s="12" t="s">
        <v>139</v>
      </c>
      <c r="AD442" s="42" t="s">
        <v>140</v>
      </c>
      <c r="AE442" s="13"/>
      <c r="AF442" s="40">
        <v>-3</v>
      </c>
      <c r="AG442" s="13"/>
      <c r="AH442" s="36">
        <v>170282</v>
      </c>
      <c r="AI442" s="43"/>
      <c r="AJ442" s="18">
        <v>25.29</v>
      </c>
      <c r="AK442" s="43"/>
      <c r="AL442" s="36">
        <v>6733</v>
      </c>
      <c r="AM442" s="36"/>
      <c r="AN442" s="18">
        <v>3.36</v>
      </c>
      <c r="AO442" s="18"/>
      <c r="AP442" s="36">
        <v>-84</v>
      </c>
      <c r="AQ442" s="18"/>
      <c r="AR442" s="36">
        <v>33682</v>
      </c>
      <c r="AS442" s="18"/>
      <c r="AT442" s="18"/>
      <c r="AU442" s="18"/>
      <c r="AV442" s="13"/>
      <c r="AW442" s="13"/>
      <c r="AX442" s="13"/>
      <c r="AY442" s="13"/>
      <c r="AZ442" s="13"/>
      <c r="BA442" s="13"/>
      <c r="BB442" s="36">
        <v>200500.19</v>
      </c>
      <c r="BC442" s="36">
        <v>0</v>
      </c>
      <c r="BD442" s="13"/>
      <c r="BE442" s="13"/>
      <c r="BF442" s="43"/>
    </row>
    <row r="443" spans="1:58" ht="14.4" x14ac:dyDescent="0.3">
      <c r="A443" s="12" t="s">
        <v>743</v>
      </c>
      <c r="B443" s="29" t="s">
        <v>744</v>
      </c>
      <c r="C443" s="12" t="s">
        <v>475</v>
      </c>
      <c r="D443" s="12">
        <v>17</v>
      </c>
      <c r="E443" s="12">
        <v>6</v>
      </c>
      <c r="F443" s="12">
        <v>30700</v>
      </c>
      <c r="G443" s="12">
        <v>345</v>
      </c>
      <c r="H443" s="12" t="s">
        <v>151</v>
      </c>
      <c r="I443" s="13"/>
      <c r="J443" s="36">
        <v>2142788.61</v>
      </c>
      <c r="K443" s="13"/>
      <c r="L443" s="36">
        <v>643154.84325999999</v>
      </c>
      <c r="M443" s="13"/>
      <c r="N443" s="37">
        <v>48760</v>
      </c>
      <c r="O443" s="13"/>
      <c r="P443" s="38">
        <v>1.2999999999999999E-3</v>
      </c>
      <c r="Q443" s="39"/>
      <c r="R443" s="39"/>
      <c r="S443" s="13"/>
      <c r="T443" s="40">
        <v>-1</v>
      </c>
      <c r="U443" s="13"/>
      <c r="V443" s="41">
        <v>3.4</v>
      </c>
      <c r="W443" s="13"/>
      <c r="X443" s="36">
        <v>72855</v>
      </c>
      <c r="Y443" s="13"/>
      <c r="Z443" s="37">
        <v>52412</v>
      </c>
      <c r="AA443" s="13"/>
      <c r="AB443" s="42">
        <v>50</v>
      </c>
      <c r="AC443" s="12" t="s">
        <v>139</v>
      </c>
      <c r="AD443" s="42" t="s">
        <v>400</v>
      </c>
      <c r="AE443" s="13"/>
      <c r="AF443" s="40">
        <v>-2</v>
      </c>
      <c r="AG443" s="13"/>
      <c r="AH443" s="36">
        <v>1542490</v>
      </c>
      <c r="AI443" s="43"/>
      <c r="AJ443" s="18">
        <v>23.55</v>
      </c>
      <c r="AK443" s="43"/>
      <c r="AL443" s="36">
        <v>65499</v>
      </c>
      <c r="AM443" s="36"/>
      <c r="AN443" s="18">
        <v>3.06</v>
      </c>
      <c r="AO443" s="18"/>
      <c r="AP443" s="36">
        <v>-7356</v>
      </c>
      <c r="AQ443" s="18"/>
      <c r="AR443" s="36">
        <v>647388</v>
      </c>
      <c r="AS443" s="18"/>
      <c r="AT443" s="18"/>
      <c r="AU443" s="18"/>
      <c r="AV443" s="13"/>
      <c r="AW443" s="13"/>
      <c r="AX443" s="13"/>
      <c r="AY443" s="13"/>
      <c r="AZ443" s="13"/>
      <c r="BA443" s="13"/>
      <c r="BB443" s="36">
        <v>2142788.6100000003</v>
      </c>
      <c r="BC443" s="36">
        <v>0</v>
      </c>
      <c r="BD443" s="13"/>
      <c r="BE443" s="13"/>
      <c r="BF443" s="43"/>
    </row>
    <row r="444" spans="1:58" ht="14.4" x14ac:dyDescent="0.3">
      <c r="A444" s="12" t="s">
        <v>745</v>
      </c>
      <c r="B444" s="29" t="s">
        <v>746</v>
      </c>
      <c r="C444" s="12" t="s">
        <v>475</v>
      </c>
      <c r="D444" s="12">
        <v>17</v>
      </c>
      <c r="E444" s="12">
        <v>7</v>
      </c>
      <c r="F444" s="12">
        <v>30700</v>
      </c>
      <c r="G444" s="12">
        <v>346</v>
      </c>
      <c r="H444" s="12" t="s">
        <v>154</v>
      </c>
      <c r="I444" s="13"/>
      <c r="J444" s="45">
        <v>2233761.73</v>
      </c>
      <c r="K444" s="13"/>
      <c r="L444" s="45">
        <v>820160.62927249982</v>
      </c>
      <c r="M444" s="13"/>
      <c r="N444" s="37">
        <v>48760</v>
      </c>
      <c r="O444" s="13"/>
      <c r="P444" s="38">
        <v>2.5999999999999999E-3</v>
      </c>
      <c r="Q444" s="39"/>
      <c r="R444" s="39"/>
      <c r="S444" s="13"/>
      <c r="T444" s="40">
        <v>0</v>
      </c>
      <c r="U444" s="13"/>
      <c r="V444" s="41">
        <v>3.4</v>
      </c>
      <c r="W444" s="13"/>
      <c r="X444" s="45">
        <v>75948</v>
      </c>
      <c r="Y444" s="13"/>
      <c r="Z444" s="37">
        <v>52412</v>
      </c>
      <c r="AA444" s="13"/>
      <c r="AB444" s="42">
        <v>50</v>
      </c>
      <c r="AC444" s="12" t="s">
        <v>139</v>
      </c>
      <c r="AD444" s="42" t="s">
        <v>501</v>
      </c>
      <c r="AE444" s="13"/>
      <c r="AF444" s="40">
        <v>-2</v>
      </c>
      <c r="AG444" s="13"/>
      <c r="AH444" s="45">
        <v>1458276</v>
      </c>
      <c r="AI444" s="46"/>
      <c r="AJ444" s="18">
        <v>23.23</v>
      </c>
      <c r="AK444" s="46"/>
      <c r="AL444" s="45">
        <v>62776</v>
      </c>
      <c r="AM444" s="47"/>
      <c r="AN444" s="18">
        <v>2.81</v>
      </c>
      <c r="AO444" s="18"/>
      <c r="AP444" s="45">
        <v>-13172</v>
      </c>
      <c r="AQ444" s="18"/>
      <c r="AR444" s="45">
        <v>687839</v>
      </c>
      <c r="AS444" s="18"/>
      <c r="AT444" s="18"/>
      <c r="AU444" s="18"/>
      <c r="AV444" s="29"/>
      <c r="AW444" s="29"/>
      <c r="AX444" s="29"/>
      <c r="AY444" s="29"/>
      <c r="AZ444" s="29"/>
      <c r="BA444" s="29"/>
      <c r="BB444" s="45">
        <v>2233761.73</v>
      </c>
      <c r="BC444" s="45">
        <v>0</v>
      </c>
      <c r="BD444" s="13"/>
      <c r="BE444" s="13"/>
      <c r="BF444" s="43"/>
    </row>
    <row r="445" spans="1:58" ht="14.4" x14ac:dyDescent="0.3">
      <c r="A445" s="12" t="s">
        <v>731</v>
      </c>
      <c r="B445" s="29" t="s">
        <v>129</v>
      </c>
      <c r="C445" s="12" t="s">
        <v>475</v>
      </c>
      <c r="D445" s="12">
        <v>17</v>
      </c>
      <c r="E445" s="12">
        <v>8</v>
      </c>
      <c r="F445" s="12">
        <v>30700</v>
      </c>
      <c r="G445" s="12" t="s">
        <v>133</v>
      </c>
      <c r="H445" s="29" t="s">
        <v>747</v>
      </c>
      <c r="I445" s="13"/>
      <c r="J445" s="31">
        <v>82184069.090000004</v>
      </c>
      <c r="K445" s="29"/>
      <c r="L445" s="31">
        <v>26421286.994487509</v>
      </c>
      <c r="M445" s="29"/>
      <c r="N445" s="37"/>
      <c r="O445" s="29"/>
      <c r="P445" s="38"/>
      <c r="Q445" s="39"/>
      <c r="R445" s="39"/>
      <c r="S445" s="29"/>
      <c r="T445" s="40"/>
      <c r="U445" s="13"/>
      <c r="V445" s="48">
        <v>3.6</v>
      </c>
      <c r="W445" s="13"/>
      <c r="X445" s="31">
        <v>2931456</v>
      </c>
      <c r="Y445" s="13"/>
      <c r="Z445" s="37"/>
      <c r="AA445" s="13"/>
      <c r="AB445" s="42"/>
      <c r="AC445" s="13"/>
      <c r="AD445" s="42"/>
      <c r="AE445" s="13"/>
      <c r="AF445" s="40"/>
      <c r="AG445" s="13"/>
      <c r="AH445" s="31">
        <v>57468681</v>
      </c>
      <c r="AI445" s="31"/>
      <c r="AJ445" s="49">
        <v>24.703294034406586</v>
      </c>
      <c r="AK445" s="31"/>
      <c r="AL445" s="31">
        <v>2326357</v>
      </c>
      <c r="AM445" s="31"/>
      <c r="AN445" s="49">
        <v>2.8306666069945989</v>
      </c>
      <c r="AO445" s="49"/>
      <c r="AP445" s="31">
        <v>-605099</v>
      </c>
      <c r="AQ445" s="18"/>
      <c r="AR445" s="31">
        <v>29709824</v>
      </c>
      <c r="AS445" s="18"/>
      <c r="AT445" s="18"/>
      <c r="AU445" s="18"/>
      <c r="AV445" s="43"/>
      <c r="AW445" s="13"/>
      <c r="AX445" s="13"/>
      <c r="AY445" s="13"/>
      <c r="AZ445" s="13"/>
      <c r="BA445" s="13"/>
      <c r="BB445" s="31">
        <v>82184068.140000001</v>
      </c>
      <c r="BC445" s="31">
        <v>-0.94999999925494194</v>
      </c>
      <c r="BD445" s="13"/>
      <c r="BE445" s="13"/>
      <c r="BF445" s="43"/>
    </row>
    <row r="446" spans="1:58" ht="14.4" x14ac:dyDescent="0.3">
      <c r="A446" s="12" t="s">
        <v>731</v>
      </c>
      <c r="B446" s="29" t="s">
        <v>129</v>
      </c>
      <c r="C446" s="12" t="s">
        <v>475</v>
      </c>
      <c r="D446" s="12">
        <v>17</v>
      </c>
      <c r="E446" s="12">
        <v>9</v>
      </c>
      <c r="F446" s="12">
        <v>30700</v>
      </c>
      <c r="G446" s="12" t="s">
        <v>133</v>
      </c>
      <c r="H446" s="12" t="s">
        <v>133</v>
      </c>
      <c r="I446" s="13"/>
      <c r="J446" s="13"/>
      <c r="K446" s="13"/>
      <c r="L446" s="13"/>
      <c r="M446" s="13"/>
      <c r="N446" s="37"/>
      <c r="O446" s="13"/>
      <c r="P446" s="38"/>
      <c r="Q446" s="39"/>
      <c r="R446" s="39"/>
      <c r="S446" s="13"/>
      <c r="T446" s="40"/>
      <c r="U446" s="13"/>
      <c r="V446" s="34"/>
      <c r="W446" s="13"/>
      <c r="X446" s="13"/>
      <c r="Y446" s="13"/>
      <c r="Z446" s="37"/>
      <c r="AA446" s="13"/>
      <c r="AB446" s="42"/>
      <c r="AC446" s="13"/>
      <c r="AD446" s="42"/>
      <c r="AE446" s="13"/>
      <c r="AF446" s="40"/>
      <c r="AG446" s="13"/>
      <c r="AH446" s="13"/>
      <c r="AI446" s="13"/>
      <c r="AJ446" s="18"/>
      <c r="AK446" s="13"/>
      <c r="AL446" s="13"/>
      <c r="AM446" s="13"/>
      <c r="AN446" s="18"/>
      <c r="AO446" s="18"/>
      <c r="AP446" s="13"/>
      <c r="AQ446" s="18"/>
      <c r="AR446" s="13"/>
      <c r="AS446" s="18"/>
      <c r="AT446" s="18"/>
      <c r="AU446" s="18"/>
      <c r="AV446" s="29"/>
      <c r="AW446" s="29"/>
      <c r="AX446" s="29"/>
      <c r="AY446" s="29"/>
      <c r="AZ446" s="29"/>
      <c r="BA446" s="29"/>
      <c r="BB446" s="13"/>
      <c r="BC446" s="13"/>
      <c r="BD446" s="13"/>
      <c r="BE446" s="13"/>
      <c r="BF446" s="43"/>
    </row>
    <row r="447" spans="1:58" ht="14.4" x14ac:dyDescent="0.3">
      <c r="A447" s="12" t="s">
        <v>748</v>
      </c>
      <c r="B447" s="29" t="s">
        <v>129</v>
      </c>
      <c r="C447" s="12" t="s">
        <v>475</v>
      </c>
      <c r="D447" s="12">
        <v>18</v>
      </c>
      <c r="E447" s="12">
        <v>10</v>
      </c>
      <c r="F447" s="12">
        <v>30701</v>
      </c>
      <c r="G447" s="29" t="s">
        <v>133</v>
      </c>
      <c r="H447" s="29" t="s">
        <v>749</v>
      </c>
      <c r="I447" s="13"/>
      <c r="J447" s="36"/>
      <c r="K447" s="13"/>
      <c r="L447" s="13"/>
      <c r="M447" s="13"/>
      <c r="N447" s="37"/>
      <c r="O447" s="13"/>
      <c r="P447" s="38"/>
      <c r="Q447" s="39"/>
      <c r="R447" s="39"/>
      <c r="S447" s="13"/>
      <c r="T447" s="40"/>
      <c r="U447" s="13"/>
      <c r="V447" s="34"/>
      <c r="W447" s="13"/>
      <c r="X447" s="36"/>
      <c r="Y447" s="13"/>
      <c r="Z447" s="37"/>
      <c r="AA447" s="13"/>
      <c r="AB447" s="42"/>
      <c r="AC447" s="13"/>
      <c r="AD447" s="42"/>
      <c r="AE447" s="13"/>
      <c r="AF447" s="40"/>
      <c r="AG447" s="13"/>
      <c r="AH447" s="36"/>
      <c r="AI447" s="65"/>
      <c r="AJ447" s="18"/>
      <c r="AK447" s="65"/>
      <c r="AL447" s="36"/>
      <c r="AM447" s="36"/>
      <c r="AN447" s="18"/>
      <c r="AO447" s="18"/>
      <c r="AP447" s="36"/>
      <c r="AQ447" s="18"/>
      <c r="AR447" s="36"/>
      <c r="AS447" s="18"/>
      <c r="AT447" s="18"/>
      <c r="AU447" s="18"/>
      <c r="AV447" s="29"/>
      <c r="AW447" s="29"/>
      <c r="AX447" s="29"/>
      <c r="AY447" s="29"/>
      <c r="AZ447" s="29"/>
      <c r="BA447" s="29"/>
      <c r="BB447" s="13"/>
      <c r="BC447" s="13"/>
      <c r="BD447" s="13"/>
      <c r="BE447" s="13"/>
      <c r="BF447" s="43"/>
    </row>
    <row r="448" spans="1:58" ht="14.4" x14ac:dyDescent="0.3">
      <c r="A448" s="12" t="s">
        <v>750</v>
      </c>
      <c r="B448" s="29" t="s">
        <v>751</v>
      </c>
      <c r="C448" s="29" t="s">
        <v>475</v>
      </c>
      <c r="D448" s="29">
        <v>18</v>
      </c>
      <c r="E448" s="29">
        <v>1</v>
      </c>
      <c r="F448" s="29">
        <v>30701</v>
      </c>
      <c r="G448" s="12">
        <v>341</v>
      </c>
      <c r="H448" s="12" t="s">
        <v>138</v>
      </c>
      <c r="I448" s="29"/>
      <c r="J448" s="36">
        <v>7424610.4400000004</v>
      </c>
      <c r="K448" s="13"/>
      <c r="L448" s="36">
        <v>3124500.9158124998</v>
      </c>
      <c r="M448" s="13"/>
      <c r="N448" s="37">
        <v>48760</v>
      </c>
      <c r="O448" s="13"/>
      <c r="P448" s="38">
        <v>2.3E-3</v>
      </c>
      <c r="Q448" s="39"/>
      <c r="R448" s="39"/>
      <c r="S448" s="13"/>
      <c r="T448" s="40">
        <v>-2</v>
      </c>
      <c r="U448" s="29"/>
      <c r="V448" s="41">
        <v>3.5</v>
      </c>
      <c r="W448" s="29"/>
      <c r="X448" s="36">
        <v>259861</v>
      </c>
      <c r="Y448" s="29"/>
      <c r="Z448" s="37">
        <v>52412</v>
      </c>
      <c r="AA448" s="13"/>
      <c r="AB448" s="42">
        <v>80</v>
      </c>
      <c r="AC448" s="12" t="s">
        <v>139</v>
      </c>
      <c r="AD448" s="42" t="s">
        <v>140</v>
      </c>
      <c r="AE448" s="13"/>
      <c r="AF448" s="40">
        <v>-2</v>
      </c>
      <c r="AG448" s="29"/>
      <c r="AH448" s="36">
        <v>4448602</v>
      </c>
      <c r="AI448" s="43"/>
      <c r="AJ448" s="18">
        <v>25.09</v>
      </c>
      <c r="AK448" s="43"/>
      <c r="AL448" s="36">
        <v>177306</v>
      </c>
      <c r="AM448" s="36"/>
      <c r="AN448" s="18">
        <v>2.39</v>
      </c>
      <c r="AO448" s="18"/>
      <c r="AP448" s="36">
        <v>-82555</v>
      </c>
      <c r="AQ448" s="18"/>
      <c r="AR448" s="36">
        <v>3085189</v>
      </c>
      <c r="AS448" s="18"/>
      <c r="AT448" s="18"/>
      <c r="AU448" s="18"/>
      <c r="AV448" s="13"/>
      <c r="AW448" s="13"/>
      <c r="AX448" s="13"/>
      <c r="AY448" s="13"/>
      <c r="AZ448" s="13"/>
      <c r="BA448" s="13"/>
      <c r="BB448" s="36">
        <v>7424610.4400000004</v>
      </c>
      <c r="BC448" s="36">
        <v>0</v>
      </c>
      <c r="BD448" s="13"/>
      <c r="BE448" s="13"/>
      <c r="BF448" s="43"/>
    </row>
    <row r="449" spans="1:58" ht="14.4" x14ac:dyDescent="0.3">
      <c r="A449" s="12" t="s">
        <v>752</v>
      </c>
      <c r="B449" s="29" t="s">
        <v>753</v>
      </c>
      <c r="C449" s="12" t="s">
        <v>475</v>
      </c>
      <c r="D449" s="12">
        <v>18</v>
      </c>
      <c r="E449" s="12">
        <v>2</v>
      </c>
      <c r="F449" s="12">
        <v>30701</v>
      </c>
      <c r="G449" s="12">
        <v>342</v>
      </c>
      <c r="H449" s="12" t="s">
        <v>483</v>
      </c>
      <c r="I449" s="13"/>
      <c r="J449" s="36">
        <v>1803716.55</v>
      </c>
      <c r="K449" s="13"/>
      <c r="L449" s="36">
        <v>789469.32281249994</v>
      </c>
      <c r="M449" s="13"/>
      <c r="N449" s="37">
        <v>48760</v>
      </c>
      <c r="O449" s="13"/>
      <c r="P449" s="38">
        <v>9.4999999999999998E-3</v>
      </c>
      <c r="Q449" s="39"/>
      <c r="R449" s="39"/>
      <c r="S449" s="13"/>
      <c r="T449" s="40">
        <v>0</v>
      </c>
      <c r="U449" s="13"/>
      <c r="V449" s="41">
        <v>3.8</v>
      </c>
      <c r="W449" s="13"/>
      <c r="X449" s="36">
        <v>68541</v>
      </c>
      <c r="Y449" s="13"/>
      <c r="Z449" s="37">
        <v>52412</v>
      </c>
      <c r="AA449" s="13"/>
      <c r="AB449" s="42">
        <v>50</v>
      </c>
      <c r="AC449" s="12" t="s">
        <v>139</v>
      </c>
      <c r="AD449" s="42" t="s">
        <v>391</v>
      </c>
      <c r="AE449" s="13"/>
      <c r="AF449" s="40">
        <v>-3</v>
      </c>
      <c r="AG449" s="13"/>
      <c r="AH449" s="36">
        <v>1068359</v>
      </c>
      <c r="AI449" s="43"/>
      <c r="AJ449" s="18">
        <v>23.63</v>
      </c>
      <c r="AK449" s="43"/>
      <c r="AL449" s="36">
        <v>45212</v>
      </c>
      <c r="AM449" s="36"/>
      <c r="AN449" s="18">
        <v>2.5099999999999998</v>
      </c>
      <c r="AO449" s="18"/>
      <c r="AP449" s="36">
        <v>-23329</v>
      </c>
      <c r="AQ449" s="18"/>
      <c r="AR449" s="36">
        <v>584574</v>
      </c>
      <c r="AS449" s="18"/>
      <c r="AT449" s="18"/>
      <c r="AU449" s="18"/>
      <c r="AV449" s="13"/>
      <c r="AW449" s="13"/>
      <c r="AX449" s="13"/>
      <c r="AY449" s="13"/>
      <c r="AZ449" s="13"/>
      <c r="BA449" s="13"/>
      <c r="BB449" s="36">
        <v>1803716.55</v>
      </c>
      <c r="BC449" s="36">
        <v>0</v>
      </c>
      <c r="BD449" s="13"/>
      <c r="BE449" s="13"/>
      <c r="BF449" s="43"/>
    </row>
    <row r="450" spans="1:58" ht="14.4" hidden="1" outlineLevel="1" x14ac:dyDescent="0.3">
      <c r="A450" s="12" t="s">
        <v>754</v>
      </c>
      <c r="B450" s="29" t="s">
        <v>755</v>
      </c>
      <c r="C450" s="29" t="s">
        <v>475</v>
      </c>
      <c r="D450" s="29">
        <v>18</v>
      </c>
      <c r="E450" s="29">
        <v>3</v>
      </c>
      <c r="F450" s="29">
        <v>30701</v>
      </c>
      <c r="G450" s="12">
        <v>343</v>
      </c>
      <c r="H450" s="12" t="s">
        <v>486</v>
      </c>
      <c r="I450" s="29"/>
      <c r="J450" s="36">
        <v>196875732.49000001</v>
      </c>
      <c r="K450" s="13"/>
      <c r="L450" s="36">
        <v>18672683.873895489</v>
      </c>
      <c r="M450" s="13"/>
      <c r="N450" s="37">
        <v>48760</v>
      </c>
      <c r="O450" s="13"/>
      <c r="P450" s="67">
        <v>5.7000000000000002E-3</v>
      </c>
      <c r="Q450" s="17"/>
      <c r="R450" s="67"/>
      <c r="S450" s="13"/>
      <c r="T450" s="40">
        <v>0</v>
      </c>
      <c r="U450" s="29"/>
      <c r="V450" s="41">
        <v>4.8</v>
      </c>
      <c r="W450" s="13"/>
      <c r="X450" s="36">
        <v>9450035</v>
      </c>
      <c r="Y450" s="29"/>
      <c r="Z450" s="37">
        <v>52412</v>
      </c>
      <c r="AA450" s="13"/>
      <c r="AB450" s="42">
        <v>50</v>
      </c>
      <c r="AC450" s="12" t="s">
        <v>139</v>
      </c>
      <c r="AD450" s="42" t="s">
        <v>395</v>
      </c>
      <c r="AE450" s="13"/>
      <c r="AF450" s="40">
        <v>-3</v>
      </c>
      <c r="AG450" s="29"/>
      <c r="AH450" s="36">
        <v>184109321</v>
      </c>
      <c r="AI450" s="43"/>
      <c r="AJ450" s="18">
        <v>23.36</v>
      </c>
      <c r="AK450" s="43"/>
      <c r="AL450" s="36">
        <v>7881392</v>
      </c>
      <c r="AM450" s="36"/>
      <c r="AN450" s="18">
        <v>4</v>
      </c>
      <c r="AO450" s="18"/>
      <c r="AP450" s="36">
        <v>-1568643</v>
      </c>
      <c r="AQ450" s="18"/>
      <c r="AR450" s="36">
        <v>55094575</v>
      </c>
      <c r="AS450" s="18"/>
      <c r="AT450" s="18"/>
      <c r="AU450" s="18"/>
      <c r="AV450" s="13"/>
      <c r="AW450" s="13"/>
      <c r="AX450" s="13"/>
      <c r="AY450" s="13"/>
      <c r="AZ450" s="13"/>
      <c r="BA450" s="13"/>
      <c r="BB450" s="36"/>
      <c r="BC450" s="36"/>
      <c r="BD450" s="13"/>
      <c r="BE450" s="13"/>
      <c r="BF450" s="43"/>
    </row>
    <row r="451" spans="1:58" ht="14.4" hidden="1" outlineLevel="1" x14ac:dyDescent="0.3">
      <c r="A451" s="12" t="s">
        <v>756</v>
      </c>
      <c r="B451" s="29" t="s">
        <v>757</v>
      </c>
      <c r="C451" s="12" t="s">
        <v>475</v>
      </c>
      <c r="D451" s="12">
        <v>18</v>
      </c>
      <c r="E451" s="12">
        <v>4</v>
      </c>
      <c r="F451" s="12">
        <v>30701</v>
      </c>
      <c r="G451" s="12">
        <v>343.2</v>
      </c>
      <c r="H451" s="12" t="s">
        <v>489</v>
      </c>
      <c r="I451" s="13"/>
      <c r="J451" s="36">
        <v>140077308</v>
      </c>
      <c r="K451" s="13"/>
      <c r="L451" s="36">
        <v>7071392.9835887095</v>
      </c>
      <c r="M451" s="13"/>
      <c r="N451" s="37">
        <v>48760</v>
      </c>
      <c r="O451" s="13"/>
      <c r="P451" s="67">
        <v>0.1565</v>
      </c>
      <c r="Q451" s="17"/>
      <c r="R451" s="67"/>
      <c r="S451" s="13"/>
      <c r="T451" s="40">
        <v>0</v>
      </c>
      <c r="U451" s="13"/>
      <c r="V451" s="41">
        <v>4.8</v>
      </c>
      <c r="W451" s="13"/>
      <c r="X451" s="36">
        <v>6723711</v>
      </c>
      <c r="Y451" s="13"/>
      <c r="Z451" s="37">
        <v>52412</v>
      </c>
      <c r="AA451" s="13"/>
      <c r="AB451" s="42">
        <v>9</v>
      </c>
      <c r="AC451" s="12" t="s">
        <v>139</v>
      </c>
      <c r="AD451" s="42" t="s">
        <v>490</v>
      </c>
      <c r="AE451" s="13"/>
      <c r="AF451" s="40">
        <v>35</v>
      </c>
      <c r="AG451" s="13"/>
      <c r="AH451" s="36">
        <v>83978857</v>
      </c>
      <c r="AI451" s="43"/>
      <c r="AJ451" s="18">
        <v>6.94</v>
      </c>
      <c r="AK451" s="43"/>
      <c r="AL451" s="36">
        <v>12100700</v>
      </c>
      <c r="AM451" s="36"/>
      <c r="AN451" s="18">
        <v>8.64</v>
      </c>
      <c r="AO451" s="18"/>
      <c r="AP451" s="36">
        <v>5376989</v>
      </c>
      <c r="AQ451" s="18"/>
      <c r="AR451" s="36">
        <v>20864456</v>
      </c>
      <c r="AS451" s="18"/>
      <c r="AT451" s="18"/>
      <c r="AU451" s="18"/>
      <c r="AV451" s="13"/>
      <c r="AW451" s="13"/>
      <c r="AX451" s="13"/>
      <c r="AY451" s="13"/>
      <c r="AZ451" s="13"/>
      <c r="BA451" s="13"/>
      <c r="BB451" s="36"/>
      <c r="BC451" s="36"/>
      <c r="BD451" s="13"/>
      <c r="BE451" s="13"/>
      <c r="BF451" s="43"/>
    </row>
    <row r="452" spans="1:58" ht="14.4" collapsed="1" x14ac:dyDescent="0.3">
      <c r="A452" s="12" t="s">
        <v>754</v>
      </c>
      <c r="B452" s="12" t="s">
        <v>755</v>
      </c>
      <c r="C452" s="12" t="s">
        <v>491</v>
      </c>
      <c r="D452" s="13"/>
      <c r="E452" s="13"/>
      <c r="F452" s="13"/>
      <c r="G452" s="12">
        <v>343</v>
      </c>
      <c r="H452" s="12" t="s">
        <v>492</v>
      </c>
      <c r="I452" s="13"/>
      <c r="J452" s="36">
        <v>336953040.49000001</v>
      </c>
      <c r="K452" s="13"/>
      <c r="L452" s="36">
        <v>25744076.857484199</v>
      </c>
      <c r="M452" s="13"/>
      <c r="N452" s="37">
        <v>48760</v>
      </c>
      <c r="O452" s="13"/>
      <c r="P452" s="38" t="s">
        <v>493</v>
      </c>
      <c r="Q452" s="39"/>
      <c r="R452" s="39"/>
      <c r="S452" s="13"/>
      <c r="T452" s="40">
        <v>0</v>
      </c>
      <c r="U452" s="13"/>
      <c r="V452" s="41">
        <v>4.8</v>
      </c>
      <c r="W452" s="13"/>
      <c r="X452" s="36">
        <v>16173746</v>
      </c>
      <c r="Y452" s="13"/>
      <c r="Z452" s="37">
        <v>52412</v>
      </c>
      <c r="AA452" s="13"/>
      <c r="AB452" s="67" t="s">
        <v>493</v>
      </c>
      <c r="AC452" s="17"/>
      <c r="AD452" s="67"/>
      <c r="AE452" s="13"/>
      <c r="AF452" s="40" t="s">
        <v>493</v>
      </c>
      <c r="AG452" s="13"/>
      <c r="AH452" s="36">
        <v>268088178</v>
      </c>
      <c r="AI452" s="36"/>
      <c r="AJ452" s="18">
        <v>9.9940153765287185</v>
      </c>
      <c r="AK452" s="36"/>
      <c r="AL452" s="36">
        <v>19982092</v>
      </c>
      <c r="AM452" s="36"/>
      <c r="AN452" s="18">
        <v>5.93</v>
      </c>
      <c r="AO452" s="18"/>
      <c r="AP452" s="36">
        <v>3808346</v>
      </c>
      <c r="AQ452" s="18"/>
      <c r="AR452" s="36">
        <v>75959031</v>
      </c>
      <c r="AS452" s="18"/>
      <c r="AT452" s="68">
        <v>25744076.857484195</v>
      </c>
      <c r="AU452" s="18"/>
      <c r="AV452" s="13"/>
      <c r="AW452" s="13"/>
      <c r="AX452" s="13"/>
      <c r="AY452" s="13"/>
      <c r="AZ452" s="13"/>
      <c r="BA452" s="13"/>
      <c r="BB452" s="36">
        <v>336953041.448421</v>
      </c>
      <c r="BC452" s="36">
        <v>0.95842099189758301</v>
      </c>
      <c r="BD452" s="13"/>
      <c r="BE452" s="13"/>
      <c r="BF452" s="43"/>
    </row>
    <row r="453" spans="1:58" ht="14.4" x14ac:dyDescent="0.3">
      <c r="A453" s="12" t="s">
        <v>758</v>
      </c>
      <c r="B453" s="29" t="s">
        <v>759</v>
      </c>
      <c r="C453" s="12" t="s">
        <v>475</v>
      </c>
      <c r="D453" s="12">
        <v>18</v>
      </c>
      <c r="E453" s="12">
        <v>5</v>
      </c>
      <c r="F453" s="12">
        <v>30701</v>
      </c>
      <c r="G453" s="12">
        <v>344</v>
      </c>
      <c r="H453" s="12" t="s">
        <v>496</v>
      </c>
      <c r="I453" s="13"/>
      <c r="J453" s="36">
        <v>32820452.030000001</v>
      </c>
      <c r="K453" s="13"/>
      <c r="L453" s="36">
        <v>10272329.082809998</v>
      </c>
      <c r="M453" s="13"/>
      <c r="N453" s="37">
        <v>48760</v>
      </c>
      <c r="O453" s="13"/>
      <c r="P453" s="38">
        <v>1.6000000000000001E-3</v>
      </c>
      <c r="Q453" s="39"/>
      <c r="R453" s="39"/>
      <c r="S453" s="13"/>
      <c r="T453" s="40">
        <v>-1</v>
      </c>
      <c r="U453" s="13"/>
      <c r="V453" s="41">
        <v>3.4</v>
      </c>
      <c r="W453" s="13"/>
      <c r="X453" s="36">
        <v>1115895</v>
      </c>
      <c r="Y453" s="13"/>
      <c r="Z453" s="37">
        <v>52412</v>
      </c>
      <c r="AA453" s="13"/>
      <c r="AB453" s="42">
        <v>60</v>
      </c>
      <c r="AC453" s="12" t="s">
        <v>139</v>
      </c>
      <c r="AD453" s="42" t="s">
        <v>140</v>
      </c>
      <c r="AE453" s="13"/>
      <c r="AF453" s="40">
        <v>-3</v>
      </c>
      <c r="AG453" s="13"/>
      <c r="AH453" s="36">
        <v>23532737</v>
      </c>
      <c r="AI453" s="43"/>
      <c r="AJ453" s="18">
        <v>24.81</v>
      </c>
      <c r="AK453" s="43"/>
      <c r="AL453" s="36">
        <v>948518</v>
      </c>
      <c r="AM453" s="36"/>
      <c r="AN453" s="18">
        <v>2.89</v>
      </c>
      <c r="AO453" s="18"/>
      <c r="AP453" s="36">
        <v>-167377</v>
      </c>
      <c r="AQ453" s="18"/>
      <c r="AR453" s="36">
        <v>9720338</v>
      </c>
      <c r="AS453" s="18"/>
      <c r="AT453" s="18"/>
      <c r="AU453" s="18"/>
      <c r="AV453" s="13"/>
      <c r="AW453" s="13"/>
      <c r="AX453" s="13"/>
      <c r="AY453" s="13"/>
      <c r="AZ453" s="13"/>
      <c r="BA453" s="13"/>
      <c r="BB453" s="36">
        <v>32820452.030000005</v>
      </c>
      <c r="BC453" s="36">
        <v>0</v>
      </c>
      <c r="BD453" s="13"/>
      <c r="BE453" s="13"/>
      <c r="BF453" s="43"/>
    </row>
    <row r="454" spans="1:58" ht="14.4" x14ac:dyDescent="0.3">
      <c r="A454" s="12" t="s">
        <v>760</v>
      </c>
      <c r="B454" s="29" t="s">
        <v>761</v>
      </c>
      <c r="C454" s="12" t="s">
        <v>475</v>
      </c>
      <c r="D454" s="12">
        <v>18</v>
      </c>
      <c r="E454" s="12">
        <v>6</v>
      </c>
      <c r="F454" s="12">
        <v>30701</v>
      </c>
      <c r="G454" s="12">
        <v>345</v>
      </c>
      <c r="H454" s="12" t="s">
        <v>151</v>
      </c>
      <c r="I454" s="13"/>
      <c r="J454" s="36">
        <v>35200492.32</v>
      </c>
      <c r="K454" s="13"/>
      <c r="L454" s="36">
        <v>14915271.714362498</v>
      </c>
      <c r="M454" s="13"/>
      <c r="N454" s="37">
        <v>48760</v>
      </c>
      <c r="O454" s="13"/>
      <c r="P454" s="38">
        <v>1.2999999999999999E-3</v>
      </c>
      <c r="Q454" s="39"/>
      <c r="R454" s="39"/>
      <c r="S454" s="13"/>
      <c r="T454" s="40">
        <v>-1</v>
      </c>
      <c r="U454" s="13"/>
      <c r="V454" s="41">
        <v>3.4</v>
      </c>
      <c r="W454" s="13"/>
      <c r="X454" s="36">
        <v>1196817</v>
      </c>
      <c r="Y454" s="13"/>
      <c r="Z454" s="37">
        <v>52412</v>
      </c>
      <c r="AA454" s="13"/>
      <c r="AB454" s="42">
        <v>50</v>
      </c>
      <c r="AC454" s="12" t="s">
        <v>139</v>
      </c>
      <c r="AD454" s="42" t="s">
        <v>400</v>
      </c>
      <c r="AE454" s="13"/>
      <c r="AF454" s="40">
        <v>-2</v>
      </c>
      <c r="AG454" s="13"/>
      <c r="AH454" s="36">
        <v>20989230</v>
      </c>
      <c r="AI454" s="43"/>
      <c r="AJ454" s="18">
        <v>23.91</v>
      </c>
      <c r="AK454" s="43"/>
      <c r="AL454" s="36">
        <v>877843</v>
      </c>
      <c r="AM454" s="36"/>
      <c r="AN454" s="18">
        <v>2.4900000000000002</v>
      </c>
      <c r="AO454" s="18"/>
      <c r="AP454" s="36">
        <v>-318974</v>
      </c>
      <c r="AQ454" s="18"/>
      <c r="AR454" s="36">
        <v>12253817</v>
      </c>
      <c r="AS454" s="18"/>
      <c r="AT454" s="18"/>
      <c r="AU454" s="18"/>
      <c r="AV454" s="13"/>
      <c r="AW454" s="13"/>
      <c r="AX454" s="13"/>
      <c r="AY454" s="13"/>
      <c r="AZ454" s="13"/>
      <c r="BA454" s="13"/>
      <c r="BB454" s="36">
        <v>35200492.319999993</v>
      </c>
      <c r="BC454" s="36">
        <v>0</v>
      </c>
      <c r="BD454" s="13"/>
      <c r="BE454" s="13"/>
      <c r="BF454" s="43"/>
    </row>
    <row r="455" spans="1:58" ht="14.4" x14ac:dyDescent="0.3">
      <c r="A455" s="12" t="s">
        <v>762</v>
      </c>
      <c r="B455" s="29" t="s">
        <v>763</v>
      </c>
      <c r="C455" s="12" t="s">
        <v>475</v>
      </c>
      <c r="D455" s="12">
        <v>18</v>
      </c>
      <c r="E455" s="12">
        <v>7</v>
      </c>
      <c r="F455" s="12">
        <v>30701</v>
      </c>
      <c r="G455" s="12">
        <v>346</v>
      </c>
      <c r="H455" s="12" t="s">
        <v>154</v>
      </c>
      <c r="I455" s="13"/>
      <c r="J455" s="45">
        <v>3326652.74</v>
      </c>
      <c r="K455" s="13"/>
      <c r="L455" s="45">
        <v>1415406.7567100001</v>
      </c>
      <c r="M455" s="13"/>
      <c r="N455" s="37">
        <v>48760</v>
      </c>
      <c r="O455" s="13"/>
      <c r="P455" s="38">
        <v>2.5999999999999999E-3</v>
      </c>
      <c r="Q455" s="39"/>
      <c r="R455" s="39"/>
      <c r="S455" s="13"/>
      <c r="T455" s="40">
        <v>0</v>
      </c>
      <c r="U455" s="13"/>
      <c r="V455" s="41">
        <v>3.4</v>
      </c>
      <c r="W455" s="13"/>
      <c r="X455" s="45">
        <v>113106</v>
      </c>
      <c r="Y455" s="13"/>
      <c r="Z455" s="37">
        <v>52412</v>
      </c>
      <c r="AA455" s="13"/>
      <c r="AB455" s="42">
        <v>50</v>
      </c>
      <c r="AC455" s="12" t="s">
        <v>139</v>
      </c>
      <c r="AD455" s="42" t="s">
        <v>501</v>
      </c>
      <c r="AE455" s="13"/>
      <c r="AF455" s="40">
        <v>-2</v>
      </c>
      <c r="AG455" s="13"/>
      <c r="AH455" s="45">
        <v>1977779</v>
      </c>
      <c r="AI455" s="46"/>
      <c r="AJ455" s="18">
        <v>23.03</v>
      </c>
      <c r="AK455" s="46"/>
      <c r="AL455" s="45">
        <v>85878</v>
      </c>
      <c r="AM455" s="47"/>
      <c r="AN455" s="18">
        <v>2.58</v>
      </c>
      <c r="AO455" s="18"/>
      <c r="AP455" s="45">
        <v>-27228</v>
      </c>
      <c r="AQ455" s="18"/>
      <c r="AR455" s="45">
        <v>1131257</v>
      </c>
      <c r="AS455" s="18"/>
      <c r="AT455" s="18"/>
      <c r="AU455" s="18"/>
      <c r="AV455" s="29"/>
      <c r="AW455" s="29"/>
      <c r="AX455" s="29"/>
      <c r="AY455" s="29"/>
      <c r="AZ455" s="29"/>
      <c r="BA455" s="29"/>
      <c r="BB455" s="45">
        <v>3326652.7399999998</v>
      </c>
      <c r="BC455" s="45">
        <v>0</v>
      </c>
      <c r="BD455" s="13"/>
      <c r="BE455" s="13"/>
      <c r="BF455" s="43"/>
    </row>
    <row r="456" spans="1:58" ht="14.4" x14ac:dyDescent="0.3">
      <c r="A456" s="12" t="s">
        <v>748</v>
      </c>
      <c r="B456" s="29" t="s">
        <v>129</v>
      </c>
      <c r="C456" s="12" t="s">
        <v>475</v>
      </c>
      <c r="D456" s="12">
        <v>18</v>
      </c>
      <c r="E456" s="12">
        <v>8</v>
      </c>
      <c r="F456" s="12">
        <v>30701</v>
      </c>
      <c r="G456" s="12" t="s">
        <v>133</v>
      </c>
      <c r="H456" s="29" t="s">
        <v>764</v>
      </c>
      <c r="I456" s="13"/>
      <c r="J456" s="31">
        <v>417528964.56999999</v>
      </c>
      <c r="K456" s="29"/>
      <c r="L456" s="31">
        <v>56261054.649991699</v>
      </c>
      <c r="M456" s="29"/>
      <c r="N456" s="37"/>
      <c r="O456" s="29"/>
      <c r="P456" s="38"/>
      <c r="Q456" s="39"/>
      <c r="R456" s="39"/>
      <c r="S456" s="29"/>
      <c r="T456" s="40"/>
      <c r="U456" s="13"/>
      <c r="V456" s="48">
        <v>4.5</v>
      </c>
      <c r="W456" s="13"/>
      <c r="X456" s="31">
        <v>18927966</v>
      </c>
      <c r="Y456" s="13"/>
      <c r="Z456" s="37"/>
      <c r="AA456" s="13"/>
      <c r="AB456" s="42"/>
      <c r="AC456" s="13"/>
      <c r="AD456" s="42"/>
      <c r="AE456" s="13"/>
      <c r="AF456" s="40"/>
      <c r="AG456" s="13"/>
      <c r="AH456" s="31">
        <v>320104885</v>
      </c>
      <c r="AI456" s="31"/>
      <c r="AJ456" s="49">
        <v>14.473349481203222</v>
      </c>
      <c r="AK456" s="31"/>
      <c r="AL456" s="31">
        <v>22116849</v>
      </c>
      <c r="AM456" s="31"/>
      <c r="AN456" s="49">
        <v>5.2970813708163815</v>
      </c>
      <c r="AO456" s="49"/>
      <c r="AP456" s="31">
        <v>3188883</v>
      </c>
      <c r="AQ456" s="18"/>
      <c r="AR456" s="31">
        <v>102734206</v>
      </c>
      <c r="AS456" s="18"/>
      <c r="AT456" s="18"/>
      <c r="AU456" s="18"/>
      <c r="AV456" s="43"/>
      <c r="AW456" s="13"/>
      <c r="AX456" s="13"/>
      <c r="AY456" s="13"/>
      <c r="AZ456" s="13"/>
      <c r="BA456" s="13"/>
      <c r="BB456" s="31">
        <v>417528965.52842104</v>
      </c>
      <c r="BC456" s="31">
        <v>0.95842099189758301</v>
      </c>
      <c r="BD456" s="13"/>
      <c r="BE456" s="13"/>
      <c r="BF456" s="43"/>
    </row>
    <row r="457" spans="1:58" ht="14.4" x14ac:dyDescent="0.3">
      <c r="A457" s="12" t="s">
        <v>748</v>
      </c>
      <c r="B457" s="29" t="s">
        <v>129</v>
      </c>
      <c r="C457" s="12" t="s">
        <v>475</v>
      </c>
      <c r="D457" s="12">
        <v>18</v>
      </c>
      <c r="E457" s="12">
        <v>9</v>
      </c>
      <c r="F457" s="12">
        <v>30701</v>
      </c>
      <c r="G457" s="12" t="s">
        <v>133</v>
      </c>
      <c r="H457" s="12" t="s">
        <v>133</v>
      </c>
      <c r="I457" s="13"/>
      <c r="J457" s="13"/>
      <c r="K457" s="13"/>
      <c r="L457" s="13"/>
      <c r="M457" s="13"/>
      <c r="N457" s="37"/>
      <c r="O457" s="13"/>
      <c r="P457" s="38"/>
      <c r="Q457" s="39"/>
      <c r="R457" s="39"/>
      <c r="S457" s="13"/>
      <c r="T457" s="40"/>
      <c r="U457" s="13"/>
      <c r="V457" s="34"/>
      <c r="W457" s="13"/>
      <c r="X457" s="13"/>
      <c r="Y457" s="13"/>
      <c r="Z457" s="37"/>
      <c r="AA457" s="13"/>
      <c r="AB457" s="42"/>
      <c r="AC457" s="13"/>
      <c r="AD457" s="42"/>
      <c r="AE457" s="13"/>
      <c r="AF457" s="40"/>
      <c r="AG457" s="13"/>
      <c r="AH457" s="13"/>
      <c r="AI457" s="13"/>
      <c r="AJ457" s="18"/>
      <c r="AK457" s="13"/>
      <c r="AL457" s="13"/>
      <c r="AM457" s="13"/>
      <c r="AN457" s="18"/>
      <c r="AO457" s="18"/>
      <c r="AP457" s="13"/>
      <c r="AQ457" s="18"/>
      <c r="AR457" s="13"/>
      <c r="AS457" s="18"/>
      <c r="AT457" s="18"/>
      <c r="AU457" s="18"/>
      <c r="AV457" s="29"/>
      <c r="AW457" s="29"/>
      <c r="AX457" s="29"/>
      <c r="AY457" s="29"/>
      <c r="AZ457" s="29"/>
      <c r="BA457" s="29"/>
      <c r="BB457" s="13"/>
      <c r="BC457" s="13"/>
      <c r="BD457" s="13"/>
      <c r="BE457" s="13"/>
      <c r="BF457" s="43"/>
    </row>
    <row r="458" spans="1:58" ht="14.4" x14ac:dyDescent="0.3">
      <c r="A458" s="12" t="s">
        <v>765</v>
      </c>
      <c r="B458" s="29" t="s">
        <v>129</v>
      </c>
      <c r="C458" s="12" t="s">
        <v>475</v>
      </c>
      <c r="D458" s="12">
        <v>19</v>
      </c>
      <c r="E458" s="12">
        <v>10</v>
      </c>
      <c r="F458" s="12">
        <v>30702</v>
      </c>
      <c r="G458" s="29" t="s">
        <v>133</v>
      </c>
      <c r="H458" s="29" t="s">
        <v>766</v>
      </c>
      <c r="I458" s="13"/>
      <c r="J458" s="36"/>
      <c r="K458" s="13"/>
      <c r="L458" s="13"/>
      <c r="M458" s="13"/>
      <c r="N458" s="37"/>
      <c r="O458" s="13"/>
      <c r="P458" s="38"/>
      <c r="Q458" s="39"/>
      <c r="R458" s="39"/>
      <c r="S458" s="13"/>
      <c r="T458" s="40"/>
      <c r="U458" s="13"/>
      <c r="V458" s="34"/>
      <c r="W458" s="13"/>
      <c r="X458" s="36"/>
      <c r="Y458" s="13"/>
      <c r="Z458" s="37"/>
      <c r="AA458" s="13"/>
      <c r="AB458" s="42"/>
      <c r="AC458" s="13"/>
      <c r="AD458" s="42"/>
      <c r="AE458" s="13"/>
      <c r="AF458" s="40"/>
      <c r="AG458" s="13"/>
      <c r="AH458" s="36"/>
      <c r="AI458" s="65"/>
      <c r="AJ458" s="18"/>
      <c r="AK458" s="65"/>
      <c r="AL458" s="36"/>
      <c r="AM458" s="36"/>
      <c r="AN458" s="18"/>
      <c r="AO458" s="18"/>
      <c r="AP458" s="36"/>
      <c r="AQ458" s="18"/>
      <c r="AR458" s="36"/>
      <c r="AS458" s="18"/>
      <c r="AT458" s="18"/>
      <c r="AU458" s="18"/>
      <c r="AV458" s="29"/>
      <c r="AW458" s="29"/>
      <c r="AX458" s="29"/>
      <c r="AY458" s="29"/>
      <c r="AZ458" s="29"/>
      <c r="BA458" s="29"/>
      <c r="BB458" s="13"/>
      <c r="BC458" s="13"/>
      <c r="BD458" s="13"/>
      <c r="BE458" s="13"/>
      <c r="BF458" s="43"/>
    </row>
    <row r="459" spans="1:58" ht="14.4" x14ac:dyDescent="0.3">
      <c r="A459" s="12" t="s">
        <v>767</v>
      </c>
      <c r="B459" s="29" t="s">
        <v>768</v>
      </c>
      <c r="C459" s="29" t="s">
        <v>475</v>
      </c>
      <c r="D459" s="29">
        <v>19</v>
      </c>
      <c r="E459" s="29">
        <v>1</v>
      </c>
      <c r="F459" s="29">
        <v>30702</v>
      </c>
      <c r="G459" s="12">
        <v>341</v>
      </c>
      <c r="H459" s="12" t="s">
        <v>138</v>
      </c>
      <c r="I459" s="29"/>
      <c r="J459" s="36">
        <v>7275952.9800000004</v>
      </c>
      <c r="K459" s="13"/>
      <c r="L459" s="36">
        <v>3148967.1621375</v>
      </c>
      <c r="M459" s="13"/>
      <c r="N459" s="37">
        <v>48395</v>
      </c>
      <c r="O459" s="13"/>
      <c r="P459" s="38">
        <v>2.3E-3</v>
      </c>
      <c r="Q459" s="39"/>
      <c r="R459" s="39"/>
      <c r="S459" s="13"/>
      <c r="T459" s="40">
        <v>-2</v>
      </c>
      <c r="U459" s="29"/>
      <c r="V459" s="41">
        <v>3.5</v>
      </c>
      <c r="W459" s="29"/>
      <c r="X459" s="36">
        <v>254658</v>
      </c>
      <c r="Y459" s="29"/>
      <c r="Z459" s="37">
        <v>52047</v>
      </c>
      <c r="AA459" s="13"/>
      <c r="AB459" s="42">
        <v>80</v>
      </c>
      <c r="AC459" s="12" t="s">
        <v>139</v>
      </c>
      <c r="AD459" s="42" t="s">
        <v>140</v>
      </c>
      <c r="AE459" s="13"/>
      <c r="AF459" s="40">
        <v>-2</v>
      </c>
      <c r="AG459" s="29"/>
      <c r="AH459" s="36">
        <v>4272505</v>
      </c>
      <c r="AI459" s="43"/>
      <c r="AJ459" s="18">
        <v>24.28</v>
      </c>
      <c r="AK459" s="43"/>
      <c r="AL459" s="36">
        <v>175968</v>
      </c>
      <c r="AM459" s="36"/>
      <c r="AN459" s="18">
        <v>2.42</v>
      </c>
      <c r="AO459" s="18"/>
      <c r="AP459" s="36">
        <v>-78690</v>
      </c>
      <c r="AQ459" s="18"/>
      <c r="AR459" s="36">
        <v>3010875</v>
      </c>
      <c r="AS459" s="18"/>
      <c r="AT459" s="18"/>
      <c r="AU459" s="18"/>
      <c r="AV459" s="13"/>
      <c r="AW459" s="13"/>
      <c r="AX459" s="13"/>
      <c r="AY459" s="13"/>
      <c r="AZ459" s="13"/>
      <c r="BA459" s="13"/>
      <c r="BB459" s="36">
        <v>7275952.9799999995</v>
      </c>
      <c r="BC459" s="36">
        <v>0</v>
      </c>
      <c r="BD459" s="13"/>
      <c r="BE459" s="13"/>
      <c r="BF459" s="43"/>
    </row>
    <row r="460" spans="1:58" ht="14.4" x14ac:dyDescent="0.3">
      <c r="A460" s="12" t="s">
        <v>769</v>
      </c>
      <c r="B460" s="29" t="s">
        <v>770</v>
      </c>
      <c r="C460" s="12" t="s">
        <v>475</v>
      </c>
      <c r="D460" s="12">
        <v>19</v>
      </c>
      <c r="E460" s="12">
        <v>2</v>
      </c>
      <c r="F460" s="12">
        <v>30702</v>
      </c>
      <c r="G460" s="12">
        <v>342</v>
      </c>
      <c r="H460" s="12" t="s">
        <v>483</v>
      </c>
      <c r="I460" s="13"/>
      <c r="J460" s="36">
        <v>1814775.85</v>
      </c>
      <c r="K460" s="13"/>
      <c r="L460" s="36">
        <v>859918.14655250008</v>
      </c>
      <c r="M460" s="13"/>
      <c r="N460" s="37">
        <v>48395</v>
      </c>
      <c r="O460" s="13"/>
      <c r="P460" s="38">
        <v>9.4999999999999998E-3</v>
      </c>
      <c r="Q460" s="39"/>
      <c r="R460" s="39"/>
      <c r="S460" s="13"/>
      <c r="T460" s="40">
        <v>0</v>
      </c>
      <c r="U460" s="13"/>
      <c r="V460" s="41">
        <v>3.8</v>
      </c>
      <c r="W460" s="13"/>
      <c r="X460" s="36">
        <v>68961</v>
      </c>
      <c r="Y460" s="13"/>
      <c r="Z460" s="37">
        <v>52047</v>
      </c>
      <c r="AA460" s="13"/>
      <c r="AB460" s="42">
        <v>50</v>
      </c>
      <c r="AC460" s="12" t="s">
        <v>139</v>
      </c>
      <c r="AD460" s="42" t="s">
        <v>391</v>
      </c>
      <c r="AE460" s="13"/>
      <c r="AF460" s="40">
        <v>-3</v>
      </c>
      <c r="AG460" s="13"/>
      <c r="AH460" s="36">
        <v>1009301</v>
      </c>
      <c r="AI460" s="43"/>
      <c r="AJ460" s="18">
        <v>22.77</v>
      </c>
      <c r="AK460" s="43"/>
      <c r="AL460" s="36">
        <v>44326</v>
      </c>
      <c r="AM460" s="36"/>
      <c r="AN460" s="18">
        <v>2.44</v>
      </c>
      <c r="AO460" s="18"/>
      <c r="AP460" s="36">
        <v>-24635</v>
      </c>
      <c r="AQ460" s="18"/>
      <c r="AR460" s="36">
        <v>631373</v>
      </c>
      <c r="AS460" s="18"/>
      <c r="AT460" s="18"/>
      <c r="AU460" s="18"/>
      <c r="AV460" s="13"/>
      <c r="AW460" s="13"/>
      <c r="AX460" s="13"/>
      <c r="AY460" s="13"/>
      <c r="AZ460" s="13"/>
      <c r="BA460" s="13"/>
      <c r="BB460" s="36">
        <v>1814775.85</v>
      </c>
      <c r="BC460" s="36">
        <v>0</v>
      </c>
      <c r="BD460" s="13"/>
      <c r="BE460" s="13"/>
      <c r="BF460" s="43"/>
    </row>
    <row r="461" spans="1:58" ht="14.4" hidden="1" outlineLevel="1" x14ac:dyDescent="0.3">
      <c r="A461" s="12" t="s">
        <v>771</v>
      </c>
      <c r="B461" s="29" t="s">
        <v>772</v>
      </c>
      <c r="C461" s="29" t="s">
        <v>475</v>
      </c>
      <c r="D461" s="29">
        <v>19</v>
      </c>
      <c r="E461" s="29">
        <v>3</v>
      </c>
      <c r="F461" s="29">
        <v>30702</v>
      </c>
      <c r="G461" s="12">
        <v>343</v>
      </c>
      <c r="H461" s="12" t="s">
        <v>486</v>
      </c>
      <c r="I461" s="29"/>
      <c r="J461" s="36">
        <v>214894007.50999999</v>
      </c>
      <c r="K461" s="13"/>
      <c r="L461" s="36">
        <v>20990061.141785722</v>
      </c>
      <c r="M461" s="13"/>
      <c r="N461" s="37">
        <v>48395</v>
      </c>
      <c r="O461" s="13"/>
      <c r="P461" s="67">
        <v>5.7000000000000002E-3</v>
      </c>
      <c r="Q461" s="17"/>
      <c r="R461" s="67"/>
      <c r="S461" s="13"/>
      <c r="T461" s="40">
        <v>0</v>
      </c>
      <c r="U461" s="29"/>
      <c r="V461" s="41">
        <v>4.2</v>
      </c>
      <c r="W461" s="13"/>
      <c r="X461" s="36">
        <v>9025548</v>
      </c>
      <c r="Y461" s="29"/>
      <c r="Z461" s="37">
        <v>52047</v>
      </c>
      <c r="AA461" s="13"/>
      <c r="AB461" s="42">
        <v>50</v>
      </c>
      <c r="AC461" s="12" t="s">
        <v>139</v>
      </c>
      <c r="AD461" s="42" t="s">
        <v>395</v>
      </c>
      <c r="AE461" s="13"/>
      <c r="AF461" s="40">
        <v>-3</v>
      </c>
      <c r="AG461" s="29"/>
      <c r="AH461" s="36">
        <v>200350767</v>
      </c>
      <c r="AI461" s="43"/>
      <c r="AJ461" s="18">
        <v>22.61</v>
      </c>
      <c r="AK461" s="43"/>
      <c r="AL461" s="36">
        <v>8861157</v>
      </c>
      <c r="AM461" s="36"/>
      <c r="AN461" s="18">
        <v>4.12</v>
      </c>
      <c r="AO461" s="18"/>
      <c r="AP461" s="36">
        <v>-164391</v>
      </c>
      <c r="AQ461" s="18"/>
      <c r="AR461" s="36">
        <v>61244253</v>
      </c>
      <c r="AS461" s="18"/>
      <c r="AT461" s="18"/>
      <c r="AU461" s="18"/>
      <c r="AV461" s="13"/>
      <c r="AW461" s="13"/>
      <c r="AX461" s="13"/>
      <c r="AY461" s="13"/>
      <c r="AZ461" s="13"/>
      <c r="BA461" s="13"/>
      <c r="BB461" s="36"/>
      <c r="BC461" s="36"/>
      <c r="BD461" s="13"/>
      <c r="BE461" s="13"/>
      <c r="BF461" s="43"/>
    </row>
    <row r="462" spans="1:58" ht="14.4" hidden="1" outlineLevel="1" x14ac:dyDescent="0.3">
      <c r="A462" s="12" t="s">
        <v>773</v>
      </c>
      <c r="B462" s="29" t="s">
        <v>774</v>
      </c>
      <c r="C462" s="12" t="s">
        <v>475</v>
      </c>
      <c r="D462" s="12">
        <v>19</v>
      </c>
      <c r="E462" s="12">
        <v>4</v>
      </c>
      <c r="F462" s="12">
        <v>30702</v>
      </c>
      <c r="G462" s="12">
        <v>343.2</v>
      </c>
      <c r="H462" s="12" t="s">
        <v>489</v>
      </c>
      <c r="I462" s="13"/>
      <c r="J462" s="36">
        <v>126367537.97</v>
      </c>
      <c r="K462" s="13"/>
      <c r="L462" s="36">
        <v>6255267.0268759867</v>
      </c>
      <c r="M462" s="13"/>
      <c r="N462" s="37">
        <v>48395</v>
      </c>
      <c r="O462" s="13"/>
      <c r="P462" s="67">
        <v>0.1565</v>
      </c>
      <c r="Q462" s="17"/>
      <c r="R462" s="67"/>
      <c r="S462" s="13"/>
      <c r="T462" s="40">
        <v>0</v>
      </c>
      <c r="U462" s="13"/>
      <c r="V462" s="41">
        <v>4.2</v>
      </c>
      <c r="W462" s="13"/>
      <c r="X462" s="36">
        <v>5307437</v>
      </c>
      <c r="Y462" s="13"/>
      <c r="Z462" s="37">
        <v>52047</v>
      </c>
      <c r="AA462" s="13"/>
      <c r="AB462" s="42">
        <v>9</v>
      </c>
      <c r="AC462" s="12" t="s">
        <v>139</v>
      </c>
      <c r="AD462" s="42" t="s">
        <v>490</v>
      </c>
      <c r="AE462" s="13"/>
      <c r="AF462" s="40">
        <v>35</v>
      </c>
      <c r="AG462" s="13"/>
      <c r="AH462" s="36">
        <v>75883633</v>
      </c>
      <c r="AI462" s="43"/>
      <c r="AJ462" s="18">
        <v>7</v>
      </c>
      <c r="AK462" s="43"/>
      <c r="AL462" s="36">
        <v>10840519</v>
      </c>
      <c r="AM462" s="36"/>
      <c r="AN462" s="18">
        <v>8.58</v>
      </c>
      <c r="AO462" s="18"/>
      <c r="AP462" s="36">
        <v>5533082</v>
      </c>
      <c r="AQ462" s="18"/>
      <c r="AR462" s="36">
        <v>18251455</v>
      </c>
      <c r="AS462" s="18"/>
      <c r="AT462" s="18"/>
      <c r="AU462" s="18"/>
      <c r="AV462" s="13"/>
      <c r="AW462" s="13"/>
      <c r="AX462" s="13"/>
      <c r="AY462" s="13"/>
      <c r="AZ462" s="13"/>
      <c r="BA462" s="13"/>
      <c r="BB462" s="36"/>
      <c r="BC462" s="36"/>
      <c r="BD462" s="13"/>
      <c r="BE462" s="13"/>
      <c r="BF462" s="43"/>
    </row>
    <row r="463" spans="1:58" ht="14.4" collapsed="1" x14ac:dyDescent="0.3">
      <c r="A463" s="12" t="s">
        <v>771</v>
      </c>
      <c r="B463" s="12" t="s">
        <v>772</v>
      </c>
      <c r="C463" s="12" t="s">
        <v>491</v>
      </c>
      <c r="D463" s="13"/>
      <c r="E463" s="13"/>
      <c r="F463" s="13"/>
      <c r="G463" s="12">
        <v>343</v>
      </c>
      <c r="H463" s="12" t="s">
        <v>492</v>
      </c>
      <c r="I463" s="13"/>
      <c r="J463" s="36">
        <v>341261545.48000002</v>
      </c>
      <c r="K463" s="13"/>
      <c r="L463" s="36">
        <v>27245328.16866171</v>
      </c>
      <c r="M463" s="13"/>
      <c r="N463" s="37">
        <v>48395</v>
      </c>
      <c r="O463" s="13"/>
      <c r="P463" s="38" t="s">
        <v>493</v>
      </c>
      <c r="Q463" s="39"/>
      <c r="R463" s="39"/>
      <c r="S463" s="13"/>
      <c r="T463" s="40">
        <v>0</v>
      </c>
      <c r="U463" s="13"/>
      <c r="V463" s="41">
        <v>4.2</v>
      </c>
      <c r="W463" s="13"/>
      <c r="X463" s="36">
        <v>14332985</v>
      </c>
      <c r="Y463" s="13"/>
      <c r="Z463" s="37">
        <v>52047</v>
      </c>
      <c r="AA463" s="13"/>
      <c r="AB463" s="67" t="s">
        <v>493</v>
      </c>
      <c r="AC463" s="17"/>
      <c r="AD463" s="67"/>
      <c r="AE463" s="13"/>
      <c r="AF463" s="40" t="s">
        <v>493</v>
      </c>
      <c r="AG463" s="13"/>
      <c r="AH463" s="36">
        <v>276234400</v>
      </c>
      <c r="AI463" s="36"/>
      <c r="AJ463" s="18">
        <v>10.406419657939812</v>
      </c>
      <c r="AK463" s="36"/>
      <c r="AL463" s="36">
        <v>19701676</v>
      </c>
      <c r="AM463" s="36"/>
      <c r="AN463" s="18">
        <v>5.77</v>
      </c>
      <c r="AO463" s="18"/>
      <c r="AP463" s="36">
        <v>5368691</v>
      </c>
      <c r="AQ463" s="18"/>
      <c r="AR463" s="36">
        <v>79495708</v>
      </c>
      <c r="AS463" s="18"/>
      <c r="AT463" s="68">
        <v>27245328.168661706</v>
      </c>
      <c r="AU463" s="18"/>
      <c r="AV463" s="13"/>
      <c r="AW463" s="13"/>
      <c r="AX463" s="13"/>
      <c r="AY463" s="13"/>
      <c r="AZ463" s="13"/>
      <c r="BA463" s="13"/>
      <c r="BB463" s="36">
        <v>341261545.48842096</v>
      </c>
      <c r="BC463" s="36">
        <v>8.4209442138671875E-3</v>
      </c>
      <c r="BD463" s="13"/>
      <c r="BE463" s="13"/>
      <c r="BF463" s="43"/>
    </row>
    <row r="464" spans="1:58" ht="14.4" x14ac:dyDescent="0.3">
      <c r="A464" s="12" t="s">
        <v>775</v>
      </c>
      <c r="B464" s="29" t="s">
        <v>776</v>
      </c>
      <c r="C464" s="12" t="s">
        <v>475</v>
      </c>
      <c r="D464" s="12">
        <v>19</v>
      </c>
      <c r="E464" s="12">
        <v>5</v>
      </c>
      <c r="F464" s="12">
        <v>30702</v>
      </c>
      <c r="G464" s="12">
        <v>344</v>
      </c>
      <c r="H464" s="12" t="s">
        <v>496</v>
      </c>
      <c r="I464" s="13"/>
      <c r="J464" s="36">
        <v>32632811.859999999</v>
      </c>
      <c r="K464" s="13"/>
      <c r="L464" s="36">
        <v>11677845.366357498</v>
      </c>
      <c r="M464" s="13"/>
      <c r="N464" s="37">
        <v>48395</v>
      </c>
      <c r="O464" s="13"/>
      <c r="P464" s="38">
        <v>1.6000000000000001E-3</v>
      </c>
      <c r="Q464" s="39"/>
      <c r="R464" s="39"/>
      <c r="S464" s="13"/>
      <c r="T464" s="40">
        <v>-1</v>
      </c>
      <c r="U464" s="13"/>
      <c r="V464" s="41">
        <v>3.4</v>
      </c>
      <c r="W464" s="13"/>
      <c r="X464" s="36">
        <v>1109516</v>
      </c>
      <c r="Y464" s="13"/>
      <c r="Z464" s="37">
        <v>52047</v>
      </c>
      <c r="AA464" s="13"/>
      <c r="AB464" s="42">
        <v>60</v>
      </c>
      <c r="AC464" s="12" t="s">
        <v>139</v>
      </c>
      <c r="AD464" s="42" t="s">
        <v>140</v>
      </c>
      <c r="AE464" s="13"/>
      <c r="AF464" s="40">
        <v>-3</v>
      </c>
      <c r="AG464" s="13"/>
      <c r="AH464" s="36">
        <v>21933951</v>
      </c>
      <c r="AI464" s="43"/>
      <c r="AJ464" s="18">
        <v>23.92</v>
      </c>
      <c r="AK464" s="43"/>
      <c r="AL464" s="36">
        <v>916971</v>
      </c>
      <c r="AM464" s="36"/>
      <c r="AN464" s="18">
        <v>2.81</v>
      </c>
      <c r="AO464" s="18"/>
      <c r="AP464" s="36">
        <v>-192545</v>
      </c>
      <c r="AQ464" s="18"/>
      <c r="AR464" s="36">
        <v>10454876</v>
      </c>
      <c r="AS464" s="18"/>
      <c r="AT464" s="18"/>
      <c r="AU464" s="18"/>
      <c r="AV464" s="13"/>
      <c r="AW464" s="13"/>
      <c r="AX464" s="13"/>
      <c r="AY464" s="13"/>
      <c r="AZ464" s="13"/>
      <c r="BA464" s="13"/>
      <c r="BB464" s="36">
        <v>32632811.859999999</v>
      </c>
      <c r="BC464" s="36">
        <v>0</v>
      </c>
      <c r="BD464" s="13"/>
      <c r="BE464" s="13"/>
      <c r="BF464" s="43"/>
    </row>
    <row r="465" spans="1:58" ht="14.4" x14ac:dyDescent="0.3">
      <c r="A465" s="12" t="s">
        <v>777</v>
      </c>
      <c r="B465" s="29" t="s">
        <v>778</v>
      </c>
      <c r="C465" s="12" t="s">
        <v>475</v>
      </c>
      <c r="D465" s="12">
        <v>19</v>
      </c>
      <c r="E465" s="12">
        <v>6</v>
      </c>
      <c r="F465" s="12">
        <v>30702</v>
      </c>
      <c r="G465" s="12">
        <v>345</v>
      </c>
      <c r="H465" s="12" t="s">
        <v>151</v>
      </c>
      <c r="I465" s="13"/>
      <c r="J465" s="36">
        <v>34685483.280000001</v>
      </c>
      <c r="K465" s="13"/>
      <c r="L465" s="36">
        <v>14818331.17375</v>
      </c>
      <c r="M465" s="13"/>
      <c r="N465" s="37">
        <v>48395</v>
      </c>
      <c r="O465" s="13"/>
      <c r="P465" s="38">
        <v>1.2999999999999999E-3</v>
      </c>
      <c r="Q465" s="39"/>
      <c r="R465" s="39"/>
      <c r="S465" s="13"/>
      <c r="T465" s="40">
        <v>-1</v>
      </c>
      <c r="U465" s="13"/>
      <c r="V465" s="41">
        <v>3.4</v>
      </c>
      <c r="W465" s="13"/>
      <c r="X465" s="36">
        <v>1179306</v>
      </c>
      <c r="Y465" s="13"/>
      <c r="Z465" s="37">
        <v>52047</v>
      </c>
      <c r="AA465" s="13"/>
      <c r="AB465" s="42">
        <v>50</v>
      </c>
      <c r="AC465" s="12" t="s">
        <v>139</v>
      </c>
      <c r="AD465" s="42" t="s">
        <v>400</v>
      </c>
      <c r="AE465" s="13"/>
      <c r="AF465" s="40">
        <v>-2</v>
      </c>
      <c r="AG465" s="13"/>
      <c r="AH465" s="36">
        <v>20560862</v>
      </c>
      <c r="AI465" s="43"/>
      <c r="AJ465" s="18">
        <v>23.15</v>
      </c>
      <c r="AK465" s="43"/>
      <c r="AL465" s="36">
        <v>888158</v>
      </c>
      <c r="AM465" s="36"/>
      <c r="AN465" s="18">
        <v>2.56</v>
      </c>
      <c r="AO465" s="18"/>
      <c r="AP465" s="36">
        <v>-291148</v>
      </c>
      <c r="AQ465" s="18"/>
      <c r="AR465" s="36">
        <v>12467391</v>
      </c>
      <c r="AS465" s="18"/>
      <c r="AT465" s="18"/>
      <c r="AU465" s="18"/>
      <c r="AV465" s="13"/>
      <c r="AW465" s="13"/>
      <c r="AX465" s="13"/>
      <c r="AY465" s="13"/>
      <c r="AZ465" s="13"/>
      <c r="BA465" s="13"/>
      <c r="BB465" s="36">
        <v>34685483.280000001</v>
      </c>
      <c r="BC465" s="36">
        <v>0</v>
      </c>
      <c r="BD465" s="13"/>
      <c r="BE465" s="13"/>
      <c r="BF465" s="43"/>
    </row>
    <row r="466" spans="1:58" ht="14.4" x14ac:dyDescent="0.3">
      <c r="A466" s="12" t="s">
        <v>779</v>
      </c>
      <c r="B466" s="29" t="s">
        <v>780</v>
      </c>
      <c r="C466" s="12" t="s">
        <v>475</v>
      </c>
      <c r="D466" s="12">
        <v>19</v>
      </c>
      <c r="E466" s="12">
        <v>7</v>
      </c>
      <c r="F466" s="12">
        <v>30702</v>
      </c>
      <c r="G466" s="12">
        <v>346</v>
      </c>
      <c r="H466" s="12" t="s">
        <v>154</v>
      </c>
      <c r="I466" s="13"/>
      <c r="J466" s="45">
        <v>2899894.15</v>
      </c>
      <c r="K466" s="13"/>
      <c r="L466" s="45">
        <v>1243697.6172550002</v>
      </c>
      <c r="M466" s="13"/>
      <c r="N466" s="37">
        <v>48395</v>
      </c>
      <c r="O466" s="13"/>
      <c r="P466" s="38">
        <v>2.5999999999999999E-3</v>
      </c>
      <c r="Q466" s="39"/>
      <c r="R466" s="39"/>
      <c r="S466" s="13"/>
      <c r="T466" s="40">
        <v>0</v>
      </c>
      <c r="U466" s="13"/>
      <c r="V466" s="41">
        <v>3.4</v>
      </c>
      <c r="W466" s="13"/>
      <c r="X466" s="45">
        <v>98596</v>
      </c>
      <c r="Y466" s="13"/>
      <c r="Z466" s="37">
        <v>52047</v>
      </c>
      <c r="AA466" s="13"/>
      <c r="AB466" s="42">
        <v>50</v>
      </c>
      <c r="AC466" s="12" t="s">
        <v>139</v>
      </c>
      <c r="AD466" s="42" t="s">
        <v>501</v>
      </c>
      <c r="AE466" s="13"/>
      <c r="AF466" s="40">
        <v>-2</v>
      </c>
      <c r="AG466" s="13"/>
      <c r="AH466" s="45">
        <v>1714194</v>
      </c>
      <c r="AI466" s="46"/>
      <c r="AJ466" s="18">
        <v>22.31</v>
      </c>
      <c r="AK466" s="46"/>
      <c r="AL466" s="45">
        <v>76835</v>
      </c>
      <c r="AM466" s="47"/>
      <c r="AN466" s="18">
        <v>2.65</v>
      </c>
      <c r="AO466" s="18"/>
      <c r="AP466" s="45">
        <v>-21761</v>
      </c>
      <c r="AQ466" s="18"/>
      <c r="AR466" s="45">
        <v>1016194</v>
      </c>
      <c r="AS466" s="18"/>
      <c r="AT466" s="18"/>
      <c r="AU466" s="18"/>
      <c r="AV466" s="29"/>
      <c r="AW466" s="29"/>
      <c r="AX466" s="29"/>
      <c r="AY466" s="29"/>
      <c r="AZ466" s="29"/>
      <c r="BA466" s="29"/>
      <c r="BB466" s="45">
        <v>2899894.1500000004</v>
      </c>
      <c r="BC466" s="45">
        <v>0</v>
      </c>
      <c r="BD466" s="13"/>
      <c r="BE466" s="13"/>
      <c r="BF466" s="43"/>
    </row>
    <row r="467" spans="1:58" s="29" customFormat="1" x14ac:dyDescent="0.25">
      <c r="A467" s="12" t="s">
        <v>765</v>
      </c>
      <c r="B467" s="29" t="s">
        <v>129</v>
      </c>
      <c r="C467" s="12" t="s">
        <v>475</v>
      </c>
      <c r="D467" s="12">
        <v>19</v>
      </c>
      <c r="E467" s="12">
        <v>8</v>
      </c>
      <c r="F467" s="12">
        <v>30702</v>
      </c>
      <c r="G467" s="12" t="s">
        <v>133</v>
      </c>
      <c r="H467" s="29" t="s">
        <v>781</v>
      </c>
      <c r="I467" s="12"/>
      <c r="J467" s="50">
        <v>420570463.60000002</v>
      </c>
      <c r="L467" s="50">
        <v>58994087.634714209</v>
      </c>
      <c r="N467" s="37"/>
      <c r="P467" s="38"/>
      <c r="Q467" s="39"/>
      <c r="R467" s="39"/>
      <c r="T467" s="40"/>
      <c r="U467" s="12"/>
      <c r="V467" s="48">
        <v>4.0999999999999996</v>
      </c>
      <c r="W467" s="12"/>
      <c r="X467" s="50">
        <v>17044022</v>
      </c>
      <c r="Y467" s="12"/>
      <c r="Z467" s="37"/>
      <c r="AA467" s="12"/>
      <c r="AB467" s="42"/>
      <c r="AC467" s="12"/>
      <c r="AD467" s="42"/>
      <c r="AE467" s="12"/>
      <c r="AF467" s="40"/>
      <c r="AG467" s="12"/>
      <c r="AH467" s="50">
        <v>325725213</v>
      </c>
      <c r="AI467" s="51"/>
      <c r="AJ467" s="49">
        <v>14.938827690452557</v>
      </c>
      <c r="AK467" s="51"/>
      <c r="AL467" s="50">
        <v>21803934</v>
      </c>
      <c r="AM467" s="51"/>
      <c r="AN467" s="49">
        <v>5.1843712022386539</v>
      </c>
      <c r="AO467" s="49"/>
      <c r="AP467" s="50">
        <v>4759912</v>
      </c>
      <c r="AQ467" s="18"/>
      <c r="AR467" s="50">
        <v>107076417</v>
      </c>
      <c r="AS467" s="18"/>
      <c r="AT467" s="18"/>
      <c r="AU467" s="18"/>
      <c r="AV467" s="43"/>
      <c r="AW467" s="12"/>
      <c r="AX467" s="12"/>
      <c r="AY467" s="12"/>
      <c r="AZ467" s="12"/>
      <c r="BA467" s="12"/>
      <c r="BB467" s="50">
        <v>420570463.60842097</v>
      </c>
      <c r="BC467" s="50">
        <v>8.4209442138671875E-3</v>
      </c>
      <c r="BF467" s="43"/>
    </row>
    <row r="468" spans="1:58" s="29" customFormat="1" x14ac:dyDescent="0.25">
      <c r="A468" s="12"/>
      <c r="B468" s="29" t="s">
        <v>129</v>
      </c>
      <c r="C468" s="12"/>
      <c r="D468" s="12"/>
      <c r="E468" s="12"/>
      <c r="F468" s="12"/>
      <c r="G468" s="12"/>
      <c r="H468" s="29" t="s">
        <v>133</v>
      </c>
      <c r="I468" s="12"/>
      <c r="J468" s="31"/>
      <c r="L468" s="31"/>
      <c r="N468" s="37"/>
      <c r="P468" s="38"/>
      <c r="Q468" s="39"/>
      <c r="R468" s="39"/>
      <c r="T468" s="40"/>
      <c r="U468" s="12"/>
      <c r="V468" s="34"/>
      <c r="W468" s="12"/>
      <c r="X468" s="31"/>
      <c r="Y468" s="12"/>
      <c r="Z468" s="37"/>
      <c r="AA468" s="12"/>
      <c r="AB468" s="42"/>
      <c r="AC468" s="12"/>
      <c r="AD468" s="42"/>
      <c r="AE468" s="12"/>
      <c r="AF468" s="40"/>
      <c r="AG468" s="12"/>
      <c r="AH468" s="31"/>
      <c r="AI468" s="31"/>
      <c r="AJ468" s="18"/>
      <c r="AK468" s="31"/>
      <c r="AL468" s="31"/>
      <c r="AM468" s="31"/>
      <c r="AN468" s="18"/>
      <c r="AO468" s="18"/>
      <c r="AP468" s="31"/>
      <c r="AQ468" s="18"/>
      <c r="AR468" s="31"/>
      <c r="AS468" s="18"/>
      <c r="AT468" s="18"/>
      <c r="AU468" s="18"/>
      <c r="AV468" s="12"/>
      <c r="AW468" s="12"/>
      <c r="AX468" s="12"/>
      <c r="AY468" s="12"/>
      <c r="AZ468" s="12"/>
      <c r="BA468" s="12"/>
      <c r="BB468" s="31"/>
      <c r="BC468" s="31"/>
      <c r="BF468" s="43"/>
    </row>
    <row r="469" spans="1:58" s="29" customFormat="1" x14ac:dyDescent="0.25">
      <c r="A469" s="12"/>
      <c r="B469" s="29" t="s">
        <v>129</v>
      </c>
      <c r="C469" s="12"/>
      <c r="D469" s="12"/>
      <c r="E469" s="12"/>
      <c r="F469" s="12"/>
      <c r="G469" s="30" t="s">
        <v>782</v>
      </c>
      <c r="I469" s="12"/>
      <c r="J469" s="52">
        <v>920283497.25999999</v>
      </c>
      <c r="K469" s="30"/>
      <c r="L469" s="52">
        <v>141676429.27919343</v>
      </c>
      <c r="M469" s="30"/>
      <c r="N469" s="37"/>
      <c r="O469" s="30"/>
      <c r="P469" s="38"/>
      <c r="Q469" s="39"/>
      <c r="R469" s="39"/>
      <c r="S469" s="30"/>
      <c r="T469" s="40"/>
      <c r="U469" s="12"/>
      <c r="V469" s="53">
        <v>4.2</v>
      </c>
      <c r="W469" s="12"/>
      <c r="X469" s="52">
        <v>38903444</v>
      </c>
      <c r="Y469" s="12"/>
      <c r="Z469" s="37"/>
      <c r="AA469" s="12"/>
      <c r="AB469" s="42"/>
      <c r="AC469" s="12"/>
      <c r="AD469" s="42"/>
      <c r="AE469" s="12"/>
      <c r="AF469" s="40"/>
      <c r="AG469" s="12"/>
      <c r="AH469" s="52">
        <v>703298779</v>
      </c>
      <c r="AI469" s="52"/>
      <c r="AJ469" s="56">
        <v>15.207400479251257</v>
      </c>
      <c r="AK469" s="52"/>
      <c r="AL469" s="52">
        <v>46247140</v>
      </c>
      <c r="AM469" s="52"/>
      <c r="AN469" s="56">
        <v>5.0253144968581545</v>
      </c>
      <c r="AO469" s="56"/>
      <c r="AP469" s="52">
        <v>7343696</v>
      </c>
      <c r="AQ469" s="18"/>
      <c r="AR469" s="52">
        <v>239520447</v>
      </c>
      <c r="AS469" s="18"/>
      <c r="AT469" s="18"/>
      <c r="AU469" s="18"/>
      <c r="AV469" s="12"/>
      <c r="AW469" s="12"/>
      <c r="AX469" s="12"/>
      <c r="AY469" s="12"/>
      <c r="AZ469" s="12"/>
      <c r="BA469" s="12"/>
      <c r="BB469" s="52">
        <v>920283497.276842</v>
      </c>
      <c r="BC469" s="52">
        <v>1.6841936856508255E-2</v>
      </c>
      <c r="BF469" s="43"/>
    </row>
    <row r="470" spans="1:58" s="29" customFormat="1" x14ac:dyDescent="0.25">
      <c r="A470" s="12"/>
      <c r="B470" s="29" t="s">
        <v>129</v>
      </c>
      <c r="C470" s="12"/>
      <c r="D470" s="12"/>
      <c r="E470" s="12"/>
      <c r="F470" s="12"/>
      <c r="G470" s="30"/>
      <c r="H470" s="29" t="s">
        <v>133</v>
      </c>
      <c r="I470" s="12"/>
      <c r="J470" s="31"/>
      <c r="L470" s="31"/>
      <c r="N470" s="37"/>
      <c r="P470" s="38"/>
      <c r="Q470" s="39"/>
      <c r="R470" s="39"/>
      <c r="T470" s="40"/>
      <c r="U470" s="12"/>
      <c r="V470" s="34"/>
      <c r="W470" s="12"/>
      <c r="X470" s="31"/>
      <c r="Y470" s="12"/>
      <c r="Z470" s="37"/>
      <c r="AA470" s="12"/>
      <c r="AB470" s="42"/>
      <c r="AC470" s="12"/>
      <c r="AD470" s="42"/>
      <c r="AE470" s="12"/>
      <c r="AF470" s="40"/>
      <c r="AG470" s="12"/>
      <c r="AH470" s="31"/>
      <c r="AI470" s="31"/>
      <c r="AJ470" s="18"/>
      <c r="AK470" s="31"/>
      <c r="AL470" s="31"/>
      <c r="AM470" s="31"/>
      <c r="AN470" s="18"/>
      <c r="AO470" s="18"/>
      <c r="AP470" s="31"/>
      <c r="AQ470" s="18"/>
      <c r="AR470" s="31"/>
      <c r="AS470" s="18"/>
      <c r="AT470" s="18"/>
      <c r="AU470" s="18"/>
      <c r="AV470" s="12"/>
      <c r="AW470" s="12"/>
      <c r="AX470" s="12"/>
      <c r="AY470" s="12"/>
      <c r="AZ470" s="12"/>
      <c r="BA470" s="12"/>
      <c r="BB470" s="31"/>
      <c r="BC470" s="31"/>
      <c r="BF470" s="43"/>
    </row>
    <row r="471" spans="1:58" s="29" customFormat="1" x14ac:dyDescent="0.25">
      <c r="A471" s="12"/>
      <c r="B471" s="29" t="s">
        <v>129</v>
      </c>
      <c r="C471" s="12"/>
      <c r="D471" s="12"/>
      <c r="E471" s="12"/>
      <c r="F471" s="12"/>
      <c r="G471" s="30"/>
      <c r="H471" s="29" t="s">
        <v>133</v>
      </c>
      <c r="I471" s="12"/>
      <c r="J471" s="31"/>
      <c r="L471" s="31"/>
      <c r="N471" s="37"/>
      <c r="P471" s="38"/>
      <c r="Q471" s="39"/>
      <c r="R471" s="39"/>
      <c r="T471" s="40"/>
      <c r="U471" s="12"/>
      <c r="V471" s="34"/>
      <c r="W471" s="12"/>
      <c r="X471" s="31"/>
      <c r="Y471" s="12"/>
      <c r="Z471" s="37"/>
      <c r="AA471" s="12"/>
      <c r="AB471" s="42"/>
      <c r="AC471" s="12"/>
      <c r="AD471" s="42"/>
      <c r="AE471" s="12"/>
      <c r="AF471" s="40"/>
      <c r="AG471" s="12"/>
      <c r="AH471" s="31"/>
      <c r="AI471" s="31"/>
      <c r="AJ471" s="18"/>
      <c r="AK471" s="31"/>
      <c r="AL471" s="31"/>
      <c r="AM471" s="31"/>
      <c r="AN471" s="18"/>
      <c r="AO471" s="18"/>
      <c r="AP471" s="31"/>
      <c r="AQ471" s="18"/>
      <c r="AR471" s="31"/>
      <c r="AS471" s="18"/>
      <c r="AT471" s="18"/>
      <c r="AU471" s="18"/>
      <c r="AV471" s="12"/>
      <c r="AW471" s="12"/>
      <c r="AX471" s="12"/>
      <c r="AY471" s="12"/>
      <c r="AZ471" s="12"/>
      <c r="BA471" s="12"/>
      <c r="BB471" s="31"/>
      <c r="BC471" s="31"/>
      <c r="BF471" s="43"/>
    </row>
    <row r="472" spans="1:58" s="29" customFormat="1" x14ac:dyDescent="0.25">
      <c r="A472" s="12"/>
      <c r="B472" s="29" t="s">
        <v>129</v>
      </c>
      <c r="C472" s="12"/>
      <c r="D472" s="12"/>
      <c r="E472" s="12"/>
      <c r="F472" s="12"/>
      <c r="G472" s="30" t="s">
        <v>783</v>
      </c>
      <c r="I472" s="12"/>
      <c r="J472" s="31"/>
      <c r="L472" s="31"/>
      <c r="N472" s="37"/>
      <c r="P472" s="38"/>
      <c r="Q472" s="39"/>
      <c r="R472" s="39"/>
      <c r="T472" s="40"/>
      <c r="U472" s="12"/>
      <c r="V472" s="34"/>
      <c r="W472" s="12"/>
      <c r="X472" s="31"/>
      <c r="Y472" s="12"/>
      <c r="Z472" s="37"/>
      <c r="AA472" s="12"/>
      <c r="AB472" s="42"/>
      <c r="AC472" s="12"/>
      <c r="AD472" s="42"/>
      <c r="AE472" s="12"/>
      <c r="AF472" s="40"/>
      <c r="AG472" s="12"/>
      <c r="AH472" s="31"/>
      <c r="AI472" s="31"/>
      <c r="AJ472" s="18"/>
      <c r="AK472" s="31"/>
      <c r="AL472" s="31"/>
      <c r="AM472" s="31"/>
      <c r="AN472" s="18"/>
      <c r="AO472" s="18"/>
      <c r="AP472" s="31"/>
      <c r="AQ472" s="18"/>
      <c r="AR472" s="31"/>
      <c r="AS472" s="18"/>
      <c r="AT472" s="18"/>
      <c r="AU472" s="18"/>
      <c r="AV472" s="12"/>
      <c r="AW472" s="12"/>
      <c r="AX472" s="12"/>
      <c r="AY472" s="12"/>
      <c r="AZ472" s="12"/>
      <c r="BA472" s="12"/>
      <c r="BB472" s="31"/>
      <c r="BC472" s="31"/>
      <c r="BF472" s="43"/>
    </row>
    <row r="473" spans="1:58" ht="14.4" x14ac:dyDescent="0.3">
      <c r="A473" s="12" t="s">
        <v>765</v>
      </c>
      <c r="B473" s="29" t="s">
        <v>129</v>
      </c>
      <c r="C473" s="12" t="s">
        <v>475</v>
      </c>
      <c r="D473" s="12">
        <v>19</v>
      </c>
      <c r="E473" s="12">
        <v>9</v>
      </c>
      <c r="F473" s="12">
        <v>30702</v>
      </c>
      <c r="G473" s="12" t="s">
        <v>133</v>
      </c>
      <c r="H473" s="12" t="s">
        <v>133</v>
      </c>
      <c r="I473" s="13"/>
      <c r="J473" s="13"/>
      <c r="K473" s="13"/>
      <c r="L473" s="13"/>
      <c r="M473" s="13"/>
      <c r="N473" s="37"/>
      <c r="O473" s="13"/>
      <c r="P473" s="38"/>
      <c r="Q473" s="39"/>
      <c r="R473" s="39"/>
      <c r="S473" s="13"/>
      <c r="T473" s="40"/>
      <c r="U473" s="13"/>
      <c r="V473" s="34"/>
      <c r="W473" s="13"/>
      <c r="X473" s="13"/>
      <c r="Y473" s="13"/>
      <c r="Z473" s="37"/>
      <c r="AA473" s="13"/>
      <c r="AB473" s="42"/>
      <c r="AC473" s="13"/>
      <c r="AD473" s="42"/>
      <c r="AE473" s="13"/>
      <c r="AF473" s="40"/>
      <c r="AG473" s="13"/>
      <c r="AH473" s="13"/>
      <c r="AI473" s="13"/>
      <c r="AJ473" s="18"/>
      <c r="AK473" s="13"/>
      <c r="AL473" s="13"/>
      <c r="AM473" s="13"/>
      <c r="AN473" s="18"/>
      <c r="AO473" s="18"/>
      <c r="AP473" s="13"/>
      <c r="AQ473" s="18"/>
      <c r="AR473" s="13"/>
      <c r="AS473" s="18"/>
      <c r="AT473" s="18"/>
      <c r="AU473" s="18"/>
      <c r="AV473" s="29"/>
      <c r="AW473" s="29"/>
      <c r="AX473" s="29"/>
      <c r="AY473" s="29"/>
      <c r="AZ473" s="29"/>
      <c r="BA473" s="29"/>
      <c r="BB473" s="13"/>
      <c r="BC473" s="13"/>
      <c r="BD473" s="13"/>
      <c r="BE473" s="13"/>
      <c r="BF473" s="43"/>
    </row>
    <row r="474" spans="1:58" s="29" customFormat="1" x14ac:dyDescent="0.25">
      <c r="A474" s="29" t="s">
        <v>784</v>
      </c>
      <c r="B474" s="29" t="s">
        <v>129</v>
      </c>
      <c r="C474" s="29" t="s">
        <v>475</v>
      </c>
      <c r="D474" s="29">
        <v>20</v>
      </c>
      <c r="E474" s="29">
        <v>10</v>
      </c>
      <c r="F474" s="29">
        <v>30801</v>
      </c>
      <c r="G474" s="29" t="s">
        <v>133</v>
      </c>
      <c r="H474" s="29" t="s">
        <v>785</v>
      </c>
      <c r="J474" s="36"/>
      <c r="K474" s="12"/>
      <c r="L474" s="36"/>
      <c r="M474" s="12"/>
      <c r="N474" s="37"/>
      <c r="O474" s="12"/>
      <c r="P474" s="38"/>
      <c r="Q474" s="39"/>
      <c r="R474" s="39"/>
      <c r="S474" s="12"/>
      <c r="T474" s="40"/>
      <c r="V474" s="32"/>
      <c r="X474" s="36"/>
      <c r="Z474" s="37"/>
      <c r="AA474" s="12"/>
      <c r="AB474" s="42"/>
      <c r="AC474" s="12"/>
      <c r="AD474" s="42"/>
      <c r="AE474" s="12"/>
      <c r="AF474" s="40"/>
      <c r="AH474" s="36"/>
      <c r="AI474" s="43"/>
      <c r="AJ474" s="18"/>
      <c r="AK474" s="43"/>
      <c r="AL474" s="36"/>
      <c r="AM474" s="36"/>
      <c r="AN474" s="18"/>
      <c r="AO474" s="18"/>
      <c r="AP474" s="36"/>
      <c r="AQ474" s="18"/>
      <c r="AR474" s="36"/>
      <c r="AS474" s="18"/>
      <c r="AT474" s="18"/>
      <c r="AU474" s="18"/>
      <c r="AV474" s="12"/>
      <c r="AW474" s="12"/>
      <c r="AX474" s="12"/>
      <c r="AY474" s="12"/>
      <c r="AZ474" s="12"/>
      <c r="BA474" s="12"/>
      <c r="BB474" s="36"/>
      <c r="BC474" s="36"/>
      <c r="BF474" s="43"/>
    </row>
    <row r="475" spans="1:58" ht="14.4" x14ac:dyDescent="0.3">
      <c r="A475" s="12" t="s">
        <v>786</v>
      </c>
      <c r="B475" s="29" t="s">
        <v>787</v>
      </c>
      <c r="C475" s="12" t="s">
        <v>475</v>
      </c>
      <c r="D475" s="12">
        <v>20</v>
      </c>
      <c r="E475" s="12">
        <v>1</v>
      </c>
      <c r="F475" s="12">
        <v>30801</v>
      </c>
      <c r="G475" s="12">
        <v>341</v>
      </c>
      <c r="H475" s="12" t="s">
        <v>138</v>
      </c>
      <c r="I475" s="13"/>
      <c r="J475" s="36">
        <v>32284854.75</v>
      </c>
      <c r="K475" s="13"/>
      <c r="L475" s="36">
        <v>10891633.014867501</v>
      </c>
      <c r="M475" s="13"/>
      <c r="N475" s="37">
        <v>50221</v>
      </c>
      <c r="O475" s="13"/>
      <c r="P475" s="38">
        <v>2.3E-3</v>
      </c>
      <c r="Q475" s="39"/>
      <c r="R475" s="39"/>
      <c r="S475" s="13"/>
      <c r="T475" s="40">
        <v>-2</v>
      </c>
      <c r="U475" s="13"/>
      <c r="V475" s="41">
        <v>3.5</v>
      </c>
      <c r="W475" s="13"/>
      <c r="X475" s="36">
        <v>1129970</v>
      </c>
      <c r="Y475" s="13"/>
      <c r="Z475" s="37">
        <v>53873</v>
      </c>
      <c r="AA475" s="13"/>
      <c r="AB475" s="42">
        <v>80</v>
      </c>
      <c r="AC475" s="12" t="s">
        <v>139</v>
      </c>
      <c r="AD475" s="42" t="s">
        <v>140</v>
      </c>
      <c r="AE475" s="13"/>
      <c r="AF475" s="40">
        <v>-2</v>
      </c>
      <c r="AG475" s="13"/>
      <c r="AH475" s="36">
        <v>22038919</v>
      </c>
      <c r="AI475" s="43"/>
      <c r="AJ475" s="18">
        <v>29.27</v>
      </c>
      <c r="AK475" s="43"/>
      <c r="AL475" s="36">
        <v>752952</v>
      </c>
      <c r="AM475" s="36"/>
      <c r="AN475" s="18">
        <v>2.33</v>
      </c>
      <c r="AO475" s="18"/>
      <c r="AP475" s="36">
        <v>-377018</v>
      </c>
      <c r="AQ475" s="18"/>
      <c r="AR475" s="36">
        <v>7680779</v>
      </c>
      <c r="AS475" s="18"/>
      <c r="AT475" s="18"/>
      <c r="AU475" s="18"/>
      <c r="AV475" s="13"/>
      <c r="AW475" s="13"/>
      <c r="AX475" s="13"/>
      <c r="AY475" s="13"/>
      <c r="AZ475" s="13"/>
      <c r="BA475" s="13"/>
      <c r="BB475" s="36">
        <v>32284854.750000004</v>
      </c>
      <c r="BC475" s="36">
        <v>0</v>
      </c>
      <c r="BD475" s="13"/>
      <c r="BE475" s="13"/>
      <c r="BF475" s="43"/>
    </row>
    <row r="476" spans="1:58" ht="14.4" x14ac:dyDescent="0.3">
      <c r="A476" s="12" t="s">
        <v>788</v>
      </c>
      <c r="B476" s="29" t="s">
        <v>789</v>
      </c>
      <c r="C476" s="12" t="s">
        <v>475</v>
      </c>
      <c r="D476" s="12">
        <v>20</v>
      </c>
      <c r="E476" s="12">
        <v>2</v>
      </c>
      <c r="F476" s="12">
        <v>30801</v>
      </c>
      <c r="G476" s="12">
        <v>342</v>
      </c>
      <c r="H476" s="12" t="s">
        <v>483</v>
      </c>
      <c r="I476" s="13"/>
      <c r="J476" s="36">
        <v>12410130.619999999</v>
      </c>
      <c r="K476" s="13"/>
      <c r="L476" s="36">
        <v>4106991.8148399997</v>
      </c>
      <c r="M476" s="13"/>
      <c r="N476" s="37">
        <v>50221</v>
      </c>
      <c r="O476" s="13"/>
      <c r="P476" s="38">
        <v>9.4999999999999998E-3</v>
      </c>
      <c r="Q476" s="39"/>
      <c r="R476" s="39"/>
      <c r="S476" s="13"/>
      <c r="T476" s="40">
        <v>0</v>
      </c>
      <c r="U476" s="13"/>
      <c r="V476" s="41">
        <v>3.8</v>
      </c>
      <c r="W476" s="13"/>
      <c r="X476" s="36">
        <v>471585</v>
      </c>
      <c r="Y476" s="13"/>
      <c r="Z476" s="37">
        <v>53873</v>
      </c>
      <c r="AA476" s="13"/>
      <c r="AB476" s="42">
        <v>50</v>
      </c>
      <c r="AC476" s="12" t="s">
        <v>139</v>
      </c>
      <c r="AD476" s="42" t="s">
        <v>391</v>
      </c>
      <c r="AE476" s="13"/>
      <c r="AF476" s="40">
        <v>-3</v>
      </c>
      <c r="AG476" s="13"/>
      <c r="AH476" s="36">
        <v>8675443</v>
      </c>
      <c r="AI476" s="43"/>
      <c r="AJ476" s="18">
        <v>26.99</v>
      </c>
      <c r="AK476" s="43"/>
      <c r="AL476" s="36">
        <v>321432</v>
      </c>
      <c r="AM476" s="36"/>
      <c r="AN476" s="18">
        <v>2.59</v>
      </c>
      <c r="AO476" s="18"/>
      <c r="AP476" s="36">
        <v>-150153</v>
      </c>
      <c r="AQ476" s="18"/>
      <c r="AR476" s="36">
        <v>2942223</v>
      </c>
      <c r="AS476" s="18"/>
      <c r="AT476" s="18"/>
      <c r="AU476" s="18"/>
      <c r="AV476" s="13"/>
      <c r="AW476" s="13"/>
      <c r="AX476" s="13"/>
      <c r="AY476" s="13"/>
      <c r="AZ476" s="13"/>
      <c r="BA476" s="13"/>
      <c r="BB476" s="36">
        <v>12410130.620000001</v>
      </c>
      <c r="BC476" s="36">
        <v>0</v>
      </c>
      <c r="BD476" s="13"/>
      <c r="BE476" s="13"/>
      <c r="BF476" s="43"/>
    </row>
    <row r="477" spans="1:58" ht="14.4" hidden="1" outlineLevel="1" x14ac:dyDescent="0.3">
      <c r="A477" s="12" t="s">
        <v>790</v>
      </c>
      <c r="B477" s="29" t="s">
        <v>791</v>
      </c>
      <c r="C477" s="12" t="s">
        <v>475</v>
      </c>
      <c r="D477" s="12">
        <v>20</v>
      </c>
      <c r="E477" s="12">
        <v>3</v>
      </c>
      <c r="F477" s="12">
        <v>30801</v>
      </c>
      <c r="G477" s="12">
        <v>343</v>
      </c>
      <c r="H477" s="12" t="s">
        <v>486</v>
      </c>
      <c r="I477" s="13"/>
      <c r="J477" s="36">
        <v>250685263.56999999</v>
      </c>
      <c r="K477" s="13"/>
      <c r="L477" s="36">
        <v>39618917.262414701</v>
      </c>
      <c r="M477" s="13"/>
      <c r="N477" s="37">
        <v>50221</v>
      </c>
      <c r="O477" s="13"/>
      <c r="P477" s="67">
        <v>5.7000000000000002E-3</v>
      </c>
      <c r="Q477" s="17"/>
      <c r="R477" s="67"/>
      <c r="S477" s="13"/>
      <c r="T477" s="40">
        <v>0</v>
      </c>
      <c r="U477" s="13"/>
      <c r="V477" s="41">
        <v>5.7</v>
      </c>
      <c r="W477" s="13"/>
      <c r="X477" s="36">
        <v>14289060</v>
      </c>
      <c r="Y477" s="13"/>
      <c r="Z477" s="37">
        <v>53873</v>
      </c>
      <c r="AA477" s="13"/>
      <c r="AB477" s="42">
        <v>50</v>
      </c>
      <c r="AC477" s="12" t="s">
        <v>139</v>
      </c>
      <c r="AD477" s="42" t="s">
        <v>395</v>
      </c>
      <c r="AE477" s="13"/>
      <c r="AF477" s="40">
        <v>-3</v>
      </c>
      <c r="AG477" s="13"/>
      <c r="AH477" s="36">
        <v>218586904</v>
      </c>
      <c r="AI477" s="43"/>
      <c r="AJ477" s="18">
        <v>26.56</v>
      </c>
      <c r="AK477" s="43"/>
      <c r="AL477" s="36">
        <v>8229929</v>
      </c>
      <c r="AM477" s="36"/>
      <c r="AN477" s="18">
        <v>3.28</v>
      </c>
      <c r="AO477" s="18"/>
      <c r="AP477" s="36">
        <v>-6059131</v>
      </c>
      <c r="AQ477" s="18"/>
      <c r="AR477" s="36">
        <v>54613714</v>
      </c>
      <c r="AS477" s="18"/>
      <c r="AT477" s="18"/>
      <c r="AU477" s="18"/>
      <c r="AV477" s="13"/>
      <c r="AW477" s="13"/>
      <c r="AX477" s="13"/>
      <c r="AY477" s="13"/>
      <c r="AZ477" s="13"/>
      <c r="BA477" s="13"/>
      <c r="BB477" s="36"/>
      <c r="BC477" s="36"/>
      <c r="BD477" s="13"/>
      <c r="BE477" s="13"/>
      <c r="BF477" s="43"/>
    </row>
    <row r="478" spans="1:58" ht="14.4" hidden="1" outlineLevel="1" x14ac:dyDescent="0.3">
      <c r="A478" s="12" t="s">
        <v>792</v>
      </c>
      <c r="B478" s="29" t="s">
        <v>793</v>
      </c>
      <c r="C478" s="12" t="s">
        <v>475</v>
      </c>
      <c r="D478" s="12">
        <v>20</v>
      </c>
      <c r="E478" s="12">
        <v>4</v>
      </c>
      <c r="F478" s="12">
        <v>30801</v>
      </c>
      <c r="G478" s="12">
        <v>343.2</v>
      </c>
      <c r="H478" s="12" t="s">
        <v>489</v>
      </c>
      <c r="I478" s="13"/>
      <c r="J478" s="36">
        <v>128220285.16</v>
      </c>
      <c r="K478" s="13"/>
      <c r="L478" s="36">
        <v>12943273.668752795</v>
      </c>
      <c r="M478" s="13"/>
      <c r="N478" s="37">
        <v>50221</v>
      </c>
      <c r="O478" s="13"/>
      <c r="P478" s="67">
        <v>0.1565</v>
      </c>
      <c r="Q478" s="17"/>
      <c r="R478" s="67"/>
      <c r="S478" s="13"/>
      <c r="T478" s="40">
        <v>0</v>
      </c>
      <c r="U478" s="13"/>
      <c r="V478" s="41">
        <v>5.7</v>
      </c>
      <c r="W478" s="13"/>
      <c r="X478" s="36">
        <v>7308556</v>
      </c>
      <c r="Y478" s="13"/>
      <c r="Z478" s="37">
        <v>53873</v>
      </c>
      <c r="AA478" s="13"/>
      <c r="AB478" s="42">
        <v>9</v>
      </c>
      <c r="AC478" s="12" t="s">
        <v>139</v>
      </c>
      <c r="AD478" s="42" t="s">
        <v>490</v>
      </c>
      <c r="AE478" s="13"/>
      <c r="AF478" s="40">
        <v>35</v>
      </c>
      <c r="AG478" s="13"/>
      <c r="AH478" s="36">
        <v>70399912</v>
      </c>
      <c r="AI478" s="43"/>
      <c r="AJ478" s="18">
        <v>7.07</v>
      </c>
      <c r="AK478" s="43"/>
      <c r="AL478" s="36">
        <v>9957555</v>
      </c>
      <c r="AM478" s="36"/>
      <c r="AN478" s="18">
        <v>7.77</v>
      </c>
      <c r="AO478" s="18"/>
      <c r="AP478" s="36">
        <v>2648999</v>
      </c>
      <c r="AQ478" s="18"/>
      <c r="AR478" s="36">
        <v>17841988</v>
      </c>
      <c r="AS478" s="18"/>
      <c r="AT478" s="18"/>
      <c r="AU478" s="18"/>
      <c r="AV478" s="13"/>
      <c r="AW478" s="13"/>
      <c r="AX478" s="13"/>
      <c r="AY478" s="13"/>
      <c r="AZ478" s="13"/>
      <c r="BA478" s="13"/>
      <c r="BB478" s="36"/>
      <c r="BC478" s="36"/>
      <c r="BD478" s="13"/>
      <c r="BE478" s="13"/>
      <c r="BF478" s="43"/>
    </row>
    <row r="479" spans="1:58" ht="14.4" collapsed="1" x14ac:dyDescent="0.3">
      <c r="A479" s="12" t="s">
        <v>790</v>
      </c>
      <c r="B479" s="12" t="s">
        <v>791</v>
      </c>
      <c r="C479" s="12" t="s">
        <v>491</v>
      </c>
      <c r="D479" s="13"/>
      <c r="E479" s="13"/>
      <c r="F479" s="13"/>
      <c r="G479" s="12">
        <v>343</v>
      </c>
      <c r="H479" s="12" t="s">
        <v>492</v>
      </c>
      <c r="I479" s="13"/>
      <c r="J479" s="36">
        <v>378905548.73000002</v>
      </c>
      <c r="K479" s="13"/>
      <c r="L479" s="36">
        <v>52562190.931167498</v>
      </c>
      <c r="M479" s="13"/>
      <c r="N479" s="37">
        <v>50221</v>
      </c>
      <c r="O479" s="13"/>
      <c r="P479" s="38" t="s">
        <v>493</v>
      </c>
      <c r="Q479" s="39"/>
      <c r="R479" s="39"/>
      <c r="S479" s="13"/>
      <c r="T479" s="40">
        <v>0</v>
      </c>
      <c r="U479" s="13"/>
      <c r="V479" s="41">
        <v>5.7</v>
      </c>
      <c r="W479" s="13"/>
      <c r="X479" s="36">
        <v>21597616</v>
      </c>
      <c r="Y479" s="13"/>
      <c r="Z479" s="37">
        <v>53873</v>
      </c>
      <c r="AA479" s="13"/>
      <c r="AB479" s="67" t="s">
        <v>493</v>
      </c>
      <c r="AC479" s="17"/>
      <c r="AD479" s="67"/>
      <c r="AE479" s="13"/>
      <c r="AF479" s="40" t="s">
        <v>493</v>
      </c>
      <c r="AG479" s="13"/>
      <c r="AH479" s="36">
        <v>288986816</v>
      </c>
      <c r="AI479" s="36"/>
      <c r="AJ479" s="18">
        <v>12.510212348356392</v>
      </c>
      <c r="AK479" s="36"/>
      <c r="AL479" s="36">
        <v>18187484</v>
      </c>
      <c r="AM479" s="36"/>
      <c r="AN479" s="18">
        <v>4.8</v>
      </c>
      <c r="AO479" s="18"/>
      <c r="AP479" s="36">
        <v>-3410132</v>
      </c>
      <c r="AQ479" s="18"/>
      <c r="AR479" s="36">
        <v>72455702</v>
      </c>
      <c r="AS479" s="18"/>
      <c r="AT479" s="68">
        <v>52562190.931167498</v>
      </c>
      <c r="AU479" s="18"/>
      <c r="AV479" s="13"/>
      <c r="AW479" s="13"/>
      <c r="AX479" s="13"/>
      <c r="AY479" s="13"/>
      <c r="AZ479" s="13"/>
      <c r="BA479" s="13"/>
      <c r="BB479" s="36">
        <v>378905548.73000008</v>
      </c>
      <c r="BC479" s="36">
        <v>0</v>
      </c>
      <c r="BD479" s="13"/>
      <c r="BE479" s="13"/>
      <c r="BF479" s="43"/>
    </row>
    <row r="480" spans="1:58" ht="14.4" x14ac:dyDescent="0.3">
      <c r="A480" s="12" t="s">
        <v>794</v>
      </c>
      <c r="B480" s="29" t="s">
        <v>795</v>
      </c>
      <c r="C480" s="12" t="s">
        <v>475</v>
      </c>
      <c r="D480" s="12">
        <v>20</v>
      </c>
      <c r="E480" s="12">
        <v>5</v>
      </c>
      <c r="F480" s="12">
        <v>30801</v>
      </c>
      <c r="G480" s="12">
        <v>344</v>
      </c>
      <c r="H480" s="12" t="s">
        <v>496</v>
      </c>
      <c r="I480" s="13"/>
      <c r="J480" s="36">
        <v>41669541.859999999</v>
      </c>
      <c r="K480" s="13"/>
      <c r="L480" s="36">
        <v>11132485.218637498</v>
      </c>
      <c r="M480" s="13"/>
      <c r="N480" s="37">
        <v>50221</v>
      </c>
      <c r="O480" s="13"/>
      <c r="P480" s="38">
        <v>1.6000000000000001E-3</v>
      </c>
      <c r="Q480" s="39"/>
      <c r="R480" s="39"/>
      <c r="S480" s="13"/>
      <c r="T480" s="40">
        <v>-1</v>
      </c>
      <c r="U480" s="13"/>
      <c r="V480" s="41">
        <v>3.4</v>
      </c>
      <c r="W480" s="13"/>
      <c r="X480" s="36">
        <v>1416764</v>
      </c>
      <c r="Y480" s="13"/>
      <c r="Z480" s="37">
        <v>53873</v>
      </c>
      <c r="AA480" s="13"/>
      <c r="AB480" s="42">
        <v>60</v>
      </c>
      <c r="AC480" s="12" t="s">
        <v>139</v>
      </c>
      <c r="AD480" s="42" t="s">
        <v>140</v>
      </c>
      <c r="AE480" s="13"/>
      <c r="AF480" s="40">
        <v>-3</v>
      </c>
      <c r="AG480" s="13"/>
      <c r="AH480" s="36">
        <v>31787143</v>
      </c>
      <c r="AI480" s="43"/>
      <c r="AJ480" s="18">
        <v>28.45</v>
      </c>
      <c r="AK480" s="43"/>
      <c r="AL480" s="36">
        <v>1117299</v>
      </c>
      <c r="AM480" s="36"/>
      <c r="AN480" s="18">
        <v>2.68</v>
      </c>
      <c r="AO480" s="18"/>
      <c r="AP480" s="36">
        <v>-299465</v>
      </c>
      <c r="AQ480" s="18"/>
      <c r="AR480" s="36">
        <v>10041485</v>
      </c>
      <c r="AS480" s="18"/>
      <c r="AT480" s="18"/>
      <c r="AU480" s="18"/>
      <c r="AV480" s="13"/>
      <c r="AW480" s="13"/>
      <c r="AX480" s="13"/>
      <c r="AY480" s="13"/>
      <c r="AZ480" s="13"/>
      <c r="BA480" s="13"/>
      <c r="BB480" s="36">
        <v>41669541.859999992</v>
      </c>
      <c r="BC480" s="36">
        <v>0</v>
      </c>
      <c r="BD480" s="13"/>
      <c r="BE480" s="13"/>
      <c r="BF480" s="43"/>
    </row>
    <row r="481" spans="1:58" ht="14.4" x14ac:dyDescent="0.3">
      <c r="A481" s="12" t="s">
        <v>796</v>
      </c>
      <c r="B481" s="29" t="s">
        <v>797</v>
      </c>
      <c r="C481" s="12" t="s">
        <v>475</v>
      </c>
      <c r="D481" s="12">
        <v>20</v>
      </c>
      <c r="E481" s="12">
        <v>6</v>
      </c>
      <c r="F481" s="12">
        <v>30801</v>
      </c>
      <c r="G481" s="12">
        <v>345</v>
      </c>
      <c r="H481" s="12" t="s">
        <v>151</v>
      </c>
      <c r="I481" s="13"/>
      <c r="J481" s="36">
        <v>51980474.600000001</v>
      </c>
      <c r="K481" s="13"/>
      <c r="L481" s="36">
        <v>16506638.777855001</v>
      </c>
      <c r="M481" s="13"/>
      <c r="N481" s="37">
        <v>50221</v>
      </c>
      <c r="O481" s="13"/>
      <c r="P481" s="38">
        <v>1.2999999999999999E-3</v>
      </c>
      <c r="Q481" s="39"/>
      <c r="R481" s="39"/>
      <c r="S481" s="13"/>
      <c r="T481" s="40">
        <v>-1</v>
      </c>
      <c r="U481" s="13"/>
      <c r="V481" s="41">
        <v>3.4</v>
      </c>
      <c r="W481" s="13"/>
      <c r="X481" s="36">
        <v>1767336</v>
      </c>
      <c r="Y481" s="13"/>
      <c r="Z481" s="37">
        <v>53873</v>
      </c>
      <c r="AA481" s="13"/>
      <c r="AB481" s="42">
        <v>50</v>
      </c>
      <c r="AC481" s="12" t="s">
        <v>139</v>
      </c>
      <c r="AD481" s="42" t="s">
        <v>400</v>
      </c>
      <c r="AE481" s="13"/>
      <c r="AF481" s="40">
        <v>-2</v>
      </c>
      <c r="AG481" s="13"/>
      <c r="AH481" s="36">
        <v>36513445</v>
      </c>
      <c r="AI481" s="43"/>
      <c r="AJ481" s="18">
        <v>27.96</v>
      </c>
      <c r="AK481" s="43"/>
      <c r="AL481" s="36">
        <v>1305917</v>
      </c>
      <c r="AM481" s="36"/>
      <c r="AN481" s="18">
        <v>2.5099999999999998</v>
      </c>
      <c r="AO481" s="18"/>
      <c r="AP481" s="36">
        <v>-461419</v>
      </c>
      <c r="AQ481" s="18"/>
      <c r="AR481" s="36">
        <v>12621247</v>
      </c>
      <c r="AS481" s="18"/>
      <c r="AT481" s="18"/>
      <c r="AU481" s="18"/>
      <c r="AV481" s="13"/>
      <c r="AW481" s="13"/>
      <c r="AX481" s="13"/>
      <c r="AY481" s="13"/>
      <c r="AZ481" s="13"/>
      <c r="BA481" s="13"/>
      <c r="BB481" s="36">
        <v>51980474.600000001</v>
      </c>
      <c r="BC481" s="36">
        <v>0</v>
      </c>
      <c r="BD481" s="13"/>
      <c r="BE481" s="13"/>
      <c r="BF481" s="43"/>
    </row>
    <row r="482" spans="1:58" s="29" customFormat="1" x14ac:dyDescent="0.25">
      <c r="A482" s="12" t="s">
        <v>798</v>
      </c>
      <c r="B482" s="29" t="s">
        <v>799</v>
      </c>
      <c r="C482" s="29" t="s">
        <v>475</v>
      </c>
      <c r="D482" s="29">
        <v>20</v>
      </c>
      <c r="E482" s="29">
        <v>7</v>
      </c>
      <c r="F482" s="29">
        <v>30801</v>
      </c>
      <c r="G482" s="12">
        <v>346</v>
      </c>
      <c r="H482" s="12" t="s">
        <v>154</v>
      </c>
      <c r="J482" s="45">
        <v>12433804.029999999</v>
      </c>
      <c r="K482" s="12"/>
      <c r="L482" s="45">
        <v>3613736.2298899996</v>
      </c>
      <c r="M482" s="12"/>
      <c r="N482" s="37">
        <v>50221</v>
      </c>
      <c r="O482" s="12"/>
      <c r="P482" s="38">
        <v>2.5999999999999999E-3</v>
      </c>
      <c r="Q482" s="39"/>
      <c r="R482" s="39"/>
      <c r="S482" s="12"/>
      <c r="T482" s="40">
        <v>0</v>
      </c>
      <c r="V482" s="41">
        <v>3.4</v>
      </c>
      <c r="X482" s="45">
        <v>422749</v>
      </c>
      <c r="Z482" s="37">
        <v>53873</v>
      </c>
      <c r="AA482" s="12"/>
      <c r="AB482" s="42">
        <v>50</v>
      </c>
      <c r="AC482" s="12" t="s">
        <v>139</v>
      </c>
      <c r="AD482" s="42" t="s">
        <v>501</v>
      </c>
      <c r="AE482" s="12"/>
      <c r="AF482" s="40">
        <v>-2</v>
      </c>
      <c r="AH482" s="45">
        <v>9068744</v>
      </c>
      <c r="AI482" s="46"/>
      <c r="AJ482" s="18">
        <v>26.47</v>
      </c>
      <c r="AK482" s="46"/>
      <c r="AL482" s="45">
        <v>342605</v>
      </c>
      <c r="AM482" s="47"/>
      <c r="AN482" s="18">
        <v>2.76</v>
      </c>
      <c r="AO482" s="18"/>
      <c r="AP482" s="45">
        <v>-80144</v>
      </c>
      <c r="AQ482" s="18"/>
      <c r="AR482" s="45">
        <v>3059400</v>
      </c>
      <c r="AS482" s="18"/>
      <c r="AT482" s="18"/>
      <c r="AU482" s="18"/>
      <c r="BB482" s="45">
        <v>12433804.030000003</v>
      </c>
      <c r="BC482" s="45">
        <v>0</v>
      </c>
      <c r="BF482" s="43"/>
    </row>
    <row r="483" spans="1:58" s="29" customFormat="1" x14ac:dyDescent="0.25">
      <c r="A483" s="29" t="s">
        <v>784</v>
      </c>
      <c r="B483" s="29" t="s">
        <v>129</v>
      </c>
      <c r="C483" s="29" t="s">
        <v>475</v>
      </c>
      <c r="D483" s="29">
        <v>20</v>
      </c>
      <c r="E483" s="29">
        <v>8</v>
      </c>
      <c r="F483" s="29">
        <v>30801</v>
      </c>
      <c r="G483" s="12" t="s">
        <v>133</v>
      </c>
      <c r="H483" s="29" t="s">
        <v>800</v>
      </c>
      <c r="J483" s="50">
        <v>529684354.59000003</v>
      </c>
      <c r="L483" s="50">
        <v>98813675.987257496</v>
      </c>
      <c r="N483" s="37"/>
      <c r="P483" s="38"/>
      <c r="Q483" s="39"/>
      <c r="R483" s="39"/>
      <c r="T483" s="40"/>
      <c r="V483" s="48">
        <v>5.0999999999999996</v>
      </c>
      <c r="X483" s="50">
        <v>26806020</v>
      </c>
      <c r="Z483" s="37"/>
      <c r="AA483" s="12"/>
      <c r="AB483" s="42"/>
      <c r="AC483" s="12"/>
      <c r="AD483" s="42"/>
      <c r="AE483" s="12"/>
      <c r="AF483" s="40"/>
      <c r="AH483" s="50">
        <v>397070510</v>
      </c>
      <c r="AI483" s="51"/>
      <c r="AJ483" s="49">
        <v>18.025972220690061</v>
      </c>
      <c r="AK483" s="51"/>
      <c r="AL483" s="50">
        <v>22027689</v>
      </c>
      <c r="AM483" s="51"/>
      <c r="AN483" s="49">
        <v>4.1586444472294151</v>
      </c>
      <c r="AO483" s="49"/>
      <c r="AP483" s="50">
        <v>-4778331</v>
      </c>
      <c r="AQ483" s="18"/>
      <c r="AR483" s="50">
        <v>108800836</v>
      </c>
      <c r="AS483" s="18"/>
      <c r="AT483" s="18"/>
      <c r="AU483" s="18"/>
      <c r="AV483" s="43"/>
      <c r="AW483" s="12"/>
      <c r="AX483" s="12"/>
      <c r="AY483" s="12"/>
      <c r="AZ483" s="12"/>
      <c r="BA483" s="12"/>
      <c r="BB483" s="50">
        <v>529684354.59000015</v>
      </c>
      <c r="BC483" s="50">
        <v>0</v>
      </c>
      <c r="BF483" s="43"/>
    </row>
    <row r="484" spans="1:58" s="29" customFormat="1" x14ac:dyDescent="0.25">
      <c r="B484" s="29" t="s">
        <v>129</v>
      </c>
      <c r="G484" s="12"/>
      <c r="H484" s="29" t="s">
        <v>133</v>
      </c>
      <c r="J484" s="51"/>
      <c r="L484" s="51"/>
      <c r="N484" s="37"/>
      <c r="P484" s="38"/>
      <c r="Q484" s="39"/>
      <c r="R484" s="39"/>
      <c r="T484" s="40"/>
      <c r="V484" s="32"/>
      <c r="X484" s="51">
        <v>0</v>
      </c>
      <c r="Z484" s="37"/>
      <c r="AA484" s="12"/>
      <c r="AB484" s="42"/>
      <c r="AC484" s="12"/>
      <c r="AD484" s="42"/>
      <c r="AE484" s="12"/>
      <c r="AF484" s="40"/>
      <c r="AH484" s="51"/>
      <c r="AI484" s="51"/>
      <c r="AJ484" s="18"/>
      <c r="AK484" s="51"/>
      <c r="AL484" s="51"/>
      <c r="AM484" s="51"/>
      <c r="AN484" s="18"/>
      <c r="AO484" s="18"/>
      <c r="AP484" s="51"/>
      <c r="AQ484" s="18"/>
      <c r="AR484" s="51"/>
      <c r="AS484" s="18"/>
      <c r="AT484" s="18"/>
      <c r="AU484" s="18"/>
      <c r="AV484" s="12"/>
      <c r="AW484" s="12"/>
      <c r="AX484" s="12"/>
      <c r="AY484" s="12"/>
      <c r="AZ484" s="12"/>
      <c r="BA484" s="12"/>
      <c r="BB484" s="51"/>
      <c r="BC484" s="51"/>
      <c r="BF484" s="43"/>
    </row>
    <row r="485" spans="1:58" s="29" customFormat="1" x14ac:dyDescent="0.25">
      <c r="B485" s="29" t="s">
        <v>129</v>
      </c>
      <c r="G485" s="30" t="s">
        <v>801</v>
      </c>
      <c r="J485" s="58">
        <v>529684354.59000003</v>
      </c>
      <c r="L485" s="58">
        <v>98813675.987257496</v>
      </c>
      <c r="N485" s="37"/>
      <c r="P485" s="38"/>
      <c r="Q485" s="39"/>
      <c r="R485" s="39"/>
      <c r="T485" s="40"/>
      <c r="V485" s="53">
        <v>5.0999999999999996</v>
      </c>
      <c r="X485" s="58">
        <v>26806020</v>
      </c>
      <c r="Z485" s="37"/>
      <c r="AA485" s="12"/>
      <c r="AB485" s="42"/>
      <c r="AC485" s="12"/>
      <c r="AD485" s="42"/>
      <c r="AE485" s="12"/>
      <c r="AF485" s="40"/>
      <c r="AH485" s="58">
        <v>397070510</v>
      </c>
      <c r="AI485" s="59"/>
      <c r="AJ485" s="56">
        <v>18.025972220690061</v>
      </c>
      <c r="AK485" s="59"/>
      <c r="AL485" s="58">
        <v>22027689</v>
      </c>
      <c r="AM485" s="59"/>
      <c r="AN485" s="56">
        <v>4.1586444472294151</v>
      </c>
      <c r="AO485" s="56"/>
      <c r="AP485" s="58">
        <v>-4778331</v>
      </c>
      <c r="AQ485" s="18"/>
      <c r="AR485" s="58">
        <v>108800836</v>
      </c>
      <c r="AS485" s="18"/>
      <c r="AT485" s="18"/>
      <c r="AU485" s="18"/>
      <c r="AV485" s="12"/>
      <c r="AW485" s="12"/>
      <c r="AX485" s="12"/>
      <c r="AY485" s="12"/>
      <c r="AZ485" s="12"/>
      <c r="BA485" s="12"/>
      <c r="BB485" s="58">
        <v>529684354.59000015</v>
      </c>
      <c r="BC485" s="58">
        <v>0</v>
      </c>
      <c r="BF485" s="43"/>
    </row>
    <row r="486" spans="1:58" s="29" customFormat="1" x14ac:dyDescent="0.25">
      <c r="G486" s="30"/>
      <c r="H486" s="29" t="s">
        <v>133</v>
      </c>
      <c r="J486" s="59"/>
      <c r="L486" s="59"/>
      <c r="N486" s="37"/>
      <c r="P486" s="38"/>
      <c r="Q486" s="39"/>
      <c r="R486" s="39"/>
      <c r="T486" s="40"/>
      <c r="V486" s="32"/>
      <c r="X486" s="59"/>
      <c r="Z486" s="37"/>
      <c r="AA486" s="12"/>
      <c r="AB486" s="42"/>
      <c r="AC486" s="12"/>
      <c r="AD486" s="42"/>
      <c r="AE486" s="12"/>
      <c r="AF486" s="40"/>
      <c r="AH486" s="59"/>
      <c r="AI486" s="59"/>
      <c r="AJ486" s="18"/>
      <c r="AK486" s="59"/>
      <c r="AL486" s="59"/>
      <c r="AM486" s="59"/>
      <c r="AN486" s="18"/>
      <c r="AO486" s="18"/>
      <c r="AP486" s="59"/>
      <c r="AQ486" s="18"/>
      <c r="AR486" s="59"/>
      <c r="AS486" s="18"/>
      <c r="AT486" s="18"/>
      <c r="AU486" s="18"/>
      <c r="AV486" s="12"/>
      <c r="AW486" s="12"/>
      <c r="AX486" s="12"/>
      <c r="AY486" s="12"/>
      <c r="AZ486" s="12"/>
      <c r="BA486" s="12"/>
      <c r="BB486" s="59"/>
      <c r="BC486" s="59"/>
      <c r="BF486" s="43"/>
    </row>
    <row r="487" spans="1:58" s="29" customFormat="1" x14ac:dyDescent="0.25">
      <c r="A487" s="12"/>
      <c r="C487" s="12"/>
      <c r="D487" s="12"/>
      <c r="E487" s="12"/>
      <c r="F487" s="12"/>
      <c r="G487" s="30" t="s">
        <v>802</v>
      </c>
      <c r="J487" s="59"/>
      <c r="L487" s="59"/>
      <c r="N487" s="37"/>
      <c r="P487" s="38"/>
      <c r="Q487" s="39"/>
      <c r="R487" s="39"/>
      <c r="T487" s="40"/>
      <c r="V487" s="32"/>
      <c r="X487" s="59"/>
      <c r="Z487" s="37"/>
      <c r="AA487" s="12"/>
      <c r="AB487" s="42"/>
      <c r="AC487" s="12"/>
      <c r="AD487" s="42"/>
      <c r="AE487" s="12"/>
      <c r="AF487" s="40"/>
      <c r="AH487" s="59"/>
      <c r="AI487" s="59"/>
      <c r="AJ487" s="18"/>
      <c r="AK487" s="59"/>
      <c r="AL487" s="59"/>
      <c r="AM487" s="59"/>
      <c r="AN487" s="18"/>
      <c r="AO487" s="18"/>
      <c r="AP487" s="59"/>
      <c r="AQ487" s="18"/>
      <c r="AR487" s="59"/>
      <c r="AS487" s="18"/>
      <c r="AT487" s="18"/>
      <c r="AU487" s="18"/>
      <c r="AV487" s="12"/>
      <c r="AW487" s="12"/>
      <c r="AX487" s="12"/>
      <c r="AY487" s="12"/>
      <c r="AZ487" s="12"/>
      <c r="BA487" s="12"/>
      <c r="BB487" s="59"/>
      <c r="BC487" s="59"/>
      <c r="BF487" s="43"/>
    </row>
    <row r="488" spans="1:58" s="29" customFormat="1" x14ac:dyDescent="0.25">
      <c r="A488" s="12" t="s">
        <v>784</v>
      </c>
      <c r="B488" s="29" t="s">
        <v>133</v>
      </c>
      <c r="C488" s="12" t="s">
        <v>475</v>
      </c>
      <c r="D488" s="12">
        <v>20</v>
      </c>
      <c r="E488" s="12">
        <v>9</v>
      </c>
      <c r="F488" s="12">
        <v>30801</v>
      </c>
      <c r="G488" s="12" t="s">
        <v>133</v>
      </c>
      <c r="H488" s="12" t="s">
        <v>133</v>
      </c>
      <c r="J488" s="59"/>
      <c r="L488" s="59"/>
      <c r="N488" s="37"/>
      <c r="P488" s="38"/>
      <c r="Q488" s="39"/>
      <c r="R488" s="39"/>
      <c r="T488" s="40"/>
      <c r="V488" s="32"/>
      <c r="X488" s="59"/>
      <c r="Z488" s="37"/>
      <c r="AA488" s="12"/>
      <c r="AB488" s="42"/>
      <c r="AC488" s="12"/>
      <c r="AD488" s="42"/>
      <c r="AE488" s="12"/>
      <c r="AF488" s="40"/>
      <c r="AH488" s="59"/>
      <c r="AI488" s="59"/>
      <c r="AJ488" s="18"/>
      <c r="AK488" s="59"/>
      <c r="AL488" s="59"/>
      <c r="AM488" s="59"/>
      <c r="AN488" s="18"/>
      <c r="AO488" s="18"/>
      <c r="AP488" s="59"/>
      <c r="AQ488" s="18"/>
      <c r="AR488" s="59"/>
      <c r="AS488" s="18"/>
      <c r="AT488" s="18"/>
      <c r="AU488" s="18"/>
      <c r="AV488" s="12"/>
      <c r="AW488" s="12"/>
      <c r="AX488" s="12"/>
      <c r="AY488" s="12"/>
      <c r="AZ488" s="12"/>
      <c r="BA488" s="12"/>
      <c r="BB488" s="59"/>
      <c r="BC488" s="59"/>
      <c r="BF488" s="43"/>
    </row>
    <row r="489" spans="1:58" s="29" customFormat="1" x14ac:dyDescent="0.25">
      <c r="A489" s="12" t="s">
        <v>803</v>
      </c>
      <c r="B489" s="29" t="s">
        <v>804</v>
      </c>
      <c r="C489" s="12" t="s">
        <v>475</v>
      </c>
      <c r="D489" s="29">
        <v>21</v>
      </c>
      <c r="E489" s="12">
        <v>1</v>
      </c>
      <c r="F489" s="12">
        <v>30900</v>
      </c>
      <c r="H489" s="29" t="s">
        <v>805</v>
      </c>
      <c r="J489" s="59"/>
      <c r="L489" s="59"/>
      <c r="N489" s="37"/>
      <c r="P489" s="38"/>
      <c r="Q489" s="39"/>
      <c r="R489" s="39"/>
      <c r="T489" s="40"/>
      <c r="V489" s="32"/>
      <c r="X489" s="59"/>
      <c r="Z489" s="37"/>
      <c r="AA489" s="12"/>
      <c r="AB489" s="42"/>
      <c r="AC489" s="12"/>
      <c r="AD489" s="42"/>
      <c r="AE489" s="12"/>
      <c r="AF489" s="40"/>
      <c r="AH489" s="59"/>
      <c r="AI489" s="59"/>
      <c r="AJ489" s="18"/>
      <c r="AK489" s="59"/>
      <c r="AL489" s="59"/>
      <c r="AM489" s="59"/>
      <c r="AN489" s="18"/>
      <c r="AO489" s="18"/>
      <c r="AP489" s="59"/>
      <c r="AQ489" s="18"/>
      <c r="AR489" s="59"/>
      <c r="AS489" s="18"/>
      <c r="AT489" s="18"/>
      <c r="AU489" s="18"/>
      <c r="AV489" s="12"/>
      <c r="AW489" s="12"/>
      <c r="AX489" s="12"/>
      <c r="AY489" s="12"/>
      <c r="AZ489" s="12"/>
      <c r="BA489" s="12"/>
      <c r="BB489" s="59"/>
      <c r="BC489" s="59"/>
      <c r="BF489" s="43"/>
    </row>
    <row r="490" spans="1:58" s="29" customFormat="1" x14ac:dyDescent="0.25">
      <c r="A490" s="12" t="s">
        <v>806</v>
      </c>
      <c r="B490" s="29" t="s">
        <v>807</v>
      </c>
      <c r="C490" s="12" t="s">
        <v>475</v>
      </c>
      <c r="D490" s="12">
        <v>21</v>
      </c>
      <c r="E490" s="12">
        <v>1</v>
      </c>
      <c r="F490" s="12">
        <v>30900</v>
      </c>
      <c r="G490" s="12">
        <v>341</v>
      </c>
      <c r="H490" s="12" t="s">
        <v>138</v>
      </c>
      <c r="J490" s="36">
        <v>3120797.9</v>
      </c>
      <c r="K490" s="12"/>
      <c r="L490" s="36">
        <v>482629.58683875005</v>
      </c>
      <c r="M490" s="44"/>
      <c r="N490" s="37">
        <v>51682</v>
      </c>
      <c r="O490" s="44"/>
      <c r="P490" s="38" t="s">
        <v>808</v>
      </c>
      <c r="Q490" s="39"/>
      <c r="R490" s="39"/>
      <c r="S490" s="44"/>
      <c r="T490" s="40">
        <v>0</v>
      </c>
      <c r="V490" s="41">
        <v>3.3</v>
      </c>
      <c r="X490" s="36">
        <v>102986</v>
      </c>
      <c r="Z490" s="37">
        <v>55334</v>
      </c>
      <c r="AA490" s="12"/>
      <c r="AB490" s="42">
        <v>80</v>
      </c>
      <c r="AC490" s="12" t="s">
        <v>139</v>
      </c>
      <c r="AD490" s="42" t="s">
        <v>140</v>
      </c>
      <c r="AE490" s="12"/>
      <c r="AF490" s="40">
        <v>-2</v>
      </c>
      <c r="AH490" s="36">
        <v>2700584</v>
      </c>
      <c r="AI490" s="43"/>
      <c r="AJ490" s="18">
        <v>33.119999999999997</v>
      </c>
      <c r="AK490" s="43"/>
      <c r="AL490" s="36">
        <v>81539</v>
      </c>
      <c r="AM490" s="36"/>
      <c r="AN490" s="18">
        <v>2.61</v>
      </c>
      <c r="AO490" s="18"/>
      <c r="AP490" s="36">
        <v>-21447</v>
      </c>
      <c r="AQ490" s="18"/>
      <c r="AR490" s="36">
        <v>406752</v>
      </c>
      <c r="AS490" s="18"/>
      <c r="AT490" s="18"/>
      <c r="AU490" s="18"/>
      <c r="AV490" s="12"/>
      <c r="AW490" s="12"/>
      <c r="AX490" s="12"/>
      <c r="AY490" s="12"/>
      <c r="AZ490" s="12"/>
      <c r="BA490" s="12"/>
      <c r="BB490" s="36">
        <v>3120797.8999999994</v>
      </c>
      <c r="BC490" s="36">
        <v>0</v>
      </c>
      <c r="BD490" s="12"/>
      <c r="BE490" s="12"/>
      <c r="BF490" s="43"/>
    </row>
    <row r="491" spans="1:58" s="29" customFormat="1" x14ac:dyDescent="0.25">
      <c r="A491" s="12" t="s">
        <v>809</v>
      </c>
      <c r="B491" s="29" t="s">
        <v>810</v>
      </c>
      <c r="C491" s="12" t="s">
        <v>475</v>
      </c>
      <c r="D491" s="12">
        <v>21</v>
      </c>
      <c r="E491" s="12">
        <v>2</v>
      </c>
      <c r="F491" s="12">
        <v>30900</v>
      </c>
      <c r="G491" s="12">
        <v>342</v>
      </c>
      <c r="H491" s="12" t="s">
        <v>483</v>
      </c>
      <c r="J491" s="36">
        <v>450604.22</v>
      </c>
      <c r="K491" s="12"/>
      <c r="L491" s="36">
        <v>68019.611455000006</v>
      </c>
      <c r="M491" s="44"/>
      <c r="N491" s="37">
        <v>51682</v>
      </c>
      <c r="O491" s="44"/>
      <c r="P491" s="38" t="s">
        <v>808</v>
      </c>
      <c r="Q491" s="39"/>
      <c r="R491" s="39"/>
      <c r="S491" s="44"/>
      <c r="T491" s="40">
        <v>0</v>
      </c>
      <c r="V491" s="41">
        <v>3.3</v>
      </c>
      <c r="X491" s="36">
        <v>14870</v>
      </c>
      <c r="Z491" s="37">
        <v>55334</v>
      </c>
      <c r="AA491" s="12"/>
      <c r="AB491" s="42">
        <v>50</v>
      </c>
      <c r="AC491" s="12" t="s">
        <v>139</v>
      </c>
      <c r="AD491" s="42" t="s">
        <v>391</v>
      </c>
      <c r="AE491" s="12"/>
      <c r="AF491" s="40">
        <v>-3</v>
      </c>
      <c r="AH491" s="36">
        <v>396103</v>
      </c>
      <c r="AI491" s="43"/>
      <c r="AJ491" s="18">
        <v>30.44</v>
      </c>
      <c r="AK491" s="43"/>
      <c r="AL491" s="36">
        <v>13013</v>
      </c>
      <c r="AM491" s="36"/>
      <c r="AN491" s="18">
        <v>2.89</v>
      </c>
      <c r="AO491" s="18"/>
      <c r="AP491" s="36">
        <v>-1857</v>
      </c>
      <c r="AQ491" s="18"/>
      <c r="AR491" s="36">
        <v>61455</v>
      </c>
      <c r="AS491" s="18"/>
      <c r="AT491" s="18"/>
      <c r="AU491" s="18"/>
      <c r="AV491" s="12"/>
      <c r="AW491" s="12"/>
      <c r="AX491" s="12"/>
      <c r="AY491" s="12"/>
      <c r="AZ491" s="12"/>
      <c r="BA491" s="12"/>
      <c r="BB491" s="36">
        <v>450604.22</v>
      </c>
      <c r="BC491" s="36">
        <v>0</v>
      </c>
      <c r="BD491" s="12"/>
      <c r="BE491" s="12"/>
      <c r="BF491" s="43"/>
    </row>
    <row r="492" spans="1:58" s="29" customFormat="1" hidden="1" outlineLevel="1" x14ac:dyDescent="0.25">
      <c r="A492" s="12" t="s">
        <v>811</v>
      </c>
      <c r="B492" s="29" t="s">
        <v>812</v>
      </c>
      <c r="C492" s="29" t="s">
        <v>475</v>
      </c>
      <c r="D492" s="29">
        <v>21</v>
      </c>
      <c r="E492" s="29">
        <v>3</v>
      </c>
      <c r="F492" s="29">
        <v>30900</v>
      </c>
      <c r="G492" s="12">
        <v>343</v>
      </c>
      <c r="H492" s="12" t="s">
        <v>486</v>
      </c>
      <c r="J492" s="36">
        <v>31206902.010000002</v>
      </c>
      <c r="K492" s="12"/>
      <c r="L492" s="36">
        <v>1389968.8339941257</v>
      </c>
      <c r="M492" s="44"/>
      <c r="N492" s="37">
        <v>51682</v>
      </c>
      <c r="O492" s="44"/>
      <c r="P492" s="67" t="s">
        <v>808</v>
      </c>
      <c r="Q492" s="17"/>
      <c r="R492" s="67"/>
      <c r="S492" s="44"/>
      <c r="T492" s="40">
        <v>0</v>
      </c>
      <c r="V492" s="41">
        <v>3.3</v>
      </c>
      <c r="W492" s="12"/>
      <c r="X492" s="36">
        <v>1029828</v>
      </c>
      <c r="Z492" s="37">
        <v>55334</v>
      </c>
      <c r="AA492" s="12"/>
      <c r="AB492" s="42">
        <v>50</v>
      </c>
      <c r="AC492" s="12" t="s">
        <v>139</v>
      </c>
      <c r="AD492" s="42" t="s">
        <v>395</v>
      </c>
      <c r="AE492" s="12"/>
      <c r="AF492" s="40">
        <v>-3</v>
      </c>
      <c r="AH492" s="36">
        <v>30753140</v>
      </c>
      <c r="AI492" s="43"/>
      <c r="AJ492" s="18">
        <v>30.22</v>
      </c>
      <c r="AK492" s="43"/>
      <c r="AL492" s="36">
        <v>1017642</v>
      </c>
      <c r="AM492" s="36"/>
      <c r="AN492" s="18">
        <v>3.26</v>
      </c>
      <c r="AO492" s="18"/>
      <c r="AP492" s="36">
        <v>-12186</v>
      </c>
      <c r="AQ492" s="18"/>
      <c r="AR492" s="36">
        <v>1678318</v>
      </c>
      <c r="AS492" s="18"/>
      <c r="AT492" s="18"/>
      <c r="AU492" s="18"/>
      <c r="AV492" s="12"/>
      <c r="AW492" s="12"/>
      <c r="AX492" s="12"/>
      <c r="AY492" s="12"/>
      <c r="AZ492" s="12"/>
      <c r="BA492" s="12"/>
      <c r="BB492" s="36"/>
      <c r="BC492" s="36"/>
      <c r="BD492" s="12"/>
      <c r="BE492" s="12"/>
      <c r="BF492" s="43"/>
    </row>
    <row r="493" spans="1:58" s="29" customFormat="1" hidden="1" outlineLevel="1" x14ac:dyDescent="0.25">
      <c r="A493" s="12" t="s">
        <v>813</v>
      </c>
      <c r="B493" s="29" t="s">
        <v>814</v>
      </c>
      <c r="C493" s="12" t="s">
        <v>475</v>
      </c>
      <c r="D493" s="12">
        <v>21</v>
      </c>
      <c r="E493" s="12">
        <v>4</v>
      </c>
      <c r="F493" s="12">
        <v>30900</v>
      </c>
      <c r="G493" s="12">
        <v>343.2</v>
      </c>
      <c r="H493" s="12" t="s">
        <v>489</v>
      </c>
      <c r="J493" s="36">
        <v>126771982.41</v>
      </c>
      <c r="K493" s="12"/>
      <c r="L493" s="36">
        <v>12726021.613324625</v>
      </c>
      <c r="M493" s="44"/>
      <c r="N493" s="37">
        <v>51682</v>
      </c>
      <c r="O493" s="44"/>
      <c r="P493" s="67" t="s">
        <v>808</v>
      </c>
      <c r="Q493" s="17"/>
      <c r="R493" s="67"/>
      <c r="S493" s="44"/>
      <c r="T493" s="40">
        <v>0</v>
      </c>
      <c r="V493" s="41">
        <v>3.3</v>
      </c>
      <c r="W493" s="12"/>
      <c r="X493" s="36">
        <v>4183475</v>
      </c>
      <c r="Z493" s="37">
        <v>55334</v>
      </c>
      <c r="AA493" s="12"/>
      <c r="AB493" s="42">
        <v>9</v>
      </c>
      <c r="AC493" s="12" t="s">
        <v>139</v>
      </c>
      <c r="AD493" s="42" t="s">
        <v>490</v>
      </c>
      <c r="AE493" s="12"/>
      <c r="AF493" s="40">
        <v>35</v>
      </c>
      <c r="AH493" s="36">
        <v>69675767</v>
      </c>
      <c r="AI493" s="43"/>
      <c r="AJ493" s="18">
        <v>7.32</v>
      </c>
      <c r="AK493" s="43"/>
      <c r="AL493" s="36">
        <v>9518547</v>
      </c>
      <c r="AM493" s="36"/>
      <c r="AN493" s="18">
        <v>7.51</v>
      </c>
      <c r="AO493" s="18"/>
      <c r="AP493" s="36">
        <v>5335072</v>
      </c>
      <c r="AQ493" s="18"/>
      <c r="AR493" s="36">
        <v>15366036</v>
      </c>
      <c r="AS493" s="18"/>
      <c r="AT493" s="18"/>
      <c r="AU493" s="18"/>
      <c r="AV493" s="12"/>
      <c r="AW493" s="12"/>
      <c r="AX493" s="12"/>
      <c r="AY493" s="12"/>
      <c r="AZ493" s="12"/>
      <c r="BA493" s="12"/>
      <c r="BB493" s="36"/>
      <c r="BC493" s="36"/>
      <c r="BD493" s="12"/>
      <c r="BE493" s="12"/>
      <c r="BF493" s="43"/>
    </row>
    <row r="494" spans="1:58" s="29" customFormat="1" collapsed="1" x14ac:dyDescent="0.25">
      <c r="A494" s="12" t="s">
        <v>811</v>
      </c>
      <c r="B494" s="12" t="s">
        <v>812</v>
      </c>
      <c r="C494" s="12" t="s">
        <v>491</v>
      </c>
      <c r="D494" s="12"/>
      <c r="E494" s="12"/>
      <c r="F494" s="12"/>
      <c r="G494" s="12">
        <v>343</v>
      </c>
      <c r="H494" s="12" t="s">
        <v>492</v>
      </c>
      <c r="J494" s="36">
        <v>157978884.41999999</v>
      </c>
      <c r="K494" s="12"/>
      <c r="L494" s="36">
        <v>14115990.447318751</v>
      </c>
      <c r="M494" s="44"/>
      <c r="N494" s="37">
        <v>51682</v>
      </c>
      <c r="O494" s="44"/>
      <c r="P494" s="38" t="s">
        <v>808</v>
      </c>
      <c r="Q494" s="39"/>
      <c r="R494" s="39"/>
      <c r="S494" s="44"/>
      <c r="T494" s="40">
        <v>0</v>
      </c>
      <c r="V494" s="41">
        <v>3.3</v>
      </c>
      <c r="W494" s="12"/>
      <c r="X494" s="36">
        <v>5213303</v>
      </c>
      <c r="Z494" s="37">
        <v>55334</v>
      </c>
      <c r="AA494" s="12"/>
      <c r="AB494" s="67" t="s">
        <v>493</v>
      </c>
      <c r="AC494" s="17"/>
      <c r="AD494" s="67"/>
      <c r="AE494" s="12"/>
      <c r="AF494" s="40" t="s">
        <v>493</v>
      </c>
      <c r="AH494" s="36">
        <v>100428907</v>
      </c>
      <c r="AI494" s="36"/>
      <c r="AJ494" s="18">
        <v>7.9135478534032773</v>
      </c>
      <c r="AK494" s="36"/>
      <c r="AL494" s="36">
        <v>10536189</v>
      </c>
      <c r="AM494" s="36"/>
      <c r="AN494" s="18">
        <v>6.67</v>
      </c>
      <c r="AO494" s="18"/>
      <c r="AP494" s="36">
        <v>5322886</v>
      </c>
      <c r="AQ494" s="18"/>
      <c r="AR494" s="36">
        <v>17044354</v>
      </c>
      <c r="AS494" s="18"/>
      <c r="AT494" s="68">
        <v>14115990.447318751</v>
      </c>
      <c r="AU494" s="18"/>
      <c r="AV494" s="12"/>
      <c r="AW494" s="12"/>
      <c r="AX494" s="12"/>
      <c r="AY494" s="12"/>
      <c r="AZ494" s="12"/>
      <c r="BA494" s="12"/>
      <c r="BB494" s="36">
        <v>157978884.42000002</v>
      </c>
      <c r="BC494" s="36">
        <v>0</v>
      </c>
      <c r="BD494" s="12"/>
      <c r="BE494" s="12"/>
      <c r="BF494" s="43"/>
    </row>
    <row r="495" spans="1:58" s="29" customFormat="1" x14ac:dyDescent="0.25">
      <c r="A495" s="72" t="s">
        <v>815</v>
      </c>
      <c r="B495" s="29" t="s">
        <v>816</v>
      </c>
      <c r="C495" s="12" t="s">
        <v>475</v>
      </c>
      <c r="D495" s="12">
        <v>22</v>
      </c>
      <c r="E495" s="12">
        <v>6</v>
      </c>
      <c r="F495" s="12">
        <v>30900</v>
      </c>
      <c r="G495" s="12">
        <v>345</v>
      </c>
      <c r="H495" s="12" t="s">
        <v>151</v>
      </c>
      <c r="J495" s="36">
        <v>1291341.6599999999</v>
      </c>
      <c r="K495" s="12"/>
      <c r="L495" s="36">
        <v>107199.38931875001</v>
      </c>
      <c r="M495" s="12"/>
      <c r="N495" s="37">
        <v>51682</v>
      </c>
      <c r="O495" s="12"/>
      <c r="P495" s="38" t="s">
        <v>808</v>
      </c>
      <c r="Q495" s="39"/>
      <c r="R495" s="39"/>
      <c r="S495" s="12"/>
      <c r="T495" s="40">
        <v>0</v>
      </c>
      <c r="V495" s="41">
        <v>3.3</v>
      </c>
      <c r="X495" s="36">
        <v>42614</v>
      </c>
      <c r="Z495" s="37">
        <v>55334</v>
      </c>
      <c r="AA495" s="12"/>
      <c r="AB495" s="42">
        <v>50</v>
      </c>
      <c r="AC495" s="12" t="s">
        <v>139</v>
      </c>
      <c r="AD495" s="42" t="s">
        <v>400</v>
      </c>
      <c r="AE495" s="12"/>
      <c r="AF495" s="40">
        <v>-2</v>
      </c>
      <c r="AH495" s="36">
        <v>1209969</v>
      </c>
      <c r="AI495" s="43"/>
      <c r="AJ495" s="18">
        <v>32.119999999999997</v>
      </c>
      <c r="AK495" s="43"/>
      <c r="AL495" s="36">
        <v>37670</v>
      </c>
      <c r="AM495" s="36"/>
      <c r="AN495" s="18">
        <v>2.92</v>
      </c>
      <c r="AO495" s="18"/>
      <c r="AP495" s="36">
        <v>-4944</v>
      </c>
      <c r="AQ495" s="18"/>
      <c r="AR495" s="36">
        <v>108498</v>
      </c>
      <c r="AS495" s="18"/>
      <c r="AT495" s="18"/>
      <c r="AU495" s="18"/>
      <c r="AV495" s="12"/>
      <c r="AW495" s="12"/>
      <c r="AX495" s="12"/>
      <c r="AY495" s="12"/>
      <c r="AZ495" s="12"/>
      <c r="BA495" s="12"/>
      <c r="BB495" s="36">
        <v>1291341.6599999999</v>
      </c>
      <c r="BC495" s="36">
        <v>0</v>
      </c>
      <c r="BD495" s="12"/>
      <c r="BE495" s="12"/>
      <c r="BF495" s="43"/>
    </row>
    <row r="496" spans="1:58" s="29" customFormat="1" x14ac:dyDescent="0.25">
      <c r="A496" s="12" t="s">
        <v>817</v>
      </c>
      <c r="B496" s="29" t="s">
        <v>818</v>
      </c>
      <c r="C496" s="12" t="s">
        <v>475</v>
      </c>
      <c r="D496" s="12">
        <v>21</v>
      </c>
      <c r="E496" s="12">
        <v>7</v>
      </c>
      <c r="F496" s="12">
        <v>30900</v>
      </c>
      <c r="G496" s="12">
        <v>346</v>
      </c>
      <c r="H496" s="12" t="s">
        <v>154</v>
      </c>
      <c r="J496" s="45">
        <v>836533.1</v>
      </c>
      <c r="K496" s="12"/>
      <c r="L496" s="45">
        <v>111542.8522525</v>
      </c>
      <c r="M496" s="44"/>
      <c r="N496" s="37">
        <v>51682</v>
      </c>
      <c r="O496" s="44"/>
      <c r="P496" s="38" t="s">
        <v>808</v>
      </c>
      <c r="Q496" s="39"/>
      <c r="R496" s="39"/>
      <c r="S496" s="44"/>
      <c r="T496" s="40">
        <v>0</v>
      </c>
      <c r="V496" s="41">
        <v>3.3</v>
      </c>
      <c r="X496" s="45">
        <v>27606</v>
      </c>
      <c r="Z496" s="37">
        <v>55334</v>
      </c>
      <c r="AA496" s="12"/>
      <c r="AB496" s="42">
        <v>50</v>
      </c>
      <c r="AC496" s="12" t="s">
        <v>139</v>
      </c>
      <c r="AD496" s="42" t="s">
        <v>501</v>
      </c>
      <c r="AE496" s="12"/>
      <c r="AF496" s="40">
        <v>-2</v>
      </c>
      <c r="AH496" s="45">
        <v>741721</v>
      </c>
      <c r="AI496" s="46"/>
      <c r="AJ496" s="18">
        <v>30.31</v>
      </c>
      <c r="AK496" s="46"/>
      <c r="AL496" s="45">
        <v>24471</v>
      </c>
      <c r="AM496" s="47"/>
      <c r="AN496" s="18">
        <v>2.93</v>
      </c>
      <c r="AO496" s="18"/>
      <c r="AP496" s="45">
        <v>-3135</v>
      </c>
      <c r="AQ496" s="18"/>
      <c r="AR496" s="45">
        <v>101460</v>
      </c>
      <c r="AS496" s="18"/>
      <c r="AT496" s="18"/>
      <c r="AU496" s="18"/>
      <c r="BB496" s="45">
        <v>836533.1</v>
      </c>
      <c r="BC496" s="45">
        <v>0</v>
      </c>
      <c r="BD496" s="12"/>
      <c r="BE496" s="12"/>
      <c r="BF496" s="43"/>
    </row>
    <row r="497" spans="1:58" s="29" customFormat="1" x14ac:dyDescent="0.25">
      <c r="A497" s="12" t="s">
        <v>819</v>
      </c>
      <c r="B497" s="29" t="s">
        <v>133</v>
      </c>
      <c r="C497" s="12" t="s">
        <v>475</v>
      </c>
      <c r="D497" s="12">
        <v>21</v>
      </c>
      <c r="E497" s="12">
        <v>8</v>
      </c>
      <c r="F497" s="12">
        <v>30900</v>
      </c>
      <c r="G497" s="12" t="s">
        <v>133</v>
      </c>
      <c r="H497" s="29" t="s">
        <v>820</v>
      </c>
      <c r="J497" s="31">
        <v>163678161.29999998</v>
      </c>
      <c r="L497" s="31">
        <v>14885381.88718375</v>
      </c>
      <c r="N497" s="37"/>
      <c r="P497" s="38"/>
      <c r="Q497" s="39"/>
      <c r="R497" s="39"/>
      <c r="T497" s="40"/>
      <c r="V497" s="48">
        <v>3.3</v>
      </c>
      <c r="X497" s="31">
        <v>5401379</v>
      </c>
      <c r="Z497" s="37"/>
      <c r="AA497" s="12"/>
      <c r="AB497" s="42"/>
      <c r="AC497" s="12"/>
      <c r="AD497" s="42"/>
      <c r="AE497" s="12"/>
      <c r="AF497" s="40"/>
      <c r="AH497" s="31">
        <v>105477284</v>
      </c>
      <c r="AI497" s="31"/>
      <c r="AJ497" s="49">
        <v>9.8642521258534419</v>
      </c>
      <c r="AK497" s="31"/>
      <c r="AL497" s="31">
        <v>10692882</v>
      </c>
      <c r="AM497" s="31"/>
      <c r="AN497" s="49">
        <v>6.5328703078484551</v>
      </c>
      <c r="AO497" s="49"/>
      <c r="AP497" s="31">
        <v>5291503</v>
      </c>
      <c r="AQ497" s="18"/>
      <c r="AR497" s="31">
        <v>17722519</v>
      </c>
      <c r="AS497" s="18"/>
      <c r="AT497" s="18"/>
      <c r="AU497" s="18"/>
      <c r="AV497" s="43"/>
      <c r="AW497" s="12"/>
      <c r="AX497" s="12"/>
      <c r="AY497" s="12"/>
      <c r="AZ497" s="12"/>
      <c r="BA497" s="12"/>
      <c r="BB497" s="31">
        <v>163678161.30000001</v>
      </c>
      <c r="BC497" s="31">
        <v>0</v>
      </c>
      <c r="BD497" s="12"/>
      <c r="BE497" s="12"/>
      <c r="BF497" s="43"/>
    </row>
    <row r="498" spans="1:58" s="29" customFormat="1" x14ac:dyDescent="0.25">
      <c r="A498" s="12" t="s">
        <v>819</v>
      </c>
      <c r="B498" s="29" t="s">
        <v>133</v>
      </c>
      <c r="C498" s="12" t="s">
        <v>475</v>
      </c>
      <c r="D498" s="12">
        <v>21</v>
      </c>
      <c r="E498" s="12">
        <v>9</v>
      </c>
      <c r="F498" s="12">
        <v>30900</v>
      </c>
      <c r="G498" s="12" t="s">
        <v>133</v>
      </c>
      <c r="H498" s="12" t="s">
        <v>133</v>
      </c>
      <c r="J498" s="59"/>
      <c r="L498" s="59"/>
      <c r="N498" s="37"/>
      <c r="P498" s="38"/>
      <c r="Q498" s="39"/>
      <c r="R498" s="39"/>
      <c r="T498" s="40"/>
      <c r="V498" s="41"/>
      <c r="X498" s="59"/>
      <c r="Z498" s="37"/>
      <c r="AA498" s="12"/>
      <c r="AB498" s="42"/>
      <c r="AC498" s="12"/>
      <c r="AD498" s="42"/>
      <c r="AE498" s="12"/>
      <c r="AF498" s="40"/>
      <c r="AH498" s="59"/>
      <c r="AI498" s="59"/>
      <c r="AJ498" s="18"/>
      <c r="AK498" s="59"/>
      <c r="AL498" s="59"/>
      <c r="AM498" s="59"/>
      <c r="AN498" s="18"/>
      <c r="AO498" s="18"/>
      <c r="AP498" s="59"/>
      <c r="AQ498" s="18"/>
      <c r="AR498" s="59"/>
      <c r="AS498" s="18"/>
      <c r="AT498" s="18"/>
      <c r="AU498" s="18"/>
      <c r="AV498" s="12"/>
      <c r="AW498" s="12"/>
      <c r="AX498" s="12"/>
      <c r="AY498" s="12"/>
      <c r="AZ498" s="12"/>
      <c r="BA498" s="12"/>
      <c r="BB498" s="59"/>
      <c r="BC498" s="59"/>
      <c r="BF498" s="43"/>
    </row>
    <row r="499" spans="1:58" s="29" customFormat="1" x14ac:dyDescent="0.25">
      <c r="A499" s="12" t="s">
        <v>821</v>
      </c>
      <c r="B499" s="29" t="s">
        <v>133</v>
      </c>
      <c r="C499" s="12" t="s">
        <v>475</v>
      </c>
      <c r="D499" s="12">
        <v>22</v>
      </c>
      <c r="E499" s="12">
        <v>10</v>
      </c>
      <c r="F499" s="12">
        <v>30901</v>
      </c>
      <c r="G499" s="29" t="s">
        <v>133</v>
      </c>
      <c r="H499" s="29" t="s">
        <v>822</v>
      </c>
      <c r="J499" s="59"/>
      <c r="L499" s="59"/>
      <c r="N499" s="37"/>
      <c r="P499" s="38"/>
      <c r="Q499" s="39"/>
      <c r="R499" s="39"/>
      <c r="T499" s="40"/>
      <c r="V499" s="32"/>
      <c r="X499" s="59"/>
      <c r="Z499" s="37"/>
      <c r="AA499" s="12"/>
      <c r="AB499" s="42"/>
      <c r="AC499" s="12"/>
      <c r="AD499" s="42"/>
      <c r="AE499" s="12"/>
      <c r="AF499" s="40"/>
      <c r="AH499" s="59"/>
      <c r="AI499" s="59"/>
      <c r="AJ499" s="18"/>
      <c r="AK499" s="59"/>
      <c r="AL499" s="59"/>
      <c r="AM499" s="59"/>
      <c r="AN499" s="18"/>
      <c r="AO499" s="18"/>
      <c r="AP499" s="59"/>
      <c r="AQ499" s="18"/>
      <c r="AR499" s="59"/>
      <c r="AS499" s="18"/>
      <c r="AT499" s="18"/>
      <c r="AU499" s="18"/>
      <c r="AV499" s="12"/>
      <c r="AW499" s="12"/>
      <c r="AX499" s="12"/>
      <c r="AY499" s="12"/>
      <c r="AZ499" s="12"/>
      <c r="BA499" s="12"/>
      <c r="BB499" s="59"/>
      <c r="BC499" s="59"/>
      <c r="BF499" s="43"/>
    </row>
    <row r="500" spans="1:58" s="29" customFormat="1" x14ac:dyDescent="0.25">
      <c r="A500" s="12" t="s">
        <v>823</v>
      </c>
      <c r="B500" s="29" t="s">
        <v>824</v>
      </c>
      <c r="C500" s="12" t="s">
        <v>475</v>
      </c>
      <c r="D500" s="12">
        <v>22</v>
      </c>
      <c r="E500" s="12">
        <v>1</v>
      </c>
      <c r="F500" s="12">
        <v>30901</v>
      </c>
      <c r="G500" s="12">
        <v>341</v>
      </c>
      <c r="H500" s="12" t="s">
        <v>138</v>
      </c>
      <c r="J500" s="36">
        <v>109835743.86</v>
      </c>
      <c r="K500" s="12"/>
      <c r="L500" s="36">
        <v>20012781.618511252</v>
      </c>
      <c r="M500" s="12"/>
      <c r="N500" s="37">
        <v>50951</v>
      </c>
      <c r="O500" s="12"/>
      <c r="P500" s="38" t="s">
        <v>808</v>
      </c>
      <c r="Q500" s="39"/>
      <c r="R500" s="39"/>
      <c r="S500" s="12"/>
      <c r="T500" s="40">
        <v>0</v>
      </c>
      <c r="V500" s="41">
        <v>3.3</v>
      </c>
      <c r="X500" s="36">
        <v>3624580</v>
      </c>
      <c r="Z500" s="37">
        <v>54604</v>
      </c>
      <c r="AA500" s="12"/>
      <c r="AB500" s="42">
        <v>80</v>
      </c>
      <c r="AC500" s="12" t="s">
        <v>139</v>
      </c>
      <c r="AD500" s="42" t="s">
        <v>140</v>
      </c>
      <c r="AE500" s="12"/>
      <c r="AF500" s="40">
        <v>-2</v>
      </c>
      <c r="AH500" s="36">
        <v>92019677</v>
      </c>
      <c r="AI500" s="43"/>
      <c r="AJ500" s="18">
        <v>31.19</v>
      </c>
      <c r="AK500" s="43"/>
      <c r="AL500" s="36">
        <v>2950294</v>
      </c>
      <c r="AM500" s="36"/>
      <c r="AN500" s="18">
        <v>2.69</v>
      </c>
      <c r="AO500" s="18"/>
      <c r="AP500" s="36">
        <v>-674286</v>
      </c>
      <c r="AQ500" s="18"/>
      <c r="AR500" s="36">
        <v>20210641</v>
      </c>
      <c r="AS500" s="18"/>
      <c r="AT500" s="18"/>
      <c r="AU500" s="18"/>
      <c r="AV500" s="12"/>
      <c r="AW500" s="12"/>
      <c r="AX500" s="12"/>
      <c r="AY500" s="12"/>
      <c r="AZ500" s="12"/>
      <c r="BA500" s="12"/>
      <c r="BB500" s="36">
        <v>109835743.86</v>
      </c>
      <c r="BC500" s="36">
        <v>0</v>
      </c>
      <c r="BD500" s="12"/>
      <c r="BE500" s="12"/>
      <c r="BF500" s="43"/>
    </row>
    <row r="501" spans="1:58" s="29" customFormat="1" x14ac:dyDescent="0.25">
      <c r="A501" s="12" t="s">
        <v>825</v>
      </c>
      <c r="B501" s="29" t="s">
        <v>826</v>
      </c>
      <c r="C501" s="29" t="s">
        <v>475</v>
      </c>
      <c r="D501" s="29">
        <v>22</v>
      </c>
      <c r="E501" s="29">
        <v>2</v>
      </c>
      <c r="F501" s="29">
        <v>30901</v>
      </c>
      <c r="G501" s="12">
        <v>342</v>
      </c>
      <c r="H501" s="12" t="s">
        <v>483</v>
      </c>
      <c r="J501" s="36">
        <v>21806446.600000001</v>
      </c>
      <c r="K501" s="12"/>
      <c r="L501" s="36">
        <v>2710693.9235450001</v>
      </c>
      <c r="M501" s="12"/>
      <c r="N501" s="37">
        <v>50951</v>
      </c>
      <c r="O501" s="12"/>
      <c r="P501" s="38" t="s">
        <v>808</v>
      </c>
      <c r="Q501" s="39"/>
      <c r="R501" s="39"/>
      <c r="S501" s="12"/>
      <c r="T501" s="40">
        <v>0</v>
      </c>
      <c r="V501" s="41">
        <v>3.3</v>
      </c>
      <c r="X501" s="36">
        <v>719613</v>
      </c>
      <c r="Z501" s="37">
        <v>54604</v>
      </c>
      <c r="AA501" s="12"/>
      <c r="AB501" s="42">
        <v>50</v>
      </c>
      <c r="AC501" s="12" t="s">
        <v>139</v>
      </c>
      <c r="AD501" s="42" t="s">
        <v>391</v>
      </c>
      <c r="AE501" s="12"/>
      <c r="AF501" s="40">
        <v>-3</v>
      </c>
      <c r="AH501" s="36">
        <v>19749946</v>
      </c>
      <c r="AI501" s="43"/>
      <c r="AJ501" s="18">
        <v>28.76</v>
      </c>
      <c r="AK501" s="43"/>
      <c r="AL501" s="36">
        <v>686716</v>
      </c>
      <c r="AM501" s="36"/>
      <c r="AN501" s="18">
        <v>3.15</v>
      </c>
      <c r="AO501" s="18"/>
      <c r="AP501" s="36">
        <v>-32897</v>
      </c>
      <c r="AQ501" s="18"/>
      <c r="AR501" s="36">
        <v>3919620</v>
      </c>
      <c r="AS501" s="18"/>
      <c r="AT501" s="18"/>
      <c r="AU501" s="18"/>
      <c r="AV501" s="12"/>
      <c r="AW501" s="12"/>
      <c r="AX501" s="12"/>
      <c r="AY501" s="12"/>
      <c r="AZ501" s="12"/>
      <c r="BA501" s="12"/>
      <c r="BB501" s="36">
        <v>21806446.599999998</v>
      </c>
      <c r="BC501" s="36">
        <v>0</v>
      </c>
      <c r="BD501" s="12"/>
      <c r="BE501" s="12"/>
      <c r="BF501" s="43"/>
    </row>
    <row r="502" spans="1:58" s="29" customFormat="1" hidden="1" outlineLevel="1" x14ac:dyDescent="0.25">
      <c r="A502" s="12" t="s">
        <v>827</v>
      </c>
      <c r="B502" s="29" t="s">
        <v>828</v>
      </c>
      <c r="C502" s="12" t="s">
        <v>475</v>
      </c>
      <c r="D502" s="12">
        <v>22</v>
      </c>
      <c r="E502" s="12">
        <v>3</v>
      </c>
      <c r="F502" s="12">
        <v>30901</v>
      </c>
      <c r="G502" s="12">
        <v>343</v>
      </c>
      <c r="H502" s="12" t="s">
        <v>486</v>
      </c>
      <c r="J502" s="36">
        <v>300710821.35000002</v>
      </c>
      <c r="K502" s="12"/>
      <c r="L502" s="36">
        <v>-22756245.42644329</v>
      </c>
      <c r="M502" s="12"/>
      <c r="N502" s="37">
        <v>50951</v>
      </c>
      <c r="O502" s="12"/>
      <c r="P502" s="67" t="s">
        <v>808</v>
      </c>
      <c r="Q502" s="17"/>
      <c r="R502" s="67"/>
      <c r="S502" s="12"/>
      <c r="T502" s="40">
        <v>0</v>
      </c>
      <c r="V502" s="41">
        <v>3.3</v>
      </c>
      <c r="W502" s="12"/>
      <c r="X502" s="36">
        <v>9923457</v>
      </c>
      <c r="Z502" s="37">
        <v>54604</v>
      </c>
      <c r="AA502" s="12"/>
      <c r="AB502" s="42">
        <v>50</v>
      </c>
      <c r="AC502" s="12" t="s">
        <v>139</v>
      </c>
      <c r="AD502" s="42" t="s">
        <v>395</v>
      </c>
      <c r="AE502" s="12"/>
      <c r="AF502" s="40">
        <v>-3</v>
      </c>
      <c r="AH502" s="36">
        <v>332488391</v>
      </c>
      <c r="AI502" s="43"/>
      <c r="AJ502" s="18">
        <v>28.21</v>
      </c>
      <c r="AK502" s="43"/>
      <c r="AL502" s="36">
        <v>11786189</v>
      </c>
      <c r="AM502" s="36"/>
      <c r="AN502" s="18">
        <v>3.92</v>
      </c>
      <c r="AO502" s="18"/>
      <c r="AP502" s="36">
        <v>1862732</v>
      </c>
      <c r="AQ502" s="18"/>
      <c r="AR502" s="36">
        <v>50044321</v>
      </c>
      <c r="AS502" s="18"/>
      <c r="AT502" s="18"/>
      <c r="AU502" s="18"/>
      <c r="AV502" s="12"/>
      <c r="AW502" s="12"/>
      <c r="AX502" s="12"/>
      <c r="AY502" s="12"/>
      <c r="AZ502" s="12"/>
      <c r="BA502" s="12"/>
      <c r="BB502" s="36"/>
      <c r="BC502" s="36"/>
      <c r="BD502" s="12"/>
      <c r="BE502" s="12"/>
      <c r="BF502" s="43"/>
    </row>
    <row r="503" spans="1:58" s="29" customFormat="1" hidden="1" outlineLevel="1" x14ac:dyDescent="0.25">
      <c r="A503" s="12" t="s">
        <v>829</v>
      </c>
      <c r="B503" s="29" t="s">
        <v>830</v>
      </c>
      <c r="C503" s="29" t="s">
        <v>475</v>
      </c>
      <c r="D503" s="29">
        <v>22</v>
      </c>
      <c r="E503" s="29">
        <v>4</v>
      </c>
      <c r="F503" s="29">
        <v>30901</v>
      </c>
      <c r="G503" s="12">
        <v>343.2</v>
      </c>
      <c r="H503" s="12" t="s">
        <v>489</v>
      </c>
      <c r="J503" s="36">
        <v>81954082.890000001</v>
      </c>
      <c r="K503" s="12"/>
      <c r="L503" s="36">
        <v>-7349276.5780117167</v>
      </c>
      <c r="M503" s="12"/>
      <c r="N503" s="37">
        <v>50951</v>
      </c>
      <c r="O503" s="12"/>
      <c r="P503" s="67" t="s">
        <v>808</v>
      </c>
      <c r="Q503" s="17"/>
      <c r="R503" s="67"/>
      <c r="S503" s="12"/>
      <c r="T503" s="40">
        <v>0</v>
      </c>
      <c r="V503" s="41">
        <v>3.3</v>
      </c>
      <c r="W503" s="12"/>
      <c r="X503" s="36">
        <v>2704485</v>
      </c>
      <c r="Z503" s="37">
        <v>54604</v>
      </c>
      <c r="AA503" s="12"/>
      <c r="AB503" s="42">
        <v>9</v>
      </c>
      <c r="AC503" s="12" t="s">
        <v>139</v>
      </c>
      <c r="AD503" s="42" t="s">
        <v>490</v>
      </c>
      <c r="AE503" s="12"/>
      <c r="AF503" s="40">
        <v>35</v>
      </c>
      <c r="AH503" s="36">
        <v>60619430</v>
      </c>
      <c r="AI503" s="43"/>
      <c r="AJ503" s="18">
        <v>6.27</v>
      </c>
      <c r="AK503" s="43"/>
      <c r="AL503" s="36">
        <v>9668171</v>
      </c>
      <c r="AM503" s="36"/>
      <c r="AN503" s="18">
        <v>11.8</v>
      </c>
      <c r="AO503" s="18"/>
      <c r="AP503" s="36">
        <v>6963686</v>
      </c>
      <c r="AQ503" s="18"/>
      <c r="AR503" s="36">
        <v>16162137</v>
      </c>
      <c r="AS503" s="18"/>
      <c r="AT503" s="18"/>
      <c r="AU503" s="18"/>
      <c r="AV503" s="12"/>
      <c r="AW503" s="12"/>
      <c r="AX503" s="12"/>
      <c r="AY503" s="12"/>
      <c r="AZ503" s="12"/>
      <c r="BA503" s="12"/>
      <c r="BB503" s="36"/>
      <c r="BC503" s="36"/>
      <c r="BD503" s="12"/>
      <c r="BE503" s="12"/>
      <c r="BF503" s="43"/>
    </row>
    <row r="504" spans="1:58" s="29" customFormat="1" collapsed="1" x14ac:dyDescent="0.25">
      <c r="A504" s="12" t="s">
        <v>827</v>
      </c>
      <c r="B504" s="12" t="s">
        <v>828</v>
      </c>
      <c r="C504" s="12" t="s">
        <v>491</v>
      </c>
      <c r="D504" s="12"/>
      <c r="E504" s="12"/>
      <c r="F504" s="12"/>
      <c r="G504" s="12">
        <v>343</v>
      </c>
      <c r="H504" s="12" t="s">
        <v>492</v>
      </c>
      <c r="J504" s="36">
        <v>382664904.24000001</v>
      </c>
      <c r="K504" s="12"/>
      <c r="L504" s="36">
        <v>-30105522.004455008</v>
      </c>
      <c r="M504" s="12"/>
      <c r="N504" s="37">
        <v>50951</v>
      </c>
      <c r="O504" s="12"/>
      <c r="P504" s="38" t="s">
        <v>808</v>
      </c>
      <c r="Q504" s="39"/>
      <c r="R504" s="39"/>
      <c r="S504" s="12"/>
      <c r="T504" s="40">
        <v>0</v>
      </c>
      <c r="V504" s="41">
        <v>3.3</v>
      </c>
      <c r="W504" s="12"/>
      <c r="X504" s="36">
        <v>12627942</v>
      </c>
      <c r="Z504" s="37">
        <v>54604</v>
      </c>
      <c r="AA504" s="12"/>
      <c r="AB504" s="67" t="s">
        <v>493</v>
      </c>
      <c r="AC504" s="17"/>
      <c r="AD504" s="67"/>
      <c r="AE504" s="12"/>
      <c r="AF504" s="40" t="s">
        <v>493</v>
      </c>
      <c r="AH504" s="36">
        <v>393107821</v>
      </c>
      <c r="AI504" s="36"/>
      <c r="AJ504" s="18">
        <v>15.239405114709708</v>
      </c>
      <c r="AK504" s="36"/>
      <c r="AL504" s="36">
        <v>21454360</v>
      </c>
      <c r="AM504" s="36"/>
      <c r="AN504" s="18">
        <v>5.61</v>
      </c>
      <c r="AO504" s="18"/>
      <c r="AP504" s="36">
        <v>8826418</v>
      </c>
      <c r="AQ504" s="18"/>
      <c r="AR504" s="36">
        <v>66206458</v>
      </c>
      <c r="AS504" s="18"/>
      <c r="AT504" s="68">
        <v>-30105522.004455008</v>
      </c>
      <c r="AU504" s="18"/>
      <c r="AV504" s="12"/>
      <c r="AW504" s="12"/>
      <c r="AX504" s="12"/>
      <c r="AY504" s="12"/>
      <c r="AZ504" s="12"/>
      <c r="BA504" s="12"/>
      <c r="BB504" s="36">
        <v>382664904.24682444</v>
      </c>
      <c r="BC504" s="36">
        <v>6.8244338035583496E-3</v>
      </c>
      <c r="BD504" s="12"/>
      <c r="BE504" s="12"/>
      <c r="BF504" s="43"/>
    </row>
    <row r="505" spans="1:58" s="29" customFormat="1" x14ac:dyDescent="0.25">
      <c r="A505" s="12" t="s">
        <v>831</v>
      </c>
      <c r="B505" s="29" t="s">
        <v>832</v>
      </c>
      <c r="C505" s="12" t="s">
        <v>475</v>
      </c>
      <c r="D505" s="12">
        <v>22</v>
      </c>
      <c r="E505" s="12">
        <v>5</v>
      </c>
      <c r="F505" s="12">
        <v>30901</v>
      </c>
      <c r="G505" s="12">
        <v>344</v>
      </c>
      <c r="H505" s="12" t="s">
        <v>496</v>
      </c>
      <c r="J505" s="36">
        <v>49469104.689999998</v>
      </c>
      <c r="K505" s="12"/>
      <c r="L505" s="36">
        <v>7847275.8206537496</v>
      </c>
      <c r="M505" s="12"/>
      <c r="N505" s="37">
        <v>50951</v>
      </c>
      <c r="O505" s="12"/>
      <c r="P505" s="38" t="s">
        <v>808</v>
      </c>
      <c r="Q505" s="39"/>
      <c r="R505" s="39"/>
      <c r="S505" s="12"/>
      <c r="T505" s="40">
        <v>0</v>
      </c>
      <c r="V505" s="41">
        <v>3.3</v>
      </c>
      <c r="X505" s="36">
        <v>1632480</v>
      </c>
      <c r="Z505" s="37">
        <v>54604</v>
      </c>
      <c r="AA505" s="12"/>
      <c r="AB505" s="42">
        <v>60</v>
      </c>
      <c r="AC505" s="12" t="s">
        <v>139</v>
      </c>
      <c r="AD505" s="42" t="s">
        <v>140</v>
      </c>
      <c r="AE505" s="12"/>
      <c r="AF505" s="40">
        <v>-3</v>
      </c>
      <c r="AH505" s="36">
        <v>43105902</v>
      </c>
      <c r="AI505" s="43"/>
      <c r="AJ505" s="18">
        <v>30.31</v>
      </c>
      <c r="AK505" s="43"/>
      <c r="AL505" s="36">
        <v>1422168</v>
      </c>
      <c r="AM505" s="36"/>
      <c r="AN505" s="18">
        <v>2.87</v>
      </c>
      <c r="AO505" s="18"/>
      <c r="AP505" s="36">
        <v>-210312</v>
      </c>
      <c r="AQ505" s="18"/>
      <c r="AR505" s="36">
        <v>9286257</v>
      </c>
      <c r="AS505" s="18"/>
      <c r="AT505" s="18"/>
      <c r="AU505" s="18"/>
      <c r="AV505" s="12"/>
      <c r="AW505" s="12"/>
      <c r="AX505" s="12"/>
      <c r="AY505" s="12"/>
      <c r="AZ505" s="12"/>
      <c r="BA505" s="12"/>
      <c r="BB505" s="36">
        <v>49469104.689999998</v>
      </c>
      <c r="BC505" s="36">
        <v>0</v>
      </c>
      <c r="BD505" s="12"/>
      <c r="BE505" s="12"/>
      <c r="BF505" s="43"/>
    </row>
    <row r="506" spans="1:58" s="29" customFormat="1" x14ac:dyDescent="0.25">
      <c r="A506" s="12" t="s">
        <v>833</v>
      </c>
      <c r="B506" s="29" t="s">
        <v>834</v>
      </c>
      <c r="C506" s="12" t="s">
        <v>475</v>
      </c>
      <c r="D506" s="12">
        <v>22</v>
      </c>
      <c r="E506" s="12">
        <v>6</v>
      </c>
      <c r="F506" s="12">
        <v>30901</v>
      </c>
      <c r="G506" s="12">
        <v>345</v>
      </c>
      <c r="H506" s="12" t="s">
        <v>151</v>
      </c>
      <c r="J506" s="36">
        <v>72300016.409999996</v>
      </c>
      <c r="K506" s="12"/>
      <c r="L506" s="36">
        <v>12231626.744862502</v>
      </c>
      <c r="M506" s="12"/>
      <c r="N506" s="37">
        <v>50951</v>
      </c>
      <c r="O506" s="12"/>
      <c r="P506" s="38" t="s">
        <v>808</v>
      </c>
      <c r="Q506" s="39"/>
      <c r="R506" s="39"/>
      <c r="S506" s="12"/>
      <c r="T506" s="40">
        <v>0</v>
      </c>
      <c r="V506" s="41">
        <v>3.3</v>
      </c>
      <c r="X506" s="36">
        <v>2385901</v>
      </c>
      <c r="Z506" s="37">
        <v>54604</v>
      </c>
      <c r="AA506" s="12"/>
      <c r="AB506" s="42">
        <v>50</v>
      </c>
      <c r="AC506" s="12" t="s">
        <v>139</v>
      </c>
      <c r="AD506" s="42" t="s">
        <v>400</v>
      </c>
      <c r="AE506" s="12"/>
      <c r="AF506" s="40">
        <v>-2</v>
      </c>
      <c r="AH506" s="36">
        <v>61514390</v>
      </c>
      <c r="AI506" s="43"/>
      <c r="AJ506" s="18">
        <v>29.82</v>
      </c>
      <c r="AK506" s="43"/>
      <c r="AL506" s="36">
        <v>2062857</v>
      </c>
      <c r="AM506" s="36"/>
      <c r="AN506" s="18">
        <v>2.85</v>
      </c>
      <c r="AO506" s="18"/>
      <c r="AP506" s="36">
        <v>-323044</v>
      </c>
      <c r="AQ506" s="18"/>
      <c r="AR506" s="36">
        <v>13794840</v>
      </c>
      <c r="AS506" s="18"/>
      <c r="AT506" s="18"/>
      <c r="AU506" s="18"/>
      <c r="AV506" s="12"/>
      <c r="AW506" s="12"/>
      <c r="AX506" s="12"/>
      <c r="AY506" s="12"/>
      <c r="AZ506" s="12"/>
      <c r="BA506" s="12"/>
      <c r="BB506" s="36">
        <v>72300016.409999996</v>
      </c>
      <c r="BC506" s="36">
        <v>0</v>
      </c>
      <c r="BD506" s="12"/>
      <c r="BE506" s="12"/>
      <c r="BF506" s="43"/>
    </row>
    <row r="507" spans="1:58" s="29" customFormat="1" x14ac:dyDescent="0.25">
      <c r="A507" s="12" t="s">
        <v>835</v>
      </c>
      <c r="B507" s="29" t="s">
        <v>836</v>
      </c>
      <c r="C507" s="12" t="s">
        <v>475</v>
      </c>
      <c r="D507" s="12">
        <v>22</v>
      </c>
      <c r="E507" s="12">
        <v>7</v>
      </c>
      <c r="F507" s="12">
        <v>30901</v>
      </c>
      <c r="G507" s="12">
        <v>346</v>
      </c>
      <c r="H507" s="12" t="s">
        <v>154</v>
      </c>
      <c r="J507" s="45">
        <v>8042081.4800000004</v>
      </c>
      <c r="K507" s="12"/>
      <c r="L507" s="45">
        <v>1335110.12274375</v>
      </c>
      <c r="M507" s="12"/>
      <c r="N507" s="37">
        <v>50951</v>
      </c>
      <c r="O507" s="12"/>
      <c r="P507" s="38" t="s">
        <v>808</v>
      </c>
      <c r="Q507" s="39"/>
      <c r="R507" s="39"/>
      <c r="S507" s="12"/>
      <c r="T507" s="40">
        <v>0</v>
      </c>
      <c r="V507" s="41">
        <v>3.3</v>
      </c>
      <c r="X507" s="45">
        <v>265389</v>
      </c>
      <c r="Z507" s="37">
        <v>54604</v>
      </c>
      <c r="AA507" s="12"/>
      <c r="AB507" s="42">
        <v>50</v>
      </c>
      <c r="AC507" s="12" t="s">
        <v>139</v>
      </c>
      <c r="AD507" s="42" t="s">
        <v>501</v>
      </c>
      <c r="AE507" s="12"/>
      <c r="AF507" s="40">
        <v>-2</v>
      </c>
      <c r="AH507" s="45">
        <v>6867813</v>
      </c>
      <c r="AI507" s="46"/>
      <c r="AJ507" s="18">
        <v>28.22</v>
      </c>
      <c r="AK507" s="46"/>
      <c r="AL507" s="45">
        <v>243367</v>
      </c>
      <c r="AM507" s="47"/>
      <c r="AN507" s="18">
        <v>3.03</v>
      </c>
      <c r="AO507" s="18"/>
      <c r="AP507" s="45">
        <v>-22022</v>
      </c>
      <c r="AQ507" s="18"/>
      <c r="AR507" s="45">
        <v>1591865</v>
      </c>
      <c r="AS507" s="18"/>
      <c r="AT507" s="18"/>
      <c r="AU507" s="18"/>
      <c r="BB507" s="45">
        <v>8042081.4800000004</v>
      </c>
      <c r="BC507" s="45">
        <v>0</v>
      </c>
      <c r="BD507" s="12"/>
      <c r="BE507" s="12"/>
      <c r="BF507" s="43"/>
    </row>
    <row r="508" spans="1:58" s="29" customFormat="1" x14ac:dyDescent="0.25">
      <c r="A508" s="12" t="s">
        <v>821</v>
      </c>
      <c r="B508" s="29" t="s">
        <v>133</v>
      </c>
      <c r="C508" s="12" t="s">
        <v>475</v>
      </c>
      <c r="D508" s="12">
        <v>22</v>
      </c>
      <c r="E508" s="12">
        <v>8</v>
      </c>
      <c r="F508" s="12">
        <v>30901</v>
      </c>
      <c r="G508" s="12" t="s">
        <v>133</v>
      </c>
      <c r="H508" s="29" t="s">
        <v>837</v>
      </c>
      <c r="J508" s="31">
        <v>644118297.28000009</v>
      </c>
      <c r="L508" s="31">
        <v>14031966.225861246</v>
      </c>
      <c r="N508" s="37"/>
      <c r="P508" s="38"/>
      <c r="Q508" s="39"/>
      <c r="R508" s="39"/>
      <c r="T508" s="40"/>
      <c r="V508" s="48">
        <v>3.3</v>
      </c>
      <c r="X508" s="31">
        <v>21255905</v>
      </c>
      <c r="Z508" s="37"/>
      <c r="AA508" s="12"/>
      <c r="AB508" s="42"/>
      <c r="AC508" s="12"/>
      <c r="AD508" s="42"/>
      <c r="AE508" s="12"/>
      <c r="AF508" s="40"/>
      <c r="AH508" s="31">
        <v>616365549</v>
      </c>
      <c r="AI508" s="31"/>
      <c r="AJ508" s="49">
        <v>21.386906283264935</v>
      </c>
      <c r="AK508" s="31"/>
      <c r="AL508" s="31">
        <v>28819762</v>
      </c>
      <c r="AM508" s="31"/>
      <c r="AN508" s="49">
        <v>4.4742964330777211</v>
      </c>
      <c r="AO508" s="49"/>
      <c r="AP508" s="31">
        <v>7563857</v>
      </c>
      <c r="AQ508" s="18"/>
      <c r="AR508" s="31">
        <v>115009681</v>
      </c>
      <c r="AS508" s="18"/>
      <c r="AT508" s="18"/>
      <c r="AU508" s="18"/>
      <c r="AV508" s="43"/>
      <c r="AW508" s="12"/>
      <c r="AX508" s="12"/>
      <c r="AY508" s="12"/>
      <c r="AZ508" s="12"/>
      <c r="BA508" s="12"/>
      <c r="BB508" s="31">
        <v>644118297.28682435</v>
      </c>
      <c r="BC508" s="31">
        <v>6.8244338035583496E-3</v>
      </c>
      <c r="BD508" s="12"/>
      <c r="BE508" s="12"/>
      <c r="BF508" s="43"/>
    </row>
    <row r="509" spans="1:58" s="29" customFormat="1" x14ac:dyDescent="0.25">
      <c r="A509" s="12" t="s">
        <v>821</v>
      </c>
      <c r="B509" s="29" t="s">
        <v>133</v>
      </c>
      <c r="C509" s="12" t="s">
        <v>475</v>
      </c>
      <c r="D509" s="12">
        <v>22</v>
      </c>
      <c r="E509" s="12">
        <v>9</v>
      </c>
      <c r="F509" s="12">
        <v>30901</v>
      </c>
      <c r="G509" s="12" t="s">
        <v>133</v>
      </c>
      <c r="H509" s="12" t="s">
        <v>133</v>
      </c>
      <c r="J509" s="59"/>
      <c r="L509" s="59"/>
      <c r="N509" s="37"/>
      <c r="P509" s="38"/>
      <c r="Q509" s="39"/>
      <c r="R509" s="39"/>
      <c r="T509" s="40"/>
      <c r="V509" s="32"/>
      <c r="X509" s="59"/>
      <c r="Z509" s="37"/>
      <c r="AA509" s="12"/>
      <c r="AB509" s="42"/>
      <c r="AC509" s="12"/>
      <c r="AD509" s="42"/>
      <c r="AE509" s="12"/>
      <c r="AF509" s="40"/>
      <c r="AH509" s="59"/>
      <c r="AI509" s="59"/>
      <c r="AJ509" s="18"/>
      <c r="AK509" s="59"/>
      <c r="AL509" s="59"/>
      <c r="AM509" s="59"/>
      <c r="AN509" s="18"/>
      <c r="AO509" s="18"/>
      <c r="AP509" s="59"/>
      <c r="AQ509" s="18"/>
      <c r="AR509" s="59"/>
      <c r="AS509" s="18"/>
      <c r="AT509" s="18"/>
      <c r="AU509" s="18"/>
      <c r="AV509" s="12"/>
      <c r="AW509" s="12"/>
      <c r="AX509" s="12"/>
      <c r="AY509" s="12"/>
      <c r="AZ509" s="12"/>
      <c r="BA509" s="12"/>
      <c r="BB509" s="59"/>
      <c r="BC509" s="59"/>
      <c r="BF509" s="43"/>
    </row>
    <row r="510" spans="1:58" s="29" customFormat="1" x14ac:dyDescent="0.25">
      <c r="A510" s="12" t="s">
        <v>838</v>
      </c>
      <c r="B510" s="29" t="s">
        <v>133</v>
      </c>
      <c r="C510" s="12" t="s">
        <v>475</v>
      </c>
      <c r="D510" s="12">
        <v>23</v>
      </c>
      <c r="E510" s="12">
        <v>10</v>
      </c>
      <c r="F510" s="12">
        <v>30902</v>
      </c>
      <c r="G510" s="29" t="s">
        <v>133</v>
      </c>
      <c r="H510" s="29" t="s">
        <v>839</v>
      </c>
      <c r="J510" s="59"/>
      <c r="L510" s="59"/>
      <c r="N510" s="37"/>
      <c r="P510" s="38"/>
      <c r="Q510" s="39"/>
      <c r="R510" s="39"/>
      <c r="T510" s="40"/>
      <c r="V510" s="32"/>
      <c r="X510" s="59"/>
      <c r="Z510" s="37"/>
      <c r="AA510" s="12"/>
      <c r="AB510" s="42"/>
      <c r="AC510" s="12"/>
      <c r="AD510" s="42"/>
      <c r="AE510" s="12"/>
      <c r="AF510" s="40"/>
      <c r="AH510" s="59"/>
      <c r="AI510" s="59"/>
      <c r="AJ510" s="18"/>
      <c r="AK510" s="59"/>
      <c r="AL510" s="59"/>
      <c r="AM510" s="59"/>
      <c r="AN510" s="18"/>
      <c r="AO510" s="18"/>
      <c r="AP510" s="59"/>
      <c r="AQ510" s="18"/>
      <c r="AR510" s="59"/>
      <c r="AS510" s="18"/>
      <c r="AT510" s="18"/>
      <c r="AU510" s="18"/>
      <c r="AV510" s="12"/>
      <c r="AW510" s="12"/>
      <c r="AX510" s="12"/>
      <c r="AY510" s="12"/>
      <c r="AZ510" s="12"/>
      <c r="BA510" s="12"/>
      <c r="BB510" s="59"/>
      <c r="BC510" s="59"/>
      <c r="BF510" s="43"/>
    </row>
    <row r="511" spans="1:58" s="29" customFormat="1" x14ac:dyDescent="0.25">
      <c r="A511" s="12" t="s">
        <v>840</v>
      </c>
      <c r="B511" s="29" t="s">
        <v>841</v>
      </c>
      <c r="C511" s="29" t="s">
        <v>475</v>
      </c>
      <c r="D511" s="29">
        <v>23</v>
      </c>
      <c r="E511" s="29">
        <v>1</v>
      </c>
      <c r="F511" s="29">
        <v>30902</v>
      </c>
      <c r="G511" s="12">
        <v>341</v>
      </c>
      <c r="H511" s="12" t="s">
        <v>138</v>
      </c>
      <c r="J511" s="36">
        <v>39659645.950000003</v>
      </c>
      <c r="K511" s="12"/>
      <c r="L511" s="36">
        <v>6204493.3234037487</v>
      </c>
      <c r="M511" s="12"/>
      <c r="N511" s="37">
        <v>50951</v>
      </c>
      <c r="O511" s="12"/>
      <c r="P511" s="38" t="s">
        <v>808</v>
      </c>
      <c r="Q511" s="39"/>
      <c r="R511" s="39"/>
      <c r="S511" s="12"/>
      <c r="T511" s="40">
        <v>0</v>
      </c>
      <c r="V511" s="41">
        <v>3.3</v>
      </c>
      <c r="X511" s="36">
        <v>1308768</v>
      </c>
      <c r="Z511" s="37">
        <v>54604</v>
      </c>
      <c r="AA511" s="12"/>
      <c r="AB511" s="42">
        <v>80</v>
      </c>
      <c r="AC511" s="12" t="s">
        <v>139</v>
      </c>
      <c r="AD511" s="42" t="s">
        <v>140</v>
      </c>
      <c r="AE511" s="12"/>
      <c r="AF511" s="40">
        <v>-2</v>
      </c>
      <c r="AH511" s="36">
        <v>34248346</v>
      </c>
      <c r="AI511" s="43"/>
      <c r="AJ511" s="18">
        <v>31.19</v>
      </c>
      <c r="AK511" s="43"/>
      <c r="AL511" s="36">
        <v>1098055</v>
      </c>
      <c r="AM511" s="36"/>
      <c r="AN511" s="18">
        <v>2.77</v>
      </c>
      <c r="AO511" s="18"/>
      <c r="AP511" s="36">
        <v>-210713</v>
      </c>
      <c r="AQ511" s="18"/>
      <c r="AR511" s="36">
        <v>7297431</v>
      </c>
      <c r="AS511" s="18"/>
      <c r="AT511" s="18"/>
      <c r="AU511" s="18"/>
      <c r="AV511" s="12"/>
      <c r="AW511" s="12"/>
      <c r="AX511" s="12"/>
      <c r="AY511" s="12"/>
      <c r="AZ511" s="12"/>
      <c r="BA511" s="12"/>
      <c r="BB511" s="36">
        <v>39659645.949999996</v>
      </c>
      <c r="BC511" s="36">
        <v>0</v>
      </c>
      <c r="BD511" s="12"/>
      <c r="BE511" s="12"/>
      <c r="BF511" s="43"/>
    </row>
    <row r="512" spans="1:58" s="29" customFormat="1" x14ac:dyDescent="0.25">
      <c r="A512" s="12" t="s">
        <v>842</v>
      </c>
      <c r="B512" s="29" t="s">
        <v>843</v>
      </c>
      <c r="C512" s="12" t="s">
        <v>475</v>
      </c>
      <c r="D512" s="12">
        <v>23</v>
      </c>
      <c r="E512" s="12">
        <v>2</v>
      </c>
      <c r="F512" s="12">
        <v>30902</v>
      </c>
      <c r="G512" s="12">
        <v>342</v>
      </c>
      <c r="H512" s="12" t="s">
        <v>483</v>
      </c>
      <c r="J512" s="36">
        <v>7471457.0199999996</v>
      </c>
      <c r="K512" s="12"/>
      <c r="L512" s="36">
        <v>284961.40186249994</v>
      </c>
      <c r="M512" s="12"/>
      <c r="N512" s="37">
        <v>50951</v>
      </c>
      <c r="O512" s="12"/>
      <c r="P512" s="38" t="s">
        <v>808</v>
      </c>
      <c r="Q512" s="39"/>
      <c r="R512" s="39"/>
      <c r="S512" s="12"/>
      <c r="T512" s="40">
        <v>0</v>
      </c>
      <c r="V512" s="41">
        <v>3.3</v>
      </c>
      <c r="X512" s="36">
        <v>246558</v>
      </c>
      <c r="Z512" s="37">
        <v>54604</v>
      </c>
      <c r="AA512" s="12"/>
      <c r="AB512" s="42">
        <v>50</v>
      </c>
      <c r="AC512" s="12" t="s">
        <v>139</v>
      </c>
      <c r="AD512" s="42" t="s">
        <v>391</v>
      </c>
      <c r="AE512" s="12"/>
      <c r="AF512" s="40">
        <v>-3</v>
      </c>
      <c r="AH512" s="36">
        <v>7410639</v>
      </c>
      <c r="AI512" s="43"/>
      <c r="AJ512" s="18">
        <v>28.84</v>
      </c>
      <c r="AK512" s="43"/>
      <c r="AL512" s="36">
        <v>256957</v>
      </c>
      <c r="AM512" s="36"/>
      <c r="AN512" s="18">
        <v>3.44</v>
      </c>
      <c r="AO512" s="18"/>
      <c r="AP512" s="36">
        <v>10399</v>
      </c>
      <c r="AQ512" s="18"/>
      <c r="AR512" s="36">
        <v>1255472</v>
      </c>
      <c r="AS512" s="18"/>
      <c r="AT512" s="18"/>
      <c r="AU512" s="18"/>
      <c r="AV512" s="12"/>
      <c r="AW512" s="12"/>
      <c r="AX512" s="12"/>
      <c r="AY512" s="12"/>
      <c r="AZ512" s="12"/>
      <c r="BA512" s="12"/>
      <c r="BB512" s="36">
        <v>7471457.0200000005</v>
      </c>
      <c r="BC512" s="36">
        <v>0</v>
      </c>
      <c r="BD512" s="12"/>
      <c r="BE512" s="12"/>
      <c r="BF512" s="43"/>
    </row>
    <row r="513" spans="1:58" s="29" customFormat="1" hidden="1" outlineLevel="1" x14ac:dyDescent="0.25">
      <c r="A513" s="12" t="s">
        <v>844</v>
      </c>
      <c r="B513" s="29" t="s">
        <v>845</v>
      </c>
      <c r="C513" s="29" t="s">
        <v>475</v>
      </c>
      <c r="D513" s="29">
        <v>23</v>
      </c>
      <c r="E513" s="29">
        <v>3</v>
      </c>
      <c r="F513" s="29">
        <v>30902</v>
      </c>
      <c r="G513" s="12">
        <v>343</v>
      </c>
      <c r="H513" s="12" t="s">
        <v>486</v>
      </c>
      <c r="J513" s="36">
        <v>255637284.5</v>
      </c>
      <c r="K513" s="12"/>
      <c r="L513" s="36">
        <v>17744809.15212458</v>
      </c>
      <c r="M513" s="12"/>
      <c r="N513" s="37">
        <v>50951</v>
      </c>
      <c r="O513" s="12"/>
      <c r="P513" s="67" t="s">
        <v>808</v>
      </c>
      <c r="Q513" s="17"/>
      <c r="R513" s="67"/>
      <c r="S513" s="12"/>
      <c r="T513" s="40">
        <v>0</v>
      </c>
      <c r="V513" s="41">
        <v>3.3</v>
      </c>
      <c r="W513" s="12"/>
      <c r="X513" s="36">
        <v>8436030</v>
      </c>
      <c r="Z513" s="37">
        <v>54604</v>
      </c>
      <c r="AA513" s="12"/>
      <c r="AB513" s="42">
        <v>50</v>
      </c>
      <c r="AC513" s="12" t="s">
        <v>139</v>
      </c>
      <c r="AD513" s="42" t="s">
        <v>395</v>
      </c>
      <c r="AE513" s="12"/>
      <c r="AF513" s="40">
        <v>-3</v>
      </c>
      <c r="AH513" s="36">
        <v>245561594</v>
      </c>
      <c r="AI513" s="43"/>
      <c r="AJ513" s="18">
        <v>28.19</v>
      </c>
      <c r="AK513" s="43"/>
      <c r="AL513" s="36">
        <v>8710947</v>
      </c>
      <c r="AM513" s="36"/>
      <c r="AN513" s="18">
        <v>3.41</v>
      </c>
      <c r="AO513" s="18"/>
      <c r="AP513" s="36">
        <v>274917</v>
      </c>
      <c r="AQ513" s="18"/>
      <c r="AR513" s="36">
        <v>43270480</v>
      </c>
      <c r="AS513" s="18"/>
      <c r="AT513" s="18"/>
      <c r="AU513" s="18"/>
      <c r="AV513" s="12"/>
      <c r="AW513" s="12"/>
      <c r="AX513" s="12"/>
      <c r="AY513" s="12"/>
      <c r="AZ513" s="12"/>
      <c r="BA513" s="12"/>
      <c r="BB513" s="36"/>
      <c r="BC513" s="36"/>
      <c r="BD513" s="12"/>
      <c r="BE513" s="12"/>
      <c r="BF513" s="43"/>
    </row>
    <row r="514" spans="1:58" s="29" customFormat="1" hidden="1" outlineLevel="1" x14ac:dyDescent="0.25">
      <c r="A514" s="12" t="s">
        <v>846</v>
      </c>
      <c r="B514" s="29" t="s">
        <v>847</v>
      </c>
      <c r="C514" s="12" t="s">
        <v>475</v>
      </c>
      <c r="D514" s="12">
        <v>23</v>
      </c>
      <c r="E514" s="12">
        <v>4</v>
      </c>
      <c r="F514" s="12">
        <v>30902</v>
      </c>
      <c r="G514" s="12">
        <v>343.2</v>
      </c>
      <c r="H514" s="12" t="s">
        <v>489</v>
      </c>
      <c r="J514" s="36">
        <v>149878251.36000001</v>
      </c>
      <c r="K514" s="12"/>
      <c r="L514" s="36">
        <v>12481511.907287918</v>
      </c>
      <c r="M514" s="12"/>
      <c r="N514" s="37">
        <v>50951</v>
      </c>
      <c r="O514" s="12"/>
      <c r="P514" s="67" t="s">
        <v>808</v>
      </c>
      <c r="Q514" s="17"/>
      <c r="R514" s="67"/>
      <c r="S514" s="12"/>
      <c r="T514" s="40">
        <v>0</v>
      </c>
      <c r="V514" s="41">
        <v>3.3</v>
      </c>
      <c r="W514" s="12"/>
      <c r="X514" s="36">
        <v>4945982</v>
      </c>
      <c r="Z514" s="37">
        <v>54604</v>
      </c>
      <c r="AA514" s="12"/>
      <c r="AB514" s="42">
        <v>9</v>
      </c>
      <c r="AC514" s="12" t="s">
        <v>139</v>
      </c>
      <c r="AD514" s="42" t="s">
        <v>490</v>
      </c>
      <c r="AE514" s="12"/>
      <c r="AF514" s="40">
        <v>35</v>
      </c>
      <c r="AH514" s="36">
        <v>84939351</v>
      </c>
      <c r="AI514" s="43"/>
      <c r="AJ514" s="18">
        <v>6.19</v>
      </c>
      <c r="AK514" s="43"/>
      <c r="AL514" s="36">
        <v>13722028</v>
      </c>
      <c r="AM514" s="36"/>
      <c r="AN514" s="18">
        <v>9.16</v>
      </c>
      <c r="AO514" s="18"/>
      <c r="AP514" s="36">
        <v>8776046</v>
      </c>
      <c r="AQ514" s="18"/>
      <c r="AR514" s="36">
        <v>30436000</v>
      </c>
      <c r="AS514" s="18"/>
      <c r="AT514" s="18"/>
      <c r="AU514" s="18"/>
      <c r="AV514" s="12"/>
      <c r="AW514" s="12"/>
      <c r="AX514" s="12"/>
      <c r="AY514" s="12"/>
      <c r="AZ514" s="12"/>
      <c r="BA514" s="12"/>
      <c r="BB514" s="36"/>
      <c r="BC514" s="36"/>
      <c r="BD514" s="12"/>
      <c r="BE514" s="12"/>
      <c r="BF514" s="43"/>
    </row>
    <row r="515" spans="1:58" s="29" customFormat="1" collapsed="1" x14ac:dyDescent="0.25">
      <c r="A515" s="12" t="s">
        <v>844</v>
      </c>
      <c r="B515" s="12" t="s">
        <v>845</v>
      </c>
      <c r="C515" s="12" t="s">
        <v>491</v>
      </c>
      <c r="D515" s="12"/>
      <c r="E515" s="12"/>
      <c r="F515" s="12"/>
      <c r="G515" s="12">
        <v>343</v>
      </c>
      <c r="H515" s="12" t="s">
        <v>492</v>
      </c>
      <c r="J515" s="36">
        <v>405515535.86000001</v>
      </c>
      <c r="K515" s="12"/>
      <c r="L515" s="36">
        <v>30226321.059412498</v>
      </c>
      <c r="M515" s="12"/>
      <c r="N515" s="37">
        <v>50951</v>
      </c>
      <c r="O515" s="12"/>
      <c r="P515" s="38" t="s">
        <v>808</v>
      </c>
      <c r="Q515" s="39"/>
      <c r="R515" s="39"/>
      <c r="S515" s="12"/>
      <c r="T515" s="40">
        <v>0</v>
      </c>
      <c r="V515" s="41">
        <v>3.3</v>
      </c>
      <c r="W515" s="12"/>
      <c r="X515" s="36">
        <v>13382012</v>
      </c>
      <c r="Z515" s="37">
        <v>54604</v>
      </c>
      <c r="AA515" s="12"/>
      <c r="AB515" s="67" t="s">
        <v>493</v>
      </c>
      <c r="AC515" s="17"/>
      <c r="AD515" s="67"/>
      <c r="AE515" s="12"/>
      <c r="AF515" s="40" t="s">
        <v>493</v>
      </c>
      <c r="AH515" s="36">
        <v>330500945</v>
      </c>
      <c r="AI515" s="36"/>
      <c r="AJ515" s="18">
        <v>11.444736572009733</v>
      </c>
      <c r="AK515" s="36"/>
      <c r="AL515" s="36">
        <v>22432975</v>
      </c>
      <c r="AM515" s="36"/>
      <c r="AN515" s="18">
        <v>5.53</v>
      </c>
      <c r="AO515" s="18"/>
      <c r="AP515" s="36">
        <v>9050963</v>
      </c>
      <c r="AQ515" s="18"/>
      <c r="AR515" s="36">
        <v>73706480</v>
      </c>
      <c r="AS515" s="18"/>
      <c r="AT515" s="68">
        <v>30226321.059412498</v>
      </c>
      <c r="AU515" s="18"/>
      <c r="AV515" s="12"/>
      <c r="AW515" s="12"/>
      <c r="AX515" s="12"/>
      <c r="AY515" s="12"/>
      <c r="AZ515" s="12"/>
      <c r="BA515" s="12"/>
      <c r="BB515" s="36">
        <v>405515535.86682439</v>
      </c>
      <c r="BC515" s="36">
        <v>6.8243741989135742E-3</v>
      </c>
      <c r="BD515" s="12"/>
      <c r="BE515" s="12"/>
      <c r="BF515" s="43"/>
    </row>
    <row r="516" spans="1:58" s="29" customFormat="1" x14ac:dyDescent="0.25">
      <c r="A516" s="12" t="s">
        <v>848</v>
      </c>
      <c r="B516" s="29" t="s">
        <v>849</v>
      </c>
      <c r="C516" s="12" t="s">
        <v>475</v>
      </c>
      <c r="D516" s="12">
        <v>23</v>
      </c>
      <c r="E516" s="12">
        <v>5</v>
      </c>
      <c r="F516" s="12">
        <v>30902</v>
      </c>
      <c r="G516" s="12">
        <v>344</v>
      </c>
      <c r="H516" s="12" t="s">
        <v>496</v>
      </c>
      <c r="J516" s="36">
        <v>43599022.960000001</v>
      </c>
      <c r="K516" s="12"/>
      <c r="L516" s="36">
        <v>6676877.784598751</v>
      </c>
      <c r="M516" s="12"/>
      <c r="N516" s="37">
        <v>50951</v>
      </c>
      <c r="O516" s="12"/>
      <c r="P516" s="38" t="s">
        <v>808</v>
      </c>
      <c r="Q516" s="39"/>
      <c r="R516" s="39"/>
      <c r="S516" s="12"/>
      <c r="T516" s="40">
        <v>0</v>
      </c>
      <c r="V516" s="41">
        <v>3.3</v>
      </c>
      <c r="X516" s="36">
        <v>1438768</v>
      </c>
      <c r="Z516" s="37">
        <v>54604</v>
      </c>
      <c r="AA516" s="12"/>
      <c r="AB516" s="42">
        <v>60</v>
      </c>
      <c r="AC516" s="12" t="s">
        <v>139</v>
      </c>
      <c r="AD516" s="42" t="s">
        <v>140</v>
      </c>
      <c r="AE516" s="12"/>
      <c r="AF516" s="40">
        <v>-3</v>
      </c>
      <c r="AH516" s="36">
        <v>38230116</v>
      </c>
      <c r="AI516" s="43"/>
      <c r="AJ516" s="18">
        <v>30.32</v>
      </c>
      <c r="AK516" s="43"/>
      <c r="AL516" s="36">
        <v>1260888</v>
      </c>
      <c r="AM516" s="36"/>
      <c r="AN516" s="18">
        <v>2.89</v>
      </c>
      <c r="AO516" s="18"/>
      <c r="AP516" s="36">
        <v>-177880</v>
      </c>
      <c r="AQ516" s="18"/>
      <c r="AR516" s="36">
        <v>8128379</v>
      </c>
      <c r="AS516" s="18"/>
      <c r="AT516" s="18"/>
      <c r="AU516" s="18"/>
      <c r="AV516" s="12"/>
      <c r="AW516" s="12"/>
      <c r="AX516" s="12"/>
      <c r="AY516" s="12"/>
      <c r="AZ516" s="12"/>
      <c r="BA516" s="12"/>
      <c r="BB516" s="36">
        <v>43599022.960000001</v>
      </c>
      <c r="BC516" s="36">
        <v>0</v>
      </c>
      <c r="BD516" s="12"/>
      <c r="BE516" s="12"/>
      <c r="BF516" s="43"/>
    </row>
    <row r="517" spans="1:58" s="29" customFormat="1" x14ac:dyDescent="0.25">
      <c r="A517" s="12" t="s">
        <v>850</v>
      </c>
      <c r="B517" s="29" t="s">
        <v>851</v>
      </c>
      <c r="C517" s="12" t="s">
        <v>475</v>
      </c>
      <c r="D517" s="12">
        <v>23</v>
      </c>
      <c r="E517" s="12">
        <v>6</v>
      </c>
      <c r="F517" s="12">
        <v>30902</v>
      </c>
      <c r="G517" s="12">
        <v>345</v>
      </c>
      <c r="H517" s="12" t="s">
        <v>151</v>
      </c>
      <c r="J517" s="36">
        <v>33177135.609999999</v>
      </c>
      <c r="K517" s="12"/>
      <c r="L517" s="36">
        <v>5335501.9044974996</v>
      </c>
      <c r="M517" s="12"/>
      <c r="N517" s="37">
        <v>50951</v>
      </c>
      <c r="O517" s="12"/>
      <c r="P517" s="38" t="s">
        <v>808</v>
      </c>
      <c r="Q517" s="39"/>
      <c r="R517" s="39"/>
      <c r="S517" s="12"/>
      <c r="T517" s="40">
        <v>0</v>
      </c>
      <c r="V517" s="41">
        <v>3.3</v>
      </c>
      <c r="X517" s="36">
        <v>1094845</v>
      </c>
      <c r="Z517" s="37">
        <v>54604</v>
      </c>
      <c r="AA517" s="12"/>
      <c r="AB517" s="42">
        <v>50</v>
      </c>
      <c r="AC517" s="12" t="s">
        <v>139</v>
      </c>
      <c r="AD517" s="42" t="s">
        <v>400</v>
      </c>
      <c r="AE517" s="12"/>
      <c r="AF517" s="40">
        <v>-2</v>
      </c>
      <c r="AH517" s="36">
        <v>28505176</v>
      </c>
      <c r="AI517" s="43"/>
      <c r="AJ517" s="18">
        <v>29.82</v>
      </c>
      <c r="AK517" s="43"/>
      <c r="AL517" s="36">
        <v>955908</v>
      </c>
      <c r="AM517" s="36"/>
      <c r="AN517" s="18">
        <v>2.88</v>
      </c>
      <c r="AO517" s="18"/>
      <c r="AP517" s="36">
        <v>-138937</v>
      </c>
      <c r="AQ517" s="18"/>
      <c r="AR517" s="36">
        <v>6332294</v>
      </c>
      <c r="AS517" s="18"/>
      <c r="AT517" s="18"/>
      <c r="AU517" s="18"/>
      <c r="AV517" s="12"/>
      <c r="AW517" s="12"/>
      <c r="AX517" s="12"/>
      <c r="AY517" s="12"/>
      <c r="AZ517" s="12"/>
      <c r="BA517" s="12"/>
      <c r="BB517" s="36">
        <v>33177135.610000003</v>
      </c>
      <c r="BC517" s="36">
        <v>0</v>
      </c>
      <c r="BD517" s="12"/>
      <c r="BE517" s="12"/>
      <c r="BF517" s="43"/>
    </row>
    <row r="518" spans="1:58" s="29" customFormat="1" x14ac:dyDescent="0.25">
      <c r="A518" s="12" t="s">
        <v>852</v>
      </c>
      <c r="B518" s="29" t="s">
        <v>853</v>
      </c>
      <c r="C518" s="12" t="s">
        <v>475</v>
      </c>
      <c r="D518" s="12">
        <v>23</v>
      </c>
      <c r="E518" s="12">
        <v>7</v>
      </c>
      <c r="F518" s="12">
        <v>30902</v>
      </c>
      <c r="G518" s="12">
        <v>346</v>
      </c>
      <c r="H518" s="12" t="s">
        <v>154</v>
      </c>
      <c r="J518" s="45">
        <v>11893351.16</v>
      </c>
      <c r="K518" s="12"/>
      <c r="L518" s="45">
        <v>1719195.9363024998</v>
      </c>
      <c r="M518" s="12"/>
      <c r="N518" s="37">
        <v>50951</v>
      </c>
      <c r="O518" s="12"/>
      <c r="P518" s="38" t="s">
        <v>808</v>
      </c>
      <c r="Q518" s="39"/>
      <c r="R518" s="39"/>
      <c r="S518" s="12"/>
      <c r="T518" s="40">
        <v>0</v>
      </c>
      <c r="V518" s="41">
        <v>3.3</v>
      </c>
      <c r="X518" s="45">
        <v>392481</v>
      </c>
      <c r="Z518" s="37">
        <v>54604</v>
      </c>
      <c r="AA518" s="12"/>
      <c r="AB518" s="42">
        <v>50</v>
      </c>
      <c r="AC518" s="12" t="s">
        <v>139</v>
      </c>
      <c r="AD518" s="42" t="s">
        <v>501</v>
      </c>
      <c r="AE518" s="12"/>
      <c r="AF518" s="40">
        <v>-2</v>
      </c>
      <c r="AH518" s="45">
        <v>10412022</v>
      </c>
      <c r="AI518" s="46"/>
      <c r="AJ518" s="18">
        <v>28.41</v>
      </c>
      <c r="AK518" s="46"/>
      <c r="AL518" s="45">
        <v>366491</v>
      </c>
      <c r="AM518" s="47"/>
      <c r="AN518" s="18">
        <v>3.08</v>
      </c>
      <c r="AO518" s="18"/>
      <c r="AP518" s="45">
        <v>-25990</v>
      </c>
      <c r="AQ518" s="18"/>
      <c r="AR518" s="45">
        <v>2122037</v>
      </c>
      <c r="AS518" s="18"/>
      <c r="AT518" s="18"/>
      <c r="AU518" s="18"/>
      <c r="BB518" s="45">
        <v>11893351.16</v>
      </c>
      <c r="BC518" s="45">
        <v>0</v>
      </c>
      <c r="BD518" s="12"/>
      <c r="BE518" s="12"/>
      <c r="BF518" s="43"/>
    </row>
    <row r="519" spans="1:58" s="29" customFormat="1" x14ac:dyDescent="0.25">
      <c r="A519" s="12" t="s">
        <v>838</v>
      </c>
      <c r="B519" s="29" t="s">
        <v>133</v>
      </c>
      <c r="C519" s="12" t="s">
        <v>475</v>
      </c>
      <c r="D519" s="12">
        <v>23</v>
      </c>
      <c r="E519" s="12">
        <v>8</v>
      </c>
      <c r="F519" s="12">
        <v>30902</v>
      </c>
      <c r="G519" s="12" t="s">
        <v>133</v>
      </c>
      <c r="H519" s="29" t="s">
        <v>854</v>
      </c>
      <c r="J519" s="31">
        <v>541316148.56000006</v>
      </c>
      <c r="L519" s="31">
        <v>50447351.41007749</v>
      </c>
      <c r="N519" s="37"/>
      <c r="P519" s="38"/>
      <c r="Q519" s="39"/>
      <c r="R519" s="39"/>
      <c r="T519" s="40"/>
      <c r="V519" s="48">
        <v>3.3</v>
      </c>
      <c r="X519" s="31">
        <v>17863432</v>
      </c>
      <c r="Z519" s="37"/>
      <c r="AA519" s="12"/>
      <c r="AB519" s="42"/>
      <c r="AC519" s="12"/>
      <c r="AD519" s="42"/>
      <c r="AE519" s="12"/>
      <c r="AF519" s="40"/>
      <c r="AH519" s="31">
        <v>449307244</v>
      </c>
      <c r="AI519" s="31"/>
      <c r="AJ519" s="49">
        <v>17.037752669817923</v>
      </c>
      <c r="AK519" s="31"/>
      <c r="AL519" s="31">
        <v>26371274</v>
      </c>
      <c r="AM519" s="31"/>
      <c r="AN519" s="49">
        <v>4.8716954168377224</v>
      </c>
      <c r="AO519" s="49"/>
      <c r="AP519" s="31">
        <v>8507842</v>
      </c>
      <c r="AQ519" s="18"/>
      <c r="AR519" s="31">
        <v>98842093</v>
      </c>
      <c r="AS519" s="18"/>
      <c r="AT519" s="18"/>
      <c r="AU519" s="18"/>
      <c r="AV519" s="43"/>
      <c r="AW519" s="12"/>
      <c r="AX519" s="12"/>
      <c r="AY519" s="12"/>
      <c r="AZ519" s="12"/>
      <c r="BA519" s="12"/>
      <c r="BB519" s="31">
        <v>541316148.56682444</v>
      </c>
      <c r="BC519" s="31">
        <v>6.8243741989135742E-3</v>
      </c>
      <c r="BD519" s="12"/>
      <c r="BE519" s="12"/>
      <c r="BF519" s="43"/>
    </row>
    <row r="520" spans="1:58" s="29" customFormat="1" x14ac:dyDescent="0.25">
      <c r="A520" s="12" t="s">
        <v>838</v>
      </c>
      <c r="B520" s="29" t="s">
        <v>133</v>
      </c>
      <c r="C520" s="12" t="s">
        <v>475</v>
      </c>
      <c r="D520" s="12">
        <v>23</v>
      </c>
      <c r="E520" s="12">
        <v>9</v>
      </c>
      <c r="F520" s="12">
        <v>30902</v>
      </c>
      <c r="G520" s="12" t="s">
        <v>133</v>
      </c>
      <c r="H520" s="29" t="s">
        <v>133</v>
      </c>
      <c r="J520" s="59"/>
      <c r="L520" s="59"/>
      <c r="N520" s="37"/>
      <c r="P520" s="38"/>
      <c r="Q520" s="39"/>
      <c r="R520" s="39"/>
      <c r="T520" s="40"/>
      <c r="V520" s="32"/>
      <c r="X520" s="59"/>
      <c r="Z520" s="37"/>
      <c r="AA520" s="12"/>
      <c r="AB520" s="42"/>
      <c r="AC520" s="12"/>
      <c r="AD520" s="42"/>
      <c r="AE520" s="12"/>
      <c r="AF520" s="40"/>
      <c r="AH520" s="59"/>
      <c r="AI520" s="59"/>
      <c r="AJ520" s="18"/>
      <c r="AK520" s="59"/>
      <c r="AL520" s="59"/>
      <c r="AM520" s="59"/>
      <c r="AN520" s="18"/>
      <c r="AO520" s="18"/>
      <c r="AP520" s="59"/>
      <c r="AQ520" s="18"/>
      <c r="AR520" s="59"/>
      <c r="AS520" s="18"/>
      <c r="AT520" s="18"/>
      <c r="AU520" s="18"/>
      <c r="AV520" s="12"/>
      <c r="AW520" s="12"/>
      <c r="AX520" s="12"/>
      <c r="AY520" s="12"/>
      <c r="AZ520" s="12"/>
      <c r="BA520" s="12"/>
      <c r="BB520" s="59"/>
      <c r="BC520" s="59"/>
      <c r="BF520" s="43"/>
    </row>
    <row r="521" spans="1:58" s="29" customFormat="1" x14ac:dyDescent="0.25">
      <c r="A521" s="12" t="s">
        <v>855</v>
      </c>
      <c r="B521" s="29" t="s">
        <v>133</v>
      </c>
      <c r="C521" s="12" t="s">
        <v>475</v>
      </c>
      <c r="D521" s="12">
        <v>24</v>
      </c>
      <c r="E521" s="12">
        <v>10</v>
      </c>
      <c r="F521" s="12">
        <v>30903</v>
      </c>
      <c r="G521" s="12" t="s">
        <v>133</v>
      </c>
      <c r="H521" s="12" t="s">
        <v>856</v>
      </c>
      <c r="J521" s="59"/>
      <c r="L521" s="59"/>
      <c r="N521" s="37"/>
      <c r="P521" s="38"/>
      <c r="Q521" s="39"/>
      <c r="R521" s="39"/>
      <c r="T521" s="40"/>
      <c r="V521" s="32"/>
      <c r="X521" s="59"/>
      <c r="Z521" s="37"/>
      <c r="AA521" s="12"/>
      <c r="AB521" s="42"/>
      <c r="AC521" s="12"/>
      <c r="AD521" s="42"/>
      <c r="AE521" s="12"/>
      <c r="AF521" s="40"/>
      <c r="AH521" s="59"/>
      <c r="AI521" s="59"/>
      <c r="AJ521" s="18"/>
      <c r="AK521" s="59"/>
      <c r="AL521" s="59"/>
      <c r="AM521" s="59"/>
      <c r="AN521" s="18"/>
      <c r="AO521" s="18"/>
      <c r="AP521" s="59"/>
      <c r="AQ521" s="18"/>
      <c r="AR521" s="59"/>
      <c r="AS521" s="18"/>
      <c r="AT521" s="18"/>
      <c r="AU521" s="18"/>
      <c r="AV521" s="12"/>
      <c r="AW521" s="12"/>
      <c r="AX521" s="12"/>
      <c r="AY521" s="12"/>
      <c r="AZ521" s="12"/>
      <c r="BA521" s="12"/>
      <c r="BB521" s="59"/>
      <c r="BC521" s="59"/>
      <c r="BF521" s="43"/>
    </row>
    <row r="522" spans="1:58" s="29" customFormat="1" x14ac:dyDescent="0.25">
      <c r="A522" s="12" t="s">
        <v>857</v>
      </c>
      <c r="B522" s="29" t="s">
        <v>858</v>
      </c>
      <c r="C522" s="12" t="s">
        <v>475</v>
      </c>
      <c r="D522" s="12">
        <v>24</v>
      </c>
      <c r="E522" s="12">
        <v>1</v>
      </c>
      <c r="F522" s="12">
        <v>30903</v>
      </c>
      <c r="G522" s="12">
        <v>341</v>
      </c>
      <c r="H522" s="12" t="s">
        <v>138</v>
      </c>
      <c r="J522" s="36">
        <v>57671242.119999997</v>
      </c>
      <c r="K522" s="12"/>
      <c r="L522" s="36">
        <v>8518121.7318225019</v>
      </c>
      <c r="M522" s="12"/>
      <c r="N522" s="37">
        <v>51682</v>
      </c>
      <c r="O522" s="12"/>
      <c r="P522" s="38" t="s">
        <v>808</v>
      </c>
      <c r="Q522" s="39"/>
      <c r="R522" s="39"/>
      <c r="S522" s="12"/>
      <c r="T522" s="40">
        <v>0</v>
      </c>
      <c r="V522" s="41">
        <v>3.3</v>
      </c>
      <c r="X522" s="36">
        <v>1903151</v>
      </c>
      <c r="Z522" s="37">
        <v>55334</v>
      </c>
      <c r="AA522" s="12"/>
      <c r="AB522" s="42">
        <v>80</v>
      </c>
      <c r="AC522" s="12" t="s">
        <v>139</v>
      </c>
      <c r="AD522" s="42" t="s">
        <v>140</v>
      </c>
      <c r="AE522" s="12"/>
      <c r="AF522" s="40">
        <v>-2</v>
      </c>
      <c r="AH522" s="36">
        <v>50306545</v>
      </c>
      <c r="AI522" s="43"/>
      <c r="AJ522" s="18">
        <v>33.08</v>
      </c>
      <c r="AK522" s="43"/>
      <c r="AL522" s="36">
        <v>1520754</v>
      </c>
      <c r="AM522" s="36"/>
      <c r="AN522" s="18">
        <v>2.64</v>
      </c>
      <c r="AO522" s="18"/>
      <c r="AP522" s="36">
        <v>-382397</v>
      </c>
      <c r="AQ522" s="18"/>
      <c r="AR522" s="36">
        <v>7968373</v>
      </c>
      <c r="AS522" s="18"/>
      <c r="AT522" s="18"/>
      <c r="AU522" s="18"/>
      <c r="AV522" s="12"/>
      <c r="AW522" s="12"/>
      <c r="AX522" s="12"/>
      <c r="AY522" s="12"/>
      <c r="AZ522" s="12"/>
      <c r="BA522" s="12"/>
      <c r="BB522" s="36">
        <v>57671242.11999999</v>
      </c>
      <c r="BC522" s="36">
        <v>0</v>
      </c>
      <c r="BD522" s="12"/>
      <c r="BE522" s="12"/>
      <c r="BF522" s="43"/>
    </row>
    <row r="523" spans="1:58" s="29" customFormat="1" x14ac:dyDescent="0.25">
      <c r="A523" s="12" t="s">
        <v>859</v>
      </c>
      <c r="B523" s="29" t="s">
        <v>860</v>
      </c>
      <c r="C523" s="29" t="s">
        <v>475</v>
      </c>
      <c r="D523" s="29">
        <v>24</v>
      </c>
      <c r="E523" s="29">
        <v>2</v>
      </c>
      <c r="F523" s="29">
        <v>30903</v>
      </c>
      <c r="G523" s="12">
        <v>342</v>
      </c>
      <c r="H523" s="12" t="s">
        <v>483</v>
      </c>
      <c r="J523" s="36">
        <v>10754858.289999999</v>
      </c>
      <c r="K523" s="12"/>
      <c r="L523" s="36">
        <v>742790.19422874996</v>
      </c>
      <c r="M523" s="12"/>
      <c r="N523" s="37">
        <v>51682</v>
      </c>
      <c r="O523" s="12"/>
      <c r="P523" s="38" t="s">
        <v>808</v>
      </c>
      <c r="Q523" s="39"/>
      <c r="R523" s="39"/>
      <c r="S523" s="12"/>
      <c r="T523" s="40">
        <v>0</v>
      </c>
      <c r="V523" s="41">
        <v>3.3</v>
      </c>
      <c r="X523" s="36">
        <v>354910</v>
      </c>
      <c r="Z523" s="37">
        <v>55334</v>
      </c>
      <c r="AA523" s="12"/>
      <c r="AB523" s="42">
        <v>50</v>
      </c>
      <c r="AC523" s="12" t="s">
        <v>139</v>
      </c>
      <c r="AD523" s="42" t="s">
        <v>391</v>
      </c>
      <c r="AE523" s="12"/>
      <c r="AF523" s="40">
        <v>-3</v>
      </c>
      <c r="AH523" s="36">
        <v>10334714</v>
      </c>
      <c r="AI523" s="43"/>
      <c r="AJ523" s="18">
        <v>30.48</v>
      </c>
      <c r="AK523" s="43"/>
      <c r="AL523" s="36">
        <v>339065</v>
      </c>
      <c r="AM523" s="36"/>
      <c r="AN523" s="18">
        <v>3.15</v>
      </c>
      <c r="AO523" s="18"/>
      <c r="AP523" s="36">
        <v>-15845</v>
      </c>
      <c r="AQ523" s="18"/>
      <c r="AR523" s="36">
        <v>1415063</v>
      </c>
      <c r="AS523" s="18"/>
      <c r="AT523" s="18"/>
      <c r="AU523" s="18"/>
      <c r="AV523" s="12"/>
      <c r="AW523" s="12"/>
      <c r="AX523" s="12"/>
      <c r="AY523" s="12"/>
      <c r="AZ523" s="12"/>
      <c r="BA523" s="12"/>
      <c r="BB523" s="36">
        <v>10754858.289999999</v>
      </c>
      <c r="BC523" s="36">
        <v>0</v>
      </c>
      <c r="BD523" s="12"/>
      <c r="BE523" s="12"/>
      <c r="BF523" s="43"/>
    </row>
    <row r="524" spans="1:58" s="29" customFormat="1" hidden="1" outlineLevel="1" x14ac:dyDescent="0.25">
      <c r="A524" s="12" t="s">
        <v>861</v>
      </c>
      <c r="B524" s="29" t="s">
        <v>862</v>
      </c>
      <c r="C524" s="12" t="s">
        <v>475</v>
      </c>
      <c r="D524" s="12">
        <v>24</v>
      </c>
      <c r="E524" s="12">
        <v>3</v>
      </c>
      <c r="F524" s="12">
        <v>30903</v>
      </c>
      <c r="G524" s="12">
        <v>343</v>
      </c>
      <c r="H524" s="12" t="s">
        <v>486</v>
      </c>
      <c r="J524" s="36">
        <v>480389197</v>
      </c>
      <c r="K524" s="12"/>
      <c r="L524" s="36">
        <v>32738512.548035864</v>
      </c>
      <c r="M524" s="12"/>
      <c r="N524" s="37">
        <v>51682</v>
      </c>
      <c r="O524" s="12"/>
      <c r="P524" s="67" t="s">
        <v>808</v>
      </c>
      <c r="Q524" s="17"/>
      <c r="R524" s="67"/>
      <c r="S524" s="12"/>
      <c r="T524" s="40">
        <v>0</v>
      </c>
      <c r="V524" s="41">
        <v>3.3</v>
      </c>
      <c r="W524" s="12"/>
      <c r="X524" s="36">
        <v>15852844</v>
      </c>
      <c r="Z524" s="37">
        <v>55334</v>
      </c>
      <c r="AA524" s="12"/>
      <c r="AB524" s="42">
        <v>50</v>
      </c>
      <c r="AC524" s="12" t="s">
        <v>139</v>
      </c>
      <c r="AD524" s="42" t="s">
        <v>395</v>
      </c>
      <c r="AE524" s="12"/>
      <c r="AF524" s="40">
        <v>-3</v>
      </c>
      <c r="AH524" s="36">
        <v>462062360</v>
      </c>
      <c r="AI524" s="43"/>
      <c r="AJ524" s="18">
        <v>29.77</v>
      </c>
      <c r="AK524" s="43"/>
      <c r="AL524" s="36">
        <v>15521074</v>
      </c>
      <c r="AM524" s="36"/>
      <c r="AN524" s="18">
        <v>3.23</v>
      </c>
      <c r="AO524" s="18"/>
      <c r="AP524" s="36">
        <v>-331770</v>
      </c>
      <c r="AQ524" s="18"/>
      <c r="AR524" s="36">
        <v>62928595</v>
      </c>
      <c r="AS524" s="18"/>
      <c r="AT524" s="18"/>
      <c r="AU524" s="18"/>
      <c r="AV524" s="12"/>
      <c r="AW524" s="12"/>
      <c r="AX524" s="12"/>
      <c r="AY524" s="12"/>
      <c r="AZ524" s="12"/>
      <c r="BA524" s="12"/>
      <c r="BB524" s="36"/>
      <c r="BC524" s="36"/>
      <c r="BD524" s="12"/>
      <c r="BE524" s="12"/>
      <c r="BF524" s="43"/>
    </row>
    <row r="525" spans="1:58" s="29" customFormat="1" hidden="1" outlineLevel="1" x14ac:dyDescent="0.25">
      <c r="A525" s="12" t="s">
        <v>863</v>
      </c>
      <c r="B525" s="29" t="s">
        <v>864</v>
      </c>
      <c r="C525" s="29" t="s">
        <v>475</v>
      </c>
      <c r="D525" s="29">
        <v>24</v>
      </c>
      <c r="E525" s="29">
        <v>4</v>
      </c>
      <c r="F525" s="29">
        <v>30903</v>
      </c>
      <c r="G525" s="12">
        <v>343.2</v>
      </c>
      <c r="H525" s="12" t="s">
        <v>489</v>
      </c>
      <c r="J525" s="36">
        <v>98598036.450000003</v>
      </c>
      <c r="K525" s="12"/>
      <c r="L525" s="36">
        <v>8887180.8014091346</v>
      </c>
      <c r="M525" s="12"/>
      <c r="N525" s="37">
        <v>51682</v>
      </c>
      <c r="O525" s="12"/>
      <c r="P525" s="67" t="s">
        <v>808</v>
      </c>
      <c r="Q525" s="17"/>
      <c r="R525" s="67"/>
      <c r="S525" s="12"/>
      <c r="T525" s="40">
        <v>0</v>
      </c>
      <c r="V525" s="41">
        <v>3.3</v>
      </c>
      <c r="W525" s="12"/>
      <c r="X525" s="36">
        <v>3253735</v>
      </c>
      <c r="Z525" s="37">
        <v>55334</v>
      </c>
      <c r="AA525" s="12"/>
      <c r="AB525" s="42">
        <v>9</v>
      </c>
      <c r="AC525" s="12" t="s">
        <v>139</v>
      </c>
      <c r="AD525" s="42" t="s">
        <v>490</v>
      </c>
      <c r="AE525" s="12"/>
      <c r="AF525" s="40">
        <v>35</v>
      </c>
      <c r="AH525" s="36">
        <v>55201543</v>
      </c>
      <c r="AI525" s="43"/>
      <c r="AJ525" s="18">
        <v>6.6</v>
      </c>
      <c r="AK525" s="43"/>
      <c r="AL525" s="36">
        <v>8363870</v>
      </c>
      <c r="AM525" s="36"/>
      <c r="AN525" s="18">
        <v>8.48</v>
      </c>
      <c r="AO525" s="18"/>
      <c r="AP525" s="36">
        <v>5110135</v>
      </c>
      <c r="AQ525" s="18"/>
      <c r="AR525" s="36">
        <v>17082566</v>
      </c>
      <c r="AS525" s="18"/>
      <c r="AT525" s="18"/>
      <c r="AU525" s="18"/>
      <c r="AV525" s="12"/>
      <c r="AW525" s="12"/>
      <c r="AX525" s="12"/>
      <c r="AY525" s="12"/>
      <c r="AZ525" s="12"/>
      <c r="BA525" s="12"/>
      <c r="BB525" s="36"/>
      <c r="BC525" s="36"/>
      <c r="BD525" s="12"/>
      <c r="BE525" s="12"/>
      <c r="BF525" s="43"/>
    </row>
    <row r="526" spans="1:58" s="29" customFormat="1" collapsed="1" x14ac:dyDescent="0.25">
      <c r="A526" s="12" t="s">
        <v>861</v>
      </c>
      <c r="B526" s="29" t="s">
        <v>862</v>
      </c>
      <c r="C526" s="12" t="s">
        <v>491</v>
      </c>
      <c r="D526" s="12"/>
      <c r="E526" s="12"/>
      <c r="F526" s="12"/>
      <c r="G526" s="12">
        <v>343</v>
      </c>
      <c r="H526" s="12" t="s">
        <v>492</v>
      </c>
      <c r="J526" s="36">
        <v>578987233.45000005</v>
      </c>
      <c r="K526" s="12"/>
      <c r="L526" s="36">
        <v>41625693.349445</v>
      </c>
      <c r="M526" s="12"/>
      <c r="N526" s="37">
        <v>51682</v>
      </c>
      <c r="O526" s="12"/>
      <c r="P526" s="38" t="s">
        <v>808</v>
      </c>
      <c r="Q526" s="39"/>
      <c r="R526" s="39"/>
      <c r="S526" s="12"/>
      <c r="T526" s="40">
        <v>0</v>
      </c>
      <c r="V526" s="41">
        <v>3.3</v>
      </c>
      <c r="W526" s="12"/>
      <c r="X526" s="36">
        <v>19106579</v>
      </c>
      <c r="Z526" s="37">
        <v>55334</v>
      </c>
      <c r="AA526" s="12"/>
      <c r="AB526" s="67" t="s">
        <v>493</v>
      </c>
      <c r="AC526" s="17"/>
      <c r="AD526" s="67"/>
      <c r="AE526" s="12"/>
      <c r="AF526" s="40" t="s">
        <v>493</v>
      </c>
      <c r="AH526" s="36">
        <v>517263903</v>
      </c>
      <c r="AI526" s="36"/>
      <c r="AJ526" s="18">
        <v>18.186729727975568</v>
      </c>
      <c r="AK526" s="36"/>
      <c r="AL526" s="36">
        <v>23884944</v>
      </c>
      <c r="AM526" s="36"/>
      <c r="AN526" s="18">
        <v>4.13</v>
      </c>
      <c r="AO526" s="18"/>
      <c r="AP526" s="36">
        <v>4778365</v>
      </c>
      <c r="AQ526" s="18"/>
      <c r="AR526" s="36">
        <v>80011161</v>
      </c>
      <c r="AS526" s="18"/>
      <c r="AT526" s="68">
        <v>41625693.349445</v>
      </c>
      <c r="AU526" s="18"/>
      <c r="AV526" s="12"/>
      <c r="AW526" s="12"/>
      <c r="AX526" s="12"/>
      <c r="AY526" s="12"/>
      <c r="AZ526" s="12"/>
      <c r="BA526" s="12"/>
      <c r="BB526" s="36">
        <v>578987233.44225681</v>
      </c>
      <c r="BC526" s="36">
        <v>-7.7432394027709961E-3</v>
      </c>
      <c r="BD526" s="12"/>
      <c r="BE526" s="12"/>
      <c r="BF526" s="43"/>
    </row>
    <row r="527" spans="1:58" s="29" customFormat="1" x14ac:dyDescent="0.25">
      <c r="A527" s="12" t="s">
        <v>865</v>
      </c>
      <c r="B527" s="29" t="s">
        <v>866</v>
      </c>
      <c r="C527" s="12" t="s">
        <v>475</v>
      </c>
      <c r="D527" s="12">
        <v>24</v>
      </c>
      <c r="E527" s="12">
        <v>6</v>
      </c>
      <c r="F527" s="12">
        <v>30903</v>
      </c>
      <c r="G527" s="12">
        <v>344</v>
      </c>
      <c r="H527" s="12" t="s">
        <v>496</v>
      </c>
      <c r="J527" s="36">
        <v>64525280.159999996</v>
      </c>
      <c r="K527" s="12"/>
      <c r="L527" s="36">
        <v>9184371.6842112485</v>
      </c>
      <c r="M527" s="12"/>
      <c r="N527" s="37">
        <v>51682</v>
      </c>
      <c r="O527" s="12"/>
      <c r="P527" s="38" t="s">
        <v>808</v>
      </c>
      <c r="Q527" s="39"/>
      <c r="R527" s="39"/>
      <c r="S527" s="12"/>
      <c r="T527" s="40">
        <v>0</v>
      </c>
      <c r="V527" s="41">
        <v>3.3</v>
      </c>
      <c r="X527" s="36">
        <v>2129334</v>
      </c>
      <c r="Z527" s="37">
        <v>55334</v>
      </c>
      <c r="AA527" s="12"/>
      <c r="AB527" s="42">
        <v>60</v>
      </c>
      <c r="AC527" s="12" t="s">
        <v>139</v>
      </c>
      <c r="AD527" s="42" t="s">
        <v>140</v>
      </c>
      <c r="AE527" s="12"/>
      <c r="AF527" s="40">
        <v>-3</v>
      </c>
      <c r="AH527" s="36">
        <v>57276667</v>
      </c>
      <c r="AI527" s="43"/>
      <c r="AJ527" s="18">
        <v>32.17</v>
      </c>
      <c r="AK527" s="43"/>
      <c r="AL527" s="36">
        <v>1780437</v>
      </c>
      <c r="AM527" s="36"/>
      <c r="AN527" s="18">
        <v>2.76</v>
      </c>
      <c r="AO527" s="18"/>
      <c r="AP527" s="36">
        <v>-348897</v>
      </c>
      <c r="AQ527" s="18"/>
      <c r="AR527" s="36">
        <v>8941870</v>
      </c>
      <c r="AS527" s="18"/>
      <c r="AT527" s="18"/>
      <c r="AU527" s="18"/>
      <c r="AV527" s="12"/>
      <c r="AW527" s="12"/>
      <c r="AX527" s="12"/>
      <c r="AY527" s="12"/>
      <c r="AZ527" s="12"/>
      <c r="BA527" s="12"/>
      <c r="BB527" s="36">
        <v>64525280.159999996</v>
      </c>
      <c r="BC527" s="36">
        <v>0</v>
      </c>
      <c r="BD527" s="12"/>
      <c r="BE527" s="12"/>
      <c r="BF527" s="43"/>
    </row>
    <row r="528" spans="1:58" s="29" customFormat="1" x14ac:dyDescent="0.25">
      <c r="A528" s="12" t="s">
        <v>867</v>
      </c>
      <c r="B528" s="29" t="s">
        <v>868</v>
      </c>
      <c r="C528" s="12" t="s">
        <v>475</v>
      </c>
      <c r="D528" s="12">
        <v>24</v>
      </c>
      <c r="E528" s="12">
        <v>6</v>
      </c>
      <c r="F528" s="12">
        <v>30903</v>
      </c>
      <c r="G528" s="12">
        <v>345</v>
      </c>
      <c r="H528" s="12" t="s">
        <v>151</v>
      </c>
      <c r="J528" s="36">
        <v>48252609.780000001</v>
      </c>
      <c r="K528" s="12"/>
      <c r="L528" s="36">
        <v>7322266.5036474997</v>
      </c>
      <c r="M528" s="12"/>
      <c r="N528" s="37">
        <v>51682</v>
      </c>
      <c r="O528" s="12"/>
      <c r="P528" s="38" t="s">
        <v>808</v>
      </c>
      <c r="Q528" s="39"/>
      <c r="R528" s="39"/>
      <c r="S528" s="12"/>
      <c r="T528" s="40">
        <v>0</v>
      </c>
      <c r="V528" s="41">
        <v>3.3</v>
      </c>
      <c r="X528" s="36">
        <v>1592336</v>
      </c>
      <c r="Z528" s="37">
        <v>55334</v>
      </c>
      <c r="AA528" s="12"/>
      <c r="AB528" s="42">
        <v>50</v>
      </c>
      <c r="AC528" s="12" t="s">
        <v>139</v>
      </c>
      <c r="AD528" s="42" t="s">
        <v>400</v>
      </c>
      <c r="AE528" s="12"/>
      <c r="AF528" s="40">
        <v>-2</v>
      </c>
      <c r="AH528" s="36">
        <v>41895395</v>
      </c>
      <c r="AI528" s="43"/>
      <c r="AJ528" s="18">
        <v>31.68</v>
      </c>
      <c r="AK528" s="43"/>
      <c r="AL528" s="36">
        <v>1322456</v>
      </c>
      <c r="AM528" s="36"/>
      <c r="AN528" s="18">
        <v>2.74</v>
      </c>
      <c r="AO528" s="18"/>
      <c r="AP528" s="36">
        <v>-269880</v>
      </c>
      <c r="AQ528" s="18"/>
      <c r="AR528" s="36">
        <v>6918185</v>
      </c>
      <c r="AS528" s="18"/>
      <c r="AT528" s="18"/>
      <c r="AU528" s="18"/>
      <c r="AV528" s="12"/>
      <c r="AW528" s="12"/>
      <c r="AX528" s="12"/>
      <c r="AY528" s="12"/>
      <c r="AZ528" s="12"/>
      <c r="BA528" s="12"/>
      <c r="BB528" s="36">
        <v>48252609.780000001</v>
      </c>
      <c r="BC528" s="36">
        <v>0</v>
      </c>
      <c r="BD528" s="12"/>
      <c r="BE528" s="12"/>
      <c r="BF528" s="43"/>
    </row>
    <row r="529" spans="1:58" s="29" customFormat="1" x14ac:dyDescent="0.25">
      <c r="A529" s="12" t="s">
        <v>869</v>
      </c>
      <c r="B529" s="29" t="s">
        <v>870</v>
      </c>
      <c r="C529" s="12" t="s">
        <v>475</v>
      </c>
      <c r="D529" s="12">
        <v>24</v>
      </c>
      <c r="E529" s="12">
        <v>7</v>
      </c>
      <c r="F529" s="12">
        <v>30903</v>
      </c>
      <c r="G529" s="12">
        <v>346</v>
      </c>
      <c r="H529" s="12" t="s">
        <v>154</v>
      </c>
      <c r="J529" s="45">
        <v>12454465.92</v>
      </c>
      <c r="K529" s="12"/>
      <c r="L529" s="45">
        <v>7732043.404241249</v>
      </c>
      <c r="M529" s="12"/>
      <c r="N529" s="37">
        <v>51682</v>
      </c>
      <c r="O529" s="12"/>
      <c r="P529" s="38" t="s">
        <v>808</v>
      </c>
      <c r="Q529" s="39"/>
      <c r="R529" s="39"/>
      <c r="S529" s="12"/>
      <c r="T529" s="40">
        <v>0</v>
      </c>
      <c r="V529" s="41">
        <v>3.3</v>
      </c>
      <c r="X529" s="45">
        <v>410997</v>
      </c>
      <c r="Z529" s="37">
        <v>55334</v>
      </c>
      <c r="AA529" s="12"/>
      <c r="AB529" s="42">
        <v>50</v>
      </c>
      <c r="AC529" s="12" t="s">
        <v>139</v>
      </c>
      <c r="AD529" s="42" t="s">
        <v>501</v>
      </c>
      <c r="AE529" s="12"/>
      <c r="AF529" s="40">
        <v>-2</v>
      </c>
      <c r="AH529" s="45">
        <v>4971512</v>
      </c>
      <c r="AI529" s="46"/>
      <c r="AJ529" s="18">
        <v>29.98</v>
      </c>
      <c r="AK529" s="46"/>
      <c r="AL529" s="45">
        <v>165828</v>
      </c>
      <c r="AM529" s="47"/>
      <c r="AN529" s="18">
        <v>1.33</v>
      </c>
      <c r="AO529" s="18"/>
      <c r="AP529" s="45">
        <v>-245169</v>
      </c>
      <c r="AQ529" s="18"/>
      <c r="AR529" s="45">
        <v>1877503</v>
      </c>
      <c r="AS529" s="18"/>
      <c r="AT529" s="18"/>
      <c r="AU529" s="18"/>
      <c r="BB529" s="45">
        <v>12454465.92</v>
      </c>
      <c r="BC529" s="45">
        <v>0</v>
      </c>
      <c r="BD529" s="12"/>
      <c r="BE529" s="12"/>
      <c r="BF529" s="43"/>
    </row>
    <row r="530" spans="1:58" s="29" customFormat="1" x14ac:dyDescent="0.25">
      <c r="A530" s="12" t="s">
        <v>855</v>
      </c>
      <c r="B530" s="29" t="s">
        <v>133</v>
      </c>
      <c r="C530" s="12" t="s">
        <v>475</v>
      </c>
      <c r="D530" s="12">
        <v>24</v>
      </c>
      <c r="E530" s="12">
        <v>8</v>
      </c>
      <c r="F530" s="12">
        <v>30903</v>
      </c>
      <c r="G530" s="12" t="s">
        <v>133</v>
      </c>
      <c r="H530" s="12" t="s">
        <v>871</v>
      </c>
      <c r="J530" s="31">
        <v>772645689.71999991</v>
      </c>
      <c r="L530" s="31">
        <v>75125286.867596254</v>
      </c>
      <c r="N530" s="37"/>
      <c r="P530" s="38"/>
      <c r="Q530" s="39"/>
      <c r="R530" s="39"/>
      <c r="T530" s="40"/>
      <c r="V530" s="48">
        <v>3.3</v>
      </c>
      <c r="X530" s="31">
        <v>25497307</v>
      </c>
      <c r="Z530" s="37"/>
      <c r="AA530" s="12"/>
      <c r="AB530" s="42"/>
      <c r="AC530" s="12"/>
      <c r="AD530" s="42"/>
      <c r="AE530" s="12"/>
      <c r="AF530" s="40"/>
      <c r="AH530" s="31">
        <v>682048736</v>
      </c>
      <c r="AI530" s="31"/>
      <c r="AJ530" s="49">
        <v>23.507991525595479</v>
      </c>
      <c r="AK530" s="31"/>
      <c r="AL530" s="31">
        <v>29013484</v>
      </c>
      <c r="AM530" s="31"/>
      <c r="AN530" s="49">
        <v>3.7550826188539581</v>
      </c>
      <c r="AO530" s="49"/>
      <c r="AP530" s="31">
        <v>3516177</v>
      </c>
      <c r="AQ530" s="18"/>
      <c r="AR530" s="31">
        <v>107132155</v>
      </c>
      <c r="AS530" s="18"/>
      <c r="AT530" s="18"/>
      <c r="AU530" s="18"/>
      <c r="AV530" s="43"/>
      <c r="AW530" s="12"/>
      <c r="AX530" s="12"/>
      <c r="AY530" s="12"/>
      <c r="AZ530" s="12"/>
      <c r="BA530" s="12"/>
      <c r="BB530" s="31">
        <v>772645689.71225667</v>
      </c>
      <c r="BC530" s="31">
        <v>-7.7432394027709961E-3</v>
      </c>
      <c r="BD530" s="12"/>
      <c r="BE530" s="12"/>
      <c r="BF530" s="43"/>
    </row>
    <row r="531" spans="1:58" s="29" customFormat="1" x14ac:dyDescent="0.25">
      <c r="A531" s="12" t="s">
        <v>855</v>
      </c>
      <c r="B531" s="29" t="s">
        <v>133</v>
      </c>
      <c r="C531" s="12" t="s">
        <v>475</v>
      </c>
      <c r="D531" s="12">
        <v>24</v>
      </c>
      <c r="E531" s="12">
        <v>9</v>
      </c>
      <c r="F531" s="12">
        <v>30903</v>
      </c>
      <c r="G531" s="12" t="s">
        <v>133</v>
      </c>
      <c r="H531" s="29" t="s">
        <v>133</v>
      </c>
      <c r="J531" s="59"/>
      <c r="L531" s="59"/>
      <c r="N531" s="37"/>
      <c r="P531" s="38"/>
      <c r="Q531" s="39"/>
      <c r="R531" s="39"/>
      <c r="T531" s="40"/>
      <c r="V531" s="32"/>
      <c r="X531" s="59"/>
      <c r="Z531" s="37"/>
      <c r="AA531" s="12"/>
      <c r="AB531" s="42"/>
      <c r="AC531" s="12"/>
      <c r="AD531" s="42"/>
      <c r="AE531" s="12"/>
      <c r="AF531" s="40"/>
      <c r="AH531" s="59"/>
      <c r="AI531" s="59"/>
      <c r="AJ531" s="18"/>
      <c r="AK531" s="59"/>
      <c r="AL531" s="59"/>
      <c r="AM531" s="59"/>
      <c r="AN531" s="18"/>
      <c r="AO531" s="18"/>
      <c r="AP531" s="59"/>
      <c r="AQ531" s="18"/>
      <c r="AR531" s="59"/>
      <c r="AS531" s="18"/>
      <c r="AT531" s="18"/>
      <c r="AU531" s="18"/>
      <c r="AV531" s="12"/>
      <c r="AW531" s="12"/>
      <c r="AX531" s="12"/>
      <c r="AY531" s="12"/>
      <c r="AZ531" s="12"/>
      <c r="BA531" s="12"/>
      <c r="BB531" s="59"/>
      <c r="BC531" s="59"/>
      <c r="BF531" s="43"/>
    </row>
    <row r="532" spans="1:58" s="29" customFormat="1" x14ac:dyDescent="0.25">
      <c r="G532" s="30" t="s">
        <v>872</v>
      </c>
      <c r="J532" s="59">
        <v>2121758296.8600004</v>
      </c>
      <c r="L532" s="59">
        <v>154489986.39071876</v>
      </c>
      <c r="N532" s="37"/>
      <c r="P532" s="38"/>
      <c r="Q532" s="39"/>
      <c r="R532" s="39"/>
      <c r="T532" s="40"/>
      <c r="V532" s="53">
        <v>3.3</v>
      </c>
      <c r="X532" s="59">
        <v>70018023</v>
      </c>
      <c r="Z532" s="37"/>
      <c r="AA532" s="12"/>
      <c r="AB532" s="42"/>
      <c r="AC532" s="12"/>
      <c r="AD532" s="42"/>
      <c r="AE532" s="12"/>
      <c r="AF532" s="40"/>
      <c r="AH532" s="59">
        <v>1853198813</v>
      </c>
      <c r="AI532" s="59"/>
      <c r="AJ532" s="56">
        <v>19.528446237126701</v>
      </c>
      <c r="AK532" s="59"/>
      <c r="AL532" s="59">
        <v>94897402</v>
      </c>
      <c r="AM532" s="59"/>
      <c r="AN532" s="56">
        <v>4.4725830524824195</v>
      </c>
      <c r="AO532" s="56"/>
      <c r="AP532" s="59">
        <v>24879379</v>
      </c>
      <c r="AQ532" s="18"/>
      <c r="AR532" s="59">
        <v>338706448</v>
      </c>
      <c r="AS532" s="18"/>
      <c r="AT532" s="18"/>
      <c r="AU532" s="18"/>
      <c r="AV532" s="12"/>
      <c r="AW532" s="12"/>
      <c r="AX532" s="12"/>
      <c r="AY532" s="12"/>
      <c r="AZ532" s="12"/>
      <c r="BA532" s="12"/>
      <c r="BB532" s="59"/>
      <c r="BC532" s="59"/>
      <c r="BF532" s="43"/>
    </row>
    <row r="533" spans="1:58" s="29" customFormat="1" x14ac:dyDescent="0.25">
      <c r="G533" s="30"/>
      <c r="H533" s="29" t="s">
        <v>133</v>
      </c>
      <c r="J533" s="59"/>
      <c r="L533" s="59"/>
      <c r="N533" s="37"/>
      <c r="P533" s="38"/>
      <c r="Q533" s="39"/>
      <c r="R533" s="39"/>
      <c r="T533" s="40"/>
      <c r="V533" s="32"/>
      <c r="X533" s="59"/>
      <c r="Z533" s="37"/>
      <c r="AA533" s="12"/>
      <c r="AB533" s="42"/>
      <c r="AC533" s="12"/>
      <c r="AD533" s="42"/>
      <c r="AE533" s="12"/>
      <c r="AF533" s="40"/>
      <c r="AH533" s="59"/>
      <c r="AI533" s="59"/>
      <c r="AJ533" s="56"/>
      <c r="AK533" s="59"/>
      <c r="AL533" s="59"/>
      <c r="AM533" s="59"/>
      <c r="AN533" s="56"/>
      <c r="AO533" s="56"/>
      <c r="AP533" s="59"/>
      <c r="AQ533" s="18"/>
      <c r="AR533" s="59"/>
      <c r="AS533" s="18"/>
      <c r="AT533" s="18"/>
      <c r="AU533" s="18"/>
      <c r="AV533" s="12"/>
      <c r="AW533" s="12"/>
      <c r="AX533" s="12"/>
      <c r="AY533" s="12"/>
      <c r="AZ533" s="12"/>
      <c r="BA533" s="12"/>
      <c r="BB533" s="59"/>
      <c r="BC533" s="59"/>
      <c r="BF533" s="43"/>
    </row>
    <row r="534" spans="1:58" s="29" customFormat="1" x14ac:dyDescent="0.25">
      <c r="G534" s="30"/>
      <c r="H534" s="29" t="s">
        <v>133</v>
      </c>
      <c r="J534" s="59"/>
      <c r="L534" s="59"/>
      <c r="N534" s="37"/>
      <c r="P534" s="38"/>
      <c r="Q534" s="39"/>
      <c r="R534" s="39"/>
      <c r="T534" s="40"/>
      <c r="V534" s="32"/>
      <c r="X534" s="59"/>
      <c r="Z534" s="37"/>
      <c r="AA534" s="12"/>
      <c r="AB534" s="42"/>
      <c r="AC534" s="12"/>
      <c r="AD534" s="42"/>
      <c r="AE534" s="12"/>
      <c r="AF534" s="40"/>
      <c r="AH534" s="59"/>
      <c r="AI534" s="59"/>
      <c r="AJ534" s="56"/>
      <c r="AK534" s="59"/>
      <c r="AL534" s="59"/>
      <c r="AM534" s="59"/>
      <c r="AN534" s="56"/>
      <c r="AO534" s="56"/>
      <c r="AP534" s="59"/>
      <c r="AQ534" s="18"/>
      <c r="AR534" s="59"/>
      <c r="AS534" s="18"/>
      <c r="AT534" s="18"/>
      <c r="AU534" s="18"/>
      <c r="AV534" s="12"/>
      <c r="AW534" s="12"/>
      <c r="AX534" s="12"/>
      <c r="AY534" s="12"/>
      <c r="AZ534" s="12"/>
      <c r="BA534" s="12"/>
      <c r="BB534" s="59"/>
      <c r="BC534" s="59"/>
      <c r="BF534" s="43"/>
    </row>
    <row r="535" spans="1:58" s="29" customFormat="1" x14ac:dyDescent="0.25">
      <c r="G535" s="30" t="s">
        <v>873</v>
      </c>
      <c r="J535" s="59"/>
      <c r="L535" s="59"/>
      <c r="N535" s="37"/>
      <c r="P535" s="38"/>
      <c r="Q535" s="39"/>
      <c r="R535" s="39"/>
      <c r="T535" s="40"/>
      <c r="V535" s="32"/>
      <c r="X535" s="59"/>
      <c r="Z535" s="37"/>
      <c r="AA535" s="12"/>
      <c r="AB535" s="42"/>
      <c r="AC535" s="12"/>
      <c r="AD535" s="42"/>
      <c r="AE535" s="12"/>
      <c r="AF535" s="40"/>
      <c r="AH535" s="59"/>
      <c r="AI535" s="59"/>
      <c r="AJ535" s="56"/>
      <c r="AK535" s="59"/>
      <c r="AL535" s="59"/>
      <c r="AM535" s="59"/>
      <c r="AN535" s="56"/>
      <c r="AO535" s="56"/>
      <c r="AP535" s="59"/>
      <c r="AQ535" s="18"/>
      <c r="AR535" s="59"/>
      <c r="AS535" s="18"/>
      <c r="AT535" s="18"/>
      <c r="AU535" s="18"/>
      <c r="AV535" s="12"/>
      <c r="AW535" s="12"/>
      <c r="AX535" s="12"/>
      <c r="AY535" s="12"/>
      <c r="AZ535" s="12"/>
      <c r="BA535" s="12"/>
      <c r="BB535" s="59"/>
      <c r="BC535" s="59"/>
      <c r="BF535" s="43"/>
    </row>
    <row r="536" spans="1:58" s="29" customFormat="1" x14ac:dyDescent="0.25">
      <c r="G536" s="30"/>
      <c r="H536" s="29" t="s">
        <v>133</v>
      </c>
      <c r="J536" s="59"/>
      <c r="L536" s="59"/>
      <c r="N536" s="37"/>
      <c r="P536" s="38"/>
      <c r="Q536" s="39"/>
      <c r="R536" s="39"/>
      <c r="T536" s="40"/>
      <c r="V536" s="32"/>
      <c r="X536" s="59"/>
      <c r="Z536" s="37"/>
      <c r="AA536" s="12"/>
      <c r="AB536" s="42"/>
      <c r="AC536" s="12"/>
      <c r="AD536" s="42"/>
      <c r="AE536" s="12"/>
      <c r="AF536" s="40"/>
      <c r="AH536" s="59"/>
      <c r="AI536" s="59"/>
      <c r="AJ536" s="56"/>
      <c r="AK536" s="59"/>
      <c r="AL536" s="59"/>
      <c r="AM536" s="59"/>
      <c r="AN536" s="56"/>
      <c r="AO536" s="56"/>
      <c r="AP536" s="59"/>
      <c r="AQ536" s="18"/>
      <c r="AR536" s="59"/>
      <c r="AS536" s="18"/>
      <c r="AT536" s="18"/>
      <c r="AU536" s="18"/>
      <c r="AV536" s="12"/>
      <c r="AW536" s="12"/>
      <c r="AX536" s="12"/>
      <c r="AY536" s="12"/>
      <c r="AZ536" s="12"/>
      <c r="BA536" s="12"/>
      <c r="BB536" s="59"/>
      <c r="BC536" s="59"/>
      <c r="BF536" s="43"/>
    </row>
    <row r="537" spans="1:58" s="29" customFormat="1" x14ac:dyDescent="0.25">
      <c r="A537" s="12" t="s">
        <v>855</v>
      </c>
      <c r="B537" s="29" t="s">
        <v>133</v>
      </c>
      <c r="C537" s="12" t="s">
        <v>475</v>
      </c>
      <c r="D537" s="12">
        <v>24</v>
      </c>
      <c r="E537" s="12">
        <v>10</v>
      </c>
      <c r="F537" s="12">
        <v>31001</v>
      </c>
      <c r="G537" s="12" t="s">
        <v>133</v>
      </c>
      <c r="H537" s="29" t="s">
        <v>874</v>
      </c>
      <c r="J537" s="59"/>
      <c r="L537" s="59"/>
      <c r="N537" s="37"/>
      <c r="P537" s="38"/>
      <c r="Q537" s="39"/>
      <c r="R537" s="39"/>
      <c r="T537" s="40"/>
      <c r="V537" s="32"/>
      <c r="X537" s="59"/>
      <c r="Z537" s="37"/>
      <c r="AA537" s="12"/>
      <c r="AB537" s="42"/>
      <c r="AC537" s="12"/>
      <c r="AD537" s="42"/>
      <c r="AE537" s="12"/>
      <c r="AF537" s="40"/>
      <c r="AH537" s="59"/>
      <c r="AI537" s="59"/>
      <c r="AJ537" s="56"/>
      <c r="AK537" s="59"/>
      <c r="AL537" s="59"/>
      <c r="AM537" s="59"/>
      <c r="AN537" s="56"/>
      <c r="AO537" s="56"/>
      <c r="AP537" s="59"/>
      <c r="AQ537" s="18"/>
      <c r="AR537" s="59"/>
      <c r="AS537" s="18"/>
      <c r="AT537" s="18"/>
      <c r="AU537" s="18"/>
      <c r="AV537" s="12"/>
      <c r="AW537" s="12"/>
      <c r="AX537" s="12"/>
      <c r="AY537" s="12"/>
      <c r="AZ537" s="12"/>
      <c r="BA537" s="12"/>
      <c r="BB537" s="59"/>
      <c r="BC537" s="59"/>
      <c r="BF537" s="43"/>
    </row>
    <row r="538" spans="1:58" s="29" customFormat="1" x14ac:dyDescent="0.25">
      <c r="A538" s="12" t="s">
        <v>875</v>
      </c>
      <c r="B538" s="29" t="s">
        <v>876</v>
      </c>
      <c r="C538" s="12" t="s">
        <v>475</v>
      </c>
      <c r="D538" s="12">
        <v>24</v>
      </c>
      <c r="E538" s="12">
        <v>1</v>
      </c>
      <c r="F538" s="12">
        <v>31001</v>
      </c>
      <c r="G538" s="12">
        <v>341</v>
      </c>
      <c r="H538" s="12" t="s">
        <v>138</v>
      </c>
      <c r="J538" s="36">
        <v>82092869.269999996</v>
      </c>
      <c r="K538" s="12"/>
      <c r="L538" s="36">
        <v>6368723.820968749</v>
      </c>
      <c r="M538" s="12"/>
      <c r="N538" s="37">
        <v>52412</v>
      </c>
      <c r="O538" s="12"/>
      <c r="P538" s="38" t="s">
        <v>808</v>
      </c>
      <c r="Q538" s="39"/>
      <c r="R538" s="39"/>
      <c r="S538" s="12"/>
      <c r="T538" s="40">
        <v>0</v>
      </c>
      <c r="V538" s="41">
        <v>3.3</v>
      </c>
      <c r="X538" s="36">
        <v>2709065</v>
      </c>
      <c r="Z538" s="37">
        <v>56065</v>
      </c>
      <c r="AA538" s="12"/>
      <c r="AB538" s="42">
        <v>80</v>
      </c>
      <c r="AC538" s="12" t="s">
        <v>139</v>
      </c>
      <c r="AD538" s="42" t="s">
        <v>140</v>
      </c>
      <c r="AE538" s="12"/>
      <c r="AF538" s="40">
        <v>-2</v>
      </c>
      <c r="AH538" s="36">
        <v>77366003</v>
      </c>
      <c r="AI538" s="43"/>
      <c r="AJ538" s="18">
        <v>34.979999999999997</v>
      </c>
      <c r="AK538" s="43"/>
      <c r="AL538" s="36">
        <v>2211721</v>
      </c>
      <c r="AM538" s="36"/>
      <c r="AN538" s="18">
        <v>2.69</v>
      </c>
      <c r="AO538" s="18"/>
      <c r="AP538" s="36">
        <v>-497344</v>
      </c>
      <c r="AQ538" s="18"/>
      <c r="AR538" s="36">
        <v>7013007</v>
      </c>
      <c r="AS538" s="18"/>
      <c r="AT538" s="18"/>
      <c r="AU538" s="18"/>
      <c r="AV538" s="12"/>
      <c r="AW538" s="12"/>
      <c r="AX538" s="12"/>
      <c r="AY538" s="12"/>
      <c r="AZ538" s="12"/>
      <c r="BA538" s="12"/>
      <c r="BB538" s="36">
        <v>82092869.270000011</v>
      </c>
      <c r="BC538" s="36">
        <v>0</v>
      </c>
      <c r="BD538" s="12"/>
      <c r="BE538" s="12"/>
      <c r="BF538" s="43"/>
    </row>
    <row r="539" spans="1:58" s="29" customFormat="1" x14ac:dyDescent="0.25">
      <c r="A539" s="12" t="s">
        <v>877</v>
      </c>
      <c r="B539" s="29" t="s">
        <v>878</v>
      </c>
      <c r="C539" s="29" t="s">
        <v>475</v>
      </c>
      <c r="D539" s="29">
        <v>24</v>
      </c>
      <c r="E539" s="29">
        <v>2</v>
      </c>
      <c r="F539" s="12">
        <v>31001</v>
      </c>
      <c r="G539" s="12">
        <v>342</v>
      </c>
      <c r="H539" s="12" t="s">
        <v>483</v>
      </c>
      <c r="J539" s="36">
        <v>47723727.920000002</v>
      </c>
      <c r="K539" s="12"/>
      <c r="L539" s="36">
        <v>3579557.4410024998</v>
      </c>
      <c r="M539" s="12"/>
      <c r="N539" s="37">
        <v>52412</v>
      </c>
      <c r="O539" s="12"/>
      <c r="P539" s="38" t="s">
        <v>808</v>
      </c>
      <c r="Q539" s="39"/>
      <c r="R539" s="39"/>
      <c r="S539" s="12"/>
      <c r="T539" s="40">
        <v>0</v>
      </c>
      <c r="V539" s="41">
        <v>3.3</v>
      </c>
      <c r="X539" s="36">
        <v>1574883</v>
      </c>
      <c r="Z539" s="37">
        <v>56065</v>
      </c>
      <c r="AA539" s="12"/>
      <c r="AB539" s="42">
        <v>50</v>
      </c>
      <c r="AC539" s="12" t="s">
        <v>139</v>
      </c>
      <c r="AD539" s="42" t="s">
        <v>391</v>
      </c>
      <c r="AE539" s="12"/>
      <c r="AF539" s="40">
        <v>-3</v>
      </c>
      <c r="AH539" s="36">
        <v>45575882</v>
      </c>
      <c r="AI539" s="43"/>
      <c r="AJ539" s="18">
        <v>32.18</v>
      </c>
      <c r="AK539" s="43"/>
      <c r="AL539" s="36">
        <v>1416280</v>
      </c>
      <c r="AM539" s="36"/>
      <c r="AN539" s="18">
        <v>2.97</v>
      </c>
      <c r="AO539" s="18"/>
      <c r="AP539" s="36">
        <v>-158603</v>
      </c>
      <c r="AQ539" s="18"/>
      <c r="AR539" s="36">
        <v>4096291</v>
      </c>
      <c r="AS539" s="18"/>
      <c r="AT539" s="18"/>
      <c r="AU539" s="18"/>
      <c r="AV539" s="12"/>
      <c r="AW539" s="12"/>
      <c r="AX539" s="12"/>
      <c r="AY539" s="12"/>
      <c r="AZ539" s="12"/>
      <c r="BA539" s="12"/>
      <c r="BB539" s="36">
        <v>47723727.919999994</v>
      </c>
      <c r="BC539" s="36">
        <v>0</v>
      </c>
      <c r="BD539" s="12"/>
      <c r="BE539" s="12"/>
      <c r="BF539" s="43"/>
    </row>
    <row r="540" spans="1:58" s="29" customFormat="1" hidden="1" outlineLevel="1" x14ac:dyDescent="0.25">
      <c r="A540" s="12" t="s">
        <v>879</v>
      </c>
      <c r="B540" s="29" t="s">
        <v>880</v>
      </c>
      <c r="C540" s="12" t="s">
        <v>475</v>
      </c>
      <c r="D540" s="12">
        <v>24</v>
      </c>
      <c r="E540" s="12">
        <v>3</v>
      </c>
      <c r="F540" s="12">
        <v>31001</v>
      </c>
      <c r="G540" s="12">
        <v>343</v>
      </c>
      <c r="H540" s="12" t="s">
        <v>486</v>
      </c>
      <c r="J540" s="36">
        <v>385108675.64999998</v>
      </c>
      <c r="K540" s="12"/>
      <c r="L540" s="36">
        <v>38729543.121233486</v>
      </c>
      <c r="M540" s="12"/>
      <c r="N540" s="37">
        <v>52412</v>
      </c>
      <c r="O540" s="12"/>
      <c r="P540" s="67" t="s">
        <v>808</v>
      </c>
      <c r="Q540" s="17"/>
      <c r="R540" s="67"/>
      <c r="S540" s="12"/>
      <c r="T540" s="40">
        <v>0</v>
      </c>
      <c r="V540" s="41">
        <v>3.3</v>
      </c>
      <c r="W540" s="12"/>
      <c r="X540" s="36">
        <v>12708586</v>
      </c>
      <c r="Z540" s="37">
        <v>56065</v>
      </c>
      <c r="AA540" s="12"/>
      <c r="AB540" s="42">
        <v>50</v>
      </c>
      <c r="AC540" s="12" t="s">
        <v>139</v>
      </c>
      <c r="AD540" s="42" t="s">
        <v>395</v>
      </c>
      <c r="AE540" s="12"/>
      <c r="AF540" s="40">
        <v>-3</v>
      </c>
      <c r="AH540" s="36">
        <v>357932393</v>
      </c>
      <c r="AI540" s="43"/>
      <c r="AJ540" s="18">
        <v>31.38</v>
      </c>
      <c r="AK540" s="43"/>
      <c r="AL540" s="36">
        <v>11406386</v>
      </c>
      <c r="AM540" s="36"/>
      <c r="AN540" s="18">
        <v>2.96</v>
      </c>
      <c r="AO540" s="18"/>
      <c r="AP540" s="36">
        <v>-1302200</v>
      </c>
      <c r="AQ540" s="18"/>
      <c r="AR540" s="36">
        <v>32829732</v>
      </c>
      <c r="AS540" s="18"/>
      <c r="AT540" s="18"/>
      <c r="AU540" s="18"/>
      <c r="AV540" s="12"/>
      <c r="AW540" s="12"/>
      <c r="AX540" s="12"/>
      <c r="AY540" s="12"/>
      <c r="AZ540" s="12"/>
      <c r="BA540" s="12"/>
      <c r="BB540" s="36"/>
      <c r="BC540" s="36"/>
      <c r="BD540" s="12"/>
      <c r="BE540" s="12"/>
      <c r="BF540" s="43"/>
    </row>
    <row r="541" spans="1:58" s="29" customFormat="1" hidden="1" outlineLevel="1" x14ac:dyDescent="0.25">
      <c r="A541" s="12" t="s">
        <v>881</v>
      </c>
      <c r="B541" s="29" t="s">
        <v>882</v>
      </c>
      <c r="C541" s="29" t="s">
        <v>475</v>
      </c>
      <c r="D541" s="29">
        <v>24</v>
      </c>
      <c r="E541" s="29">
        <v>4</v>
      </c>
      <c r="F541" s="12">
        <v>31001</v>
      </c>
      <c r="G541" s="12">
        <v>343.2</v>
      </c>
      <c r="H541" s="12" t="s">
        <v>489</v>
      </c>
      <c r="J541" s="36">
        <v>206255249.11000001</v>
      </c>
      <c r="K541" s="12"/>
      <c r="L541" s="36">
        <v>28539905.897286527</v>
      </c>
      <c r="M541" s="12"/>
      <c r="N541" s="37">
        <v>52412</v>
      </c>
      <c r="O541" s="12"/>
      <c r="P541" s="67" t="s">
        <v>808</v>
      </c>
      <c r="Q541" s="17"/>
      <c r="R541" s="67"/>
      <c r="S541" s="12"/>
      <c r="T541" s="40">
        <v>0</v>
      </c>
      <c r="V541" s="41">
        <v>3.3</v>
      </c>
      <c r="W541" s="12"/>
      <c r="X541" s="36">
        <v>6806423</v>
      </c>
      <c r="Z541" s="37">
        <v>56065</v>
      </c>
      <c r="AA541" s="12"/>
      <c r="AB541" s="42">
        <v>9</v>
      </c>
      <c r="AC541" s="12" t="s">
        <v>139</v>
      </c>
      <c r="AD541" s="42" t="s">
        <v>490</v>
      </c>
      <c r="AE541" s="12"/>
      <c r="AF541" s="40">
        <v>35</v>
      </c>
      <c r="AH541" s="36">
        <v>105526006</v>
      </c>
      <c r="AI541" s="43"/>
      <c r="AJ541" s="18">
        <v>7.38</v>
      </c>
      <c r="AK541" s="43"/>
      <c r="AL541" s="36">
        <v>14298917</v>
      </c>
      <c r="AM541" s="36"/>
      <c r="AN541" s="18">
        <v>6.93</v>
      </c>
      <c r="AO541" s="18"/>
      <c r="AP541" s="36">
        <v>7492494</v>
      </c>
      <c r="AQ541" s="18"/>
      <c r="AR541" s="36">
        <v>24192319</v>
      </c>
      <c r="AS541" s="18"/>
      <c r="AT541" s="18"/>
      <c r="AU541" s="18"/>
      <c r="AV541" s="12"/>
      <c r="AW541" s="12"/>
      <c r="AX541" s="12"/>
      <c r="AY541" s="12"/>
      <c r="AZ541" s="12"/>
      <c r="BA541" s="12"/>
      <c r="BB541" s="36"/>
      <c r="BC541" s="36"/>
      <c r="BD541" s="12"/>
      <c r="BE541" s="12"/>
      <c r="BF541" s="43"/>
    </row>
    <row r="542" spans="1:58" s="29" customFormat="1" collapsed="1" x14ac:dyDescent="0.25">
      <c r="A542" s="72" t="s">
        <v>879</v>
      </c>
      <c r="B542" s="29" t="s">
        <v>880</v>
      </c>
      <c r="C542" s="12" t="s">
        <v>491</v>
      </c>
      <c r="D542" s="12"/>
      <c r="E542" s="12"/>
      <c r="F542" s="12"/>
      <c r="G542" s="12">
        <v>343</v>
      </c>
      <c r="H542" s="12" t="s">
        <v>492</v>
      </c>
      <c r="J542" s="36">
        <v>591363924.75999999</v>
      </c>
      <c r="K542" s="12"/>
      <c r="L542" s="36">
        <v>67269449.018520012</v>
      </c>
      <c r="M542" s="12"/>
      <c r="N542" s="37">
        <v>52412</v>
      </c>
      <c r="O542" s="12"/>
      <c r="P542" s="38" t="s">
        <v>808</v>
      </c>
      <c r="Q542" s="39"/>
      <c r="R542" s="39"/>
      <c r="S542" s="12"/>
      <c r="T542" s="40">
        <v>0</v>
      </c>
      <c r="V542" s="41">
        <v>3.3</v>
      </c>
      <c r="W542" s="12"/>
      <c r="X542" s="36">
        <v>19515009</v>
      </c>
      <c r="Z542" s="37">
        <v>56065</v>
      </c>
      <c r="AA542" s="12"/>
      <c r="AB542" s="67" t="s">
        <v>493</v>
      </c>
      <c r="AC542" s="17"/>
      <c r="AD542" s="67"/>
      <c r="AE542" s="12"/>
      <c r="AF542" s="40" t="s">
        <v>493</v>
      </c>
      <c r="AH542" s="36">
        <v>463458399</v>
      </c>
      <c r="AI542" s="36"/>
      <c r="AJ542" s="18">
        <v>15.376708418393266</v>
      </c>
      <c r="AK542" s="36"/>
      <c r="AL542" s="36">
        <v>25705303</v>
      </c>
      <c r="AM542" s="36"/>
      <c r="AN542" s="18">
        <v>4.3499999999999996</v>
      </c>
      <c r="AO542" s="18"/>
      <c r="AP542" s="36">
        <v>6190294</v>
      </c>
      <c r="AQ542" s="18"/>
      <c r="AR542" s="36">
        <v>57022051</v>
      </c>
      <c r="AS542" s="18"/>
      <c r="AT542" s="68">
        <v>67269449.018520012</v>
      </c>
      <c r="AU542" s="18"/>
      <c r="AV542" s="12"/>
      <c r="AW542" s="12"/>
      <c r="AX542" s="12"/>
      <c r="AY542" s="12"/>
      <c r="AZ542" s="12"/>
      <c r="BA542" s="12"/>
      <c r="BB542" s="36">
        <v>591363924.7621969</v>
      </c>
      <c r="BC542" s="36">
        <v>2.1969079971313477E-3</v>
      </c>
      <c r="BD542" s="12"/>
      <c r="BE542" s="12"/>
      <c r="BF542" s="43"/>
    </row>
    <row r="543" spans="1:58" s="29" customFormat="1" x14ac:dyDescent="0.25">
      <c r="A543" s="12" t="s">
        <v>883</v>
      </c>
      <c r="B543" s="29" t="s">
        <v>884</v>
      </c>
      <c r="C543" s="12" t="s">
        <v>475</v>
      </c>
      <c r="D543" s="12">
        <v>24</v>
      </c>
      <c r="E543" s="12">
        <v>6</v>
      </c>
      <c r="F543" s="12">
        <v>31001</v>
      </c>
      <c r="G543" s="12">
        <v>344</v>
      </c>
      <c r="H543" s="12" t="s">
        <v>496</v>
      </c>
      <c r="J543" s="36">
        <v>70269257.489999995</v>
      </c>
      <c r="K543" s="12"/>
      <c r="L543" s="36">
        <v>5194564.4841474993</v>
      </c>
      <c r="M543" s="12"/>
      <c r="N543" s="37">
        <v>52412</v>
      </c>
      <c r="O543" s="12"/>
      <c r="P543" s="38" t="s">
        <v>808</v>
      </c>
      <c r="Q543" s="39"/>
      <c r="R543" s="39"/>
      <c r="S543" s="12"/>
      <c r="T543" s="40">
        <v>0</v>
      </c>
      <c r="V543" s="41">
        <v>3.3</v>
      </c>
      <c r="X543" s="36">
        <v>2318885</v>
      </c>
      <c r="Z543" s="37">
        <v>56065</v>
      </c>
      <c r="AA543" s="12"/>
      <c r="AB543" s="42">
        <v>60</v>
      </c>
      <c r="AC543" s="12" t="s">
        <v>139</v>
      </c>
      <c r="AD543" s="42" t="s">
        <v>140</v>
      </c>
      <c r="AE543" s="12"/>
      <c r="AF543" s="40">
        <v>-3</v>
      </c>
      <c r="AH543" s="36">
        <v>67182771</v>
      </c>
      <c r="AI543" s="43"/>
      <c r="AJ543" s="18">
        <v>34.03</v>
      </c>
      <c r="AK543" s="43"/>
      <c r="AL543" s="36">
        <v>1974222</v>
      </c>
      <c r="AM543" s="36"/>
      <c r="AN543" s="18">
        <v>2.81</v>
      </c>
      <c r="AO543" s="18"/>
      <c r="AP543" s="36">
        <v>-344663</v>
      </c>
      <c r="AQ543" s="18"/>
      <c r="AR543" s="36">
        <v>6306711</v>
      </c>
      <c r="AS543" s="18"/>
      <c r="AT543" s="68"/>
      <c r="AU543" s="18"/>
      <c r="AV543" s="12"/>
      <c r="AW543" s="12"/>
      <c r="AX543" s="12"/>
      <c r="AY543" s="12"/>
      <c r="AZ543" s="12"/>
      <c r="BA543" s="12"/>
      <c r="BB543" s="36">
        <v>70269257.49000001</v>
      </c>
      <c r="BC543" s="36">
        <v>0</v>
      </c>
      <c r="BD543" s="12"/>
      <c r="BE543" s="12"/>
      <c r="BF543" s="43"/>
    </row>
    <row r="544" spans="1:58" s="29" customFormat="1" x14ac:dyDescent="0.25">
      <c r="A544" s="12" t="s">
        <v>885</v>
      </c>
      <c r="B544" s="29" t="s">
        <v>886</v>
      </c>
      <c r="C544" s="12" t="s">
        <v>475</v>
      </c>
      <c r="D544" s="12">
        <v>24</v>
      </c>
      <c r="E544" s="12">
        <v>6</v>
      </c>
      <c r="F544" s="12">
        <v>31001</v>
      </c>
      <c r="G544" s="12">
        <v>345</v>
      </c>
      <c r="H544" s="12" t="s">
        <v>151</v>
      </c>
      <c r="J544" s="36">
        <v>111693784.62</v>
      </c>
      <c r="K544" s="12"/>
      <c r="L544" s="36">
        <v>8403919.9913375005</v>
      </c>
      <c r="M544" s="12"/>
      <c r="N544" s="37">
        <v>52412</v>
      </c>
      <c r="O544" s="12"/>
      <c r="P544" s="38" t="s">
        <v>808</v>
      </c>
      <c r="Q544" s="39"/>
      <c r="R544" s="39"/>
      <c r="S544" s="12"/>
      <c r="T544" s="40">
        <v>0</v>
      </c>
      <c r="V544" s="41">
        <v>3.3</v>
      </c>
      <c r="X544" s="36">
        <v>3685895</v>
      </c>
      <c r="Z544" s="37">
        <v>56065</v>
      </c>
      <c r="AA544" s="12"/>
      <c r="AB544" s="42">
        <v>50</v>
      </c>
      <c r="AC544" s="12" t="s">
        <v>139</v>
      </c>
      <c r="AD544" s="42" t="s">
        <v>400</v>
      </c>
      <c r="AE544" s="12"/>
      <c r="AF544" s="40">
        <v>-2</v>
      </c>
      <c r="AH544" s="36">
        <v>105523740</v>
      </c>
      <c r="AI544" s="43"/>
      <c r="AJ544" s="18">
        <v>33.590000000000003</v>
      </c>
      <c r="AK544" s="43"/>
      <c r="AL544" s="36">
        <v>3141522</v>
      </c>
      <c r="AM544" s="36"/>
      <c r="AN544" s="18">
        <v>2.81</v>
      </c>
      <c r="AO544" s="18"/>
      <c r="AP544" s="36">
        <v>-544373</v>
      </c>
      <c r="AQ544" s="18"/>
      <c r="AR544" s="36">
        <v>10028749</v>
      </c>
      <c r="AS544" s="18"/>
      <c r="AT544" s="68"/>
      <c r="AU544" s="18"/>
      <c r="AV544" s="12"/>
      <c r="AW544" s="12"/>
      <c r="AX544" s="12"/>
      <c r="AY544" s="12"/>
      <c r="AZ544" s="12"/>
      <c r="BA544" s="12"/>
      <c r="BB544" s="36">
        <v>111693784.61999999</v>
      </c>
      <c r="BC544" s="36">
        <v>0</v>
      </c>
      <c r="BD544" s="12"/>
      <c r="BE544" s="12"/>
      <c r="BF544" s="43"/>
    </row>
    <row r="545" spans="1:58" s="29" customFormat="1" x14ac:dyDescent="0.25">
      <c r="A545" s="12" t="s">
        <v>887</v>
      </c>
      <c r="B545" s="29" t="s">
        <v>888</v>
      </c>
      <c r="C545" s="12" t="s">
        <v>475</v>
      </c>
      <c r="D545" s="12">
        <v>24</v>
      </c>
      <c r="E545" s="12">
        <v>7</v>
      </c>
      <c r="F545" s="12">
        <v>31001</v>
      </c>
      <c r="G545" s="12">
        <v>346</v>
      </c>
      <c r="H545" s="12" t="s">
        <v>154</v>
      </c>
      <c r="J545" s="45">
        <v>10309492.789999999</v>
      </c>
      <c r="K545" s="12"/>
      <c r="L545" s="45">
        <v>738998.96712875017</v>
      </c>
      <c r="M545" s="12"/>
      <c r="N545" s="37">
        <v>52412</v>
      </c>
      <c r="O545" s="12"/>
      <c r="P545" s="38" t="s">
        <v>808</v>
      </c>
      <c r="Q545" s="39"/>
      <c r="R545" s="39"/>
      <c r="S545" s="12"/>
      <c r="T545" s="40">
        <v>0</v>
      </c>
      <c r="V545" s="41">
        <v>3.3</v>
      </c>
      <c r="X545" s="45">
        <v>340213</v>
      </c>
      <c r="Z545" s="37">
        <v>56065</v>
      </c>
      <c r="AA545" s="12"/>
      <c r="AB545" s="42">
        <v>50</v>
      </c>
      <c r="AC545" s="12" t="s">
        <v>139</v>
      </c>
      <c r="AD545" s="42" t="s">
        <v>501</v>
      </c>
      <c r="AE545" s="12"/>
      <c r="AF545" s="40">
        <v>-2</v>
      </c>
      <c r="AH545" s="45">
        <v>9776684</v>
      </c>
      <c r="AI545" s="46"/>
      <c r="AJ545" s="18">
        <v>31.85</v>
      </c>
      <c r="AK545" s="46"/>
      <c r="AL545" s="45">
        <v>306960</v>
      </c>
      <c r="AM545" s="47"/>
      <c r="AN545" s="18">
        <v>2.98</v>
      </c>
      <c r="AO545" s="18"/>
      <c r="AP545" s="45">
        <v>-33253</v>
      </c>
      <c r="AQ545" s="18"/>
      <c r="AR545" s="45">
        <v>996517</v>
      </c>
      <c r="AS545" s="18"/>
      <c r="AT545" s="68"/>
      <c r="AU545" s="18"/>
      <c r="BB545" s="45">
        <v>10309492.789999999</v>
      </c>
      <c r="BC545" s="45">
        <v>0</v>
      </c>
      <c r="BD545" s="12"/>
      <c r="BE545" s="12"/>
      <c r="BF545" s="43"/>
    </row>
    <row r="546" spans="1:58" s="29" customFormat="1" x14ac:dyDescent="0.25">
      <c r="A546" s="12" t="s">
        <v>855</v>
      </c>
      <c r="B546" s="29" t="s">
        <v>133</v>
      </c>
      <c r="C546" s="12" t="s">
        <v>475</v>
      </c>
      <c r="D546" s="12">
        <v>24</v>
      </c>
      <c r="E546" s="12">
        <v>8</v>
      </c>
      <c r="F546" s="12">
        <v>31001</v>
      </c>
      <c r="G546" s="12" t="s">
        <v>133</v>
      </c>
      <c r="H546" s="29" t="s">
        <v>889</v>
      </c>
      <c r="J546" s="31">
        <v>913453056.85000002</v>
      </c>
      <c r="L546" s="31">
        <v>91555213.723105013</v>
      </c>
      <c r="N546" s="37"/>
      <c r="P546" s="38"/>
      <c r="Q546" s="39"/>
      <c r="R546" s="39"/>
      <c r="T546" s="40"/>
      <c r="V546" s="48">
        <v>3.3</v>
      </c>
      <c r="X546" s="31">
        <v>30143950</v>
      </c>
      <c r="Z546" s="37"/>
      <c r="AA546" s="12"/>
      <c r="AB546" s="42"/>
      <c r="AC546" s="12"/>
      <c r="AD546" s="42"/>
      <c r="AE546" s="12"/>
      <c r="AF546" s="40"/>
      <c r="AH546" s="31">
        <v>768883479</v>
      </c>
      <c r="AI546" s="31"/>
      <c r="AJ546" s="49">
        <v>22.122318506774427</v>
      </c>
      <c r="AK546" s="31"/>
      <c r="AL546" s="31">
        <v>34756008</v>
      </c>
      <c r="AM546" s="31"/>
      <c r="AN546" s="49">
        <v>3.8049035732448542</v>
      </c>
      <c r="AO546" s="49"/>
      <c r="AP546" s="31">
        <v>4612058</v>
      </c>
      <c r="AQ546" s="18"/>
      <c r="AR546" s="31">
        <v>85463326</v>
      </c>
      <c r="AS546" s="18"/>
      <c r="AT546" s="68"/>
      <c r="AU546" s="18"/>
      <c r="AV546" s="43"/>
      <c r="AW546" s="12"/>
      <c r="AX546" s="12"/>
      <c r="AY546" s="12"/>
      <c r="AZ546" s="12"/>
      <c r="BA546" s="12"/>
      <c r="BB546" s="31">
        <v>913453056.85219681</v>
      </c>
      <c r="BC546" s="31">
        <v>2.1969079971313477E-3</v>
      </c>
      <c r="BD546" s="12"/>
      <c r="BE546" s="12"/>
      <c r="BF546" s="43"/>
    </row>
    <row r="547" spans="1:58" s="29" customFormat="1" x14ac:dyDescent="0.25">
      <c r="A547" s="12" t="s">
        <v>855</v>
      </c>
      <c r="B547" s="29" t="s">
        <v>133</v>
      </c>
      <c r="C547" s="12" t="s">
        <v>475</v>
      </c>
      <c r="D547" s="12">
        <v>24</v>
      </c>
      <c r="E547" s="12">
        <v>9</v>
      </c>
      <c r="F547" s="12">
        <v>31001</v>
      </c>
      <c r="G547" s="12"/>
      <c r="H547" s="29" t="s">
        <v>133</v>
      </c>
      <c r="J547" s="59"/>
      <c r="L547" s="59"/>
      <c r="N547" s="37"/>
      <c r="P547" s="38"/>
      <c r="Q547" s="39"/>
      <c r="R547" s="39"/>
      <c r="T547" s="40"/>
      <c r="V547" s="32"/>
      <c r="X547" s="59"/>
      <c r="Z547" s="37"/>
      <c r="AA547" s="12"/>
      <c r="AB547" s="42"/>
      <c r="AC547" s="12"/>
      <c r="AD547" s="42"/>
      <c r="AE547" s="12"/>
      <c r="AF547" s="40"/>
      <c r="AH547" s="59"/>
      <c r="AI547" s="59"/>
      <c r="AJ547" s="56"/>
      <c r="AK547" s="59"/>
      <c r="AL547" s="59"/>
      <c r="AM547" s="59"/>
      <c r="AN547" s="56"/>
      <c r="AO547" s="56"/>
      <c r="AP547" s="59"/>
      <c r="AQ547" s="18"/>
      <c r="AR547" s="59"/>
      <c r="AS547" s="18"/>
      <c r="AT547" s="68"/>
      <c r="AU547" s="18"/>
      <c r="AV547" s="12"/>
      <c r="AW547" s="12"/>
      <c r="AX547" s="12"/>
      <c r="AY547" s="12"/>
      <c r="AZ547" s="12"/>
      <c r="BA547" s="12"/>
      <c r="BB547" s="59"/>
      <c r="BC547" s="59"/>
      <c r="BF547" s="43"/>
    </row>
    <row r="548" spans="1:58" s="29" customFormat="1" x14ac:dyDescent="0.25">
      <c r="G548" s="30" t="s">
        <v>890</v>
      </c>
      <c r="J548" s="58">
        <v>913453056.85000002</v>
      </c>
      <c r="L548" s="58">
        <v>91555213.723105013</v>
      </c>
      <c r="N548" s="37"/>
      <c r="P548" s="38"/>
      <c r="Q548" s="39"/>
      <c r="R548" s="39"/>
      <c r="T548" s="40"/>
      <c r="V548" s="53">
        <v>3.3</v>
      </c>
      <c r="X548" s="58">
        <v>30143950</v>
      </c>
      <c r="Z548" s="37"/>
      <c r="AA548" s="12"/>
      <c r="AB548" s="42"/>
      <c r="AC548" s="12"/>
      <c r="AD548" s="42"/>
      <c r="AE548" s="12"/>
      <c r="AF548" s="40"/>
      <c r="AH548" s="58">
        <v>768883479</v>
      </c>
      <c r="AI548" s="59"/>
      <c r="AJ548" s="56">
        <v>22.122318506774427</v>
      </c>
      <c r="AK548" s="59"/>
      <c r="AL548" s="58">
        <v>34756008</v>
      </c>
      <c r="AM548" s="59"/>
      <c r="AN548" s="56">
        <v>3.8049035732448542</v>
      </c>
      <c r="AO548" s="56"/>
      <c r="AP548" s="58">
        <v>4612058</v>
      </c>
      <c r="AQ548" s="18"/>
      <c r="AR548" s="59"/>
      <c r="AS548" s="18"/>
      <c r="AT548" s="68"/>
      <c r="AU548" s="18"/>
      <c r="AV548" s="12"/>
      <c r="AW548" s="12"/>
      <c r="AX548" s="12"/>
      <c r="AY548" s="12"/>
      <c r="AZ548" s="12"/>
      <c r="BA548" s="12"/>
      <c r="BB548" s="59"/>
      <c r="BC548" s="59"/>
      <c r="BF548" s="43"/>
    </row>
    <row r="549" spans="1:58" s="29" customFormat="1" x14ac:dyDescent="0.25">
      <c r="G549" s="30"/>
      <c r="H549" s="29" t="s">
        <v>133</v>
      </c>
      <c r="J549" s="59"/>
      <c r="L549" s="59"/>
      <c r="N549" s="37"/>
      <c r="P549" s="38"/>
      <c r="Q549" s="39"/>
      <c r="R549" s="39"/>
      <c r="T549" s="40"/>
      <c r="V549" s="32"/>
      <c r="X549" s="59"/>
      <c r="Z549" s="37"/>
      <c r="AA549" s="12"/>
      <c r="AB549" s="42"/>
      <c r="AC549" s="12"/>
      <c r="AD549" s="42"/>
      <c r="AE549" s="12"/>
      <c r="AF549" s="40"/>
      <c r="AH549" s="59"/>
      <c r="AI549" s="59"/>
      <c r="AJ549" s="56"/>
      <c r="AK549" s="59"/>
      <c r="AL549" s="59"/>
      <c r="AM549" s="59"/>
      <c r="AN549" s="56"/>
      <c r="AO549" s="56"/>
      <c r="AP549" s="59"/>
      <c r="AQ549" s="18"/>
      <c r="AR549" s="59"/>
      <c r="AS549" s="18"/>
      <c r="AT549" s="68"/>
      <c r="AU549" s="18"/>
      <c r="AV549" s="12"/>
      <c r="AW549" s="12"/>
      <c r="AX549" s="12"/>
      <c r="AY549" s="12"/>
      <c r="AZ549" s="12"/>
      <c r="BA549" s="12"/>
      <c r="BB549" s="59"/>
      <c r="BC549" s="59"/>
      <c r="BF549" s="43"/>
    </row>
    <row r="550" spans="1:58" s="29" customFormat="1" x14ac:dyDescent="0.25">
      <c r="G550" s="30"/>
      <c r="H550" s="29" t="s">
        <v>133</v>
      </c>
      <c r="J550" s="59"/>
      <c r="L550" s="59"/>
      <c r="N550" s="37"/>
      <c r="P550" s="38"/>
      <c r="Q550" s="39"/>
      <c r="R550" s="39"/>
      <c r="T550" s="40"/>
      <c r="V550" s="32"/>
      <c r="X550" s="59"/>
      <c r="Z550" s="37"/>
      <c r="AA550" s="12"/>
      <c r="AB550" s="42"/>
      <c r="AC550" s="12"/>
      <c r="AD550" s="42"/>
      <c r="AE550" s="12"/>
      <c r="AF550" s="40"/>
      <c r="AH550" s="59"/>
      <c r="AI550" s="59"/>
      <c r="AJ550" s="56"/>
      <c r="AK550" s="59"/>
      <c r="AL550" s="59"/>
      <c r="AM550" s="59"/>
      <c r="AN550" s="56"/>
      <c r="AO550" s="56"/>
      <c r="AP550" s="59"/>
      <c r="AQ550" s="18"/>
      <c r="AR550" s="59"/>
      <c r="AS550" s="18"/>
      <c r="AT550" s="68"/>
      <c r="AU550" s="18"/>
      <c r="AV550" s="12"/>
      <c r="AW550" s="12"/>
      <c r="AX550" s="12"/>
      <c r="AY550" s="12"/>
      <c r="AZ550" s="12"/>
      <c r="BA550" s="12"/>
      <c r="BB550" s="59"/>
      <c r="BC550" s="59"/>
      <c r="BF550" s="43"/>
    </row>
    <row r="551" spans="1:58" s="29" customFormat="1" x14ac:dyDescent="0.25">
      <c r="G551" s="30" t="s">
        <v>891</v>
      </c>
      <c r="J551" s="59"/>
      <c r="L551" s="59"/>
      <c r="N551" s="37"/>
      <c r="P551" s="38"/>
      <c r="Q551" s="39"/>
      <c r="R551" s="39"/>
      <c r="T551" s="40"/>
      <c r="V551" s="32"/>
      <c r="X551" s="59"/>
      <c r="Z551" s="37"/>
      <c r="AA551" s="12"/>
      <c r="AB551" s="42"/>
      <c r="AC551" s="12"/>
      <c r="AD551" s="42"/>
      <c r="AE551" s="12"/>
      <c r="AF551" s="40"/>
      <c r="AH551" s="59"/>
      <c r="AI551" s="59"/>
      <c r="AJ551" s="56"/>
      <c r="AK551" s="59"/>
      <c r="AL551" s="59"/>
      <c r="AM551" s="59"/>
      <c r="AN551" s="56"/>
      <c r="AO551" s="56"/>
      <c r="AP551" s="59"/>
      <c r="AQ551" s="18"/>
      <c r="AR551" s="59"/>
      <c r="AS551" s="18"/>
      <c r="AT551" s="68"/>
      <c r="AU551" s="18"/>
      <c r="AV551" s="12"/>
      <c r="AW551" s="12"/>
      <c r="AX551" s="12"/>
      <c r="AY551" s="12"/>
      <c r="AZ551" s="12"/>
      <c r="BA551" s="12"/>
      <c r="BB551" s="59"/>
      <c r="BC551" s="59"/>
      <c r="BF551" s="43"/>
    </row>
    <row r="552" spans="1:58" s="29" customFormat="1" x14ac:dyDescent="0.25">
      <c r="G552" s="30"/>
      <c r="H552" s="29" t="s">
        <v>133</v>
      </c>
      <c r="J552" s="59"/>
      <c r="L552" s="59"/>
      <c r="N552" s="37"/>
      <c r="P552" s="38"/>
      <c r="Q552" s="39"/>
      <c r="R552" s="39"/>
      <c r="T552" s="40"/>
      <c r="V552" s="32"/>
      <c r="X552" s="59"/>
      <c r="Z552" s="37"/>
      <c r="AA552" s="12"/>
      <c r="AB552" s="42"/>
      <c r="AC552" s="12"/>
      <c r="AD552" s="42"/>
      <c r="AE552" s="12"/>
      <c r="AF552" s="40"/>
      <c r="AH552" s="59"/>
      <c r="AI552" s="59"/>
      <c r="AJ552" s="56"/>
      <c r="AK552" s="59"/>
      <c r="AL552" s="59"/>
      <c r="AM552" s="59"/>
      <c r="AN552" s="56"/>
      <c r="AO552" s="56"/>
      <c r="AP552" s="59"/>
      <c r="AQ552" s="18"/>
      <c r="AR552" s="59"/>
      <c r="AS552" s="18"/>
      <c r="AT552" s="68"/>
      <c r="AU552" s="18"/>
      <c r="AV552" s="12"/>
      <c r="AW552" s="12"/>
      <c r="AX552" s="12"/>
      <c r="AY552" s="12"/>
      <c r="AZ552" s="12"/>
      <c r="BA552" s="12"/>
      <c r="BB552" s="59"/>
      <c r="BC552" s="59"/>
      <c r="BF552" s="43"/>
    </row>
    <row r="553" spans="1:58" s="29" customFormat="1" x14ac:dyDescent="0.25">
      <c r="A553" s="12">
        <v>31101</v>
      </c>
      <c r="C553" s="12" t="s">
        <v>475</v>
      </c>
      <c r="D553" s="12">
        <v>24</v>
      </c>
      <c r="E553" s="12">
        <v>10</v>
      </c>
      <c r="F553" s="12">
        <v>31101</v>
      </c>
      <c r="G553" s="12" t="s">
        <v>133</v>
      </c>
      <c r="H553" s="12" t="s">
        <v>892</v>
      </c>
      <c r="J553" s="59"/>
      <c r="L553" s="59"/>
      <c r="N553" s="37"/>
      <c r="P553" s="38"/>
      <c r="Q553" s="39"/>
      <c r="R553" s="39"/>
      <c r="T553" s="40"/>
      <c r="V553" s="32"/>
      <c r="X553" s="59"/>
      <c r="Z553" s="37"/>
      <c r="AA553" s="12"/>
      <c r="AB553" s="42"/>
      <c r="AC553" s="12"/>
      <c r="AD553" s="42"/>
      <c r="AE553" s="12"/>
      <c r="AF553" s="40"/>
      <c r="AH553" s="59"/>
      <c r="AI553" s="59"/>
      <c r="AJ553" s="56"/>
      <c r="AK553" s="59"/>
      <c r="AL553" s="59"/>
      <c r="AM553" s="59"/>
      <c r="AN553" s="56"/>
      <c r="AO553" s="56"/>
      <c r="AP553" s="59"/>
      <c r="AQ553" s="18"/>
      <c r="AR553" s="59"/>
      <c r="AS553" s="18"/>
      <c r="AT553" s="68"/>
      <c r="AU553" s="18"/>
      <c r="AV553" s="12"/>
      <c r="AW553" s="12"/>
      <c r="AX553" s="12"/>
      <c r="AY553" s="12"/>
      <c r="AZ553" s="12"/>
      <c r="BA553" s="12"/>
      <c r="BB553" s="59"/>
      <c r="BC553" s="59"/>
      <c r="BF553" s="43"/>
    </row>
    <row r="554" spans="1:58" s="29" customFormat="1" x14ac:dyDescent="0.25">
      <c r="A554" s="12" t="s">
        <v>893</v>
      </c>
      <c r="B554" s="29" t="s">
        <v>894</v>
      </c>
      <c r="C554" s="12" t="s">
        <v>475</v>
      </c>
      <c r="D554" s="12">
        <v>24</v>
      </c>
      <c r="E554" s="12">
        <v>1</v>
      </c>
      <c r="F554" s="12">
        <v>31101</v>
      </c>
      <c r="G554" s="12">
        <v>341</v>
      </c>
      <c r="H554" s="12" t="s">
        <v>138</v>
      </c>
      <c r="J554" s="36">
        <v>80630957.950000003</v>
      </c>
      <c r="L554" s="36">
        <v>7456697.7299112501</v>
      </c>
      <c r="N554" s="37">
        <v>52778</v>
      </c>
      <c r="P554" s="38" t="s">
        <v>808</v>
      </c>
      <c r="Q554" s="39"/>
      <c r="R554" s="39"/>
      <c r="T554" s="40">
        <v>0</v>
      </c>
      <c r="V554" s="41">
        <v>3.3</v>
      </c>
      <c r="X554" s="36">
        <v>2660822</v>
      </c>
      <c r="Z554" s="37">
        <v>56430</v>
      </c>
      <c r="AA554" s="12"/>
      <c r="AB554" s="42">
        <v>80</v>
      </c>
      <c r="AC554" s="12" t="s">
        <v>139</v>
      </c>
      <c r="AD554" s="42" t="s">
        <v>140</v>
      </c>
      <c r="AE554" s="12"/>
      <c r="AF554" s="40">
        <v>-2</v>
      </c>
      <c r="AH554" s="36">
        <v>74786879</v>
      </c>
      <c r="AI554" s="59"/>
      <c r="AJ554" s="18">
        <v>35.9</v>
      </c>
      <c r="AK554" s="59"/>
      <c r="AL554" s="36">
        <v>2083200</v>
      </c>
      <c r="AM554" s="59"/>
      <c r="AN554" s="18">
        <v>2.58</v>
      </c>
      <c r="AO554" s="18"/>
      <c r="AP554" s="36">
        <v>-577622</v>
      </c>
      <c r="AQ554" s="18"/>
      <c r="AR554" s="36">
        <v>5474267</v>
      </c>
      <c r="AS554" s="18"/>
      <c r="AT554" s="68"/>
      <c r="AU554" s="18"/>
      <c r="AV554" s="12"/>
      <c r="AW554" s="12"/>
      <c r="AX554" s="12"/>
      <c r="AY554" s="12"/>
      <c r="AZ554" s="12"/>
      <c r="BA554" s="12"/>
      <c r="BB554" s="36">
        <v>80630957.950000003</v>
      </c>
      <c r="BC554" s="36">
        <v>0</v>
      </c>
      <c r="BF554" s="43"/>
    </row>
    <row r="555" spans="1:58" s="29" customFormat="1" x14ac:dyDescent="0.25">
      <c r="A555" s="12" t="s">
        <v>895</v>
      </c>
      <c r="B555" s="29" t="s">
        <v>896</v>
      </c>
      <c r="C555" s="29" t="s">
        <v>475</v>
      </c>
      <c r="D555" s="29">
        <v>24</v>
      </c>
      <c r="E555" s="29">
        <v>2</v>
      </c>
      <c r="F555" s="12">
        <v>31101</v>
      </c>
      <c r="G555" s="12">
        <v>342</v>
      </c>
      <c r="H555" s="12" t="s">
        <v>483</v>
      </c>
      <c r="J555" s="36">
        <v>217306003.91</v>
      </c>
      <c r="L555" s="36">
        <v>18577337.631567501</v>
      </c>
      <c r="N555" s="37">
        <v>52778</v>
      </c>
      <c r="P555" s="38" t="s">
        <v>808</v>
      </c>
      <c r="Q555" s="39"/>
      <c r="R555" s="39"/>
      <c r="T555" s="40">
        <v>0</v>
      </c>
      <c r="V555" s="41">
        <v>3.3</v>
      </c>
      <c r="X555" s="36">
        <v>7171098</v>
      </c>
      <c r="Z555" s="37">
        <v>56430</v>
      </c>
      <c r="AA555" s="12"/>
      <c r="AB555" s="42">
        <v>50</v>
      </c>
      <c r="AC555" s="12" t="s">
        <v>139</v>
      </c>
      <c r="AD555" s="42" t="s">
        <v>391</v>
      </c>
      <c r="AE555" s="12"/>
      <c r="AF555" s="40">
        <v>-3</v>
      </c>
      <c r="AH555" s="36">
        <v>205247846</v>
      </c>
      <c r="AI555" s="59"/>
      <c r="AJ555" s="18">
        <v>33.03</v>
      </c>
      <c r="AK555" s="59"/>
      <c r="AL555" s="36">
        <v>6213983</v>
      </c>
      <c r="AM555" s="59"/>
      <c r="AN555" s="18">
        <v>2.86</v>
      </c>
      <c r="AO555" s="18"/>
      <c r="AP555" s="36">
        <v>-957115</v>
      </c>
      <c r="AQ555" s="18"/>
      <c r="AR555" s="36">
        <v>13486347</v>
      </c>
      <c r="AS555" s="18"/>
      <c r="AT555" s="68"/>
      <c r="AU555" s="18"/>
      <c r="AV555" s="12"/>
      <c r="AW555" s="12"/>
      <c r="AX555" s="12"/>
      <c r="AY555" s="12"/>
      <c r="AZ555" s="12"/>
      <c r="BA555" s="12"/>
      <c r="BB555" s="36">
        <v>217306003.91</v>
      </c>
      <c r="BC555" s="36">
        <v>0</v>
      </c>
      <c r="BF555" s="43"/>
    </row>
    <row r="556" spans="1:58" s="29" customFormat="1" hidden="1" outlineLevel="1" x14ac:dyDescent="0.25">
      <c r="A556" s="12" t="s">
        <v>897</v>
      </c>
      <c r="B556" s="29" t="s">
        <v>898</v>
      </c>
      <c r="C556" s="12" t="s">
        <v>475</v>
      </c>
      <c r="D556" s="12">
        <v>24</v>
      </c>
      <c r="E556" s="12">
        <v>3</v>
      </c>
      <c r="F556" s="12">
        <v>31101</v>
      </c>
      <c r="G556" s="12">
        <v>343</v>
      </c>
      <c r="H556" s="12" t="s">
        <v>486</v>
      </c>
      <c r="J556" s="36">
        <v>525780411.58999997</v>
      </c>
      <c r="L556" s="36">
        <v>35938895.681644335</v>
      </c>
      <c r="N556" s="37">
        <v>52778</v>
      </c>
      <c r="P556" s="67" t="s">
        <v>808</v>
      </c>
      <c r="Q556" s="17"/>
      <c r="R556" s="67"/>
      <c r="T556" s="40">
        <v>0</v>
      </c>
      <c r="V556" s="41">
        <v>3.3</v>
      </c>
      <c r="W556" s="12"/>
      <c r="X556" s="36">
        <v>17350754</v>
      </c>
      <c r="Z556" s="37">
        <v>56430</v>
      </c>
      <c r="AA556" s="12"/>
      <c r="AB556" s="42">
        <v>50</v>
      </c>
      <c r="AC556" s="12" t="s">
        <v>139</v>
      </c>
      <c r="AD556" s="42" t="s">
        <v>395</v>
      </c>
      <c r="AE556" s="12"/>
      <c r="AF556" s="40">
        <v>-3</v>
      </c>
      <c r="AH556" s="36">
        <v>505614928</v>
      </c>
      <c r="AI556" s="59"/>
      <c r="AJ556" s="18">
        <v>32.21</v>
      </c>
      <c r="AK556" s="59"/>
      <c r="AL556" s="36">
        <v>15697452</v>
      </c>
      <c r="AM556" s="59"/>
      <c r="AN556" s="18">
        <v>2.99</v>
      </c>
      <c r="AO556" s="18"/>
      <c r="AP556" s="36">
        <v>-1653302</v>
      </c>
      <c r="AQ556" s="18"/>
      <c r="AR556" s="36">
        <v>31729157</v>
      </c>
      <c r="AS556" s="18"/>
      <c r="AT556" s="68"/>
      <c r="AU556" s="18"/>
      <c r="AV556" s="12"/>
      <c r="AW556" s="12"/>
      <c r="AX556" s="12"/>
      <c r="AY556" s="12"/>
      <c r="AZ556" s="12"/>
      <c r="BA556" s="12"/>
      <c r="BB556" s="36"/>
      <c r="BC556" s="36"/>
      <c r="BF556" s="43"/>
    </row>
    <row r="557" spans="1:58" s="29" customFormat="1" hidden="1" outlineLevel="1" x14ac:dyDescent="0.25">
      <c r="A557" s="12" t="s">
        <v>899</v>
      </c>
      <c r="B557" s="29" t="s">
        <v>900</v>
      </c>
      <c r="C557" s="29" t="s">
        <v>475</v>
      </c>
      <c r="D557" s="29">
        <v>24</v>
      </c>
      <c r="E557" s="29">
        <v>4</v>
      </c>
      <c r="F557" s="12">
        <v>31101</v>
      </c>
      <c r="G557" s="12">
        <v>343.2</v>
      </c>
      <c r="H557" s="12" t="s">
        <v>489</v>
      </c>
      <c r="J557" s="36">
        <v>139494632.66</v>
      </c>
      <c r="L557" s="36">
        <v>16409878.633614423</v>
      </c>
      <c r="N557" s="37">
        <v>52778</v>
      </c>
      <c r="P557" s="67" t="s">
        <v>808</v>
      </c>
      <c r="Q557" s="17"/>
      <c r="R557" s="67"/>
      <c r="T557" s="40">
        <v>0</v>
      </c>
      <c r="V557" s="41">
        <v>3.3</v>
      </c>
      <c r="W557" s="12"/>
      <c r="X557" s="36">
        <v>4603323</v>
      </c>
      <c r="Z557" s="37">
        <v>56430</v>
      </c>
      <c r="AA557" s="12"/>
      <c r="AB557" s="42">
        <v>9</v>
      </c>
      <c r="AC557" s="12" t="s">
        <v>139</v>
      </c>
      <c r="AD557" s="42" t="s">
        <v>490</v>
      </c>
      <c r="AE557" s="12"/>
      <c r="AF557" s="40">
        <v>35</v>
      </c>
      <c r="AH557" s="36">
        <v>74261633</v>
      </c>
      <c r="AI557" s="59"/>
      <c r="AJ557" s="18">
        <v>7.56</v>
      </c>
      <c r="AK557" s="59"/>
      <c r="AL557" s="36">
        <v>9822967</v>
      </c>
      <c r="AM557" s="59"/>
      <c r="AN557" s="18">
        <v>7.04</v>
      </c>
      <c r="AO557" s="18"/>
      <c r="AP557" s="36">
        <v>5219644</v>
      </c>
      <c r="AQ557" s="18"/>
      <c r="AR557" s="36">
        <v>14487691</v>
      </c>
      <c r="AS557" s="18"/>
      <c r="AT557" s="68"/>
      <c r="AU557" s="18"/>
      <c r="AV557" s="12"/>
      <c r="AW557" s="12"/>
      <c r="AX557" s="12"/>
      <c r="AY557" s="12"/>
      <c r="AZ557" s="12"/>
      <c r="BA557" s="12"/>
      <c r="BB557" s="36"/>
      <c r="BC557" s="36"/>
      <c r="BF557" s="43"/>
    </row>
    <row r="558" spans="1:58" s="29" customFormat="1" collapsed="1" x14ac:dyDescent="0.25">
      <c r="A558" s="29" t="s">
        <v>897</v>
      </c>
      <c r="B558" s="29" t="s">
        <v>898</v>
      </c>
      <c r="C558" s="12" t="s">
        <v>491</v>
      </c>
      <c r="D558" s="12"/>
      <c r="E558" s="12"/>
      <c r="F558" s="12"/>
      <c r="G558" s="12">
        <v>343</v>
      </c>
      <c r="H558" s="12" t="s">
        <v>492</v>
      </c>
      <c r="J558" s="36">
        <v>665275044.25</v>
      </c>
      <c r="K558" s="12"/>
      <c r="L558" s="36">
        <v>52348774.315258756</v>
      </c>
      <c r="N558" s="37">
        <v>52778</v>
      </c>
      <c r="P558" s="38" t="s">
        <v>808</v>
      </c>
      <c r="Q558" s="39"/>
      <c r="R558" s="39"/>
      <c r="T558" s="40">
        <v>0</v>
      </c>
      <c r="V558" s="41">
        <v>3.3</v>
      </c>
      <c r="W558" s="12"/>
      <c r="X558" s="36">
        <v>21954077</v>
      </c>
      <c r="Z558" s="37">
        <v>56430</v>
      </c>
      <c r="AA558" s="12"/>
      <c r="AB558" s="67" t="s">
        <v>493</v>
      </c>
      <c r="AC558" s="17"/>
      <c r="AD558" s="67"/>
      <c r="AE558" s="12"/>
      <c r="AF558" s="40" t="s">
        <v>493</v>
      </c>
      <c r="AH558" s="36">
        <v>579876561</v>
      </c>
      <c r="AI558" s="59"/>
      <c r="AJ558" s="18">
        <v>32.21</v>
      </c>
      <c r="AK558" s="59"/>
      <c r="AL558" s="36">
        <v>25520419</v>
      </c>
      <c r="AM558" s="59"/>
      <c r="AN558" s="18">
        <v>3.84</v>
      </c>
      <c r="AO558" s="18"/>
      <c r="AP558" s="36">
        <v>3566342</v>
      </c>
      <c r="AQ558" s="18"/>
      <c r="AR558" s="36">
        <v>46216848</v>
      </c>
      <c r="AS558" s="18"/>
      <c r="AT558" s="68">
        <v>52348774.315258756</v>
      </c>
      <c r="AU558" s="18"/>
      <c r="AV558" s="12"/>
      <c r="AW558" s="12"/>
      <c r="AX558" s="12"/>
      <c r="AY558" s="12"/>
      <c r="AZ558" s="12"/>
      <c r="BA558" s="12"/>
      <c r="BB558" s="36">
        <v>665275044.24649787</v>
      </c>
      <c r="BC558" s="36">
        <v>-3.5021305084228516E-3</v>
      </c>
      <c r="BF558" s="43"/>
    </row>
    <row r="559" spans="1:58" s="29" customFormat="1" x14ac:dyDescent="0.25">
      <c r="A559" s="12" t="s">
        <v>901</v>
      </c>
      <c r="B559" s="29" t="s">
        <v>902</v>
      </c>
      <c r="C559" s="12" t="s">
        <v>475</v>
      </c>
      <c r="D559" s="12">
        <v>24</v>
      </c>
      <c r="E559" s="12">
        <v>6</v>
      </c>
      <c r="F559" s="12">
        <v>31101</v>
      </c>
      <c r="G559" s="12">
        <v>344</v>
      </c>
      <c r="H559" s="12" t="s">
        <v>496</v>
      </c>
      <c r="J559" s="36">
        <v>79977232.180000007</v>
      </c>
      <c r="L559" s="36">
        <v>5875063.1650599996</v>
      </c>
      <c r="N559" s="37">
        <v>52778</v>
      </c>
      <c r="P559" s="38" t="s">
        <v>808</v>
      </c>
      <c r="Q559" s="39"/>
      <c r="R559" s="39"/>
      <c r="T559" s="40">
        <v>0</v>
      </c>
      <c r="V559" s="41">
        <v>3.3</v>
      </c>
      <c r="X559" s="36">
        <v>2639249</v>
      </c>
      <c r="Z559" s="37">
        <v>56430</v>
      </c>
      <c r="AA559" s="12"/>
      <c r="AB559" s="42">
        <v>60</v>
      </c>
      <c r="AC559" s="12" t="s">
        <v>139</v>
      </c>
      <c r="AD559" s="42" t="s">
        <v>140</v>
      </c>
      <c r="AE559" s="12"/>
      <c r="AF559" s="40">
        <v>-3</v>
      </c>
      <c r="AH559" s="36">
        <v>76501486</v>
      </c>
      <c r="AI559" s="59"/>
      <c r="AJ559" s="18">
        <v>34.97</v>
      </c>
      <c r="AK559" s="59"/>
      <c r="AL559" s="36">
        <v>2187632</v>
      </c>
      <c r="AM559" s="59"/>
      <c r="AN559" s="18">
        <v>2.74</v>
      </c>
      <c r="AO559" s="18"/>
      <c r="AP559" s="36">
        <v>-451617</v>
      </c>
      <c r="AQ559" s="18"/>
      <c r="AR559" s="36">
        <v>5110934</v>
      </c>
      <c r="AS559" s="18"/>
      <c r="AT559" s="18"/>
      <c r="AU559" s="18"/>
      <c r="AV559" s="12"/>
      <c r="AW559" s="12"/>
      <c r="AX559" s="12"/>
      <c r="AY559" s="12"/>
      <c r="AZ559" s="12"/>
      <c r="BA559" s="12"/>
      <c r="BB559" s="36">
        <v>79977232.180000007</v>
      </c>
      <c r="BC559" s="36">
        <v>0</v>
      </c>
      <c r="BF559" s="43"/>
    </row>
    <row r="560" spans="1:58" s="29" customFormat="1" x14ac:dyDescent="0.25">
      <c r="A560" s="12" t="s">
        <v>903</v>
      </c>
      <c r="B560" s="29" t="s">
        <v>904</v>
      </c>
      <c r="C560" s="12" t="s">
        <v>475</v>
      </c>
      <c r="D560" s="12">
        <v>24</v>
      </c>
      <c r="E560" s="12">
        <v>6</v>
      </c>
      <c r="F560" s="12">
        <v>31101</v>
      </c>
      <c r="G560" s="12">
        <v>345</v>
      </c>
      <c r="H560" s="12" t="s">
        <v>151</v>
      </c>
      <c r="J560" s="36">
        <v>82800568.349999994</v>
      </c>
      <c r="L560" s="36">
        <v>6849744.7930837497</v>
      </c>
      <c r="N560" s="37">
        <v>52778</v>
      </c>
      <c r="P560" s="38" t="s">
        <v>808</v>
      </c>
      <c r="Q560" s="39"/>
      <c r="R560" s="39"/>
      <c r="T560" s="40">
        <v>0</v>
      </c>
      <c r="V560" s="41">
        <v>3.3</v>
      </c>
      <c r="X560" s="36">
        <v>2732419</v>
      </c>
      <c r="Z560" s="37">
        <v>56430</v>
      </c>
      <c r="AA560" s="12"/>
      <c r="AB560" s="42">
        <v>50</v>
      </c>
      <c r="AC560" s="12" t="s">
        <v>139</v>
      </c>
      <c r="AD560" s="42" t="s">
        <v>400</v>
      </c>
      <c r="AE560" s="12"/>
      <c r="AF560" s="40">
        <v>-2</v>
      </c>
      <c r="AH560" s="36">
        <v>77606835</v>
      </c>
      <c r="AI560" s="59"/>
      <c r="AJ560" s="18">
        <v>34.5</v>
      </c>
      <c r="AK560" s="59"/>
      <c r="AL560" s="36">
        <v>2249473</v>
      </c>
      <c r="AM560" s="59"/>
      <c r="AN560" s="18">
        <v>2.72</v>
      </c>
      <c r="AO560" s="18"/>
      <c r="AP560" s="36">
        <v>-482946</v>
      </c>
      <c r="AQ560" s="18"/>
      <c r="AR560" s="36">
        <v>5547650</v>
      </c>
      <c r="AS560" s="18"/>
      <c r="AT560" s="18"/>
      <c r="AU560" s="18"/>
      <c r="AV560" s="12"/>
      <c r="AW560" s="12"/>
      <c r="AX560" s="12"/>
      <c r="AY560" s="12"/>
      <c r="AZ560" s="12"/>
      <c r="BA560" s="12"/>
      <c r="BB560" s="36">
        <v>82800568.349999994</v>
      </c>
      <c r="BC560" s="36">
        <v>0</v>
      </c>
      <c r="BF560" s="43"/>
    </row>
    <row r="561" spans="1:58" s="29" customFormat="1" x14ac:dyDescent="0.25">
      <c r="A561" s="12" t="s">
        <v>905</v>
      </c>
      <c r="B561" s="29" t="s">
        <v>906</v>
      </c>
      <c r="C561" s="12" t="s">
        <v>475</v>
      </c>
      <c r="D561" s="12">
        <v>24</v>
      </c>
      <c r="E561" s="12">
        <v>7</v>
      </c>
      <c r="F561" s="12">
        <v>31101</v>
      </c>
      <c r="G561" s="12">
        <v>346</v>
      </c>
      <c r="H561" s="12" t="s">
        <v>154</v>
      </c>
      <c r="J561" s="45">
        <v>11446561.130000001</v>
      </c>
      <c r="L561" s="45">
        <v>1663361.2957650002</v>
      </c>
      <c r="N561" s="37">
        <v>52778</v>
      </c>
      <c r="P561" s="38" t="s">
        <v>808</v>
      </c>
      <c r="Q561" s="39"/>
      <c r="R561" s="39"/>
      <c r="T561" s="40">
        <v>0</v>
      </c>
      <c r="V561" s="41">
        <v>3.3</v>
      </c>
      <c r="X561" s="45">
        <v>377737</v>
      </c>
      <c r="Z561" s="37">
        <v>56430</v>
      </c>
      <c r="AA561" s="12"/>
      <c r="AB561" s="42">
        <v>50</v>
      </c>
      <c r="AC561" s="12" t="s">
        <v>139</v>
      </c>
      <c r="AD561" s="42" t="s">
        <v>501</v>
      </c>
      <c r="AE561" s="12"/>
      <c r="AF561" s="40">
        <v>-2</v>
      </c>
      <c r="AH561" s="45">
        <v>10012131</v>
      </c>
      <c r="AI561" s="59"/>
      <c r="AJ561" s="18">
        <v>32.799999999999997</v>
      </c>
      <c r="AK561" s="59"/>
      <c r="AL561" s="45">
        <v>305248</v>
      </c>
      <c r="AM561" s="59"/>
      <c r="AN561" s="18">
        <v>2.67</v>
      </c>
      <c r="AO561" s="18"/>
      <c r="AP561" s="45">
        <v>-72489</v>
      </c>
      <c r="AQ561" s="18"/>
      <c r="AR561" s="45">
        <v>792903</v>
      </c>
      <c r="AS561" s="18"/>
      <c r="AT561" s="18"/>
      <c r="AU561" s="18"/>
      <c r="AV561" s="12"/>
      <c r="AW561" s="12"/>
      <c r="AX561" s="12"/>
      <c r="AY561" s="12"/>
      <c r="AZ561" s="12"/>
      <c r="BA561" s="12"/>
      <c r="BB561" s="45">
        <v>11446561.130000001</v>
      </c>
      <c r="BC561" s="45">
        <v>0</v>
      </c>
      <c r="BF561" s="43"/>
    </row>
    <row r="562" spans="1:58" s="29" customFormat="1" x14ac:dyDescent="0.25">
      <c r="A562" s="12">
        <v>31101</v>
      </c>
      <c r="C562" s="12" t="s">
        <v>475</v>
      </c>
      <c r="D562" s="12">
        <v>24</v>
      </c>
      <c r="E562" s="12">
        <v>8</v>
      </c>
      <c r="F562" s="12">
        <v>31101</v>
      </c>
      <c r="G562" s="12" t="s">
        <v>133</v>
      </c>
      <c r="H562" s="12" t="s">
        <v>907</v>
      </c>
      <c r="J562" s="31">
        <v>1137436367.77</v>
      </c>
      <c r="L562" s="31">
        <v>92770978.930646256</v>
      </c>
      <c r="N562" s="37"/>
      <c r="P562" s="38"/>
      <c r="Q562" s="39"/>
      <c r="R562" s="39"/>
      <c r="T562" s="40"/>
      <c r="V562" s="48">
        <v>3.3</v>
      </c>
      <c r="X562" s="31">
        <v>37535402</v>
      </c>
      <c r="Z562" s="37"/>
      <c r="AA562" s="12"/>
      <c r="AB562" s="42"/>
      <c r="AC562" s="12"/>
      <c r="AD562" s="42"/>
      <c r="AE562" s="12"/>
      <c r="AF562" s="40"/>
      <c r="AH562" s="31">
        <v>1024031738</v>
      </c>
      <c r="AI562" s="59"/>
      <c r="AJ562" s="49">
        <v>26.556870670621894</v>
      </c>
      <c r="AK562" s="59"/>
      <c r="AL562" s="31">
        <v>38559955</v>
      </c>
      <c r="AM562" s="59"/>
      <c r="AN562" s="49">
        <v>3.3900757961167258</v>
      </c>
      <c r="AO562" s="49"/>
      <c r="AP562" s="31">
        <v>1024553</v>
      </c>
      <c r="AQ562" s="18"/>
      <c r="AR562" s="31">
        <v>76628949</v>
      </c>
      <c r="AS562" s="18"/>
      <c r="AT562" s="18"/>
      <c r="AU562" s="18"/>
      <c r="AV562" s="12"/>
      <c r="AW562" s="12"/>
      <c r="AX562" s="12"/>
      <c r="AY562" s="12"/>
      <c r="AZ562" s="12"/>
      <c r="BA562" s="12"/>
      <c r="BB562" s="31">
        <v>1137436367.7664979</v>
      </c>
      <c r="BC562" s="31">
        <v>-3.5021305084228516E-3</v>
      </c>
      <c r="BF562" s="43"/>
    </row>
    <row r="563" spans="1:58" s="29" customFormat="1" x14ac:dyDescent="0.25">
      <c r="A563" s="12">
        <v>31101</v>
      </c>
      <c r="C563" s="12" t="s">
        <v>475</v>
      </c>
      <c r="D563" s="12">
        <v>24</v>
      </c>
      <c r="E563" s="12">
        <v>9</v>
      </c>
      <c r="F563" s="12">
        <v>31101</v>
      </c>
      <c r="G563" s="12" t="s">
        <v>133</v>
      </c>
      <c r="H563" s="29" t="s">
        <v>133</v>
      </c>
      <c r="J563" s="59"/>
      <c r="L563" s="59"/>
      <c r="N563" s="37"/>
      <c r="P563" s="38"/>
      <c r="Q563" s="39"/>
      <c r="R563" s="39"/>
      <c r="T563" s="40"/>
      <c r="V563" s="32"/>
      <c r="X563" s="59"/>
      <c r="Z563" s="37"/>
      <c r="AA563" s="12"/>
      <c r="AB563" s="42"/>
      <c r="AC563" s="12"/>
      <c r="AD563" s="42"/>
      <c r="AE563" s="12"/>
      <c r="AF563" s="40"/>
      <c r="AH563" s="59"/>
      <c r="AI563" s="59"/>
      <c r="AJ563" s="56"/>
      <c r="AK563" s="59"/>
      <c r="AL563" s="59"/>
      <c r="AM563" s="59"/>
      <c r="AN563" s="56"/>
      <c r="AO563" s="56"/>
      <c r="AP563" s="59"/>
      <c r="AQ563" s="18"/>
      <c r="AR563" s="59"/>
      <c r="AS563" s="18"/>
      <c r="AT563" s="18"/>
      <c r="AU563" s="18"/>
      <c r="AV563" s="12"/>
      <c r="AW563" s="12"/>
      <c r="AX563" s="12"/>
      <c r="AY563" s="12"/>
      <c r="AZ563" s="12"/>
      <c r="BA563" s="12"/>
      <c r="BB563" s="59"/>
      <c r="BC563" s="59"/>
      <c r="BF563" s="43"/>
    </row>
    <row r="564" spans="1:58" s="29" customFormat="1" x14ac:dyDescent="0.25">
      <c r="G564" s="30" t="s">
        <v>908</v>
      </c>
      <c r="J564" s="58">
        <v>1137436367.77</v>
      </c>
      <c r="L564" s="58">
        <v>92770978.930646256</v>
      </c>
      <c r="N564" s="37"/>
      <c r="P564" s="38"/>
      <c r="Q564" s="39"/>
      <c r="R564" s="39"/>
      <c r="T564" s="40"/>
      <c r="V564" s="53">
        <v>3.3</v>
      </c>
      <c r="X564" s="58">
        <v>37535402</v>
      </c>
      <c r="Z564" s="37"/>
      <c r="AA564" s="12"/>
      <c r="AB564" s="42"/>
      <c r="AC564" s="12"/>
      <c r="AD564" s="42"/>
      <c r="AE564" s="12"/>
      <c r="AF564" s="40"/>
      <c r="AH564" s="58">
        <v>1024031738</v>
      </c>
      <c r="AI564" s="59"/>
      <c r="AJ564" s="56">
        <v>26.556870670621894</v>
      </c>
      <c r="AK564" s="59"/>
      <c r="AL564" s="58">
        <v>38559955</v>
      </c>
      <c r="AM564" s="59"/>
      <c r="AN564" s="56">
        <v>3.3900757961167258</v>
      </c>
      <c r="AO564" s="56"/>
      <c r="AP564" s="58">
        <v>1024553</v>
      </c>
      <c r="AQ564" s="18"/>
      <c r="AR564" s="58">
        <v>76628949</v>
      </c>
      <c r="AS564" s="18"/>
      <c r="AT564" s="18"/>
      <c r="AU564" s="18"/>
      <c r="AV564" s="12"/>
      <c r="AW564" s="12"/>
      <c r="AX564" s="12"/>
      <c r="AY564" s="12"/>
      <c r="AZ564" s="12"/>
      <c r="BA564" s="12"/>
      <c r="BB564" s="59"/>
      <c r="BC564" s="59"/>
      <c r="BF564" s="43"/>
    </row>
    <row r="565" spans="1:58" s="29" customFormat="1" x14ac:dyDescent="0.25">
      <c r="G565" s="30"/>
      <c r="H565" s="29" t="s">
        <v>133</v>
      </c>
      <c r="J565" s="59"/>
      <c r="L565" s="59"/>
      <c r="N565" s="37"/>
      <c r="P565" s="38"/>
      <c r="Q565" s="39"/>
      <c r="R565" s="39"/>
      <c r="T565" s="40"/>
      <c r="V565" s="53"/>
      <c r="X565" s="59"/>
      <c r="Z565" s="37"/>
      <c r="AA565" s="12"/>
      <c r="AB565" s="42"/>
      <c r="AC565" s="12"/>
      <c r="AD565" s="42"/>
      <c r="AE565" s="12"/>
      <c r="AF565" s="40"/>
      <c r="AH565" s="59"/>
      <c r="AI565" s="59"/>
      <c r="AJ565" s="56"/>
      <c r="AK565" s="59"/>
      <c r="AL565" s="59"/>
      <c r="AM565" s="59"/>
      <c r="AN565" s="56"/>
      <c r="AO565" s="56"/>
      <c r="AP565" s="59"/>
      <c r="AQ565" s="18"/>
      <c r="AR565" s="59"/>
      <c r="AS565" s="18"/>
      <c r="AT565" s="18"/>
      <c r="AU565" s="18"/>
      <c r="AV565" s="12"/>
      <c r="AW565" s="12"/>
      <c r="AX565" s="12"/>
      <c r="AY565" s="12"/>
      <c r="AZ565" s="12"/>
      <c r="BA565" s="12"/>
      <c r="BB565" s="59"/>
      <c r="BC565" s="59"/>
      <c r="BF565" s="43"/>
    </row>
    <row r="566" spans="1:58" s="29" customFormat="1" x14ac:dyDescent="0.25">
      <c r="G566" s="30"/>
      <c r="H566" s="29" t="s">
        <v>133</v>
      </c>
      <c r="J566" s="59"/>
      <c r="L566" s="59"/>
      <c r="N566" s="37"/>
      <c r="P566" s="38"/>
      <c r="Q566" s="39"/>
      <c r="R566" s="39"/>
      <c r="T566" s="40"/>
      <c r="V566" s="53"/>
      <c r="X566" s="59"/>
      <c r="Z566" s="37"/>
      <c r="AA566" s="12"/>
      <c r="AB566" s="42"/>
      <c r="AC566" s="12"/>
      <c r="AD566" s="42"/>
      <c r="AE566" s="12"/>
      <c r="AF566" s="40"/>
      <c r="AH566" s="59"/>
      <c r="AI566" s="59"/>
      <c r="AJ566" s="56"/>
      <c r="AK566" s="59"/>
      <c r="AL566" s="59"/>
      <c r="AM566" s="59"/>
      <c r="AN566" s="56"/>
      <c r="AO566" s="56"/>
      <c r="AP566" s="59"/>
      <c r="AQ566" s="18"/>
      <c r="AR566" s="59"/>
      <c r="AS566" s="18"/>
      <c r="AT566" s="18"/>
      <c r="AU566" s="18"/>
      <c r="AV566" s="12"/>
      <c r="AW566" s="12"/>
      <c r="AX566" s="12"/>
      <c r="AY566" s="12"/>
      <c r="AZ566" s="12"/>
      <c r="BA566" s="12"/>
      <c r="BB566" s="59"/>
      <c r="BC566" s="59"/>
      <c r="BF566" s="43"/>
    </row>
    <row r="567" spans="1:58" s="29" customFormat="1" x14ac:dyDescent="0.25">
      <c r="G567" s="30" t="s">
        <v>909</v>
      </c>
      <c r="J567" s="59"/>
      <c r="L567" s="59"/>
      <c r="N567" s="37"/>
      <c r="P567" s="38"/>
      <c r="Q567" s="39"/>
      <c r="R567" s="39"/>
      <c r="T567" s="40"/>
      <c r="V567" s="32"/>
      <c r="X567" s="59"/>
      <c r="Z567" s="37"/>
      <c r="AA567" s="12"/>
      <c r="AB567" s="42"/>
      <c r="AC567" s="12"/>
      <c r="AD567" s="42"/>
      <c r="AE567" s="12"/>
      <c r="AF567" s="40"/>
      <c r="AH567" s="59"/>
      <c r="AI567" s="59"/>
      <c r="AJ567" s="56"/>
      <c r="AK567" s="59"/>
      <c r="AL567" s="59"/>
      <c r="AM567" s="59"/>
      <c r="AN567" s="56"/>
      <c r="AO567" s="56"/>
      <c r="AP567" s="59"/>
      <c r="AQ567" s="18"/>
      <c r="AR567" s="59"/>
      <c r="AS567" s="18"/>
      <c r="AT567" s="68"/>
      <c r="AU567" s="18"/>
      <c r="AV567" s="12"/>
      <c r="AW567" s="12"/>
      <c r="AX567" s="12"/>
      <c r="AY567" s="12"/>
      <c r="AZ567" s="12"/>
      <c r="BA567" s="12"/>
      <c r="BB567" s="59"/>
      <c r="BC567" s="59"/>
      <c r="BF567" s="43"/>
    </row>
    <row r="568" spans="1:58" s="29" customFormat="1" x14ac:dyDescent="0.25">
      <c r="G568" s="30"/>
      <c r="H568" s="29" t="s">
        <v>133</v>
      </c>
      <c r="J568" s="59"/>
      <c r="L568" s="59"/>
      <c r="N568" s="37"/>
      <c r="P568" s="38"/>
      <c r="Q568" s="39"/>
      <c r="R568" s="39"/>
      <c r="T568" s="40"/>
      <c r="V568" s="32"/>
      <c r="X568" s="59"/>
      <c r="Z568" s="37"/>
      <c r="AA568" s="12"/>
      <c r="AB568" s="42"/>
      <c r="AC568" s="12"/>
      <c r="AD568" s="42"/>
      <c r="AE568" s="12"/>
      <c r="AF568" s="40"/>
      <c r="AH568" s="59"/>
      <c r="AI568" s="59"/>
      <c r="AJ568" s="56"/>
      <c r="AK568" s="59"/>
      <c r="AL568" s="59"/>
      <c r="AM568" s="59"/>
      <c r="AN568" s="56"/>
      <c r="AO568" s="56"/>
      <c r="AP568" s="59"/>
      <c r="AQ568" s="18"/>
      <c r="AR568" s="59"/>
      <c r="AS568" s="18"/>
      <c r="AT568" s="68"/>
      <c r="AU568" s="18"/>
      <c r="AV568" s="12"/>
      <c r="AW568" s="12"/>
      <c r="AX568" s="12"/>
      <c r="AY568" s="12"/>
      <c r="AZ568" s="12"/>
      <c r="BA568" s="12"/>
      <c r="BB568" s="59"/>
      <c r="BC568" s="59"/>
      <c r="BF568" s="43"/>
    </row>
    <row r="569" spans="1:58" s="29" customFormat="1" x14ac:dyDescent="0.25">
      <c r="A569" s="12"/>
      <c r="B569" s="29" t="s">
        <v>133</v>
      </c>
      <c r="C569" s="12" t="s">
        <v>475</v>
      </c>
      <c r="D569" s="12">
        <v>24</v>
      </c>
      <c r="E569" s="12">
        <v>10</v>
      </c>
      <c r="F569" s="12">
        <v>31201</v>
      </c>
      <c r="G569" s="12" t="s">
        <v>133</v>
      </c>
      <c r="H569" s="29" t="s">
        <v>910</v>
      </c>
      <c r="J569" s="59"/>
      <c r="L569" s="59"/>
      <c r="N569" s="37"/>
      <c r="P569" s="38"/>
      <c r="Q569" s="39"/>
      <c r="R569" s="39"/>
      <c r="T569" s="40"/>
      <c r="V569" s="32"/>
      <c r="X569" s="59"/>
      <c r="Z569" s="37"/>
      <c r="AA569" s="12"/>
      <c r="AB569" s="42"/>
      <c r="AC569" s="12"/>
      <c r="AD569" s="42"/>
      <c r="AE569" s="12"/>
      <c r="AF569" s="40"/>
      <c r="AH569" s="59"/>
      <c r="AI569" s="59"/>
      <c r="AJ569" s="56"/>
      <c r="AK569" s="59"/>
      <c r="AL569" s="59"/>
      <c r="AM569" s="59"/>
      <c r="AN569" s="56"/>
      <c r="AO569" s="56"/>
      <c r="AP569" s="59"/>
      <c r="AQ569" s="18"/>
      <c r="AR569" s="59"/>
      <c r="AS569" s="18"/>
      <c r="AT569" s="68"/>
      <c r="AU569" s="18"/>
      <c r="AV569" s="12"/>
      <c r="AW569" s="12"/>
      <c r="AX569" s="12"/>
      <c r="AY569" s="12"/>
      <c r="AZ569" s="12"/>
      <c r="BA569" s="12"/>
      <c r="BB569" s="59"/>
      <c r="BC569" s="59"/>
      <c r="BF569" s="43"/>
    </row>
    <row r="570" spans="1:58" s="29" customFormat="1" x14ac:dyDescent="0.25">
      <c r="A570" s="72" t="s">
        <v>911</v>
      </c>
      <c r="B570" s="29" t="s">
        <v>912</v>
      </c>
      <c r="C570" s="12" t="s">
        <v>475</v>
      </c>
      <c r="D570" s="12">
        <v>24</v>
      </c>
      <c r="E570" s="12">
        <v>1</v>
      </c>
      <c r="F570" s="12">
        <v>31201</v>
      </c>
      <c r="G570" s="12">
        <v>341</v>
      </c>
      <c r="H570" s="12" t="s">
        <v>138</v>
      </c>
      <c r="J570" s="36">
        <v>101607532.01000001</v>
      </c>
      <c r="L570" s="36">
        <v>2299667.0395569638</v>
      </c>
      <c r="N570" s="37">
        <v>53508</v>
      </c>
      <c r="P570" s="38" t="s">
        <v>808</v>
      </c>
      <c r="Q570" s="39"/>
      <c r="R570" s="39"/>
      <c r="T570" s="40">
        <v>0</v>
      </c>
      <c r="V570" s="41">
        <v>3.3</v>
      </c>
      <c r="X570" s="36">
        <v>3353049</v>
      </c>
      <c r="Z570" s="37">
        <v>57161</v>
      </c>
      <c r="AA570" s="12"/>
      <c r="AB570" s="42">
        <v>80</v>
      </c>
      <c r="AC570" s="12" t="s">
        <v>139</v>
      </c>
      <c r="AD570" s="42" t="s">
        <v>140</v>
      </c>
      <c r="AE570" s="12"/>
      <c r="AF570" s="40">
        <v>-2</v>
      </c>
      <c r="AH570" s="36">
        <v>101340016</v>
      </c>
      <c r="AI570" s="59"/>
      <c r="AJ570" s="18">
        <v>37.840000000000003</v>
      </c>
      <c r="AK570" s="59"/>
      <c r="AL570" s="36">
        <v>2678119</v>
      </c>
      <c r="AM570" s="59"/>
      <c r="AN570" s="18">
        <v>2.64</v>
      </c>
      <c r="AO570" s="18"/>
      <c r="AP570" s="36">
        <v>-674930</v>
      </c>
      <c r="AQ570" s="18"/>
      <c r="AR570" s="36">
        <v>1310895</v>
      </c>
      <c r="AS570" s="18"/>
      <c r="AT570" s="68"/>
      <c r="AU570" s="18"/>
      <c r="AV570" s="12"/>
      <c r="AW570" s="12"/>
      <c r="AX570" s="12"/>
      <c r="AY570" s="12"/>
      <c r="AZ570" s="12"/>
      <c r="BA570" s="12"/>
      <c r="BB570" s="36">
        <v>2444810.67</v>
      </c>
      <c r="BC570" s="36">
        <v>-99162721.340000004</v>
      </c>
      <c r="BF570" s="43"/>
    </row>
    <row r="571" spans="1:58" s="29" customFormat="1" x14ac:dyDescent="0.25">
      <c r="A571" s="72" t="s">
        <v>913</v>
      </c>
      <c r="B571" s="29" t="s">
        <v>914</v>
      </c>
      <c r="C571" s="29" t="s">
        <v>475</v>
      </c>
      <c r="D571" s="29">
        <v>24</v>
      </c>
      <c r="E571" s="29">
        <v>2</v>
      </c>
      <c r="F571" s="12">
        <v>31201</v>
      </c>
      <c r="G571" s="12">
        <v>342</v>
      </c>
      <c r="H571" s="12" t="s">
        <v>483</v>
      </c>
      <c r="J571" s="36">
        <v>59665117.359999999</v>
      </c>
      <c r="L571" s="36">
        <v>1350391.0693410612</v>
      </c>
      <c r="N571" s="37">
        <v>53508</v>
      </c>
      <c r="P571" s="38" t="s">
        <v>808</v>
      </c>
      <c r="Q571" s="39"/>
      <c r="R571" s="39"/>
      <c r="T571" s="40">
        <v>0</v>
      </c>
      <c r="V571" s="41">
        <v>3.3</v>
      </c>
      <c r="X571" s="36">
        <v>1968949</v>
      </c>
      <c r="Z571" s="37">
        <v>57161</v>
      </c>
      <c r="AA571" s="12"/>
      <c r="AB571" s="42">
        <v>50</v>
      </c>
      <c r="AC571" s="12" t="s">
        <v>139</v>
      </c>
      <c r="AD571" s="42" t="s">
        <v>391</v>
      </c>
      <c r="AE571" s="12"/>
      <c r="AF571" s="40">
        <v>-3</v>
      </c>
      <c r="AH571" s="36">
        <v>60104680</v>
      </c>
      <c r="AI571" s="59"/>
      <c r="AJ571" s="18">
        <v>34.770000000000003</v>
      </c>
      <c r="AK571" s="59"/>
      <c r="AL571" s="36">
        <v>1728636</v>
      </c>
      <c r="AM571" s="59"/>
      <c r="AN571" s="18">
        <v>2.9</v>
      </c>
      <c r="AO571" s="18"/>
      <c r="AP571" s="36">
        <v>-240313</v>
      </c>
      <c r="AQ571" s="18"/>
      <c r="AR571" s="36">
        <v>767574</v>
      </c>
      <c r="AS571" s="18"/>
      <c r="AT571" s="68"/>
      <c r="AU571" s="18"/>
      <c r="AV571" s="12"/>
      <c r="AW571" s="12"/>
      <c r="AX571" s="12"/>
      <c r="AY571" s="12"/>
      <c r="AZ571" s="12"/>
      <c r="BA571" s="12"/>
      <c r="BB571" s="36">
        <v>469565.86</v>
      </c>
      <c r="BC571" s="36">
        <v>-59195551.5</v>
      </c>
      <c r="BF571" s="43"/>
    </row>
    <row r="572" spans="1:58" s="29" customFormat="1" hidden="1" outlineLevel="1" x14ac:dyDescent="0.25">
      <c r="A572" s="72" t="s">
        <v>915</v>
      </c>
      <c r="B572" s="29" t="s">
        <v>916</v>
      </c>
      <c r="C572" s="12" t="s">
        <v>475</v>
      </c>
      <c r="D572" s="12">
        <v>24</v>
      </c>
      <c r="E572" s="12">
        <v>3</v>
      </c>
      <c r="F572" s="12">
        <v>31201</v>
      </c>
      <c r="G572" s="12">
        <v>343</v>
      </c>
      <c r="H572" s="12" t="s">
        <v>486</v>
      </c>
      <c r="J572" s="36">
        <v>499500578.83999997</v>
      </c>
      <c r="L572" s="36">
        <v>8382315.9533735877</v>
      </c>
      <c r="N572" s="37">
        <v>53508</v>
      </c>
      <c r="P572" s="67" t="s">
        <v>808</v>
      </c>
      <c r="Q572" s="17"/>
      <c r="R572" s="67"/>
      <c r="T572" s="40">
        <v>0</v>
      </c>
      <c r="V572" s="41">
        <v>3.3</v>
      </c>
      <c r="W572" s="12"/>
      <c r="X572" s="36">
        <v>16483519</v>
      </c>
      <c r="Z572" s="37">
        <v>57161</v>
      </c>
      <c r="AA572" s="12"/>
      <c r="AB572" s="42">
        <v>50</v>
      </c>
      <c r="AC572" s="12" t="s">
        <v>139</v>
      </c>
      <c r="AD572" s="42" t="s">
        <v>395</v>
      </c>
      <c r="AE572" s="12"/>
      <c r="AF572" s="40">
        <v>-3</v>
      </c>
      <c r="AH572" s="36">
        <v>506103280</v>
      </c>
      <c r="AI572" s="59"/>
      <c r="AJ572" s="18">
        <v>33.840000000000003</v>
      </c>
      <c r="AK572" s="59"/>
      <c r="AL572" s="36">
        <v>14955771</v>
      </c>
      <c r="AM572" s="59"/>
      <c r="AN572" s="18">
        <v>2.99</v>
      </c>
      <c r="AO572" s="18"/>
      <c r="AP572" s="36">
        <v>-1527748</v>
      </c>
      <c r="AQ572" s="18"/>
      <c r="AR572" s="36">
        <v>6228069</v>
      </c>
      <c r="AS572" s="18"/>
      <c r="AT572" s="68"/>
      <c r="AU572" s="18"/>
      <c r="AV572" s="12"/>
      <c r="AW572" s="12"/>
      <c r="AX572" s="12"/>
      <c r="AY572" s="12"/>
      <c r="AZ572" s="12"/>
      <c r="BA572" s="12"/>
      <c r="BB572" s="36"/>
      <c r="BC572" s="36"/>
      <c r="BF572" s="43"/>
    </row>
    <row r="573" spans="1:58" s="29" customFormat="1" hidden="1" outlineLevel="1" x14ac:dyDescent="0.25">
      <c r="A573" s="72" t="s">
        <v>917</v>
      </c>
      <c r="B573" s="29" t="s">
        <v>918</v>
      </c>
      <c r="C573" s="29" t="s">
        <v>475</v>
      </c>
      <c r="D573" s="29">
        <v>24</v>
      </c>
      <c r="E573" s="29">
        <v>4</v>
      </c>
      <c r="F573" s="12">
        <v>31201</v>
      </c>
      <c r="G573" s="12">
        <v>343.2</v>
      </c>
      <c r="H573" s="12" t="s">
        <v>489</v>
      </c>
      <c r="J573" s="36">
        <v>191363195.90000001</v>
      </c>
      <c r="L573" s="36">
        <v>7253893.4905987633</v>
      </c>
      <c r="N573" s="37">
        <v>53508</v>
      </c>
      <c r="P573" s="67" t="s">
        <v>808</v>
      </c>
      <c r="Q573" s="17"/>
      <c r="R573" s="67"/>
      <c r="T573" s="40">
        <v>0</v>
      </c>
      <c r="V573" s="41">
        <v>3.3</v>
      </c>
      <c r="W573" s="12"/>
      <c r="X573" s="36">
        <v>6314985</v>
      </c>
      <c r="Z573" s="37">
        <v>57161</v>
      </c>
      <c r="AA573" s="12"/>
      <c r="AB573" s="42">
        <v>9</v>
      </c>
      <c r="AC573" s="12" t="s">
        <v>139</v>
      </c>
      <c r="AD573" s="42" t="s">
        <v>490</v>
      </c>
      <c r="AE573" s="12"/>
      <c r="AF573" s="40">
        <v>35</v>
      </c>
      <c r="AH573" s="36">
        <v>117132184</v>
      </c>
      <c r="AI573" s="59"/>
      <c r="AJ573" s="18">
        <v>8.61</v>
      </c>
      <c r="AK573" s="59"/>
      <c r="AL573" s="36">
        <v>13604203</v>
      </c>
      <c r="AM573" s="59"/>
      <c r="AN573" s="18">
        <v>7.11</v>
      </c>
      <c r="AO573" s="18"/>
      <c r="AP573" s="36">
        <v>7289218</v>
      </c>
      <c r="AQ573" s="18"/>
      <c r="AR573" s="36">
        <v>5389650</v>
      </c>
      <c r="AS573" s="18"/>
      <c r="AT573" s="68"/>
      <c r="AU573" s="18"/>
      <c r="AV573" s="12"/>
      <c r="AW573" s="12"/>
      <c r="AX573" s="12"/>
      <c r="AY573" s="12"/>
      <c r="AZ573" s="12"/>
      <c r="BA573" s="12"/>
      <c r="BB573" s="36"/>
      <c r="BC573" s="36"/>
      <c r="BF573" s="43"/>
    </row>
    <row r="574" spans="1:58" s="29" customFormat="1" collapsed="1" x14ac:dyDescent="0.25">
      <c r="A574" s="72" t="s">
        <v>915</v>
      </c>
      <c r="B574" s="29" t="s">
        <v>916</v>
      </c>
      <c r="C574" s="12" t="s">
        <v>491</v>
      </c>
      <c r="D574" s="12"/>
      <c r="E574" s="12"/>
      <c r="F574" s="12"/>
      <c r="G574" s="12">
        <v>343</v>
      </c>
      <c r="H574" s="12" t="s">
        <v>492</v>
      </c>
      <c r="J574" s="36">
        <v>690863774.74000001</v>
      </c>
      <c r="K574" s="12"/>
      <c r="L574" s="36">
        <v>15636209.443972351</v>
      </c>
      <c r="N574" s="37">
        <v>53508</v>
      </c>
      <c r="P574" s="38" t="s">
        <v>808</v>
      </c>
      <c r="Q574" s="39"/>
      <c r="R574" s="39"/>
      <c r="T574" s="40">
        <v>0</v>
      </c>
      <c r="V574" s="41">
        <v>3.3</v>
      </c>
      <c r="W574" s="12"/>
      <c r="X574" s="36">
        <v>22798504</v>
      </c>
      <c r="Z574" s="37">
        <v>57161</v>
      </c>
      <c r="AA574" s="12"/>
      <c r="AB574" s="67" t="s">
        <v>493</v>
      </c>
      <c r="AC574" s="17"/>
      <c r="AD574" s="67"/>
      <c r="AE574" s="12"/>
      <c r="AF574" s="40" t="s">
        <v>493</v>
      </c>
      <c r="AH574" s="36">
        <v>623235464</v>
      </c>
      <c r="AI574" s="59"/>
      <c r="AJ574" s="18">
        <v>33.840000000000003</v>
      </c>
      <c r="AK574" s="59"/>
      <c r="AL574" s="36">
        <v>28559974</v>
      </c>
      <c r="AM574" s="59"/>
      <c r="AN574" s="18">
        <v>4.13</v>
      </c>
      <c r="AO574" s="18"/>
      <c r="AP574" s="36">
        <v>5761470</v>
      </c>
      <c r="AQ574" s="18"/>
      <c r="AR574" s="36">
        <v>11617719</v>
      </c>
      <c r="AS574" s="18"/>
      <c r="AT574" s="36">
        <v>15636209.443972351</v>
      </c>
      <c r="AU574" s="18"/>
      <c r="AV574" s="12"/>
      <c r="AW574" s="12"/>
      <c r="AX574" s="12"/>
      <c r="AY574" s="12"/>
      <c r="AZ574" s="12"/>
      <c r="BA574" s="12"/>
      <c r="BB574" s="36">
        <v>1085832329.7300003</v>
      </c>
      <c r="BC574" s="36">
        <v>394968554.99000025</v>
      </c>
      <c r="BF574" s="43"/>
    </row>
    <row r="575" spans="1:58" s="29" customFormat="1" x14ac:dyDescent="0.25">
      <c r="A575" s="72" t="s">
        <v>919</v>
      </c>
      <c r="B575" s="29" t="s">
        <v>920</v>
      </c>
      <c r="C575" s="12" t="s">
        <v>475</v>
      </c>
      <c r="D575" s="12">
        <v>24</v>
      </c>
      <c r="E575" s="12">
        <v>6</v>
      </c>
      <c r="F575" s="12">
        <v>31201</v>
      </c>
      <c r="G575" s="12">
        <v>344</v>
      </c>
      <c r="H575" s="12" t="s">
        <v>496</v>
      </c>
      <c r="J575" s="36">
        <v>87208138.849999994</v>
      </c>
      <c r="L575" s="36">
        <v>1973767.8745579061</v>
      </c>
      <c r="N575" s="37">
        <v>53508</v>
      </c>
      <c r="P575" s="38" t="s">
        <v>808</v>
      </c>
      <c r="Q575" s="39"/>
      <c r="R575" s="39"/>
      <c r="T575" s="40">
        <v>0</v>
      </c>
      <c r="V575" s="41">
        <v>3.3</v>
      </c>
      <c r="X575" s="36">
        <v>2877869</v>
      </c>
      <c r="Z575" s="37">
        <v>57161</v>
      </c>
      <c r="AA575" s="12"/>
      <c r="AB575" s="42">
        <v>60</v>
      </c>
      <c r="AC575" s="12" t="s">
        <v>139</v>
      </c>
      <c r="AD575" s="42" t="s">
        <v>140</v>
      </c>
      <c r="AE575" s="12"/>
      <c r="AF575" s="40">
        <v>-3</v>
      </c>
      <c r="AH575" s="36">
        <v>87850615</v>
      </c>
      <c r="AI575" s="59"/>
      <c r="AJ575" s="18">
        <v>36.840000000000003</v>
      </c>
      <c r="AK575" s="59"/>
      <c r="AL575" s="36">
        <v>2384653</v>
      </c>
      <c r="AM575" s="59"/>
      <c r="AN575" s="18">
        <v>2.73</v>
      </c>
      <c r="AO575" s="18"/>
      <c r="AP575" s="36">
        <v>-493216</v>
      </c>
      <c r="AQ575" s="18"/>
      <c r="AR575" s="36">
        <v>1132685</v>
      </c>
      <c r="AS575" s="18"/>
      <c r="AT575" s="18"/>
      <c r="AU575" s="18"/>
      <c r="AV575" s="12"/>
      <c r="AW575" s="12"/>
      <c r="AX575" s="12"/>
      <c r="AY575" s="12"/>
      <c r="AZ575" s="12"/>
      <c r="BA575" s="12"/>
      <c r="BB575" s="36">
        <v>686330.08</v>
      </c>
      <c r="BC575" s="36">
        <v>-86521808.769999996</v>
      </c>
      <c r="BF575" s="43"/>
    </row>
    <row r="576" spans="1:58" s="29" customFormat="1" x14ac:dyDescent="0.25">
      <c r="A576" s="72" t="s">
        <v>921</v>
      </c>
      <c r="B576" s="29" t="s">
        <v>922</v>
      </c>
      <c r="C576" s="12" t="s">
        <v>475</v>
      </c>
      <c r="D576" s="12">
        <v>24</v>
      </c>
      <c r="E576" s="12">
        <v>6</v>
      </c>
      <c r="F576" s="12">
        <v>31201</v>
      </c>
      <c r="G576" s="12">
        <v>345</v>
      </c>
      <c r="H576" s="12" t="s">
        <v>151</v>
      </c>
      <c r="J576" s="36">
        <v>138483955.50999999</v>
      </c>
      <c r="L576" s="36">
        <v>3134285.2413980202</v>
      </c>
      <c r="N576" s="37">
        <v>53508</v>
      </c>
      <c r="P576" s="38" t="s">
        <v>808</v>
      </c>
      <c r="Q576" s="39"/>
      <c r="R576" s="39"/>
      <c r="T576" s="40">
        <v>0</v>
      </c>
      <c r="V576" s="41">
        <v>3.3</v>
      </c>
      <c r="X576" s="36">
        <v>4569971</v>
      </c>
      <c r="Z576" s="37">
        <v>57161</v>
      </c>
      <c r="AA576" s="12"/>
      <c r="AB576" s="42">
        <v>50</v>
      </c>
      <c r="AC576" s="12" t="s">
        <v>139</v>
      </c>
      <c r="AD576" s="42" t="s">
        <v>400</v>
      </c>
      <c r="AE576" s="12"/>
      <c r="AF576" s="40">
        <v>-2</v>
      </c>
      <c r="AH576" s="36">
        <v>138119349</v>
      </c>
      <c r="AI576" s="59"/>
      <c r="AJ576" s="18">
        <v>36.42</v>
      </c>
      <c r="AK576" s="59"/>
      <c r="AL576" s="36">
        <v>3792404</v>
      </c>
      <c r="AM576" s="59"/>
      <c r="AN576" s="18">
        <v>2.74</v>
      </c>
      <c r="AO576" s="18"/>
      <c r="AP576" s="36">
        <v>-777567</v>
      </c>
      <c r="AQ576" s="18"/>
      <c r="AR576" s="36">
        <v>1834885</v>
      </c>
      <c r="AS576" s="18"/>
      <c r="AT576" s="18"/>
      <c r="AU576" s="18"/>
      <c r="AV576" s="12"/>
      <c r="AW576" s="12"/>
      <c r="AX576" s="12"/>
      <c r="AY576" s="12"/>
      <c r="AZ576" s="12"/>
      <c r="BA576" s="12"/>
      <c r="BB576" s="36">
        <v>1089871.95</v>
      </c>
      <c r="BC576" s="36">
        <v>-137394083.56</v>
      </c>
      <c r="BF576" s="43"/>
    </row>
    <row r="577" spans="1:58" s="29" customFormat="1" x14ac:dyDescent="0.25">
      <c r="A577" s="72" t="s">
        <v>923</v>
      </c>
      <c r="B577" s="29" t="s">
        <v>924</v>
      </c>
      <c r="C577" s="12" t="s">
        <v>475</v>
      </c>
      <c r="D577" s="12">
        <v>24</v>
      </c>
      <c r="E577" s="12">
        <v>7</v>
      </c>
      <c r="F577" s="12">
        <v>31201</v>
      </c>
      <c r="G577" s="12">
        <v>346</v>
      </c>
      <c r="H577" s="12" t="s">
        <v>154</v>
      </c>
      <c r="J577" s="45">
        <v>12795087.470000001</v>
      </c>
      <c r="L577" s="45">
        <v>289589.17061494431</v>
      </c>
      <c r="N577" s="37">
        <v>53508</v>
      </c>
      <c r="P577" s="38" t="s">
        <v>808</v>
      </c>
      <c r="Q577" s="39"/>
      <c r="R577" s="39"/>
      <c r="T577" s="40">
        <v>0</v>
      </c>
      <c r="V577" s="41">
        <v>3.3</v>
      </c>
      <c r="X577" s="45">
        <v>422238</v>
      </c>
      <c r="Z577" s="37">
        <v>57161</v>
      </c>
      <c r="AA577" s="12"/>
      <c r="AB577" s="42">
        <v>50</v>
      </c>
      <c r="AC577" s="12" t="s">
        <v>139</v>
      </c>
      <c r="AD577" s="42" t="s">
        <v>501</v>
      </c>
      <c r="AE577" s="12"/>
      <c r="AF577" s="40">
        <v>-2</v>
      </c>
      <c r="AH577" s="45">
        <v>12761400</v>
      </c>
      <c r="AI577" s="59"/>
      <c r="AJ577" s="18">
        <v>34.72</v>
      </c>
      <c r="AK577" s="59"/>
      <c r="AL577" s="45">
        <v>367552</v>
      </c>
      <c r="AM577" s="59"/>
      <c r="AN577" s="18">
        <v>2.87</v>
      </c>
      <c r="AO577" s="18"/>
      <c r="AP577" s="45">
        <v>-54686</v>
      </c>
      <c r="AQ577" s="18"/>
      <c r="AR577" s="45">
        <v>181539</v>
      </c>
      <c r="AS577" s="18"/>
      <c r="AT577" s="18"/>
      <c r="AU577" s="18"/>
      <c r="AV577" s="12"/>
      <c r="AW577" s="12"/>
      <c r="AX577" s="12"/>
      <c r="AY577" s="12"/>
      <c r="AZ577" s="12"/>
      <c r="BA577" s="12"/>
      <c r="BB577" s="45">
        <v>100697.64</v>
      </c>
      <c r="BC577" s="45">
        <v>-12694389.83</v>
      </c>
      <c r="BF577" s="43"/>
    </row>
    <row r="578" spans="1:58" s="29" customFormat="1" x14ac:dyDescent="0.25">
      <c r="A578" s="12"/>
      <c r="B578" s="29" t="s">
        <v>133</v>
      </c>
      <c r="C578" s="12" t="s">
        <v>475</v>
      </c>
      <c r="D578" s="12">
        <v>24</v>
      </c>
      <c r="E578" s="12">
        <v>8</v>
      </c>
      <c r="F578" s="12">
        <v>31201</v>
      </c>
      <c r="G578" s="12" t="s">
        <v>133</v>
      </c>
      <c r="H578" s="29" t="s">
        <v>925</v>
      </c>
      <c r="J578" s="31">
        <v>1090623605.9400001</v>
      </c>
      <c r="L578" s="31">
        <v>24683909.839441247</v>
      </c>
      <c r="N578" s="37"/>
      <c r="P578" s="38"/>
      <c r="Q578" s="39"/>
      <c r="R578" s="39"/>
      <c r="T578" s="40"/>
      <c r="V578" s="48">
        <v>3.3</v>
      </c>
      <c r="X578" s="31">
        <v>35990580</v>
      </c>
      <c r="Z578" s="37"/>
      <c r="AA578" s="12"/>
      <c r="AB578" s="42"/>
      <c r="AC578" s="12"/>
      <c r="AD578" s="42"/>
      <c r="AE578" s="12"/>
      <c r="AF578" s="40"/>
      <c r="AH578" s="31">
        <v>1023411524</v>
      </c>
      <c r="AI578" s="59"/>
      <c r="AJ578" s="49">
        <v>25.901717729731146</v>
      </c>
      <c r="AK578" s="59"/>
      <c r="AL578" s="31">
        <v>39511338</v>
      </c>
      <c r="AM578" s="59"/>
      <c r="AN578" s="49">
        <v>3.6228207224568076</v>
      </c>
      <c r="AO578" s="49"/>
      <c r="AP578" s="31">
        <v>3520758</v>
      </c>
      <c r="AQ578" s="18"/>
      <c r="AR578" s="31">
        <v>16845297</v>
      </c>
      <c r="AS578" s="18"/>
      <c r="AT578" s="18"/>
      <c r="AU578" s="18"/>
      <c r="AV578" s="12"/>
      <c r="AW578" s="12"/>
      <c r="AX578" s="12"/>
      <c r="AY578" s="12"/>
      <c r="AZ578" s="12"/>
      <c r="BA578" s="12"/>
      <c r="BB578" s="31">
        <v>1090623605.9300003</v>
      </c>
      <c r="BC578" s="31">
        <v>-9.9997688084840775E-3</v>
      </c>
      <c r="BF578" s="43"/>
    </row>
    <row r="579" spans="1:58" s="29" customFormat="1" x14ac:dyDescent="0.25">
      <c r="A579" s="12"/>
      <c r="B579" s="29" t="s">
        <v>133</v>
      </c>
      <c r="C579" s="12" t="s">
        <v>475</v>
      </c>
      <c r="D579" s="12">
        <v>24</v>
      </c>
      <c r="E579" s="12">
        <v>9</v>
      </c>
      <c r="F579" s="12">
        <v>31201</v>
      </c>
      <c r="G579" s="12" t="s">
        <v>133</v>
      </c>
      <c r="H579" s="29" t="s">
        <v>133</v>
      </c>
      <c r="J579" s="59"/>
      <c r="L579" s="59"/>
      <c r="N579" s="37"/>
      <c r="P579" s="38"/>
      <c r="Q579" s="39"/>
      <c r="R579" s="39"/>
      <c r="T579" s="40"/>
      <c r="V579" s="32"/>
      <c r="X579" s="59"/>
      <c r="Z579" s="37"/>
      <c r="AA579" s="12"/>
      <c r="AB579" s="42"/>
      <c r="AC579" s="12"/>
      <c r="AD579" s="42"/>
      <c r="AE579" s="12"/>
      <c r="AF579" s="40"/>
      <c r="AH579" s="59"/>
      <c r="AI579" s="59"/>
      <c r="AJ579" s="56"/>
      <c r="AK579" s="59"/>
      <c r="AL579" s="59"/>
      <c r="AM579" s="59"/>
      <c r="AN579" s="56"/>
      <c r="AO579" s="56"/>
      <c r="AP579" s="59"/>
      <c r="AQ579" s="18"/>
      <c r="AR579" s="59"/>
      <c r="AS579" s="18"/>
      <c r="AT579" s="18"/>
      <c r="AU579" s="18"/>
      <c r="AV579" s="12"/>
      <c r="AW579" s="12"/>
      <c r="AX579" s="12"/>
      <c r="AY579" s="12"/>
      <c r="AZ579" s="12"/>
      <c r="BA579" s="12"/>
      <c r="BB579" s="59"/>
      <c r="BC579" s="59"/>
      <c r="BF579" s="43"/>
    </row>
    <row r="580" spans="1:58" s="29" customFormat="1" x14ac:dyDescent="0.25">
      <c r="G580" s="30" t="s">
        <v>926</v>
      </c>
      <c r="J580" s="58">
        <v>1090623605.9400001</v>
      </c>
      <c r="L580" s="58">
        <v>24683909.839441247</v>
      </c>
      <c r="N580" s="37"/>
      <c r="P580" s="38"/>
      <c r="Q580" s="39"/>
      <c r="R580" s="39"/>
      <c r="T580" s="40"/>
      <c r="V580" s="53">
        <v>3.3</v>
      </c>
      <c r="X580" s="58">
        <v>35990580</v>
      </c>
      <c r="Z580" s="37"/>
      <c r="AA580" s="12"/>
      <c r="AB580" s="42"/>
      <c r="AC580" s="12"/>
      <c r="AD580" s="42"/>
      <c r="AE580" s="12"/>
      <c r="AF580" s="40"/>
      <c r="AH580" s="58">
        <v>1023411524</v>
      </c>
      <c r="AI580" s="59"/>
      <c r="AJ580" s="56">
        <v>25.901717729731146</v>
      </c>
      <c r="AK580" s="59"/>
      <c r="AL580" s="58">
        <v>39511338</v>
      </c>
      <c r="AM580" s="59"/>
      <c r="AN580" s="56">
        <v>3.6228207224568076</v>
      </c>
      <c r="AO580" s="56"/>
      <c r="AP580" s="58">
        <v>3520758</v>
      </c>
      <c r="AQ580" s="18"/>
      <c r="AR580" s="58">
        <v>16845297</v>
      </c>
      <c r="AS580" s="18"/>
      <c r="AT580" s="18"/>
      <c r="AU580" s="18"/>
      <c r="AV580" s="12"/>
      <c r="AW580" s="12"/>
      <c r="AX580" s="12"/>
      <c r="AY580" s="12"/>
      <c r="AZ580" s="12"/>
      <c r="BA580" s="12"/>
      <c r="BB580" s="59"/>
      <c r="BC580" s="59"/>
      <c r="BF580" s="43"/>
    </row>
    <row r="581" spans="1:58" s="29" customFormat="1" x14ac:dyDescent="0.25">
      <c r="G581" s="30"/>
      <c r="H581" s="29" t="s">
        <v>133</v>
      </c>
      <c r="J581" s="59"/>
      <c r="L581" s="59"/>
      <c r="N581" s="37"/>
      <c r="P581" s="38"/>
      <c r="Q581" s="39"/>
      <c r="R581" s="39"/>
      <c r="T581" s="40"/>
      <c r="V581" s="32"/>
      <c r="X581" s="59"/>
      <c r="Z581" s="37"/>
      <c r="AA581" s="12"/>
      <c r="AB581" s="42"/>
      <c r="AC581" s="12"/>
      <c r="AD581" s="42"/>
      <c r="AE581" s="12"/>
      <c r="AF581" s="40"/>
      <c r="AH581" s="59"/>
      <c r="AI581" s="59"/>
      <c r="AJ581" s="56"/>
      <c r="AK581" s="59"/>
      <c r="AL581" s="59"/>
      <c r="AM581" s="59"/>
      <c r="AN581" s="56"/>
      <c r="AO581" s="56"/>
      <c r="AP581" s="59"/>
      <c r="AQ581" s="18"/>
      <c r="AR581" s="59"/>
      <c r="AS581" s="18"/>
      <c r="AT581" s="18"/>
      <c r="AU581" s="18"/>
      <c r="AV581" s="12"/>
      <c r="AW581" s="12"/>
      <c r="AX581" s="12"/>
      <c r="AY581" s="12"/>
      <c r="AZ581" s="12"/>
      <c r="BA581" s="12"/>
      <c r="BB581" s="59"/>
      <c r="BC581" s="59"/>
      <c r="BF581" s="43"/>
    </row>
    <row r="582" spans="1:58" ht="15" thickBot="1" x14ac:dyDescent="0.35">
      <c r="A582" s="13"/>
      <c r="B582" s="12" t="s">
        <v>129</v>
      </c>
      <c r="C582" s="13"/>
      <c r="D582" s="13"/>
      <c r="E582" s="13"/>
      <c r="F582" s="13"/>
      <c r="G582" s="28" t="s">
        <v>927</v>
      </c>
      <c r="H582" s="13"/>
      <c r="I582" s="13"/>
      <c r="J582" s="60">
        <v>10277035554.029997</v>
      </c>
      <c r="K582" s="13"/>
      <c r="L582" s="60">
        <v>1537827272.1539986</v>
      </c>
      <c r="M582" s="13"/>
      <c r="N582" s="37"/>
      <c r="O582" s="13"/>
      <c r="P582" s="38"/>
      <c r="Q582" s="39"/>
      <c r="R582" s="39"/>
      <c r="S582" s="13"/>
      <c r="T582" s="40"/>
      <c r="U582" s="13"/>
      <c r="V582" s="53">
        <v>3.8</v>
      </c>
      <c r="W582" s="13"/>
      <c r="X582" s="60">
        <v>386046917</v>
      </c>
      <c r="Y582" s="13"/>
      <c r="Z582" s="37"/>
      <c r="AA582" s="13"/>
      <c r="AB582" s="42"/>
      <c r="AC582" s="13"/>
      <c r="AD582" s="42"/>
      <c r="AE582" s="13"/>
      <c r="AF582" s="40"/>
      <c r="AG582" s="13"/>
      <c r="AH582" s="60">
        <v>8130175609</v>
      </c>
      <c r="AI582" s="61"/>
      <c r="AJ582" s="56">
        <v>18.607108722777923</v>
      </c>
      <c r="AK582" s="61"/>
      <c r="AL582" s="60">
        <v>436939222</v>
      </c>
      <c r="AM582" s="61"/>
      <c r="AN582" s="56">
        <v>4.2516075740212882</v>
      </c>
      <c r="AO582" s="56"/>
      <c r="AP582" s="60">
        <v>50892305</v>
      </c>
      <c r="AQ582" s="68"/>
      <c r="AR582" s="60">
        <v>1833775170</v>
      </c>
      <c r="AS582" s="18"/>
      <c r="AT582" s="18"/>
      <c r="AU582" s="18"/>
      <c r="AV582" s="13"/>
      <c r="AW582" s="13"/>
      <c r="AX582" s="13"/>
      <c r="AY582" s="62"/>
      <c r="AZ582" s="13"/>
      <c r="BA582" s="13"/>
      <c r="BB582" s="60">
        <v>10277035554.071398</v>
      </c>
      <c r="BC582" s="60">
        <v>4.1402025148272514E-2</v>
      </c>
      <c r="BD582" s="13"/>
      <c r="BE582" s="13">
        <v>34036748</v>
      </c>
      <c r="BF582" s="43">
        <v>0.66879949729138821</v>
      </c>
    </row>
    <row r="583" spans="1:58" ht="15" thickTop="1" x14ac:dyDescent="0.3">
      <c r="A583" s="13"/>
      <c r="B583" s="12" t="s">
        <v>129</v>
      </c>
      <c r="C583" s="13"/>
      <c r="D583" s="13"/>
      <c r="E583" s="13"/>
      <c r="F583" s="13"/>
      <c r="G583" s="13"/>
      <c r="H583" s="13" t="s">
        <v>133</v>
      </c>
      <c r="I583" s="13"/>
      <c r="J583" s="13"/>
      <c r="K583" s="13"/>
      <c r="L583" s="13"/>
      <c r="M583" s="13"/>
      <c r="N583" s="37"/>
      <c r="O583" s="13"/>
      <c r="P583" s="38"/>
      <c r="Q583" s="39"/>
      <c r="R583" s="39"/>
      <c r="S583" s="13"/>
      <c r="T583" s="40"/>
      <c r="U583" s="13"/>
      <c r="V583" s="34"/>
      <c r="W583" s="13"/>
      <c r="X583" s="13"/>
      <c r="Y583" s="13"/>
      <c r="Z583" s="37"/>
      <c r="AA583" s="13"/>
      <c r="AB583" s="42"/>
      <c r="AC583" s="13"/>
      <c r="AD583" s="42"/>
      <c r="AE583" s="13"/>
      <c r="AF583" s="40"/>
      <c r="AG583" s="13"/>
      <c r="AH583" s="13"/>
      <c r="AI583" s="13"/>
      <c r="AJ583" s="18"/>
      <c r="AK583" s="13"/>
      <c r="AL583" s="13"/>
      <c r="AM583" s="13"/>
      <c r="AN583" s="18"/>
      <c r="AO583" s="18"/>
      <c r="AP583" s="13"/>
      <c r="AQ583" s="18"/>
      <c r="AR583" s="13"/>
      <c r="AS583" s="18"/>
      <c r="AT583" s="18"/>
      <c r="AU583" s="18"/>
      <c r="AV583" s="13"/>
      <c r="AW583" s="13"/>
      <c r="AX583" s="13"/>
      <c r="AY583" s="43"/>
      <c r="AZ583" s="13"/>
      <c r="BA583" s="13"/>
      <c r="BB583" s="13"/>
      <c r="BC583" s="13"/>
      <c r="BD583" s="13"/>
      <c r="BE583" s="13"/>
      <c r="BF583" s="73"/>
    </row>
    <row r="584" spans="1:58" ht="14.4" x14ac:dyDescent="0.3">
      <c r="A584" s="13"/>
      <c r="B584" s="12" t="s">
        <v>129</v>
      </c>
      <c r="C584" s="13"/>
      <c r="D584" s="13"/>
      <c r="E584" s="13"/>
      <c r="F584" s="13"/>
      <c r="G584" s="13"/>
      <c r="H584" s="13" t="s">
        <v>133</v>
      </c>
      <c r="I584" s="13"/>
      <c r="J584" s="13"/>
      <c r="K584" s="13"/>
      <c r="L584" s="13"/>
      <c r="M584" s="13"/>
      <c r="N584" s="37"/>
      <c r="O584" s="13"/>
      <c r="P584" s="38"/>
      <c r="Q584" s="39"/>
      <c r="R584" s="39"/>
      <c r="S584" s="13"/>
      <c r="T584" s="40"/>
      <c r="U584" s="13"/>
      <c r="V584" s="34"/>
      <c r="W584" s="13"/>
      <c r="X584" s="13"/>
      <c r="Y584" s="13"/>
      <c r="Z584" s="37"/>
      <c r="AA584" s="13"/>
      <c r="AB584" s="42"/>
      <c r="AC584" s="13"/>
      <c r="AD584" s="42"/>
      <c r="AE584" s="13"/>
      <c r="AF584" s="40"/>
      <c r="AG584" s="13"/>
      <c r="AH584" s="13"/>
      <c r="AI584" s="13"/>
      <c r="AJ584" s="18"/>
      <c r="AK584" s="13"/>
      <c r="AL584" s="13"/>
      <c r="AM584" s="13"/>
      <c r="AN584" s="18"/>
      <c r="AO584" s="18"/>
      <c r="AP584" s="13"/>
      <c r="AQ584" s="18"/>
      <c r="AR584" s="13"/>
      <c r="AS584" s="18"/>
      <c r="AT584" s="18"/>
      <c r="AU584" s="18"/>
      <c r="AV584" s="13"/>
      <c r="AW584" s="13"/>
      <c r="AX584" s="13"/>
      <c r="AY584" s="62"/>
      <c r="AZ584" s="13"/>
      <c r="BA584" s="13"/>
      <c r="BB584" s="13"/>
      <c r="BC584" s="13"/>
      <c r="BD584" s="13"/>
      <c r="BE584" s="13"/>
      <c r="BF584" s="43"/>
    </row>
    <row r="585" spans="1:58" ht="14.4" x14ac:dyDescent="0.3">
      <c r="A585" s="13"/>
      <c r="B585" s="12" t="s">
        <v>129</v>
      </c>
      <c r="C585" s="13"/>
      <c r="D585" s="13"/>
      <c r="E585" s="13"/>
      <c r="F585" s="13"/>
      <c r="G585" s="28" t="s">
        <v>928</v>
      </c>
      <c r="H585" s="13"/>
      <c r="I585" s="13"/>
      <c r="J585" s="13"/>
      <c r="K585" s="13"/>
      <c r="L585" s="13"/>
      <c r="M585" s="13"/>
      <c r="N585" s="37"/>
      <c r="O585" s="13"/>
      <c r="P585" s="38"/>
      <c r="Q585" s="39"/>
      <c r="R585" s="39"/>
      <c r="S585" s="13"/>
      <c r="T585" s="40"/>
      <c r="U585" s="13"/>
      <c r="V585" s="34"/>
      <c r="W585" s="13"/>
      <c r="X585" s="13"/>
      <c r="Y585" s="13"/>
      <c r="Z585" s="37"/>
      <c r="AA585" s="13"/>
      <c r="AB585" s="42"/>
      <c r="AC585" s="13"/>
      <c r="AD585" s="42"/>
      <c r="AE585" s="13"/>
      <c r="AF585" s="40"/>
      <c r="AG585" s="13"/>
      <c r="AH585" s="13"/>
      <c r="AI585" s="13"/>
      <c r="AJ585" s="18"/>
      <c r="AK585" s="13"/>
      <c r="AL585" s="13"/>
      <c r="AM585" s="13"/>
      <c r="AN585" s="18"/>
      <c r="AO585" s="18"/>
      <c r="AP585" s="13"/>
      <c r="AQ585" s="18"/>
      <c r="AR585" s="13"/>
      <c r="AS585" s="18"/>
      <c r="AT585" s="18"/>
      <c r="AU585" s="18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43"/>
    </row>
    <row r="586" spans="1:58" ht="14.4" x14ac:dyDescent="0.3">
      <c r="A586" s="13"/>
      <c r="B586" s="29" t="s">
        <v>129</v>
      </c>
      <c r="C586" s="12" t="s">
        <v>929</v>
      </c>
      <c r="D586" s="13"/>
      <c r="E586" s="13"/>
      <c r="F586" s="13"/>
      <c r="G586" s="13"/>
      <c r="H586" s="13" t="s">
        <v>133</v>
      </c>
      <c r="I586" s="13"/>
      <c r="J586" s="29"/>
      <c r="K586" s="29"/>
      <c r="L586" s="29"/>
      <c r="M586" s="29"/>
      <c r="N586" s="37"/>
      <c r="O586" s="29"/>
      <c r="P586" s="38"/>
      <c r="Q586" s="39"/>
      <c r="R586" s="39"/>
      <c r="S586" s="29"/>
      <c r="T586" s="40"/>
      <c r="U586" s="13"/>
      <c r="V586" s="34"/>
      <c r="W586" s="13"/>
      <c r="X586" s="29"/>
      <c r="Y586" s="13"/>
      <c r="Z586" s="37"/>
      <c r="AA586" s="13"/>
      <c r="AB586" s="42"/>
      <c r="AC586" s="13"/>
      <c r="AD586" s="42"/>
      <c r="AE586" s="13"/>
      <c r="AF586" s="40"/>
      <c r="AG586" s="13"/>
      <c r="AH586" s="29"/>
      <c r="AI586" s="29"/>
      <c r="AJ586" s="18"/>
      <c r="AK586" s="29"/>
      <c r="AL586" s="29"/>
      <c r="AM586" s="29"/>
      <c r="AN586" s="18"/>
      <c r="AO586" s="18"/>
      <c r="AP586" s="29"/>
      <c r="AQ586" s="18"/>
      <c r="AR586" s="29"/>
      <c r="AS586" s="18"/>
      <c r="AT586" s="18"/>
      <c r="AU586" s="18"/>
      <c r="AV586" s="13"/>
      <c r="AW586" s="13"/>
      <c r="AX586" s="13"/>
      <c r="AY586" s="13"/>
      <c r="AZ586" s="13"/>
      <c r="BA586" s="13"/>
      <c r="BB586" s="29"/>
      <c r="BC586" s="29"/>
      <c r="BD586" s="13"/>
      <c r="BE586" s="13"/>
      <c r="BF586" s="43"/>
    </row>
    <row r="587" spans="1:58" s="29" customFormat="1" x14ac:dyDescent="0.25">
      <c r="B587" s="29" t="s">
        <v>129</v>
      </c>
      <c r="C587" s="29" t="s">
        <v>929</v>
      </c>
      <c r="D587" s="29">
        <v>1</v>
      </c>
      <c r="F587" s="29">
        <v>30101</v>
      </c>
      <c r="G587" s="29" t="s">
        <v>133</v>
      </c>
      <c r="H587" s="29" t="s">
        <v>930</v>
      </c>
      <c r="I587" s="12"/>
      <c r="J587" s="36"/>
      <c r="K587" s="12"/>
      <c r="L587" s="12"/>
      <c r="M587" s="12"/>
      <c r="N587" s="37"/>
      <c r="O587" s="12"/>
      <c r="P587" s="38"/>
      <c r="Q587" s="39"/>
      <c r="R587" s="39"/>
      <c r="S587" s="12"/>
      <c r="T587" s="40"/>
      <c r="U587" s="12"/>
      <c r="V587" s="34"/>
      <c r="W587" s="12"/>
      <c r="X587" s="36"/>
      <c r="Y587" s="12"/>
      <c r="Z587" s="37"/>
      <c r="AA587" s="12"/>
      <c r="AB587" s="42"/>
      <c r="AC587" s="12"/>
      <c r="AD587" s="42"/>
      <c r="AE587" s="12"/>
      <c r="AF587" s="40"/>
      <c r="AG587" s="12"/>
      <c r="AH587" s="36"/>
      <c r="AI587" s="65"/>
      <c r="AJ587" s="18"/>
      <c r="AK587" s="65"/>
      <c r="AL587" s="36"/>
      <c r="AM587" s="36"/>
      <c r="AN587" s="18"/>
      <c r="AO587" s="18"/>
      <c r="AP587" s="36"/>
      <c r="AQ587" s="18"/>
      <c r="AR587" s="36"/>
      <c r="AS587" s="18"/>
      <c r="AT587" s="18"/>
      <c r="AU587" s="18"/>
      <c r="BB587" s="12"/>
      <c r="BC587" s="12"/>
      <c r="BF587" s="43"/>
    </row>
    <row r="588" spans="1:58" ht="14.4" x14ac:dyDescent="0.3">
      <c r="A588" s="12" t="s">
        <v>931</v>
      </c>
      <c r="B588" s="29" t="s">
        <v>932</v>
      </c>
      <c r="C588" s="12" t="s">
        <v>929</v>
      </c>
      <c r="D588" s="12">
        <v>1</v>
      </c>
      <c r="E588" s="12">
        <v>1</v>
      </c>
      <c r="F588" s="12">
        <v>30101</v>
      </c>
      <c r="G588" s="12">
        <v>341</v>
      </c>
      <c r="H588" s="12" t="s">
        <v>138</v>
      </c>
      <c r="I588" s="29"/>
      <c r="J588" s="36">
        <v>601221.5</v>
      </c>
      <c r="K588" s="13"/>
      <c r="L588" s="36">
        <v>330321.73522000009</v>
      </c>
      <c r="M588" s="13"/>
      <c r="N588" s="37">
        <v>44012</v>
      </c>
      <c r="O588" s="13"/>
      <c r="P588" s="38">
        <v>2.3E-3</v>
      </c>
      <c r="Q588" s="39"/>
      <c r="R588" s="39"/>
      <c r="S588" s="13"/>
      <c r="T588" s="40">
        <v>-2</v>
      </c>
      <c r="U588" s="29"/>
      <c r="V588" s="41">
        <v>2.2000000000000002</v>
      </c>
      <c r="W588" s="29"/>
      <c r="X588" s="36">
        <v>13227</v>
      </c>
      <c r="Y588" s="29"/>
      <c r="Z588" s="37">
        <v>46934</v>
      </c>
      <c r="AA588" s="13"/>
      <c r="AB588" s="42">
        <v>80</v>
      </c>
      <c r="AC588" s="12" t="s">
        <v>139</v>
      </c>
      <c r="AD588" s="42" t="s">
        <v>140</v>
      </c>
      <c r="AE588" s="13"/>
      <c r="AF588" s="40">
        <v>-2</v>
      </c>
      <c r="AG588" s="29"/>
      <c r="AH588" s="36">
        <v>282924</v>
      </c>
      <c r="AI588" s="43"/>
      <c r="AJ588" s="18">
        <v>11.26</v>
      </c>
      <c r="AK588" s="43"/>
      <c r="AL588" s="36">
        <v>25126</v>
      </c>
      <c r="AM588" s="36"/>
      <c r="AN588" s="18">
        <v>4.18</v>
      </c>
      <c r="AO588" s="18"/>
      <c r="AP588" s="36">
        <v>11899</v>
      </c>
      <c r="AQ588" s="18"/>
      <c r="AR588" s="36">
        <v>382344</v>
      </c>
      <c r="AS588" s="18"/>
      <c r="AT588" s="18"/>
      <c r="AU588" s="66"/>
      <c r="AV588" s="13"/>
      <c r="AW588" s="13"/>
      <c r="AX588" s="12">
        <v>341</v>
      </c>
      <c r="AY588" s="13"/>
      <c r="AZ588" s="13"/>
      <c r="BA588" s="13"/>
      <c r="BB588" s="36">
        <v>601221.53999999922</v>
      </c>
      <c r="BC588" s="36">
        <v>3.999999922234565E-2</v>
      </c>
      <c r="BD588" s="13"/>
      <c r="BE588" s="13"/>
      <c r="BF588" s="43"/>
    </row>
    <row r="589" spans="1:58" ht="14.4" x14ac:dyDescent="0.3">
      <c r="A589" s="12" t="s">
        <v>933</v>
      </c>
      <c r="B589" s="29" t="s">
        <v>934</v>
      </c>
      <c r="C589" s="12" t="s">
        <v>929</v>
      </c>
      <c r="D589" s="12">
        <v>1</v>
      </c>
      <c r="E589" s="12">
        <v>2</v>
      </c>
      <c r="F589" s="12">
        <v>30101</v>
      </c>
      <c r="G589" s="12">
        <v>342</v>
      </c>
      <c r="H589" s="12" t="s">
        <v>483</v>
      </c>
      <c r="I589" s="13"/>
      <c r="J589" s="36">
        <v>194416.91</v>
      </c>
      <c r="K589" s="13"/>
      <c r="L589" s="36">
        <v>102092.6630855556</v>
      </c>
      <c r="M589" s="13"/>
      <c r="N589" s="37">
        <v>44012</v>
      </c>
      <c r="O589" s="13"/>
      <c r="P589" s="38">
        <v>9.4999999999999998E-3</v>
      </c>
      <c r="Q589" s="39"/>
      <c r="R589" s="39"/>
      <c r="S589" s="13"/>
      <c r="T589" s="40">
        <v>0</v>
      </c>
      <c r="U589" s="13"/>
      <c r="V589" s="41">
        <v>2.6</v>
      </c>
      <c r="W589" s="13"/>
      <c r="X589" s="36">
        <v>5055</v>
      </c>
      <c r="Y589" s="13"/>
      <c r="Z589" s="37">
        <v>46934</v>
      </c>
      <c r="AA589" s="13"/>
      <c r="AB589" s="42">
        <v>50</v>
      </c>
      <c r="AC589" s="12" t="s">
        <v>139</v>
      </c>
      <c r="AD589" s="42" t="s">
        <v>391</v>
      </c>
      <c r="AE589" s="13"/>
      <c r="AF589" s="40">
        <v>-3</v>
      </c>
      <c r="AG589" s="13"/>
      <c r="AH589" s="36">
        <v>98157</v>
      </c>
      <c r="AI589" s="43"/>
      <c r="AJ589" s="18">
        <v>10.68</v>
      </c>
      <c r="AK589" s="43"/>
      <c r="AL589" s="36">
        <v>9191</v>
      </c>
      <c r="AM589" s="36"/>
      <c r="AN589" s="18">
        <v>4.7300000000000004</v>
      </c>
      <c r="AO589" s="18"/>
      <c r="AP589" s="36">
        <v>4136</v>
      </c>
      <c r="AQ589" s="18"/>
      <c r="AR589" s="36">
        <v>123397</v>
      </c>
      <c r="AS589" s="18"/>
      <c r="AT589" s="18"/>
      <c r="AU589" s="66"/>
      <c r="AV589" s="13"/>
      <c r="AW589" s="13"/>
      <c r="AX589" s="12">
        <v>342</v>
      </c>
      <c r="AY589" s="13"/>
      <c r="AZ589" s="13"/>
      <c r="BA589" s="13"/>
      <c r="BB589" s="36">
        <v>194416.9116666663</v>
      </c>
      <c r="BC589" s="36">
        <v>1.6666662995703518E-3</v>
      </c>
      <c r="BD589" s="13"/>
      <c r="BE589" s="13"/>
      <c r="BF589" s="43"/>
    </row>
    <row r="590" spans="1:58" ht="14.4" hidden="1" outlineLevel="1" x14ac:dyDescent="0.3">
      <c r="A590" s="12" t="s">
        <v>935</v>
      </c>
      <c r="B590" s="29" t="s">
        <v>936</v>
      </c>
      <c r="C590" s="12" t="s">
        <v>929</v>
      </c>
      <c r="D590" s="12">
        <v>1</v>
      </c>
      <c r="E590" s="12">
        <v>3</v>
      </c>
      <c r="F590" s="12">
        <v>30101</v>
      </c>
      <c r="G590" s="12">
        <v>343</v>
      </c>
      <c r="H590" s="12" t="s">
        <v>486</v>
      </c>
      <c r="I590" s="29"/>
      <c r="J590" s="36">
        <v>14841925.279999999</v>
      </c>
      <c r="K590" s="13"/>
      <c r="L590" s="36">
        <v>1714580.9765210983</v>
      </c>
      <c r="M590" s="74"/>
      <c r="N590" s="37">
        <v>44012</v>
      </c>
      <c r="O590" s="74"/>
      <c r="P590" s="67">
        <v>5.7000000000000002E-3</v>
      </c>
      <c r="Q590" s="17"/>
      <c r="R590" s="67"/>
      <c r="S590" s="74"/>
      <c r="T590" s="40">
        <v>0</v>
      </c>
      <c r="U590" s="29"/>
      <c r="V590" s="41">
        <v>2.9</v>
      </c>
      <c r="W590" s="13"/>
      <c r="X590" s="36">
        <v>430416</v>
      </c>
      <c r="Y590" s="29"/>
      <c r="Z590" s="37">
        <v>46934</v>
      </c>
      <c r="AA590" s="13"/>
      <c r="AB590" s="42">
        <v>50</v>
      </c>
      <c r="AC590" s="12" t="s">
        <v>139</v>
      </c>
      <c r="AD590" s="42" t="s">
        <v>395</v>
      </c>
      <c r="AE590" s="13"/>
      <c r="AF590" s="40">
        <v>-3</v>
      </c>
      <c r="AG590" s="29"/>
      <c r="AH590" s="75">
        <v>13572602</v>
      </c>
      <c r="AI590" s="43"/>
      <c r="AJ590" s="18">
        <v>11.08</v>
      </c>
      <c r="AK590" s="43"/>
      <c r="AL590" s="36">
        <v>1224964</v>
      </c>
      <c r="AM590" s="36"/>
      <c r="AN590" s="18">
        <v>8.25</v>
      </c>
      <c r="AO590" s="18"/>
      <c r="AP590" s="36">
        <v>794548</v>
      </c>
      <c r="AQ590" s="18"/>
      <c r="AR590" s="36">
        <v>1889396</v>
      </c>
      <c r="AS590" s="18"/>
      <c r="AT590" s="18"/>
      <c r="AU590" s="18"/>
      <c r="AV590" s="13"/>
      <c r="AW590" s="13"/>
      <c r="AX590" s="12">
        <v>343</v>
      </c>
      <c r="AY590" s="13"/>
      <c r="AZ590" s="13"/>
      <c r="BA590" s="13"/>
      <c r="BB590" s="36"/>
      <c r="BC590" s="36"/>
      <c r="BD590" s="13"/>
      <c r="BE590" s="13"/>
      <c r="BF590" s="43"/>
    </row>
    <row r="591" spans="1:58" ht="14.4" hidden="1" outlineLevel="1" x14ac:dyDescent="0.3">
      <c r="A591" s="12" t="s">
        <v>937</v>
      </c>
      <c r="B591" s="29" t="s">
        <v>938</v>
      </c>
      <c r="C591" s="12" t="s">
        <v>929</v>
      </c>
      <c r="D591" s="12">
        <v>1</v>
      </c>
      <c r="E591" s="12">
        <v>4</v>
      </c>
      <c r="F591" s="12">
        <v>30101</v>
      </c>
      <c r="G591" s="12">
        <v>343.2</v>
      </c>
      <c r="H591" s="12" t="s">
        <v>489</v>
      </c>
      <c r="I591" s="13"/>
      <c r="J591" s="36">
        <v>1858778.65</v>
      </c>
      <c r="K591" s="13"/>
      <c r="L591" s="36">
        <v>673465.85611834633</v>
      </c>
      <c r="M591" s="74"/>
      <c r="N591" s="37">
        <v>44012</v>
      </c>
      <c r="O591" s="74"/>
      <c r="P591" s="67">
        <v>0.1565</v>
      </c>
      <c r="Q591" s="17"/>
      <c r="R591" s="67"/>
      <c r="S591" s="74"/>
      <c r="T591" s="40">
        <v>0</v>
      </c>
      <c r="U591" s="13"/>
      <c r="V591" s="41">
        <v>2.9</v>
      </c>
      <c r="W591" s="13"/>
      <c r="X591" s="36">
        <v>53905</v>
      </c>
      <c r="Y591" s="13"/>
      <c r="Z591" s="37">
        <v>46934</v>
      </c>
      <c r="AA591" s="13"/>
      <c r="AB591" s="42">
        <v>25</v>
      </c>
      <c r="AC591" s="12" t="s">
        <v>139</v>
      </c>
      <c r="AD591" s="42" t="s">
        <v>395</v>
      </c>
      <c r="AE591" s="13"/>
      <c r="AF591" s="40">
        <v>29</v>
      </c>
      <c r="AG591" s="13"/>
      <c r="AH591" s="75">
        <v>646267</v>
      </c>
      <c r="AI591" s="43"/>
      <c r="AJ591" s="18">
        <v>8.31</v>
      </c>
      <c r="AK591" s="43"/>
      <c r="AL591" s="36">
        <v>77770</v>
      </c>
      <c r="AM591" s="36"/>
      <c r="AN591" s="18">
        <v>4.18</v>
      </c>
      <c r="AO591" s="18"/>
      <c r="AP591" s="36">
        <v>23865</v>
      </c>
      <c r="AQ591" s="18"/>
      <c r="AR591" s="36">
        <v>742131</v>
      </c>
      <c r="AS591" s="18"/>
      <c r="AT591" s="18"/>
      <c r="AU591" s="18"/>
      <c r="AV591" s="13"/>
      <c r="AW591" s="13"/>
      <c r="AX591" s="12">
        <v>343.2</v>
      </c>
      <c r="AY591" s="13"/>
      <c r="AZ591" s="13"/>
      <c r="BA591" s="13"/>
      <c r="BB591" s="36"/>
      <c r="BC591" s="36"/>
      <c r="BD591" s="13"/>
      <c r="BE591" s="13"/>
      <c r="BF591" s="43"/>
    </row>
    <row r="592" spans="1:58" ht="14.4" collapsed="1" x14ac:dyDescent="0.3">
      <c r="A592" s="12" t="s">
        <v>935</v>
      </c>
      <c r="B592" s="12" t="s">
        <v>936</v>
      </c>
      <c r="C592" s="12" t="s">
        <v>939</v>
      </c>
      <c r="D592" s="13"/>
      <c r="E592" s="13"/>
      <c r="F592" s="13"/>
      <c r="G592" s="12">
        <v>343</v>
      </c>
      <c r="H592" s="12" t="s">
        <v>492</v>
      </c>
      <c r="I592" s="13"/>
      <c r="J592" s="36">
        <v>16700703.93</v>
      </c>
      <c r="K592" s="13"/>
      <c r="L592" s="36">
        <v>2388046.8326394446</v>
      </c>
      <c r="M592" s="13"/>
      <c r="N592" s="37">
        <v>44012</v>
      </c>
      <c r="O592" s="13"/>
      <c r="P592" s="38" t="s">
        <v>493</v>
      </c>
      <c r="Q592" s="39"/>
      <c r="R592" s="39"/>
      <c r="S592" s="13"/>
      <c r="T592" s="40">
        <v>0</v>
      </c>
      <c r="U592" s="13"/>
      <c r="V592" s="41">
        <v>2.9</v>
      </c>
      <c r="W592" s="13"/>
      <c r="X592" s="36">
        <v>484321</v>
      </c>
      <c r="Y592" s="13"/>
      <c r="Z592" s="37">
        <v>46934</v>
      </c>
      <c r="AA592" s="13"/>
      <c r="AB592" s="67" t="s">
        <v>493</v>
      </c>
      <c r="AC592" s="17"/>
      <c r="AD592" s="67"/>
      <c r="AE592" s="13"/>
      <c r="AF592" s="40" t="s">
        <v>493</v>
      </c>
      <c r="AG592" s="13"/>
      <c r="AH592" s="36">
        <v>14218869</v>
      </c>
      <c r="AI592" s="36"/>
      <c r="AJ592" s="18">
        <v>9.0836399585836549</v>
      </c>
      <c r="AK592" s="36"/>
      <c r="AL592" s="36">
        <v>1302734</v>
      </c>
      <c r="AM592" s="36"/>
      <c r="AN592" s="18">
        <v>7.8</v>
      </c>
      <c r="AO592" s="18"/>
      <c r="AP592" s="36">
        <v>818413</v>
      </c>
      <c r="AQ592" s="18"/>
      <c r="AR592" s="36">
        <v>2631527</v>
      </c>
      <c r="AS592" s="18"/>
      <c r="AT592" s="68">
        <v>2388046.8326394446</v>
      </c>
      <c r="AU592" s="71"/>
      <c r="AV592" s="13"/>
      <c r="AW592" s="13"/>
      <c r="AX592" s="13"/>
      <c r="AY592" s="13"/>
      <c r="AZ592" s="13"/>
      <c r="BA592" s="13"/>
      <c r="BB592" s="36">
        <v>16700703.994999979</v>
      </c>
      <c r="BC592" s="36">
        <v>6.4999978989362717E-2</v>
      </c>
      <c r="BD592" s="13"/>
      <c r="BE592" s="13"/>
      <c r="BF592" s="43"/>
    </row>
    <row r="593" spans="1:59" ht="14.4" x14ac:dyDescent="0.3">
      <c r="A593" s="12" t="s">
        <v>940</v>
      </c>
      <c r="B593" s="29" t="s">
        <v>941</v>
      </c>
      <c r="C593" s="12" t="s">
        <v>929</v>
      </c>
      <c r="D593" s="12">
        <v>1</v>
      </c>
      <c r="E593" s="12">
        <v>5</v>
      </c>
      <c r="F593" s="12">
        <v>30101</v>
      </c>
      <c r="G593" s="12">
        <v>344</v>
      </c>
      <c r="H593" s="12" t="s">
        <v>496</v>
      </c>
      <c r="I593" s="13"/>
      <c r="J593" s="36">
        <v>1748135.45</v>
      </c>
      <c r="K593" s="13"/>
      <c r="L593" s="36">
        <v>750004.79137333401</v>
      </c>
      <c r="M593" s="13"/>
      <c r="N593" s="37">
        <v>44012</v>
      </c>
      <c r="O593" s="13"/>
      <c r="P593" s="38">
        <v>1.6000000000000001E-3</v>
      </c>
      <c r="Q593" s="39"/>
      <c r="R593" s="39"/>
      <c r="S593" s="13"/>
      <c r="T593" s="40">
        <v>-1</v>
      </c>
      <c r="U593" s="13"/>
      <c r="V593" s="41">
        <v>2.1</v>
      </c>
      <c r="W593" s="13"/>
      <c r="X593" s="36">
        <v>36711</v>
      </c>
      <c r="Y593" s="13"/>
      <c r="Z593" s="37">
        <v>46934</v>
      </c>
      <c r="AA593" s="13"/>
      <c r="AB593" s="42">
        <v>60</v>
      </c>
      <c r="AC593" s="12" t="s">
        <v>139</v>
      </c>
      <c r="AD593" s="42" t="s">
        <v>140</v>
      </c>
      <c r="AE593" s="13"/>
      <c r="AF593" s="40">
        <v>-3</v>
      </c>
      <c r="AG593" s="13"/>
      <c r="AH593" s="36">
        <v>1050575</v>
      </c>
      <c r="AI593" s="43"/>
      <c r="AJ593" s="18">
        <v>10.61</v>
      </c>
      <c r="AK593" s="43"/>
      <c r="AL593" s="36">
        <v>99017</v>
      </c>
      <c r="AM593" s="36"/>
      <c r="AN593" s="18">
        <v>5.66</v>
      </c>
      <c r="AO593" s="18"/>
      <c r="AP593" s="36">
        <v>62306</v>
      </c>
      <c r="AQ593" s="18"/>
      <c r="AR593" s="36">
        <v>1341541</v>
      </c>
      <c r="AS593" s="18"/>
      <c r="AT593" s="18"/>
      <c r="AU593" s="66"/>
      <c r="AV593" s="13"/>
      <c r="AW593" s="13"/>
      <c r="AX593" s="12">
        <v>344</v>
      </c>
      <c r="AY593" s="13"/>
      <c r="AZ593" s="13"/>
      <c r="BA593" s="13"/>
      <c r="BB593" s="36">
        <v>1748135.4600000016</v>
      </c>
      <c r="BC593" s="36">
        <v>1.0000001639127731E-2</v>
      </c>
      <c r="BD593" s="13"/>
      <c r="BE593" s="13"/>
      <c r="BF593" s="43"/>
    </row>
    <row r="594" spans="1:59" ht="14.4" x14ac:dyDescent="0.3">
      <c r="A594" s="12" t="s">
        <v>942</v>
      </c>
      <c r="B594" s="29" t="s">
        <v>943</v>
      </c>
      <c r="C594" s="12" t="s">
        <v>929</v>
      </c>
      <c r="D594" s="12">
        <v>1</v>
      </c>
      <c r="E594" s="12">
        <v>6</v>
      </c>
      <c r="F594" s="12">
        <v>30101</v>
      </c>
      <c r="G594" s="12">
        <v>345</v>
      </c>
      <c r="H594" s="12" t="s">
        <v>151</v>
      </c>
      <c r="I594" s="13"/>
      <c r="J594" s="36">
        <v>420107.13</v>
      </c>
      <c r="K594" s="13"/>
      <c r="L594" s="36">
        <v>174656.81642166671</v>
      </c>
      <c r="M594" s="13"/>
      <c r="N594" s="37">
        <v>44012</v>
      </c>
      <c r="O594" s="13"/>
      <c r="P594" s="38">
        <v>1.2999999999999999E-3</v>
      </c>
      <c r="Q594" s="39"/>
      <c r="R594" s="39"/>
      <c r="S594" s="13"/>
      <c r="T594" s="40">
        <v>-1</v>
      </c>
      <c r="U594" s="13"/>
      <c r="V594" s="41">
        <v>2.1</v>
      </c>
      <c r="W594" s="13"/>
      <c r="X594" s="36">
        <v>8822</v>
      </c>
      <c r="Y594" s="13"/>
      <c r="Z594" s="37">
        <v>46934</v>
      </c>
      <c r="AA594" s="13"/>
      <c r="AB594" s="42">
        <v>50</v>
      </c>
      <c r="AC594" s="12" t="s">
        <v>139</v>
      </c>
      <c r="AD594" s="42" t="s">
        <v>400</v>
      </c>
      <c r="AE594" s="13"/>
      <c r="AF594" s="40">
        <v>-2</v>
      </c>
      <c r="AG594" s="13"/>
      <c r="AH594" s="36">
        <v>253852</v>
      </c>
      <c r="AI594" s="43"/>
      <c r="AJ594" s="18">
        <v>10.039999999999999</v>
      </c>
      <c r="AK594" s="43"/>
      <c r="AL594" s="36">
        <v>25284</v>
      </c>
      <c r="AM594" s="36"/>
      <c r="AN594" s="18">
        <v>6.02</v>
      </c>
      <c r="AO594" s="18"/>
      <c r="AP594" s="36">
        <v>16462</v>
      </c>
      <c r="AQ594" s="18"/>
      <c r="AR594" s="36">
        <v>310276</v>
      </c>
      <c r="AS594" s="18"/>
      <c r="AT594" s="18"/>
      <c r="AU594" s="66"/>
      <c r="AV594" s="13"/>
      <c r="AW594" s="13"/>
      <c r="AX594" s="12">
        <v>345</v>
      </c>
      <c r="AY594" s="13"/>
      <c r="AZ594" s="13"/>
      <c r="BA594" s="13"/>
      <c r="BB594" s="36">
        <v>420107.14500000281</v>
      </c>
      <c r="BC594" s="36">
        <v>1.5000002807937562E-2</v>
      </c>
      <c r="BD594" s="13"/>
      <c r="BE594" s="13"/>
      <c r="BF594" s="43"/>
      <c r="BG594" s="13"/>
    </row>
    <row r="595" spans="1:59" s="29" customFormat="1" x14ac:dyDescent="0.25">
      <c r="A595" s="12" t="s">
        <v>944</v>
      </c>
      <c r="B595" s="29" t="s">
        <v>945</v>
      </c>
      <c r="C595" s="29" t="s">
        <v>929</v>
      </c>
      <c r="D595" s="29">
        <v>1</v>
      </c>
      <c r="E595" s="29">
        <v>7</v>
      </c>
      <c r="F595" s="29">
        <v>30101</v>
      </c>
      <c r="G595" s="12">
        <v>346</v>
      </c>
      <c r="H595" s="12" t="s">
        <v>154</v>
      </c>
      <c r="I595" s="12"/>
      <c r="J595" s="45">
        <v>20934.61</v>
      </c>
      <c r="K595" s="12"/>
      <c r="L595" s="45">
        <v>8569.5999233333496</v>
      </c>
      <c r="M595" s="12"/>
      <c r="N595" s="37">
        <v>44012</v>
      </c>
      <c r="O595" s="12"/>
      <c r="P595" s="38">
        <v>2.5999999999999999E-3</v>
      </c>
      <c r="Q595" s="39"/>
      <c r="R595" s="39"/>
      <c r="S595" s="12"/>
      <c r="T595" s="40">
        <v>0</v>
      </c>
      <c r="U595" s="12"/>
      <c r="V595" s="41">
        <v>2.2000000000000002</v>
      </c>
      <c r="W595" s="12"/>
      <c r="X595" s="45">
        <v>461</v>
      </c>
      <c r="Y595" s="12"/>
      <c r="Z595" s="37">
        <v>46934</v>
      </c>
      <c r="AA595" s="12"/>
      <c r="AB595" s="42">
        <v>50</v>
      </c>
      <c r="AC595" s="12" t="s">
        <v>139</v>
      </c>
      <c r="AD595" s="42" t="s">
        <v>501</v>
      </c>
      <c r="AE595" s="12"/>
      <c r="AF595" s="40">
        <v>-2</v>
      </c>
      <c r="AG595" s="12"/>
      <c r="AH595" s="45">
        <v>12784</v>
      </c>
      <c r="AI595" s="46"/>
      <c r="AJ595" s="18">
        <v>9.84</v>
      </c>
      <c r="AK595" s="46"/>
      <c r="AL595" s="45">
        <v>1299</v>
      </c>
      <c r="AM595" s="47"/>
      <c r="AN595" s="18">
        <v>6.21</v>
      </c>
      <c r="AO595" s="18"/>
      <c r="AP595" s="45">
        <v>838</v>
      </c>
      <c r="AQ595" s="18"/>
      <c r="AR595" s="45">
        <v>16355</v>
      </c>
      <c r="AS595" s="18"/>
      <c r="AT595" s="18"/>
      <c r="AU595" s="66"/>
      <c r="AX595" s="12">
        <v>346</v>
      </c>
      <c r="BB595" s="45">
        <v>20934.625833333354</v>
      </c>
      <c r="BC595" s="45">
        <v>1.5833333352929913E-2</v>
      </c>
      <c r="BD595" s="12"/>
      <c r="BE595" s="12"/>
      <c r="BF595" s="43"/>
      <c r="BG595" s="12"/>
    </row>
    <row r="596" spans="1:59" ht="14.4" x14ac:dyDescent="0.3">
      <c r="A596" s="12" t="s">
        <v>946</v>
      </c>
      <c r="B596" s="29" t="s">
        <v>129</v>
      </c>
      <c r="C596" s="12" t="s">
        <v>929</v>
      </c>
      <c r="D596" s="12">
        <v>1</v>
      </c>
      <c r="E596" s="12">
        <v>8</v>
      </c>
      <c r="F596" s="12">
        <v>30101</v>
      </c>
      <c r="G596" s="12" t="s">
        <v>133</v>
      </c>
      <c r="H596" s="29" t="s">
        <v>947</v>
      </c>
      <c r="I596" s="13"/>
      <c r="J596" s="50">
        <v>19685519.529999997</v>
      </c>
      <c r="K596" s="29"/>
      <c r="L596" s="50">
        <v>3753692.4386633341</v>
      </c>
      <c r="M596" s="29"/>
      <c r="N596" s="37"/>
      <c r="O596" s="29"/>
      <c r="P596" s="38"/>
      <c r="Q596" s="39"/>
      <c r="R596" s="39"/>
      <c r="S596" s="29"/>
      <c r="T596" s="40"/>
      <c r="U596" s="13"/>
      <c r="V596" s="48">
        <v>2.8</v>
      </c>
      <c r="W596" s="13"/>
      <c r="X596" s="50">
        <v>548597</v>
      </c>
      <c r="Y596" s="13"/>
      <c r="Z596" s="37"/>
      <c r="AA596" s="13"/>
      <c r="AB596" s="42"/>
      <c r="AC596" s="13"/>
      <c r="AD596" s="42"/>
      <c r="AE596" s="13"/>
      <c r="AF596" s="40"/>
      <c r="AG596" s="13"/>
      <c r="AH596" s="50">
        <v>15917161</v>
      </c>
      <c r="AI596" s="51"/>
      <c r="AJ596" s="56">
        <v>10.882405303794275</v>
      </c>
      <c r="AK596" s="51"/>
      <c r="AL596" s="50">
        <v>1462651</v>
      </c>
      <c r="AM596" s="51"/>
      <c r="AN596" s="56">
        <v>7.4300858444247524</v>
      </c>
      <c r="AO596" s="56"/>
      <c r="AP596" s="50">
        <v>914054</v>
      </c>
      <c r="AQ596" s="18"/>
      <c r="AR596" s="50">
        <v>4805440</v>
      </c>
      <c r="AS596" s="18"/>
      <c r="AT596" s="18"/>
      <c r="AU596" s="66"/>
      <c r="AV596" s="43"/>
      <c r="AW596" s="13"/>
      <c r="AX596" s="13"/>
      <c r="AY596" s="13"/>
      <c r="AZ596" s="13"/>
      <c r="BA596" s="13"/>
      <c r="BB596" s="50">
        <v>19685519.67749998</v>
      </c>
      <c r="BC596" s="50">
        <v>0.14749998231127393</v>
      </c>
      <c r="BD596" s="13"/>
      <c r="BE596" s="13"/>
      <c r="BF596" s="43"/>
      <c r="BG596" s="13"/>
    </row>
    <row r="597" spans="1:59" s="29" customFormat="1" x14ac:dyDescent="0.25">
      <c r="A597" s="29" t="s">
        <v>946</v>
      </c>
      <c r="B597" s="29" t="s">
        <v>129</v>
      </c>
      <c r="C597" s="29" t="s">
        <v>929</v>
      </c>
      <c r="D597" s="29">
        <v>1</v>
      </c>
      <c r="E597" s="29">
        <v>9</v>
      </c>
      <c r="F597" s="29">
        <v>30101</v>
      </c>
      <c r="G597" s="12" t="s">
        <v>133</v>
      </c>
      <c r="H597" s="12" t="s">
        <v>133</v>
      </c>
      <c r="I597" s="12"/>
      <c r="J597" s="12"/>
      <c r="K597" s="12"/>
      <c r="L597" s="12"/>
      <c r="M597" s="12"/>
      <c r="N597" s="37"/>
      <c r="O597" s="12"/>
      <c r="P597" s="38"/>
      <c r="Q597" s="39"/>
      <c r="R597" s="39"/>
      <c r="S597" s="12"/>
      <c r="T597" s="40"/>
      <c r="U597" s="12"/>
      <c r="V597" s="34"/>
      <c r="W597" s="12"/>
      <c r="X597" s="12"/>
      <c r="Y597" s="12"/>
      <c r="Z597" s="37"/>
      <c r="AA597" s="12"/>
      <c r="AB597" s="42"/>
      <c r="AC597" s="12"/>
      <c r="AD597" s="42"/>
      <c r="AE597" s="12"/>
      <c r="AF597" s="40"/>
      <c r="AG597" s="12"/>
      <c r="AH597" s="12"/>
      <c r="AI597" s="12"/>
      <c r="AJ597" s="18"/>
      <c r="AK597" s="12"/>
      <c r="AL597" s="12"/>
      <c r="AM597" s="12"/>
      <c r="AN597" s="18"/>
      <c r="AO597" s="18"/>
      <c r="AP597" s="12"/>
      <c r="AQ597" s="18"/>
      <c r="AR597" s="12"/>
      <c r="AS597" s="18"/>
      <c r="AT597" s="18"/>
      <c r="AU597" s="18"/>
      <c r="BB597" s="12"/>
      <c r="BC597" s="12"/>
      <c r="BF597" s="43"/>
    </row>
    <row r="598" spans="1:59" ht="14.4" x14ac:dyDescent="0.3">
      <c r="A598" s="12" t="s">
        <v>948</v>
      </c>
      <c r="B598" s="29" t="s">
        <v>129</v>
      </c>
      <c r="C598" s="12" t="s">
        <v>929</v>
      </c>
      <c r="D598" s="12">
        <v>2</v>
      </c>
      <c r="E598" s="12">
        <v>10</v>
      </c>
      <c r="F598" s="12">
        <v>30102</v>
      </c>
      <c r="G598" s="29" t="s">
        <v>133</v>
      </c>
      <c r="H598" s="29" t="s">
        <v>949</v>
      </c>
      <c r="I598" s="13"/>
      <c r="J598" s="36"/>
      <c r="K598" s="13"/>
      <c r="L598" s="13"/>
      <c r="M598" s="13"/>
      <c r="N598" s="37"/>
      <c r="O598" s="13"/>
      <c r="P598" s="38"/>
      <c r="Q598" s="39"/>
      <c r="R598" s="39"/>
      <c r="S598" s="13"/>
      <c r="T598" s="40"/>
      <c r="U598" s="13"/>
      <c r="V598" s="34"/>
      <c r="W598" s="13"/>
      <c r="X598" s="36"/>
      <c r="Y598" s="13"/>
      <c r="Z598" s="37"/>
      <c r="AA598" s="13"/>
      <c r="AB598" s="42"/>
      <c r="AC598" s="13"/>
      <c r="AD598" s="42"/>
      <c r="AE598" s="13"/>
      <c r="AF598" s="40"/>
      <c r="AG598" s="13"/>
      <c r="AH598" s="36"/>
      <c r="AI598" s="65"/>
      <c r="AJ598" s="18"/>
      <c r="AK598" s="65"/>
      <c r="AL598" s="36"/>
      <c r="AM598" s="36"/>
      <c r="AN598" s="18"/>
      <c r="AO598" s="18"/>
      <c r="AP598" s="36"/>
      <c r="AQ598" s="18"/>
      <c r="AR598" s="36"/>
      <c r="AS598" s="18"/>
      <c r="AT598" s="18"/>
      <c r="AU598" s="18"/>
      <c r="AV598" s="29"/>
      <c r="AW598" s="29"/>
      <c r="AX598" s="29"/>
      <c r="AY598" s="29"/>
      <c r="AZ598" s="29"/>
      <c r="BA598" s="29"/>
      <c r="BB598" s="13"/>
      <c r="BC598" s="13"/>
      <c r="BD598" s="13"/>
      <c r="BE598" s="13"/>
      <c r="BF598" s="43"/>
      <c r="BG598" s="13"/>
    </row>
    <row r="599" spans="1:59" ht="14.4" x14ac:dyDescent="0.3">
      <c r="A599" s="12" t="s">
        <v>950</v>
      </c>
      <c r="B599" s="29" t="s">
        <v>951</v>
      </c>
      <c r="C599" s="12" t="s">
        <v>929</v>
      </c>
      <c r="D599" s="12">
        <v>2</v>
      </c>
      <c r="E599" s="12">
        <v>1</v>
      </c>
      <c r="F599" s="12">
        <v>30102</v>
      </c>
      <c r="G599" s="12">
        <v>341</v>
      </c>
      <c r="H599" s="12" t="s">
        <v>138</v>
      </c>
      <c r="I599" s="29"/>
      <c r="J599" s="36">
        <v>941092.66</v>
      </c>
      <c r="K599" s="13"/>
      <c r="L599" s="36">
        <v>168136.7018022222</v>
      </c>
      <c r="M599" s="13"/>
      <c r="N599" s="37">
        <v>44012</v>
      </c>
      <c r="O599" s="13"/>
      <c r="P599" s="38">
        <v>2.3E-3</v>
      </c>
      <c r="Q599" s="39"/>
      <c r="R599" s="39"/>
      <c r="S599" s="13"/>
      <c r="T599" s="40">
        <v>-2</v>
      </c>
      <c r="U599" s="29"/>
      <c r="V599" s="41">
        <v>2.2999999999999998</v>
      </c>
      <c r="W599" s="29"/>
      <c r="X599" s="36">
        <v>21645</v>
      </c>
      <c r="Y599" s="29"/>
      <c r="Z599" s="37">
        <v>46934</v>
      </c>
      <c r="AA599" s="13"/>
      <c r="AB599" s="42">
        <v>80</v>
      </c>
      <c r="AC599" s="12" t="s">
        <v>139</v>
      </c>
      <c r="AD599" s="42" t="s">
        <v>140</v>
      </c>
      <c r="AE599" s="13"/>
      <c r="AF599" s="40">
        <v>-2</v>
      </c>
      <c r="AG599" s="29"/>
      <c r="AH599" s="36">
        <v>791778</v>
      </c>
      <c r="AI599" s="43"/>
      <c r="AJ599" s="18">
        <v>11.37</v>
      </c>
      <c r="AK599" s="43"/>
      <c r="AL599" s="36">
        <v>69637</v>
      </c>
      <c r="AM599" s="36"/>
      <c r="AN599" s="18">
        <v>7.4</v>
      </c>
      <c r="AO599" s="18"/>
      <c r="AP599" s="36">
        <v>47992</v>
      </c>
      <c r="AQ599" s="18"/>
      <c r="AR599" s="36">
        <v>295660</v>
      </c>
      <c r="AS599" s="18"/>
      <c r="AT599" s="18"/>
      <c r="AU599" s="71"/>
      <c r="AV599" s="13"/>
      <c r="AW599" s="13"/>
      <c r="AX599" s="12">
        <v>341</v>
      </c>
      <c r="AY599" s="13"/>
      <c r="AZ599" s="13"/>
      <c r="BA599" s="13"/>
      <c r="BB599" s="36">
        <v>941092.68386242224</v>
      </c>
      <c r="BC599" s="36">
        <v>2.3862422211095691E-2</v>
      </c>
      <c r="BD599" s="13"/>
      <c r="BE599" s="13"/>
      <c r="BF599" s="43"/>
      <c r="BG599" s="13"/>
    </row>
    <row r="600" spans="1:59" ht="14.4" x14ac:dyDescent="0.3">
      <c r="A600" s="12" t="s">
        <v>952</v>
      </c>
      <c r="B600" s="29" t="s">
        <v>953</v>
      </c>
      <c r="C600" s="12" t="s">
        <v>929</v>
      </c>
      <c r="D600" s="12">
        <v>2</v>
      </c>
      <c r="E600" s="12">
        <v>2</v>
      </c>
      <c r="F600" s="12">
        <v>30102</v>
      </c>
      <c r="G600" s="12">
        <v>342</v>
      </c>
      <c r="H600" s="12" t="s">
        <v>483</v>
      </c>
      <c r="I600" s="13"/>
      <c r="J600" s="36">
        <v>724317.88</v>
      </c>
      <c r="K600" s="13"/>
      <c r="L600" s="36">
        <v>117795.22069333334</v>
      </c>
      <c r="M600" s="13"/>
      <c r="N600" s="37">
        <v>44012</v>
      </c>
      <c r="O600" s="13"/>
      <c r="P600" s="38">
        <v>9.4999999999999998E-3</v>
      </c>
      <c r="Q600" s="39"/>
      <c r="R600" s="39"/>
      <c r="S600" s="13"/>
      <c r="T600" s="40">
        <v>0</v>
      </c>
      <c r="U600" s="13"/>
      <c r="V600" s="41">
        <v>2.7</v>
      </c>
      <c r="W600" s="13"/>
      <c r="X600" s="36">
        <v>19557</v>
      </c>
      <c r="Y600" s="13"/>
      <c r="Z600" s="37">
        <v>46934</v>
      </c>
      <c r="AA600" s="13"/>
      <c r="AB600" s="42">
        <v>50</v>
      </c>
      <c r="AC600" s="12" t="s">
        <v>139</v>
      </c>
      <c r="AD600" s="42" t="s">
        <v>391</v>
      </c>
      <c r="AE600" s="13"/>
      <c r="AF600" s="40">
        <v>-3</v>
      </c>
      <c r="AG600" s="13"/>
      <c r="AH600" s="36">
        <v>628252</v>
      </c>
      <c r="AI600" s="43"/>
      <c r="AJ600" s="18">
        <v>11.07</v>
      </c>
      <c r="AK600" s="43"/>
      <c r="AL600" s="36">
        <v>56753</v>
      </c>
      <c r="AM600" s="36"/>
      <c r="AN600" s="18">
        <v>7.84</v>
      </c>
      <c r="AO600" s="18"/>
      <c r="AP600" s="36">
        <v>37196</v>
      </c>
      <c r="AQ600" s="18"/>
      <c r="AR600" s="36">
        <v>225606</v>
      </c>
      <c r="AS600" s="18"/>
      <c r="AT600" s="18"/>
      <c r="AU600" s="71"/>
      <c r="AV600" s="13"/>
      <c r="AW600" s="13"/>
      <c r="AX600" s="12">
        <v>342</v>
      </c>
      <c r="AY600" s="13"/>
      <c r="AZ600" s="13"/>
      <c r="BA600" s="13"/>
      <c r="BB600" s="36">
        <v>724317.88715893659</v>
      </c>
      <c r="BC600" s="36">
        <v>7.1589365834370255E-3</v>
      </c>
      <c r="BD600" s="13"/>
      <c r="BE600" s="13"/>
      <c r="BF600" s="43"/>
      <c r="BG600" s="13"/>
    </row>
    <row r="601" spans="1:59" ht="14.4" hidden="1" outlineLevel="1" x14ac:dyDescent="0.3">
      <c r="A601" s="12" t="s">
        <v>954</v>
      </c>
      <c r="B601" s="29" t="s">
        <v>955</v>
      </c>
      <c r="C601" s="12" t="s">
        <v>929</v>
      </c>
      <c r="D601" s="12">
        <v>2</v>
      </c>
      <c r="E601" s="12">
        <v>3</v>
      </c>
      <c r="F601" s="12">
        <v>30102</v>
      </c>
      <c r="G601" s="12">
        <v>343</v>
      </c>
      <c r="H601" s="12" t="s">
        <v>486</v>
      </c>
      <c r="I601" s="29"/>
      <c r="J601" s="36">
        <v>10218902.539999999</v>
      </c>
      <c r="K601" s="13"/>
      <c r="L601" s="76">
        <v>1207169.6597349499</v>
      </c>
      <c r="M601" s="74"/>
      <c r="N601" s="37">
        <v>44012</v>
      </c>
      <c r="O601" s="74"/>
      <c r="P601" s="67">
        <v>5.7000000000000002E-3</v>
      </c>
      <c r="Q601" s="17"/>
      <c r="R601" s="67"/>
      <c r="S601" s="74"/>
      <c r="T601" s="40">
        <v>0</v>
      </c>
      <c r="U601" s="29"/>
      <c r="V601" s="41">
        <v>3.1</v>
      </c>
      <c r="W601" s="13"/>
      <c r="X601" s="36">
        <v>316786</v>
      </c>
      <c r="Y601" s="29"/>
      <c r="Z601" s="37">
        <v>46934</v>
      </c>
      <c r="AA601" s="13"/>
      <c r="AB601" s="42">
        <v>50</v>
      </c>
      <c r="AC601" s="12" t="s">
        <v>139</v>
      </c>
      <c r="AD601" s="42" t="s">
        <v>395</v>
      </c>
      <c r="AE601" s="13"/>
      <c r="AF601" s="40">
        <v>-3</v>
      </c>
      <c r="AG601" s="29"/>
      <c r="AH601" s="75">
        <v>9318300</v>
      </c>
      <c r="AI601" s="43"/>
      <c r="AJ601" s="18">
        <v>11.09</v>
      </c>
      <c r="AK601" s="43"/>
      <c r="AL601" s="36">
        <v>840243</v>
      </c>
      <c r="AM601" s="36"/>
      <c r="AN601" s="18">
        <v>8.2200000000000006</v>
      </c>
      <c r="AO601" s="18"/>
      <c r="AP601" s="36">
        <v>523457</v>
      </c>
      <c r="AQ601" s="18"/>
      <c r="AR601" s="36">
        <v>1358142</v>
      </c>
      <c r="AS601" s="18"/>
      <c r="AT601" s="18"/>
      <c r="AU601" s="77"/>
      <c r="AV601" s="13"/>
      <c r="AW601" s="13"/>
      <c r="AX601" s="12">
        <v>343</v>
      </c>
      <c r="AY601" s="13"/>
      <c r="AZ601" s="13"/>
      <c r="BA601" s="13"/>
      <c r="BB601" s="36"/>
      <c r="BC601" s="36"/>
      <c r="BD601" s="13"/>
      <c r="BE601" s="13"/>
      <c r="BF601" s="43"/>
      <c r="BG601" s="13"/>
    </row>
    <row r="602" spans="1:59" ht="14.4" hidden="1" outlineLevel="1" x14ac:dyDescent="0.3">
      <c r="A602" s="12" t="s">
        <v>956</v>
      </c>
      <c r="B602" s="29" t="s">
        <v>957</v>
      </c>
      <c r="C602" s="12" t="s">
        <v>929</v>
      </c>
      <c r="D602" s="12">
        <v>2</v>
      </c>
      <c r="E602" s="12">
        <v>4</v>
      </c>
      <c r="F602" s="12">
        <v>30102</v>
      </c>
      <c r="G602" s="12">
        <v>343.2</v>
      </c>
      <c r="H602" s="12" t="s">
        <v>489</v>
      </c>
      <c r="I602" s="13"/>
      <c r="J602" s="36">
        <v>2807095.36</v>
      </c>
      <c r="K602" s="13"/>
      <c r="L602" s="36">
        <v>1254824.7659806071</v>
      </c>
      <c r="M602" s="74"/>
      <c r="N602" s="37">
        <v>44012</v>
      </c>
      <c r="O602" s="74"/>
      <c r="P602" s="67">
        <v>0.1565</v>
      </c>
      <c r="Q602" s="17"/>
      <c r="R602" s="67"/>
      <c r="S602" s="74"/>
      <c r="T602" s="40">
        <v>0</v>
      </c>
      <c r="U602" s="13"/>
      <c r="V602" s="41">
        <v>3.1</v>
      </c>
      <c r="W602" s="13"/>
      <c r="X602" s="36">
        <v>87020</v>
      </c>
      <c r="Y602" s="13"/>
      <c r="Z602" s="37">
        <v>46934</v>
      </c>
      <c r="AA602" s="13"/>
      <c r="AB602" s="42">
        <v>25</v>
      </c>
      <c r="AC602" s="12" t="s">
        <v>139</v>
      </c>
      <c r="AD602" s="42" t="s">
        <v>395</v>
      </c>
      <c r="AE602" s="13"/>
      <c r="AF602" s="40">
        <v>29</v>
      </c>
      <c r="AG602" s="13"/>
      <c r="AH602" s="75">
        <v>738213</v>
      </c>
      <c r="AI602" s="43"/>
      <c r="AJ602" s="18">
        <v>6.28</v>
      </c>
      <c r="AK602" s="43"/>
      <c r="AL602" s="36">
        <v>117550</v>
      </c>
      <c r="AM602" s="36"/>
      <c r="AN602" s="18">
        <v>4.1900000000000004</v>
      </c>
      <c r="AO602" s="18"/>
      <c r="AP602" s="36">
        <v>30530</v>
      </c>
      <c r="AQ602" s="18"/>
      <c r="AR602" s="36">
        <v>1411757</v>
      </c>
      <c r="AS602" s="18"/>
      <c r="AT602" s="18"/>
      <c r="AU602" s="77"/>
      <c r="AV602" s="13"/>
      <c r="AW602" s="13"/>
      <c r="AX602" s="12">
        <v>343.2</v>
      </c>
      <c r="AY602" s="13"/>
      <c r="AZ602" s="13"/>
      <c r="BA602" s="13"/>
      <c r="BB602" s="36"/>
      <c r="BC602" s="36"/>
      <c r="BD602" s="13"/>
      <c r="BE602" s="13"/>
      <c r="BF602" s="43"/>
      <c r="BG602" s="13"/>
    </row>
    <row r="603" spans="1:59" ht="14.4" collapsed="1" x14ac:dyDescent="0.3">
      <c r="A603" s="12" t="s">
        <v>954</v>
      </c>
      <c r="B603" s="12" t="s">
        <v>955</v>
      </c>
      <c r="C603" s="12" t="s">
        <v>939</v>
      </c>
      <c r="D603" s="13"/>
      <c r="E603" s="13"/>
      <c r="F603" s="13"/>
      <c r="G603" s="12">
        <v>343</v>
      </c>
      <c r="H603" s="12" t="s">
        <v>492</v>
      </c>
      <c r="I603" s="13"/>
      <c r="J603" s="36">
        <v>13025997.899999999</v>
      </c>
      <c r="K603" s="13"/>
      <c r="L603" s="36">
        <v>2461994.4257155573</v>
      </c>
      <c r="M603" s="13"/>
      <c r="N603" s="37">
        <v>44012</v>
      </c>
      <c r="O603" s="13"/>
      <c r="P603" s="38" t="s">
        <v>493</v>
      </c>
      <c r="Q603" s="39"/>
      <c r="R603" s="39"/>
      <c r="S603" s="13"/>
      <c r="T603" s="40">
        <v>0</v>
      </c>
      <c r="U603" s="13"/>
      <c r="V603" s="41">
        <v>3.1</v>
      </c>
      <c r="W603" s="13"/>
      <c r="X603" s="36">
        <v>403806</v>
      </c>
      <c r="Y603" s="13"/>
      <c r="Z603" s="37">
        <v>46934</v>
      </c>
      <c r="AA603" s="13"/>
      <c r="AB603" s="67" t="s">
        <v>493</v>
      </c>
      <c r="AC603" s="17"/>
      <c r="AD603" s="67"/>
      <c r="AE603" s="13"/>
      <c r="AF603" s="40" t="s">
        <v>493</v>
      </c>
      <c r="AG603" s="13"/>
      <c r="AH603" s="36">
        <v>10056513</v>
      </c>
      <c r="AI603" s="36"/>
      <c r="AJ603" s="18">
        <v>7.6975322533141615</v>
      </c>
      <c r="AK603" s="36"/>
      <c r="AL603" s="36">
        <v>957793</v>
      </c>
      <c r="AM603" s="36"/>
      <c r="AN603" s="18">
        <v>7.35</v>
      </c>
      <c r="AO603" s="18"/>
      <c r="AP603" s="36">
        <v>553987</v>
      </c>
      <c r="AQ603" s="18"/>
      <c r="AR603" s="36">
        <v>2769899</v>
      </c>
      <c r="AS603" s="18"/>
      <c r="AT603" s="68">
        <v>2461994.4257155568</v>
      </c>
      <c r="AU603" s="71"/>
      <c r="AV603" s="13"/>
      <c r="AW603" s="13"/>
      <c r="AX603" s="13"/>
      <c r="AY603" s="13"/>
      <c r="AZ603" s="13"/>
      <c r="BA603" s="13"/>
      <c r="BB603" s="36">
        <v>13025997.919810101</v>
      </c>
      <c r="BC603" s="36">
        <v>1.9810102880001068E-2</v>
      </c>
      <c r="BD603" s="13"/>
      <c r="BE603" s="13"/>
      <c r="BF603" s="43"/>
      <c r="BG603" s="13"/>
    </row>
    <row r="604" spans="1:59" ht="14.4" x14ac:dyDescent="0.3">
      <c r="A604" s="12" t="s">
        <v>958</v>
      </c>
      <c r="B604" s="29" t="s">
        <v>959</v>
      </c>
      <c r="C604" s="12" t="s">
        <v>929</v>
      </c>
      <c r="D604" s="12">
        <v>2</v>
      </c>
      <c r="E604" s="12">
        <v>5</v>
      </c>
      <c r="F604" s="12">
        <v>30102</v>
      </c>
      <c r="G604" s="12">
        <v>344</v>
      </c>
      <c r="H604" s="12" t="s">
        <v>496</v>
      </c>
      <c r="I604" s="13"/>
      <c r="J604" s="36">
        <v>4602021.84</v>
      </c>
      <c r="K604" s="13"/>
      <c r="L604" s="36">
        <v>551084.96720666671</v>
      </c>
      <c r="M604" s="13"/>
      <c r="N604" s="37">
        <v>44012</v>
      </c>
      <c r="O604" s="13"/>
      <c r="P604" s="38">
        <v>1.6000000000000001E-3</v>
      </c>
      <c r="Q604" s="39"/>
      <c r="R604" s="39"/>
      <c r="S604" s="13"/>
      <c r="T604" s="40">
        <v>-1</v>
      </c>
      <c r="U604" s="13"/>
      <c r="V604" s="41">
        <v>2.2000000000000002</v>
      </c>
      <c r="W604" s="13"/>
      <c r="X604" s="36">
        <v>101244</v>
      </c>
      <c r="Y604" s="13"/>
      <c r="Z604" s="37">
        <v>46934</v>
      </c>
      <c r="AA604" s="13"/>
      <c r="AB604" s="42">
        <v>60</v>
      </c>
      <c r="AC604" s="12" t="s">
        <v>139</v>
      </c>
      <c r="AD604" s="42" t="s">
        <v>140</v>
      </c>
      <c r="AE604" s="13"/>
      <c r="AF604" s="40">
        <v>-3</v>
      </c>
      <c r="AG604" s="13"/>
      <c r="AH604" s="36">
        <v>4188998</v>
      </c>
      <c r="AI604" s="43"/>
      <c r="AJ604" s="18">
        <v>11.27</v>
      </c>
      <c r="AK604" s="43"/>
      <c r="AL604" s="36">
        <v>371695</v>
      </c>
      <c r="AM604" s="36"/>
      <c r="AN604" s="18">
        <v>8.08</v>
      </c>
      <c r="AO604" s="18"/>
      <c r="AP604" s="36">
        <v>270451</v>
      </c>
      <c r="AQ604" s="18"/>
      <c r="AR604" s="36">
        <v>1475161</v>
      </c>
      <c r="AS604" s="18"/>
      <c r="AT604" s="18"/>
      <c r="AU604" s="71"/>
      <c r="AV604" s="13"/>
      <c r="AW604" s="13"/>
      <c r="AX604" s="12">
        <v>344</v>
      </c>
      <c r="AY604" s="13"/>
      <c r="AZ604" s="13"/>
      <c r="BA604" s="13"/>
      <c r="BB604" s="36">
        <v>4602021.8424984086</v>
      </c>
      <c r="BC604" s="36">
        <v>2.498408779501915E-3</v>
      </c>
      <c r="BD604" s="13"/>
      <c r="BE604" s="13"/>
      <c r="BF604" s="43"/>
      <c r="BG604" s="13"/>
    </row>
    <row r="605" spans="1:59" s="29" customFormat="1" x14ac:dyDescent="0.25">
      <c r="A605" s="12" t="s">
        <v>960</v>
      </c>
      <c r="B605" s="29" t="s">
        <v>961</v>
      </c>
      <c r="C605" s="29" t="s">
        <v>929</v>
      </c>
      <c r="D605" s="29">
        <v>2</v>
      </c>
      <c r="E605" s="29">
        <v>6</v>
      </c>
      <c r="F605" s="29">
        <v>30102</v>
      </c>
      <c r="G605" s="12">
        <v>345</v>
      </c>
      <c r="H605" s="12" t="s">
        <v>151</v>
      </c>
      <c r="I605" s="12"/>
      <c r="J605" s="36">
        <v>3450437.53</v>
      </c>
      <c r="K605" s="12"/>
      <c r="L605" s="36">
        <v>485851.75085111149</v>
      </c>
      <c r="M605" s="12"/>
      <c r="N605" s="37">
        <v>44012</v>
      </c>
      <c r="O605" s="12"/>
      <c r="P605" s="38">
        <v>1.2999999999999999E-3</v>
      </c>
      <c r="Q605" s="39"/>
      <c r="R605" s="39"/>
      <c r="S605" s="12"/>
      <c r="T605" s="40">
        <v>-1</v>
      </c>
      <c r="U605" s="12"/>
      <c r="V605" s="41">
        <v>2.2000000000000002</v>
      </c>
      <c r="W605" s="12"/>
      <c r="X605" s="36">
        <v>75910</v>
      </c>
      <c r="Y605" s="12"/>
      <c r="Z605" s="37">
        <v>46934</v>
      </c>
      <c r="AA605" s="12"/>
      <c r="AB605" s="42">
        <v>50</v>
      </c>
      <c r="AC605" s="12" t="s">
        <v>139</v>
      </c>
      <c r="AD605" s="42" t="s">
        <v>400</v>
      </c>
      <c r="AE605" s="12"/>
      <c r="AF605" s="40">
        <v>-2</v>
      </c>
      <c r="AG605" s="12"/>
      <c r="AH605" s="36">
        <v>3033595</v>
      </c>
      <c r="AI605" s="43"/>
      <c r="AJ605" s="18">
        <v>11.32</v>
      </c>
      <c r="AK605" s="43"/>
      <c r="AL605" s="36">
        <v>267985</v>
      </c>
      <c r="AM605" s="36"/>
      <c r="AN605" s="18">
        <v>7.77</v>
      </c>
      <c r="AO605" s="18"/>
      <c r="AP605" s="36">
        <v>192075</v>
      </c>
      <c r="AQ605" s="18"/>
      <c r="AR605" s="36">
        <v>852300</v>
      </c>
      <c r="AS605" s="18"/>
      <c r="AT605" s="18"/>
      <c r="AU605" s="71"/>
      <c r="AV605" s="12"/>
      <c r="AW605" s="12"/>
      <c r="AX605" s="12">
        <v>345</v>
      </c>
      <c r="AY605" s="12"/>
      <c r="AZ605" s="12"/>
      <c r="BA605" s="12"/>
      <c r="BB605" s="36">
        <v>3450437.5181183596</v>
      </c>
      <c r="BC605" s="36">
        <v>-1.1881640180945396E-2</v>
      </c>
      <c r="BD605" s="12"/>
      <c r="BE605" s="12"/>
      <c r="BF605" s="43"/>
      <c r="BG605" s="12"/>
    </row>
    <row r="606" spans="1:59" ht="14.4" x14ac:dyDescent="0.3">
      <c r="A606" s="12" t="s">
        <v>962</v>
      </c>
      <c r="B606" s="29" t="s">
        <v>963</v>
      </c>
      <c r="C606" s="12" t="s">
        <v>929</v>
      </c>
      <c r="D606" s="12">
        <v>2</v>
      </c>
      <c r="E606" s="12">
        <v>7</v>
      </c>
      <c r="F606" s="12">
        <v>30102</v>
      </c>
      <c r="G606" s="12">
        <v>346</v>
      </c>
      <c r="H606" s="12" t="s">
        <v>154</v>
      </c>
      <c r="I606" s="13"/>
      <c r="J606" s="45">
        <v>20936.09</v>
      </c>
      <c r="K606" s="13"/>
      <c r="L606" s="45">
        <v>2631.6411066666624</v>
      </c>
      <c r="M606" s="13"/>
      <c r="N606" s="37">
        <v>44012</v>
      </c>
      <c r="O606" s="13"/>
      <c r="P606" s="38">
        <v>2.5999999999999999E-3</v>
      </c>
      <c r="Q606" s="39"/>
      <c r="R606" s="39"/>
      <c r="S606" s="13"/>
      <c r="T606" s="40">
        <v>0</v>
      </c>
      <c r="U606" s="13"/>
      <c r="V606" s="41">
        <v>2.2999999999999998</v>
      </c>
      <c r="W606" s="13"/>
      <c r="X606" s="45">
        <v>482</v>
      </c>
      <c r="Y606" s="13"/>
      <c r="Z606" s="37">
        <v>46934</v>
      </c>
      <c r="AA606" s="13"/>
      <c r="AB606" s="42">
        <v>50</v>
      </c>
      <c r="AC606" s="12" t="s">
        <v>139</v>
      </c>
      <c r="AD606" s="42" t="s">
        <v>501</v>
      </c>
      <c r="AE606" s="13"/>
      <c r="AF606" s="40">
        <v>-2</v>
      </c>
      <c r="AG606" s="13"/>
      <c r="AH606" s="45">
        <v>18723</v>
      </c>
      <c r="AI606" s="46"/>
      <c r="AJ606" s="18">
        <v>11.13</v>
      </c>
      <c r="AK606" s="46"/>
      <c r="AL606" s="45">
        <v>1682</v>
      </c>
      <c r="AM606" s="47"/>
      <c r="AN606" s="18">
        <v>8.0299999999999994</v>
      </c>
      <c r="AO606" s="18"/>
      <c r="AP606" s="45">
        <v>1200</v>
      </c>
      <c r="AQ606" s="18"/>
      <c r="AR606" s="45">
        <v>7158</v>
      </c>
      <c r="AS606" s="18"/>
      <c r="AT606" s="18"/>
      <c r="AU606" s="71"/>
      <c r="AV606" s="29"/>
      <c r="AW606" s="29"/>
      <c r="AX606" s="12">
        <v>346</v>
      </c>
      <c r="AY606" s="29"/>
      <c r="AZ606" s="29"/>
      <c r="BA606" s="29"/>
      <c r="BB606" s="45">
        <v>20936.094551805418</v>
      </c>
      <c r="BC606" s="45">
        <v>4.5518054175772704E-3</v>
      </c>
      <c r="BD606" s="13"/>
      <c r="BE606" s="13"/>
      <c r="BF606" s="43"/>
      <c r="BG606" s="13"/>
    </row>
    <row r="607" spans="1:59" ht="14.4" x14ac:dyDescent="0.3">
      <c r="A607" s="12" t="s">
        <v>948</v>
      </c>
      <c r="B607" s="29" t="s">
        <v>129</v>
      </c>
      <c r="C607" s="12" t="s">
        <v>929</v>
      </c>
      <c r="D607" s="12">
        <v>2</v>
      </c>
      <c r="E607" s="12">
        <v>8</v>
      </c>
      <c r="F607" s="12">
        <v>30102</v>
      </c>
      <c r="G607" s="12" t="s">
        <v>133</v>
      </c>
      <c r="H607" s="29" t="s">
        <v>964</v>
      </c>
      <c r="I607" s="13"/>
      <c r="J607" s="50">
        <v>22764803.899999999</v>
      </c>
      <c r="K607" s="29"/>
      <c r="L607" s="50">
        <v>3787494.7073755572</v>
      </c>
      <c r="M607" s="29"/>
      <c r="N607" s="37"/>
      <c r="O607" s="29"/>
      <c r="P607" s="38"/>
      <c r="Q607" s="39"/>
      <c r="R607" s="39"/>
      <c r="S607" s="29"/>
      <c r="T607" s="40"/>
      <c r="U607" s="13"/>
      <c r="V607" s="48">
        <v>2.7</v>
      </c>
      <c r="W607" s="13"/>
      <c r="X607" s="50">
        <v>622644</v>
      </c>
      <c r="Y607" s="13"/>
      <c r="Z607" s="37"/>
      <c r="AA607" s="13"/>
      <c r="AB607" s="42"/>
      <c r="AC607" s="13"/>
      <c r="AD607" s="42"/>
      <c r="AE607" s="13"/>
      <c r="AF607" s="40"/>
      <c r="AG607" s="13"/>
      <c r="AH607" s="50">
        <v>18717859</v>
      </c>
      <c r="AI607" s="51"/>
      <c r="AJ607" s="56">
        <v>10.847505570703749</v>
      </c>
      <c r="AK607" s="51"/>
      <c r="AL607" s="50">
        <v>1725545</v>
      </c>
      <c r="AM607" s="51"/>
      <c r="AN607" s="56">
        <v>7.5798808001153049</v>
      </c>
      <c r="AO607" s="56"/>
      <c r="AP607" s="50">
        <v>1102901</v>
      </c>
      <c r="AQ607" s="18"/>
      <c r="AR607" s="50">
        <v>5625784</v>
      </c>
      <c r="AS607" s="18"/>
      <c r="AT607" s="18"/>
      <c r="AU607" s="71"/>
      <c r="AV607" s="43"/>
      <c r="AW607" s="13"/>
      <c r="AX607" s="13"/>
      <c r="AY607" s="13"/>
      <c r="AZ607" s="13"/>
      <c r="BA607" s="13"/>
      <c r="BB607" s="50">
        <v>22764803.946000036</v>
      </c>
      <c r="BC607" s="50">
        <v>4.6000035690667573E-2</v>
      </c>
      <c r="BD607" s="13"/>
      <c r="BE607" s="13"/>
      <c r="BF607" s="43"/>
      <c r="BG607" s="13"/>
    </row>
    <row r="608" spans="1:59" ht="14.4" x14ac:dyDescent="0.3">
      <c r="A608" s="12" t="s">
        <v>948</v>
      </c>
      <c r="B608" s="29" t="s">
        <v>129</v>
      </c>
      <c r="C608" s="12" t="s">
        <v>929</v>
      </c>
      <c r="D608" s="12">
        <v>2</v>
      </c>
      <c r="E608" s="12">
        <v>9</v>
      </c>
      <c r="F608" s="12">
        <v>30102</v>
      </c>
      <c r="G608" s="12" t="s">
        <v>133</v>
      </c>
      <c r="H608" s="12" t="s">
        <v>133</v>
      </c>
      <c r="I608" s="13"/>
      <c r="J608" s="13"/>
      <c r="K608" s="13"/>
      <c r="L608" s="13"/>
      <c r="M608" s="13"/>
      <c r="N608" s="37"/>
      <c r="O608" s="13"/>
      <c r="P608" s="38"/>
      <c r="Q608" s="39"/>
      <c r="R608" s="39"/>
      <c r="S608" s="13"/>
      <c r="T608" s="40"/>
      <c r="U608" s="13"/>
      <c r="V608" s="34"/>
      <c r="W608" s="13"/>
      <c r="X608" s="13"/>
      <c r="Y608" s="13"/>
      <c r="Z608" s="37"/>
      <c r="AA608" s="13"/>
      <c r="AB608" s="42"/>
      <c r="AC608" s="13"/>
      <c r="AD608" s="42"/>
      <c r="AE608" s="13"/>
      <c r="AF608" s="40"/>
      <c r="AG608" s="13"/>
      <c r="AH608" s="13"/>
      <c r="AI608" s="13"/>
      <c r="AJ608" s="18"/>
      <c r="AK608" s="13"/>
      <c r="AL608" s="13"/>
      <c r="AM608" s="13"/>
      <c r="AN608" s="18"/>
      <c r="AO608" s="18"/>
      <c r="AP608" s="13"/>
      <c r="AQ608" s="18"/>
      <c r="AR608" s="13"/>
      <c r="AS608" s="18"/>
      <c r="AT608" s="18"/>
      <c r="AU608" s="18"/>
      <c r="AV608" s="29"/>
      <c r="AW608" s="29"/>
      <c r="AX608" s="29"/>
      <c r="AY608" s="29"/>
      <c r="AZ608" s="29"/>
      <c r="BA608" s="29"/>
      <c r="BB608" s="13"/>
      <c r="BC608" s="13"/>
      <c r="BD608" s="13"/>
      <c r="BE608" s="13"/>
      <c r="BF608" s="43"/>
      <c r="BG608" s="13"/>
    </row>
    <row r="609" spans="1:59" ht="14.4" hidden="1" outlineLevel="1" x14ac:dyDescent="0.3">
      <c r="A609" s="12" t="s">
        <v>965</v>
      </c>
      <c r="B609" s="29" t="s">
        <v>129</v>
      </c>
      <c r="C609" s="12" t="s">
        <v>929</v>
      </c>
      <c r="D609" s="12">
        <v>3</v>
      </c>
      <c r="E609" s="12">
        <v>10</v>
      </c>
      <c r="F609" s="12">
        <v>30103</v>
      </c>
      <c r="G609" s="29" t="s">
        <v>133</v>
      </c>
      <c r="H609" s="29" t="s">
        <v>966</v>
      </c>
      <c r="I609" s="13"/>
      <c r="J609" s="36"/>
      <c r="K609" s="13"/>
      <c r="L609" s="13"/>
      <c r="M609" s="13"/>
      <c r="N609" s="37"/>
      <c r="O609" s="13"/>
      <c r="P609" s="38"/>
      <c r="Q609" s="39"/>
      <c r="R609" s="39"/>
      <c r="S609" s="13"/>
      <c r="T609" s="40"/>
      <c r="U609" s="13"/>
      <c r="V609" s="34"/>
      <c r="W609" s="13"/>
      <c r="X609" s="36"/>
      <c r="Y609" s="13"/>
      <c r="Z609" s="37"/>
      <c r="AA609" s="13"/>
      <c r="AB609" s="42"/>
      <c r="AC609" s="13"/>
      <c r="AD609" s="42"/>
      <c r="AE609" s="13"/>
      <c r="AF609" s="40"/>
      <c r="AG609" s="13"/>
      <c r="AH609" s="36"/>
      <c r="AI609" s="65"/>
      <c r="AJ609" s="18"/>
      <c r="AK609" s="65"/>
      <c r="AL609" s="36"/>
      <c r="AM609" s="36"/>
      <c r="AN609" s="18"/>
      <c r="AO609" s="18"/>
      <c r="AP609" s="36"/>
      <c r="AQ609" s="18"/>
      <c r="AR609" s="36"/>
      <c r="AS609" s="18"/>
      <c r="AT609" s="18"/>
      <c r="AU609" s="18"/>
      <c r="AV609" s="29"/>
      <c r="AW609" s="29"/>
      <c r="AX609" s="29"/>
      <c r="AY609" s="29"/>
      <c r="AZ609" s="29"/>
      <c r="BA609" s="29"/>
      <c r="BB609" s="13"/>
      <c r="BC609" s="13"/>
      <c r="BD609" s="13"/>
      <c r="BE609" s="13"/>
      <c r="BF609" s="43"/>
      <c r="BG609" s="13"/>
    </row>
    <row r="610" spans="1:59" ht="14.4" hidden="1" outlineLevel="1" x14ac:dyDescent="0.3">
      <c r="A610" s="12" t="s">
        <v>967</v>
      </c>
      <c r="B610" s="29" t="s">
        <v>968</v>
      </c>
      <c r="C610" s="12" t="s">
        <v>929</v>
      </c>
      <c r="D610" s="12">
        <v>3</v>
      </c>
      <c r="E610" s="12">
        <v>1</v>
      </c>
      <c r="F610" s="12">
        <v>30103</v>
      </c>
      <c r="G610" s="12">
        <v>341</v>
      </c>
      <c r="H610" s="12" t="s">
        <v>138</v>
      </c>
      <c r="I610" s="29"/>
      <c r="J610" s="36"/>
      <c r="K610" s="13"/>
      <c r="L610" s="36"/>
      <c r="M610" s="13"/>
      <c r="N610" s="37"/>
      <c r="O610" s="13"/>
      <c r="P610" s="38"/>
      <c r="Q610" s="39"/>
      <c r="R610" s="39"/>
      <c r="S610" s="13"/>
      <c r="T610" s="40"/>
      <c r="U610" s="29"/>
      <c r="V610" s="41"/>
      <c r="W610" s="29"/>
      <c r="X610" s="36"/>
      <c r="Y610" s="29"/>
      <c r="Z610" s="37"/>
      <c r="AA610" s="13"/>
      <c r="AB610" s="42"/>
      <c r="AC610" s="13"/>
      <c r="AD610" s="42"/>
      <c r="AE610" s="13"/>
      <c r="AF610" s="40"/>
      <c r="AG610" s="29"/>
      <c r="AH610" s="36"/>
      <c r="AI610" s="43"/>
      <c r="AJ610" s="18"/>
      <c r="AK610" s="43"/>
      <c r="AL610" s="36"/>
      <c r="AM610" s="36"/>
      <c r="AN610" s="18"/>
      <c r="AO610" s="18"/>
      <c r="AP610" s="36"/>
      <c r="AQ610" s="18"/>
      <c r="AR610" s="36" t="e">
        <v>#N/A</v>
      </c>
      <c r="AS610" s="18"/>
      <c r="AT610" s="18"/>
      <c r="AU610" s="18"/>
      <c r="AV610" s="13"/>
      <c r="AW610" s="13"/>
      <c r="AX610" s="12">
        <v>341</v>
      </c>
      <c r="AY610" s="13"/>
      <c r="AZ610" s="13"/>
      <c r="BA610" s="13"/>
      <c r="BB610" s="36">
        <v>0</v>
      </c>
      <c r="BC610" s="36">
        <v>0</v>
      </c>
      <c r="BD610" s="13"/>
      <c r="BE610" s="13"/>
      <c r="BF610" s="43"/>
    </row>
    <row r="611" spans="1:59" ht="14.4" hidden="1" outlineLevel="1" x14ac:dyDescent="0.3">
      <c r="A611" s="12" t="s">
        <v>969</v>
      </c>
      <c r="B611" s="29" t="s">
        <v>970</v>
      </c>
      <c r="C611" s="12" t="s">
        <v>929</v>
      </c>
      <c r="D611" s="12">
        <v>3</v>
      </c>
      <c r="E611" s="12">
        <v>2</v>
      </c>
      <c r="F611" s="12">
        <v>30103</v>
      </c>
      <c r="G611" s="12">
        <v>342</v>
      </c>
      <c r="H611" s="12" t="s">
        <v>483</v>
      </c>
      <c r="I611" s="13"/>
      <c r="J611" s="36"/>
      <c r="K611" s="13"/>
      <c r="L611" s="36"/>
      <c r="M611" s="13"/>
      <c r="N611" s="37"/>
      <c r="O611" s="13"/>
      <c r="P611" s="38"/>
      <c r="Q611" s="39"/>
      <c r="R611" s="39"/>
      <c r="S611" s="13"/>
      <c r="T611" s="40"/>
      <c r="U611" s="13"/>
      <c r="V611" s="41"/>
      <c r="W611" s="13"/>
      <c r="X611" s="36"/>
      <c r="Y611" s="13"/>
      <c r="Z611" s="37"/>
      <c r="AA611" s="13"/>
      <c r="AB611" s="42"/>
      <c r="AC611" s="13"/>
      <c r="AD611" s="42"/>
      <c r="AE611" s="13"/>
      <c r="AF611" s="40"/>
      <c r="AG611" s="13"/>
      <c r="AH611" s="36"/>
      <c r="AI611" s="43"/>
      <c r="AJ611" s="18"/>
      <c r="AK611" s="43"/>
      <c r="AL611" s="36"/>
      <c r="AM611" s="36"/>
      <c r="AN611" s="18"/>
      <c r="AO611" s="18"/>
      <c r="AP611" s="36"/>
      <c r="AQ611" s="18"/>
      <c r="AR611" s="36" t="e">
        <v>#N/A</v>
      </c>
      <c r="AS611" s="18"/>
      <c r="AT611" s="18"/>
      <c r="AU611" s="18"/>
      <c r="AV611" s="13"/>
      <c r="AW611" s="13"/>
      <c r="AX611" s="12">
        <v>342</v>
      </c>
      <c r="AY611" s="13"/>
      <c r="AZ611" s="13"/>
      <c r="BA611" s="13"/>
      <c r="BB611" s="36">
        <v>0</v>
      </c>
      <c r="BC611" s="36">
        <v>0</v>
      </c>
      <c r="BD611" s="13"/>
      <c r="BE611" s="13"/>
      <c r="BF611" s="43"/>
    </row>
    <row r="612" spans="1:59" ht="14.4" hidden="1" outlineLevel="2" x14ac:dyDescent="0.3">
      <c r="A612" s="12" t="s">
        <v>971</v>
      </c>
      <c r="B612" s="29" t="s">
        <v>972</v>
      </c>
      <c r="C612" s="12" t="s">
        <v>929</v>
      </c>
      <c r="D612" s="12">
        <v>3</v>
      </c>
      <c r="E612" s="12">
        <v>3</v>
      </c>
      <c r="F612" s="12">
        <v>30103</v>
      </c>
      <c r="G612" s="12">
        <v>343</v>
      </c>
      <c r="H612" s="12" t="s">
        <v>486</v>
      </c>
      <c r="I612" s="29"/>
      <c r="J612" s="36"/>
      <c r="K612" s="13"/>
      <c r="L612" s="76"/>
      <c r="M612" s="74"/>
      <c r="N612" s="37"/>
      <c r="O612" s="74"/>
      <c r="P612" s="67"/>
      <c r="Q612" s="17"/>
      <c r="R612" s="67"/>
      <c r="S612" s="74"/>
      <c r="T612" s="40"/>
      <c r="U612" s="29"/>
      <c r="V612" s="41"/>
      <c r="W612" s="13"/>
      <c r="X612" s="36"/>
      <c r="Y612" s="29"/>
      <c r="Z612" s="37"/>
      <c r="AA612" s="13"/>
      <c r="AB612" s="42"/>
      <c r="AC612" s="13"/>
      <c r="AD612" s="42"/>
      <c r="AE612" s="13"/>
      <c r="AF612" s="40"/>
      <c r="AG612" s="29"/>
      <c r="AH612" s="75"/>
      <c r="AI612" s="43"/>
      <c r="AJ612" s="18"/>
      <c r="AK612" s="43"/>
      <c r="AL612" s="36"/>
      <c r="AM612" s="36"/>
      <c r="AN612" s="18"/>
      <c r="AO612" s="18"/>
      <c r="AP612" s="36"/>
      <c r="AQ612" s="18"/>
      <c r="AR612" s="36" t="e">
        <v>#N/A</v>
      </c>
      <c r="AS612" s="18"/>
      <c r="AT612" s="18"/>
      <c r="AU612" s="18"/>
      <c r="AV612" s="13"/>
      <c r="AW612" s="13"/>
      <c r="AX612" s="12">
        <v>343</v>
      </c>
      <c r="AY612" s="13"/>
      <c r="AZ612" s="13"/>
      <c r="BA612" s="13"/>
      <c r="BB612" s="36"/>
      <c r="BC612" s="36"/>
      <c r="BD612" s="13"/>
      <c r="BE612" s="13"/>
      <c r="BF612" s="43"/>
    </row>
    <row r="613" spans="1:59" ht="14.4" hidden="1" outlineLevel="2" x14ac:dyDescent="0.3">
      <c r="A613" s="12" t="s">
        <v>973</v>
      </c>
      <c r="B613" s="29" t="s">
        <v>974</v>
      </c>
      <c r="C613" s="12" t="s">
        <v>929</v>
      </c>
      <c r="D613" s="12">
        <v>3</v>
      </c>
      <c r="E613" s="12">
        <v>4</v>
      </c>
      <c r="F613" s="12">
        <v>30103</v>
      </c>
      <c r="G613" s="12">
        <v>343.2</v>
      </c>
      <c r="H613" s="12" t="s">
        <v>489</v>
      </c>
      <c r="I613" s="13"/>
      <c r="J613" s="36"/>
      <c r="K613" s="13"/>
      <c r="L613" s="36"/>
      <c r="M613" s="74"/>
      <c r="N613" s="37"/>
      <c r="O613" s="74"/>
      <c r="P613" s="67"/>
      <c r="Q613" s="17"/>
      <c r="R613" s="67"/>
      <c r="S613" s="74"/>
      <c r="T613" s="40"/>
      <c r="U613" s="13"/>
      <c r="V613" s="41"/>
      <c r="W613" s="13"/>
      <c r="X613" s="36"/>
      <c r="Y613" s="13"/>
      <c r="Z613" s="37"/>
      <c r="AA613" s="13"/>
      <c r="AB613" s="42"/>
      <c r="AC613" s="13"/>
      <c r="AD613" s="42"/>
      <c r="AE613" s="13"/>
      <c r="AF613" s="40"/>
      <c r="AG613" s="13"/>
      <c r="AH613" s="75"/>
      <c r="AI613" s="43"/>
      <c r="AJ613" s="18"/>
      <c r="AK613" s="43"/>
      <c r="AL613" s="36"/>
      <c r="AM613" s="36"/>
      <c r="AN613" s="18"/>
      <c r="AO613" s="18"/>
      <c r="AP613" s="36"/>
      <c r="AQ613" s="18"/>
      <c r="AR613" s="36" t="e">
        <v>#N/A</v>
      </c>
      <c r="AS613" s="18"/>
      <c r="AT613" s="18"/>
      <c r="AU613" s="18"/>
      <c r="AV613" s="13"/>
      <c r="AW613" s="13"/>
      <c r="AX613" s="12">
        <v>343.2</v>
      </c>
      <c r="AY613" s="13"/>
      <c r="AZ613" s="13"/>
      <c r="BA613" s="13"/>
      <c r="BB613" s="36"/>
      <c r="BC613" s="36"/>
      <c r="BD613" s="13"/>
      <c r="BE613" s="13"/>
      <c r="BF613" s="43"/>
    </row>
    <row r="614" spans="1:59" ht="14.4" hidden="1" outlineLevel="1" x14ac:dyDescent="0.3">
      <c r="A614" s="12" t="s">
        <v>971</v>
      </c>
      <c r="B614" s="12" t="s">
        <v>972</v>
      </c>
      <c r="C614" s="12" t="s">
        <v>939</v>
      </c>
      <c r="D614" s="13"/>
      <c r="E614" s="13"/>
      <c r="F614" s="13"/>
      <c r="G614" s="12">
        <v>343</v>
      </c>
      <c r="H614" s="12" t="s">
        <v>492</v>
      </c>
      <c r="I614" s="13"/>
      <c r="J614" s="36"/>
      <c r="K614" s="13"/>
      <c r="L614" s="36"/>
      <c r="M614" s="13"/>
      <c r="N614" s="37"/>
      <c r="O614" s="13"/>
      <c r="P614" s="38"/>
      <c r="Q614" s="39"/>
      <c r="R614" s="39"/>
      <c r="S614" s="13"/>
      <c r="T614" s="40"/>
      <c r="U614" s="13"/>
      <c r="V614" s="41"/>
      <c r="W614" s="13"/>
      <c r="X614" s="36"/>
      <c r="Y614" s="13"/>
      <c r="Z614" s="37"/>
      <c r="AA614" s="13"/>
      <c r="AB614" s="67"/>
      <c r="AC614" s="17"/>
      <c r="AD614" s="67"/>
      <c r="AE614" s="13"/>
      <c r="AF614" s="40"/>
      <c r="AG614" s="13"/>
      <c r="AH614" s="36"/>
      <c r="AI614" s="36"/>
      <c r="AJ614" s="18"/>
      <c r="AK614" s="36"/>
      <c r="AL614" s="36"/>
      <c r="AM614" s="36"/>
      <c r="AN614" s="18"/>
      <c r="AO614" s="18"/>
      <c r="AP614" s="36"/>
      <c r="AQ614" s="18"/>
      <c r="AR614" s="36" t="e">
        <v>#N/A</v>
      </c>
      <c r="AS614" s="18"/>
      <c r="AT614" s="68">
        <v>0</v>
      </c>
      <c r="AU614" s="18"/>
      <c r="AV614" s="13"/>
      <c r="AW614" s="13"/>
      <c r="AX614" s="13"/>
      <c r="AY614" s="13"/>
      <c r="AZ614" s="13"/>
      <c r="BA614" s="13"/>
      <c r="BB614" s="36">
        <v>0</v>
      </c>
      <c r="BC614" s="36">
        <v>0</v>
      </c>
      <c r="BD614" s="13"/>
      <c r="BE614" s="13"/>
      <c r="BF614" s="43"/>
    </row>
    <row r="615" spans="1:59" ht="14.4" hidden="1" outlineLevel="1" x14ac:dyDescent="0.3">
      <c r="A615" s="12" t="s">
        <v>975</v>
      </c>
      <c r="B615" s="29" t="s">
        <v>976</v>
      </c>
      <c r="C615" s="12" t="s">
        <v>929</v>
      </c>
      <c r="D615" s="12">
        <v>3</v>
      </c>
      <c r="E615" s="12">
        <v>5</v>
      </c>
      <c r="F615" s="12">
        <v>30103</v>
      </c>
      <c r="G615" s="12">
        <v>344</v>
      </c>
      <c r="H615" s="12" t="s">
        <v>496</v>
      </c>
      <c r="I615" s="13"/>
      <c r="J615" s="36"/>
      <c r="K615" s="13"/>
      <c r="L615" s="36"/>
      <c r="M615" s="13"/>
      <c r="N615" s="37"/>
      <c r="O615" s="13"/>
      <c r="P615" s="38"/>
      <c r="Q615" s="39"/>
      <c r="R615" s="39"/>
      <c r="S615" s="13"/>
      <c r="T615" s="40"/>
      <c r="U615" s="13"/>
      <c r="V615" s="41"/>
      <c r="W615" s="13"/>
      <c r="X615" s="36"/>
      <c r="Y615" s="13"/>
      <c r="Z615" s="37"/>
      <c r="AA615" s="13"/>
      <c r="AB615" s="42"/>
      <c r="AC615" s="13"/>
      <c r="AD615" s="42"/>
      <c r="AE615" s="13"/>
      <c r="AF615" s="40"/>
      <c r="AG615" s="13"/>
      <c r="AH615" s="36"/>
      <c r="AI615" s="43"/>
      <c r="AJ615" s="18"/>
      <c r="AK615" s="43"/>
      <c r="AL615" s="36"/>
      <c r="AM615" s="36"/>
      <c r="AN615" s="18"/>
      <c r="AO615" s="18"/>
      <c r="AP615" s="36"/>
      <c r="AQ615" s="18"/>
      <c r="AR615" s="36" t="e">
        <v>#N/A</v>
      </c>
      <c r="AS615" s="18"/>
      <c r="AT615" s="18"/>
      <c r="AU615" s="18"/>
      <c r="AV615" s="13"/>
      <c r="AW615" s="13"/>
      <c r="AX615" s="12">
        <v>344</v>
      </c>
      <c r="AY615" s="13"/>
      <c r="AZ615" s="13"/>
      <c r="BA615" s="13"/>
      <c r="BB615" s="36">
        <v>0</v>
      </c>
      <c r="BC615" s="36">
        <v>0</v>
      </c>
      <c r="BD615" s="13"/>
      <c r="BE615" s="13"/>
      <c r="BF615" s="43"/>
    </row>
    <row r="616" spans="1:59" ht="14.4" hidden="1" outlineLevel="1" x14ac:dyDescent="0.3">
      <c r="A616" s="12" t="s">
        <v>977</v>
      </c>
      <c r="B616" s="29" t="s">
        <v>978</v>
      </c>
      <c r="C616" s="12" t="s">
        <v>929</v>
      </c>
      <c r="D616" s="12">
        <v>3</v>
      </c>
      <c r="E616" s="12">
        <v>6</v>
      </c>
      <c r="F616" s="12">
        <v>30103</v>
      </c>
      <c r="G616" s="12">
        <v>345</v>
      </c>
      <c r="H616" s="12" t="s">
        <v>151</v>
      </c>
      <c r="I616" s="13"/>
      <c r="J616" s="36"/>
      <c r="K616" s="13"/>
      <c r="L616" s="36"/>
      <c r="M616" s="13"/>
      <c r="N616" s="37"/>
      <c r="O616" s="13"/>
      <c r="P616" s="38"/>
      <c r="Q616" s="39"/>
      <c r="R616" s="39"/>
      <c r="S616" s="13"/>
      <c r="T616" s="40"/>
      <c r="U616" s="13"/>
      <c r="V616" s="41"/>
      <c r="W616" s="13"/>
      <c r="X616" s="36"/>
      <c r="Y616" s="13"/>
      <c r="Z616" s="37"/>
      <c r="AA616" s="13"/>
      <c r="AB616" s="42"/>
      <c r="AC616" s="13"/>
      <c r="AD616" s="42"/>
      <c r="AE616" s="13"/>
      <c r="AF616" s="40"/>
      <c r="AG616" s="13"/>
      <c r="AH616" s="36"/>
      <c r="AI616" s="43"/>
      <c r="AJ616" s="18"/>
      <c r="AK616" s="43"/>
      <c r="AL616" s="36"/>
      <c r="AM616" s="36"/>
      <c r="AN616" s="18"/>
      <c r="AO616" s="18"/>
      <c r="AP616" s="36"/>
      <c r="AQ616" s="18"/>
      <c r="AR616" s="36" t="e">
        <v>#N/A</v>
      </c>
      <c r="AS616" s="18"/>
      <c r="AT616" s="18"/>
      <c r="AU616" s="18"/>
      <c r="AV616" s="13"/>
      <c r="AW616" s="13"/>
      <c r="AX616" s="12">
        <v>345</v>
      </c>
      <c r="AY616" s="13"/>
      <c r="AZ616" s="13"/>
      <c r="BA616" s="13"/>
      <c r="BB616" s="36">
        <v>0</v>
      </c>
      <c r="BC616" s="36">
        <v>0</v>
      </c>
      <c r="BD616" s="13"/>
      <c r="BE616" s="13"/>
      <c r="BF616" s="43"/>
    </row>
    <row r="617" spans="1:59" ht="14.4" hidden="1" outlineLevel="1" x14ac:dyDescent="0.3">
      <c r="A617" s="12" t="s">
        <v>979</v>
      </c>
      <c r="B617" s="29" t="s">
        <v>980</v>
      </c>
      <c r="C617" s="12" t="s">
        <v>929</v>
      </c>
      <c r="D617" s="12">
        <v>3</v>
      </c>
      <c r="E617" s="12">
        <v>7</v>
      </c>
      <c r="F617" s="12">
        <v>30103</v>
      </c>
      <c r="G617" s="12">
        <v>346</v>
      </c>
      <c r="H617" s="12" t="s">
        <v>693</v>
      </c>
      <c r="I617" s="13"/>
      <c r="J617" s="45"/>
      <c r="K617" s="13"/>
      <c r="L617" s="45"/>
      <c r="M617" s="13"/>
      <c r="N617" s="37"/>
      <c r="O617" s="13"/>
      <c r="P617" s="38"/>
      <c r="Q617" s="39"/>
      <c r="R617" s="39"/>
      <c r="S617" s="13"/>
      <c r="T617" s="40"/>
      <c r="U617" s="13"/>
      <c r="V617" s="41"/>
      <c r="W617" s="13"/>
      <c r="X617" s="45"/>
      <c r="Y617" s="13"/>
      <c r="Z617" s="37"/>
      <c r="AA617" s="13"/>
      <c r="AB617" s="42"/>
      <c r="AC617" s="13"/>
      <c r="AD617" s="42"/>
      <c r="AE617" s="13"/>
      <c r="AF617" s="40"/>
      <c r="AG617" s="13"/>
      <c r="AH617" s="45"/>
      <c r="AI617" s="46"/>
      <c r="AJ617" s="18"/>
      <c r="AK617" s="46"/>
      <c r="AL617" s="45"/>
      <c r="AM617" s="47"/>
      <c r="AN617" s="18"/>
      <c r="AO617" s="18"/>
      <c r="AP617" s="45"/>
      <c r="AQ617" s="18"/>
      <c r="AR617" s="45" t="e">
        <v>#N/A</v>
      </c>
      <c r="AS617" s="18"/>
      <c r="AT617" s="18"/>
      <c r="AU617" s="18"/>
      <c r="AV617" s="29"/>
      <c r="AW617" s="29"/>
      <c r="AX617" s="12">
        <v>346</v>
      </c>
      <c r="AY617" s="29"/>
      <c r="AZ617" s="29"/>
      <c r="BA617" s="29"/>
      <c r="BB617" s="45">
        <v>0</v>
      </c>
      <c r="BC617" s="45">
        <v>0</v>
      </c>
      <c r="BD617" s="13"/>
      <c r="BE617" s="13"/>
      <c r="BF617" s="43"/>
    </row>
    <row r="618" spans="1:59" ht="14.4" hidden="1" outlineLevel="1" x14ac:dyDescent="0.3">
      <c r="A618" s="12" t="s">
        <v>965</v>
      </c>
      <c r="B618" s="29" t="s">
        <v>129</v>
      </c>
      <c r="C618" s="12" t="s">
        <v>929</v>
      </c>
      <c r="D618" s="12">
        <v>3</v>
      </c>
      <c r="E618" s="12">
        <v>8</v>
      </c>
      <c r="F618" s="12">
        <v>30103</v>
      </c>
      <c r="G618" s="12" t="s">
        <v>133</v>
      </c>
      <c r="H618" s="29" t="s">
        <v>981</v>
      </c>
      <c r="I618" s="13"/>
      <c r="J618" s="50"/>
      <c r="K618" s="29"/>
      <c r="L618" s="50"/>
      <c r="M618" s="29"/>
      <c r="N618" s="37"/>
      <c r="O618" s="29"/>
      <c r="P618" s="38"/>
      <c r="Q618" s="39"/>
      <c r="R618" s="39"/>
      <c r="S618" s="29"/>
      <c r="T618" s="40"/>
      <c r="U618" s="13"/>
      <c r="V618" s="48"/>
      <c r="W618" s="13"/>
      <c r="X618" s="50"/>
      <c r="Y618" s="13"/>
      <c r="Z618" s="37"/>
      <c r="AA618" s="13"/>
      <c r="AB618" s="42"/>
      <c r="AC618" s="13"/>
      <c r="AD618" s="42"/>
      <c r="AE618" s="13"/>
      <c r="AF618" s="40"/>
      <c r="AG618" s="13"/>
      <c r="AH618" s="50"/>
      <c r="AI618" s="51"/>
      <c r="AJ618" s="56"/>
      <c r="AK618" s="51"/>
      <c r="AL618" s="50"/>
      <c r="AM618" s="51"/>
      <c r="AN618" s="56"/>
      <c r="AO618" s="56"/>
      <c r="AP618" s="50"/>
      <c r="AQ618" s="18"/>
      <c r="AR618" s="50" t="e">
        <v>#N/A</v>
      </c>
      <c r="AS618" s="18"/>
      <c r="AT618" s="18"/>
      <c r="AU618" s="18"/>
      <c r="AV618" s="43"/>
      <c r="AW618" s="13"/>
      <c r="AX618" s="13"/>
      <c r="AY618" s="13"/>
      <c r="AZ618" s="13"/>
      <c r="BA618" s="13"/>
      <c r="BB618" s="50">
        <v>0</v>
      </c>
      <c r="BC618" s="50">
        <v>0</v>
      </c>
      <c r="BD618" s="13"/>
      <c r="BE618" s="13"/>
      <c r="BF618" s="43"/>
    </row>
    <row r="619" spans="1:59" ht="14.4" hidden="1" outlineLevel="1" x14ac:dyDescent="0.3">
      <c r="A619" s="13"/>
      <c r="B619" s="29" t="s">
        <v>129</v>
      </c>
      <c r="C619" s="13"/>
      <c r="D619" s="13"/>
      <c r="E619" s="13"/>
      <c r="F619" s="13"/>
      <c r="G619" s="12" t="s">
        <v>133</v>
      </c>
      <c r="H619" s="12" t="s">
        <v>133</v>
      </c>
      <c r="I619" s="13"/>
      <c r="J619" s="13"/>
      <c r="K619" s="13"/>
      <c r="L619" s="13"/>
      <c r="M619" s="13"/>
      <c r="N619" s="37"/>
      <c r="O619" s="13"/>
      <c r="P619" s="38"/>
      <c r="Q619" s="39"/>
      <c r="R619" s="39"/>
      <c r="S619" s="13"/>
      <c r="T619" s="40"/>
      <c r="U619" s="13"/>
      <c r="V619" s="34"/>
      <c r="W619" s="13"/>
      <c r="X619" s="13"/>
      <c r="Y619" s="13"/>
      <c r="Z619" s="37"/>
      <c r="AA619" s="13"/>
      <c r="AB619" s="42"/>
      <c r="AC619" s="13"/>
      <c r="AD619" s="42"/>
      <c r="AE619" s="13"/>
      <c r="AF619" s="40"/>
      <c r="AG619" s="13"/>
      <c r="AH619" s="13"/>
      <c r="AI619" s="13"/>
      <c r="AJ619" s="18"/>
      <c r="AK619" s="13"/>
      <c r="AL619" s="13"/>
      <c r="AM619" s="13"/>
      <c r="AN619" s="18"/>
      <c r="AO619" s="18"/>
      <c r="AP619" s="13"/>
      <c r="AQ619" s="18"/>
      <c r="AR619" s="13"/>
      <c r="AS619" s="18"/>
      <c r="AT619" s="18"/>
      <c r="AU619" s="18"/>
      <c r="AV619" s="29"/>
      <c r="AW619" s="29"/>
      <c r="AX619" s="29"/>
      <c r="AY619" s="29"/>
      <c r="AZ619" s="29"/>
      <c r="BA619" s="29"/>
      <c r="BB619" s="13"/>
      <c r="BC619" s="13"/>
      <c r="BD619" s="13"/>
      <c r="BE619" s="13"/>
      <c r="BF619" s="43"/>
    </row>
    <row r="620" spans="1:59" s="29" customFormat="1" collapsed="1" x14ac:dyDescent="0.25">
      <c r="A620" s="12"/>
      <c r="B620" s="29" t="s">
        <v>129</v>
      </c>
      <c r="C620" s="12" t="s">
        <v>929</v>
      </c>
      <c r="D620" s="12">
        <v>3</v>
      </c>
      <c r="E620" s="12">
        <v>10</v>
      </c>
      <c r="F620" s="12">
        <v>30203</v>
      </c>
      <c r="G620" s="29" t="s">
        <v>133</v>
      </c>
      <c r="H620" s="29" t="s">
        <v>982</v>
      </c>
      <c r="J620" s="59"/>
      <c r="L620" s="59"/>
      <c r="N620" s="37"/>
      <c r="P620" s="38"/>
      <c r="Q620" s="39"/>
      <c r="R620" s="39"/>
      <c r="T620" s="40"/>
      <c r="V620" s="32"/>
      <c r="X620" s="59"/>
      <c r="Z620" s="37"/>
      <c r="AA620" s="12"/>
      <c r="AB620" s="42"/>
      <c r="AC620" s="12"/>
      <c r="AD620" s="42"/>
      <c r="AE620" s="12"/>
      <c r="AF620" s="40"/>
      <c r="AH620" s="59"/>
      <c r="AI620" s="59"/>
      <c r="AJ620" s="56"/>
      <c r="AK620" s="59"/>
      <c r="AL620" s="59"/>
      <c r="AM620" s="59"/>
      <c r="AN620" s="56"/>
      <c r="AO620" s="56"/>
      <c r="AP620" s="59"/>
      <c r="AQ620" s="18"/>
      <c r="AR620" s="59"/>
      <c r="AS620" s="18"/>
      <c r="AT620" s="68"/>
      <c r="AU620" s="18"/>
      <c r="AV620" s="12"/>
      <c r="AW620" s="12"/>
      <c r="AX620" s="12"/>
      <c r="AY620" s="12"/>
      <c r="AZ620" s="12"/>
      <c r="BA620" s="12"/>
      <c r="BB620" s="59"/>
      <c r="BC620" s="59"/>
      <c r="BF620" s="43"/>
    </row>
    <row r="621" spans="1:59" s="29" customFormat="1" x14ac:dyDescent="0.25">
      <c r="A621" s="72" t="s">
        <v>983</v>
      </c>
      <c r="B621" s="29" t="s">
        <v>984</v>
      </c>
      <c r="C621" s="12" t="s">
        <v>929</v>
      </c>
      <c r="D621" s="12">
        <v>3</v>
      </c>
      <c r="E621" s="12">
        <v>1</v>
      </c>
      <c r="F621" s="12">
        <v>30203</v>
      </c>
      <c r="G621" s="12">
        <v>341</v>
      </c>
      <c r="H621" s="12" t="s">
        <v>138</v>
      </c>
      <c r="J621" s="36">
        <v>43805885.75</v>
      </c>
      <c r="L621" s="36">
        <v>76824.347026980817</v>
      </c>
      <c r="N621" s="37">
        <v>53508</v>
      </c>
      <c r="P621" s="38" t="s">
        <v>808</v>
      </c>
      <c r="Q621" s="39"/>
      <c r="R621" s="39"/>
      <c r="T621" s="40">
        <v>0</v>
      </c>
      <c r="V621" s="41">
        <v>3.3</v>
      </c>
      <c r="X621" s="36">
        <v>1445594</v>
      </c>
      <c r="Z621" s="37">
        <v>57161</v>
      </c>
      <c r="AA621" s="12"/>
      <c r="AB621" s="42">
        <v>80</v>
      </c>
      <c r="AC621" s="12" t="s">
        <v>139</v>
      </c>
      <c r="AD621" s="42" t="s">
        <v>140</v>
      </c>
      <c r="AE621" s="12"/>
      <c r="AF621" s="40">
        <v>-2</v>
      </c>
      <c r="AH621" s="36">
        <v>44605179</v>
      </c>
      <c r="AI621" s="59"/>
      <c r="AJ621" s="18">
        <v>37.840000000000003</v>
      </c>
      <c r="AK621" s="59"/>
      <c r="AL621" s="36">
        <v>1178784</v>
      </c>
      <c r="AM621" s="59"/>
      <c r="AN621" s="18">
        <v>2.69</v>
      </c>
      <c r="AO621" s="18"/>
      <c r="AP621" s="36">
        <v>-266810</v>
      </c>
      <c r="AQ621" s="18"/>
      <c r="AR621" s="36">
        <v>548248</v>
      </c>
      <c r="AS621" s="18"/>
      <c r="AT621" s="68"/>
      <c r="AU621" s="66"/>
      <c r="AV621" s="12"/>
      <c r="AW621" s="12"/>
      <c r="AX621" s="12"/>
      <c r="AY621" s="12"/>
      <c r="AZ621" s="12"/>
      <c r="BA621" s="12"/>
      <c r="BB621" s="36">
        <v>344753.34</v>
      </c>
      <c r="BC621" s="36">
        <v>-43461132.409999996</v>
      </c>
      <c r="BF621" s="43"/>
    </row>
    <row r="622" spans="1:59" s="29" customFormat="1" x14ac:dyDescent="0.25">
      <c r="A622" s="72" t="s">
        <v>985</v>
      </c>
      <c r="B622" s="29" t="s">
        <v>986</v>
      </c>
      <c r="C622" s="12" t="s">
        <v>929</v>
      </c>
      <c r="D622" s="12">
        <v>3</v>
      </c>
      <c r="E622" s="12">
        <v>2</v>
      </c>
      <c r="F622" s="12">
        <v>30203</v>
      </c>
      <c r="G622" s="12">
        <v>342</v>
      </c>
      <c r="H622" s="12" t="s">
        <v>483</v>
      </c>
      <c r="J622" s="36">
        <v>26150084.739999998</v>
      </c>
      <c r="L622" s="36">
        <v>45860.576734274007</v>
      </c>
      <c r="N622" s="37">
        <v>53508</v>
      </c>
      <c r="P622" s="38" t="s">
        <v>808</v>
      </c>
      <c r="Q622" s="39"/>
      <c r="R622" s="39"/>
      <c r="T622" s="40">
        <v>0</v>
      </c>
      <c r="V622" s="41">
        <v>3.3</v>
      </c>
      <c r="X622" s="36">
        <v>862953</v>
      </c>
      <c r="Z622" s="37">
        <v>57161</v>
      </c>
      <c r="AA622" s="12"/>
      <c r="AB622" s="42">
        <v>50</v>
      </c>
      <c r="AC622" s="12" t="s">
        <v>139</v>
      </c>
      <c r="AD622" s="42" t="s">
        <v>391</v>
      </c>
      <c r="AE622" s="12"/>
      <c r="AF622" s="40">
        <v>-3</v>
      </c>
      <c r="AH622" s="36">
        <v>26888727</v>
      </c>
      <c r="AI622" s="59"/>
      <c r="AJ622" s="18">
        <v>34.770000000000003</v>
      </c>
      <c r="AK622" s="59"/>
      <c r="AL622" s="36">
        <v>773331</v>
      </c>
      <c r="AM622" s="59"/>
      <c r="AN622" s="18">
        <v>2.96</v>
      </c>
      <c r="AO622" s="18"/>
      <c r="AP622" s="36">
        <v>-89622</v>
      </c>
      <c r="AQ622" s="18"/>
      <c r="AR622" s="36">
        <v>336413</v>
      </c>
      <c r="AS622" s="18"/>
      <c r="AT622" s="68"/>
      <c r="AU622" s="66"/>
      <c r="AV622" s="12"/>
      <c r="AW622" s="12"/>
      <c r="AX622" s="12"/>
      <c r="AY622" s="12"/>
      <c r="AZ622" s="12"/>
      <c r="BA622" s="12"/>
      <c r="BB622" s="36">
        <v>205801.78</v>
      </c>
      <c r="BC622" s="36">
        <v>-25944282.959999997</v>
      </c>
      <c r="BF622" s="43"/>
    </row>
    <row r="623" spans="1:59" s="29" customFormat="1" hidden="1" outlineLevel="1" x14ac:dyDescent="0.25">
      <c r="A623" s="72" t="s">
        <v>987</v>
      </c>
      <c r="B623" s="29" t="s">
        <v>988</v>
      </c>
      <c r="C623" s="12" t="s">
        <v>929</v>
      </c>
      <c r="D623" s="12">
        <v>3</v>
      </c>
      <c r="E623" s="12">
        <v>3</v>
      </c>
      <c r="F623" s="12">
        <v>30203</v>
      </c>
      <c r="G623" s="12">
        <v>343</v>
      </c>
      <c r="H623" s="12" t="s">
        <v>486</v>
      </c>
      <c r="J623" s="36">
        <v>213843170.72</v>
      </c>
      <c r="L623" s="36">
        <v>389972.34074156277</v>
      </c>
      <c r="N623" s="37">
        <v>53508</v>
      </c>
      <c r="P623" s="67" t="s">
        <v>808</v>
      </c>
      <c r="Q623" s="17"/>
      <c r="R623" s="67"/>
      <c r="T623" s="40">
        <v>0</v>
      </c>
      <c r="V623" s="41">
        <v>3.3</v>
      </c>
      <c r="W623" s="12"/>
      <c r="X623" s="36">
        <v>7056825</v>
      </c>
      <c r="Z623" s="37">
        <v>57161</v>
      </c>
      <c r="AA623" s="12"/>
      <c r="AB623" s="42">
        <v>50</v>
      </c>
      <c r="AC623" s="12" t="s">
        <v>139</v>
      </c>
      <c r="AD623" s="42" t="s">
        <v>395</v>
      </c>
      <c r="AE623" s="12"/>
      <c r="AF623" s="40">
        <v>-3</v>
      </c>
      <c r="AH623" s="36">
        <v>219868494</v>
      </c>
      <c r="AI623" s="59"/>
      <c r="AJ623" s="18">
        <v>33.840000000000003</v>
      </c>
      <c r="AK623" s="59"/>
      <c r="AL623" s="36">
        <v>6497296</v>
      </c>
      <c r="AM623" s="59"/>
      <c r="AN623" s="18">
        <v>3.04</v>
      </c>
      <c r="AO623" s="18"/>
      <c r="AP623" s="36">
        <v>-559529</v>
      </c>
      <c r="AQ623" s="18"/>
      <c r="AR623" s="36">
        <v>2634291</v>
      </c>
      <c r="AS623" s="18"/>
      <c r="AT623" s="68"/>
      <c r="AU623" s="18"/>
      <c r="AV623" s="12"/>
      <c r="AW623" s="12"/>
      <c r="AX623" s="12"/>
      <c r="AY623" s="12"/>
      <c r="AZ623" s="12"/>
      <c r="BA623" s="12"/>
      <c r="BB623" s="36"/>
      <c r="BC623" s="36"/>
      <c r="BF623" s="43"/>
    </row>
    <row r="624" spans="1:59" s="29" customFormat="1" hidden="1" outlineLevel="1" x14ac:dyDescent="0.25">
      <c r="A624" s="72" t="s">
        <v>989</v>
      </c>
      <c r="B624" s="29" t="s">
        <v>990</v>
      </c>
      <c r="C624" s="12" t="s">
        <v>929</v>
      </c>
      <c r="D624" s="12">
        <v>3</v>
      </c>
      <c r="E624" s="12">
        <v>4</v>
      </c>
      <c r="F624" s="12">
        <v>30203</v>
      </c>
      <c r="G624" s="12">
        <v>343.2</v>
      </c>
      <c r="H624" s="12" t="s">
        <v>489</v>
      </c>
      <c r="J624" s="36">
        <v>83870826.980000004</v>
      </c>
      <c r="L624" s="36">
        <v>132142.0528498182</v>
      </c>
      <c r="N624" s="37">
        <v>53508</v>
      </c>
      <c r="P624" s="67" t="s">
        <v>808</v>
      </c>
      <c r="Q624" s="17"/>
      <c r="R624" s="67"/>
      <c r="T624" s="40">
        <v>0</v>
      </c>
      <c r="V624" s="41">
        <v>3.3</v>
      </c>
      <c r="W624" s="12"/>
      <c r="X624" s="36">
        <v>2767737</v>
      </c>
      <c r="Z624" s="37">
        <v>57161</v>
      </c>
      <c r="AA624" s="12"/>
      <c r="AB624" s="42">
        <v>25</v>
      </c>
      <c r="AC624" s="12" t="s">
        <v>139</v>
      </c>
      <c r="AD624" s="42" t="s">
        <v>395</v>
      </c>
      <c r="AE624" s="12"/>
      <c r="AF624" s="40">
        <v>29</v>
      </c>
      <c r="AH624" s="36">
        <v>59416145</v>
      </c>
      <c r="AI624" s="59"/>
      <c r="AJ624" s="18">
        <v>24.32</v>
      </c>
      <c r="AK624" s="59"/>
      <c r="AL624" s="36">
        <v>2443098</v>
      </c>
      <c r="AM624" s="59"/>
      <c r="AN624" s="18">
        <v>2.91</v>
      </c>
      <c r="AO624" s="18"/>
      <c r="AP624" s="36">
        <v>-324639</v>
      </c>
      <c r="AQ624" s="18"/>
      <c r="AR624" s="36">
        <v>892629</v>
      </c>
      <c r="AS624" s="18"/>
      <c r="AT624" s="68"/>
      <c r="AU624" s="18"/>
      <c r="AV624" s="12"/>
      <c r="AW624" s="12"/>
      <c r="AX624" s="12"/>
      <c r="AY624" s="12"/>
      <c r="AZ624" s="12"/>
      <c r="BA624" s="12"/>
      <c r="BB624" s="36"/>
      <c r="BC624" s="36"/>
      <c r="BF624" s="43"/>
    </row>
    <row r="625" spans="1:58" s="29" customFormat="1" collapsed="1" x14ac:dyDescent="0.25">
      <c r="A625" s="72" t="s">
        <v>987</v>
      </c>
      <c r="B625" s="12" t="s">
        <v>988</v>
      </c>
      <c r="C625" s="12" t="s">
        <v>939</v>
      </c>
      <c r="D625" s="12">
        <v>3</v>
      </c>
      <c r="E625" s="12">
        <v>5</v>
      </c>
      <c r="F625" s="12">
        <v>30203</v>
      </c>
      <c r="G625" s="12">
        <v>343</v>
      </c>
      <c r="H625" s="12" t="s">
        <v>492</v>
      </c>
      <c r="J625" s="36">
        <v>297713997.69999999</v>
      </c>
      <c r="K625" s="12"/>
      <c r="L625" s="36">
        <v>522114.39359138097</v>
      </c>
      <c r="N625" s="37">
        <v>53508</v>
      </c>
      <c r="P625" s="38" t="s">
        <v>808</v>
      </c>
      <c r="Q625" s="39"/>
      <c r="R625" s="39"/>
      <c r="T625" s="40">
        <v>0</v>
      </c>
      <c r="V625" s="41">
        <v>3.3</v>
      </c>
      <c r="W625" s="12"/>
      <c r="X625" s="36">
        <v>9824562</v>
      </c>
      <c r="Z625" s="37">
        <v>57161</v>
      </c>
      <c r="AA625" s="12"/>
      <c r="AB625" s="67" t="s">
        <v>493</v>
      </c>
      <c r="AC625" s="17"/>
      <c r="AD625" s="67"/>
      <c r="AE625" s="12"/>
      <c r="AF625" s="40" t="s">
        <v>493</v>
      </c>
      <c r="AH625" s="36">
        <v>279284639</v>
      </c>
      <c r="AI625" s="59"/>
      <c r="AJ625" s="18">
        <v>33.840000000000003</v>
      </c>
      <c r="AK625" s="59"/>
      <c r="AL625" s="36">
        <v>8940394</v>
      </c>
      <c r="AM625" s="59"/>
      <c r="AN625" s="18">
        <v>3</v>
      </c>
      <c r="AO625" s="18"/>
      <c r="AP625" s="36">
        <v>-884168</v>
      </c>
      <c r="AQ625" s="18"/>
      <c r="AR625" s="36">
        <v>3526920</v>
      </c>
      <c r="AS625" s="18"/>
      <c r="AT625" s="36">
        <v>522114.39359138097</v>
      </c>
      <c r="AU625" s="66"/>
      <c r="AV625" s="12"/>
      <c r="AW625" s="12"/>
      <c r="AX625" s="12"/>
      <c r="AY625" s="12"/>
      <c r="AZ625" s="12"/>
      <c r="BA625" s="12"/>
      <c r="BB625" s="36">
        <v>470821193.99000001</v>
      </c>
      <c r="BC625" s="36">
        <v>173107196.29000002</v>
      </c>
      <c r="BF625" s="43"/>
    </row>
    <row r="626" spans="1:58" s="29" customFormat="1" x14ac:dyDescent="0.25">
      <c r="A626" s="72" t="s">
        <v>991</v>
      </c>
      <c r="B626" s="29" t="s">
        <v>992</v>
      </c>
      <c r="C626" s="12" t="s">
        <v>929</v>
      </c>
      <c r="D626" s="12">
        <v>3</v>
      </c>
      <c r="E626" s="12">
        <v>5</v>
      </c>
      <c r="F626" s="12">
        <v>30203</v>
      </c>
      <c r="G626" s="12">
        <v>344</v>
      </c>
      <c r="H626" s="12" t="s">
        <v>496</v>
      </c>
      <c r="J626" s="36">
        <v>38221666.560000002</v>
      </c>
      <c r="L626" s="36">
        <v>67031.051318371945</v>
      </c>
      <c r="N626" s="37">
        <v>53508</v>
      </c>
      <c r="P626" s="38" t="s">
        <v>808</v>
      </c>
      <c r="Q626" s="39"/>
      <c r="R626" s="39"/>
      <c r="T626" s="40">
        <v>0</v>
      </c>
      <c r="V626" s="41">
        <v>3.3</v>
      </c>
      <c r="X626" s="36">
        <v>1261315</v>
      </c>
      <c r="Z626" s="37">
        <v>57161</v>
      </c>
      <c r="AA626" s="12"/>
      <c r="AB626" s="42">
        <v>60</v>
      </c>
      <c r="AC626" s="12" t="s">
        <v>139</v>
      </c>
      <c r="AD626" s="42" t="s">
        <v>140</v>
      </c>
      <c r="AE626" s="12"/>
      <c r="AF626" s="40">
        <v>-3</v>
      </c>
      <c r="AH626" s="36">
        <v>39301286</v>
      </c>
      <c r="AI626" s="59"/>
      <c r="AJ626" s="18">
        <v>36.840000000000003</v>
      </c>
      <c r="AK626" s="59"/>
      <c r="AL626" s="36">
        <v>1066810</v>
      </c>
      <c r="AM626" s="59"/>
      <c r="AN626" s="18">
        <v>2.79</v>
      </c>
      <c r="AO626" s="18"/>
      <c r="AP626" s="36">
        <v>-194505</v>
      </c>
      <c r="AQ626" s="18"/>
      <c r="AR626" s="36">
        <v>496434</v>
      </c>
      <c r="AS626" s="18"/>
      <c r="AT626" s="18"/>
      <c r="AU626" s="66"/>
      <c r="AV626" s="12"/>
      <c r="AW626" s="12"/>
      <c r="AX626" s="12"/>
      <c r="AY626" s="12"/>
      <c r="AZ626" s="12"/>
      <c r="BA626" s="12"/>
      <c r="BB626" s="36">
        <v>300805.40999999997</v>
      </c>
      <c r="BC626" s="36">
        <v>-37920861.150000006</v>
      </c>
      <c r="BF626" s="43"/>
    </row>
    <row r="627" spans="1:58" s="29" customFormat="1" x14ac:dyDescent="0.25">
      <c r="A627" s="72" t="s">
        <v>993</v>
      </c>
      <c r="B627" s="29" t="s">
        <v>994</v>
      </c>
      <c r="C627" s="12" t="s">
        <v>929</v>
      </c>
      <c r="D627" s="12">
        <v>3</v>
      </c>
      <c r="E627" s="12">
        <v>6</v>
      </c>
      <c r="F627" s="12">
        <v>30203</v>
      </c>
      <c r="G627" s="12">
        <v>345</v>
      </c>
      <c r="H627" s="12" t="s">
        <v>151</v>
      </c>
      <c r="J627" s="36">
        <v>60694880.549999997</v>
      </c>
      <c r="L627" s="36">
        <v>106443.33486931828</v>
      </c>
      <c r="N627" s="37">
        <v>53508</v>
      </c>
      <c r="P627" s="38" t="s">
        <v>808</v>
      </c>
      <c r="Q627" s="39"/>
      <c r="R627" s="39"/>
      <c r="T627" s="40">
        <v>0</v>
      </c>
      <c r="V627" s="41">
        <v>3.3</v>
      </c>
      <c r="X627" s="36">
        <v>2002931</v>
      </c>
      <c r="Z627" s="37">
        <v>57161</v>
      </c>
      <c r="AA627" s="12"/>
      <c r="AB627" s="42">
        <v>50</v>
      </c>
      <c r="AC627" s="12" t="s">
        <v>139</v>
      </c>
      <c r="AD627" s="42" t="s">
        <v>400</v>
      </c>
      <c r="AE627" s="12"/>
      <c r="AF627" s="40">
        <v>-2</v>
      </c>
      <c r="AH627" s="36">
        <v>61802335</v>
      </c>
      <c r="AI627" s="59"/>
      <c r="AJ627" s="18">
        <v>36.42</v>
      </c>
      <c r="AK627" s="59"/>
      <c r="AL627" s="36">
        <v>1696934</v>
      </c>
      <c r="AM627" s="59"/>
      <c r="AN627" s="18">
        <v>2.8</v>
      </c>
      <c r="AO627" s="18"/>
      <c r="AP627" s="36">
        <v>-305997</v>
      </c>
      <c r="AQ627" s="18"/>
      <c r="AR627" s="36">
        <v>804195</v>
      </c>
      <c r="AS627" s="18"/>
      <c r="AT627" s="18"/>
      <c r="AU627" s="66"/>
      <c r="AV627" s="12"/>
      <c r="AW627" s="12"/>
      <c r="AX627" s="12"/>
      <c r="AY627" s="12"/>
      <c r="AZ627" s="12"/>
      <c r="BA627" s="12"/>
      <c r="BB627" s="36">
        <v>477670.12</v>
      </c>
      <c r="BC627" s="36">
        <v>-60217210.43</v>
      </c>
      <c r="BF627" s="43"/>
    </row>
    <row r="628" spans="1:58" s="29" customFormat="1" x14ac:dyDescent="0.25">
      <c r="A628" s="72" t="s">
        <v>995</v>
      </c>
      <c r="B628" s="29" t="s">
        <v>996</v>
      </c>
      <c r="C628" s="12" t="s">
        <v>929</v>
      </c>
      <c r="D628" s="12">
        <v>3</v>
      </c>
      <c r="E628" s="12">
        <v>7</v>
      </c>
      <c r="F628" s="12">
        <v>30203</v>
      </c>
      <c r="G628" s="12">
        <v>346</v>
      </c>
      <c r="H628" s="12" t="s">
        <v>154</v>
      </c>
      <c r="J628" s="45">
        <v>5607843.1799999997</v>
      </c>
      <c r="L628" s="45">
        <v>9834.726159673819</v>
      </c>
      <c r="N628" s="37">
        <v>53508</v>
      </c>
      <c r="P628" s="38" t="s">
        <v>808</v>
      </c>
      <c r="Q628" s="39"/>
      <c r="R628" s="39"/>
      <c r="T628" s="40">
        <v>0</v>
      </c>
      <c r="V628" s="41">
        <v>3.3</v>
      </c>
      <c r="X628" s="45">
        <v>185059</v>
      </c>
      <c r="Z628" s="37">
        <v>57161</v>
      </c>
      <c r="AA628" s="12"/>
      <c r="AB628" s="42">
        <v>50</v>
      </c>
      <c r="AC628" s="12" t="s">
        <v>139</v>
      </c>
      <c r="AD628" s="42" t="s">
        <v>501</v>
      </c>
      <c r="AE628" s="12"/>
      <c r="AF628" s="40">
        <v>-2</v>
      </c>
      <c r="AH628" s="45">
        <v>5710165</v>
      </c>
      <c r="AI628" s="59"/>
      <c r="AJ628" s="18">
        <v>34.72</v>
      </c>
      <c r="AK628" s="59"/>
      <c r="AL628" s="45">
        <v>164463</v>
      </c>
      <c r="AM628" s="59"/>
      <c r="AN628" s="18">
        <v>2.93</v>
      </c>
      <c r="AO628" s="18"/>
      <c r="AP628" s="45">
        <v>-20596</v>
      </c>
      <c r="AQ628" s="18"/>
      <c r="AR628" s="45">
        <v>79565</v>
      </c>
      <c r="AS628" s="18"/>
      <c r="AT628" s="18"/>
      <c r="AU628" s="66"/>
      <c r="AV628" s="12"/>
      <c r="AW628" s="12"/>
      <c r="AX628" s="12"/>
      <c r="AY628" s="12"/>
      <c r="AZ628" s="12"/>
      <c r="BA628" s="12"/>
      <c r="BB628" s="45">
        <v>44133.86</v>
      </c>
      <c r="BC628" s="45">
        <v>-5563709.3199999994</v>
      </c>
      <c r="BF628" s="43"/>
    </row>
    <row r="629" spans="1:58" s="29" customFormat="1" x14ac:dyDescent="0.25">
      <c r="A629" s="12"/>
      <c r="B629" s="29" t="s">
        <v>129</v>
      </c>
      <c r="C629" s="12" t="s">
        <v>929</v>
      </c>
      <c r="D629" s="12">
        <v>3</v>
      </c>
      <c r="E629" s="12">
        <v>8</v>
      </c>
      <c r="F629" s="12">
        <v>30203</v>
      </c>
      <c r="G629" s="12" t="s">
        <v>133</v>
      </c>
      <c r="H629" s="29" t="s">
        <v>997</v>
      </c>
      <c r="J629" s="50">
        <v>472194358.48000002</v>
      </c>
      <c r="L629" s="50">
        <v>828108.42969999975</v>
      </c>
      <c r="N629" s="37"/>
      <c r="P629" s="38"/>
      <c r="Q629" s="39"/>
      <c r="R629" s="39"/>
      <c r="T629" s="40"/>
      <c r="V629" s="48">
        <v>3.3</v>
      </c>
      <c r="X629" s="50">
        <v>15582414</v>
      </c>
      <c r="Z629" s="37"/>
      <c r="AA629" s="12"/>
      <c r="AB629" s="42"/>
      <c r="AC629" s="12"/>
      <c r="AD629" s="42"/>
      <c r="AE629" s="12"/>
      <c r="AF629" s="40"/>
      <c r="AH629" s="31">
        <v>457592331</v>
      </c>
      <c r="AI629" s="59"/>
      <c r="AJ629" s="49">
        <v>33.109162434131491</v>
      </c>
      <c r="AK629" s="59"/>
      <c r="AL629" s="50">
        <v>13820716</v>
      </c>
      <c r="AM629" s="59"/>
      <c r="AN629" s="49">
        <v>2.9269125629728125</v>
      </c>
      <c r="AO629" s="49"/>
      <c r="AP629" s="50">
        <v>-1761698</v>
      </c>
      <c r="AQ629" s="18"/>
      <c r="AR629" s="31">
        <v>5791775</v>
      </c>
      <c r="AS629" s="18"/>
      <c r="AT629" s="18"/>
      <c r="AU629" s="66"/>
      <c r="AV629" s="12"/>
      <c r="AW629" s="12"/>
      <c r="AX629" s="12"/>
      <c r="AY629" s="12"/>
      <c r="AZ629" s="12"/>
      <c r="BA629" s="12"/>
      <c r="BB629" s="31">
        <v>472194358.50000006</v>
      </c>
      <c r="BC629" s="31">
        <v>2.0000026561319828E-2</v>
      </c>
      <c r="BF629" s="43"/>
    </row>
    <row r="630" spans="1:58" ht="14.4" x14ac:dyDescent="0.3">
      <c r="A630" s="13"/>
      <c r="B630" s="29"/>
      <c r="C630" s="13"/>
      <c r="D630" s="13"/>
      <c r="E630" s="13"/>
      <c r="F630" s="13"/>
      <c r="G630" s="13" t="s">
        <v>133</v>
      </c>
      <c r="H630" s="13"/>
      <c r="I630" s="13"/>
      <c r="J630" s="13"/>
      <c r="K630" s="13"/>
      <c r="L630" s="13"/>
      <c r="M630" s="13"/>
      <c r="N630" s="37"/>
      <c r="O630" s="13"/>
      <c r="P630" s="38"/>
      <c r="Q630" s="39"/>
      <c r="R630" s="39"/>
      <c r="S630" s="13"/>
      <c r="T630" s="40"/>
      <c r="U630" s="13"/>
      <c r="V630" s="34"/>
      <c r="W630" s="13"/>
      <c r="X630" s="13"/>
      <c r="Y630" s="13"/>
      <c r="Z630" s="37"/>
      <c r="AA630" s="13"/>
      <c r="AB630" s="42"/>
      <c r="AC630" s="13"/>
      <c r="AD630" s="42"/>
      <c r="AE630" s="13"/>
      <c r="AF630" s="40"/>
      <c r="AG630" s="13"/>
      <c r="AH630" s="13"/>
      <c r="AI630" s="13"/>
      <c r="AJ630" s="18"/>
      <c r="AK630" s="13"/>
      <c r="AL630" s="13"/>
      <c r="AM630" s="13"/>
      <c r="AN630" s="18"/>
      <c r="AO630" s="18"/>
      <c r="AP630" s="13"/>
      <c r="AQ630" s="18"/>
      <c r="AR630" s="13"/>
      <c r="AS630" s="18"/>
      <c r="AT630" s="18"/>
      <c r="AU630" s="18"/>
      <c r="AV630" s="29"/>
      <c r="AW630" s="29"/>
      <c r="AX630" s="29"/>
      <c r="AY630" s="29"/>
      <c r="AZ630" s="29"/>
      <c r="BA630" s="29"/>
      <c r="BB630" s="13"/>
      <c r="BC630" s="13"/>
      <c r="BD630" s="13"/>
      <c r="BE630" s="13"/>
      <c r="BF630" s="43"/>
    </row>
    <row r="631" spans="1:58" ht="15" thickBot="1" x14ac:dyDescent="0.35">
      <c r="A631" s="13"/>
      <c r="B631" s="12" t="s">
        <v>129</v>
      </c>
      <c r="C631" s="13"/>
      <c r="D631" s="13"/>
      <c r="E631" s="13"/>
      <c r="F631" s="13"/>
      <c r="G631" s="28" t="s">
        <v>998</v>
      </c>
      <c r="H631" s="13"/>
      <c r="I631" s="13"/>
      <c r="J631" s="60">
        <v>514644681.91000003</v>
      </c>
      <c r="K631" s="13"/>
      <c r="L631" s="60">
        <v>8369295.575738891</v>
      </c>
      <c r="M631" s="13"/>
      <c r="N631" s="37"/>
      <c r="O631" s="13"/>
      <c r="P631" s="38"/>
      <c r="Q631" s="39"/>
      <c r="R631" s="39"/>
      <c r="S631" s="13"/>
      <c r="T631" s="40"/>
      <c r="U631" s="13"/>
      <c r="V631" s="53">
        <v>3.3</v>
      </c>
      <c r="W631" s="13"/>
      <c r="X631" s="60">
        <v>16753655</v>
      </c>
      <c r="Y631" s="13"/>
      <c r="Z631" s="37"/>
      <c r="AA631" s="13"/>
      <c r="AB631" s="42"/>
      <c r="AC631" s="13"/>
      <c r="AD631" s="42"/>
      <c r="AE631" s="13"/>
      <c r="AF631" s="40"/>
      <c r="AG631" s="13"/>
      <c r="AH631" s="60">
        <v>34635020</v>
      </c>
      <c r="AI631" s="61"/>
      <c r="AJ631" s="56">
        <v>2.0362866243296454</v>
      </c>
      <c r="AK631" s="61"/>
      <c r="AL631" s="60">
        <v>17008912</v>
      </c>
      <c r="AM631" s="61"/>
      <c r="AN631" s="56">
        <v>3.3049815917410923</v>
      </c>
      <c r="AO631" s="56"/>
      <c r="AP631" s="60">
        <v>255257</v>
      </c>
      <c r="AQ631" s="18"/>
      <c r="AR631" s="60" t="e">
        <v>#N/A</v>
      </c>
      <c r="AS631" s="18"/>
      <c r="AT631" s="18"/>
      <c r="AU631" s="66"/>
      <c r="AV631" s="13"/>
      <c r="AW631" s="13"/>
      <c r="AX631" s="13"/>
      <c r="AY631" s="13"/>
      <c r="AZ631" s="13"/>
      <c r="BA631" s="13"/>
      <c r="BB631" s="60">
        <v>42450323.623500019</v>
      </c>
      <c r="BC631" s="60">
        <v>0.1935000180019415</v>
      </c>
      <c r="BD631" s="13"/>
      <c r="BE631" s="13"/>
      <c r="BF631" s="43"/>
    </row>
    <row r="632" spans="1:58" ht="15" thickTop="1" x14ac:dyDescent="0.3">
      <c r="A632" s="13"/>
      <c r="B632" s="13"/>
      <c r="C632" s="13"/>
      <c r="D632" s="13"/>
      <c r="E632" s="13"/>
      <c r="F632" s="13"/>
      <c r="G632" s="28"/>
      <c r="H632" s="13" t="s">
        <v>133</v>
      </c>
      <c r="I632" s="13"/>
      <c r="J632" s="61"/>
      <c r="K632" s="13"/>
      <c r="L632" s="61"/>
      <c r="M632" s="13"/>
      <c r="N632" s="37"/>
      <c r="O632" s="13"/>
      <c r="P632" s="38"/>
      <c r="Q632" s="39"/>
      <c r="R632" s="39"/>
      <c r="S632" s="13"/>
      <c r="T632" s="40"/>
      <c r="U632" s="13"/>
      <c r="V632" s="34"/>
      <c r="W632" s="13"/>
      <c r="X632" s="61"/>
      <c r="Y632" s="13"/>
      <c r="Z632" s="37"/>
      <c r="AA632" s="13"/>
      <c r="AB632" s="42"/>
      <c r="AC632" s="13"/>
      <c r="AD632" s="42"/>
      <c r="AE632" s="13"/>
      <c r="AF632" s="40"/>
      <c r="AG632" s="13"/>
      <c r="AH632" s="61"/>
      <c r="AI632" s="61"/>
      <c r="AJ632" s="18"/>
      <c r="AK632" s="61"/>
      <c r="AL632" s="61"/>
      <c r="AM632" s="61"/>
      <c r="AN632" s="18"/>
      <c r="AO632" s="18"/>
      <c r="AP632" s="61"/>
      <c r="AQ632" s="18"/>
      <c r="AR632" s="61"/>
      <c r="AS632" s="18"/>
      <c r="AT632" s="18"/>
      <c r="AU632" s="18"/>
      <c r="AV632" s="13"/>
      <c r="AW632" s="13"/>
      <c r="AX632" s="13"/>
      <c r="AY632" s="13"/>
      <c r="AZ632" s="13"/>
      <c r="BA632" s="13"/>
      <c r="BB632" s="61"/>
      <c r="BC632" s="61"/>
      <c r="BD632" s="13"/>
      <c r="BE632" s="13"/>
      <c r="BF632" s="43"/>
    </row>
    <row r="633" spans="1:58" ht="14.4" x14ac:dyDescent="0.3">
      <c r="A633" s="13"/>
      <c r="B633" s="13"/>
      <c r="C633" s="13"/>
      <c r="D633" s="13"/>
      <c r="E633" s="13"/>
      <c r="F633" s="13"/>
      <c r="G633" s="28"/>
      <c r="H633" s="13"/>
      <c r="I633" s="13"/>
      <c r="J633" s="61"/>
      <c r="K633" s="13"/>
      <c r="L633" s="61"/>
      <c r="M633" s="13"/>
      <c r="N633" s="37"/>
      <c r="O633" s="13"/>
      <c r="P633" s="38"/>
      <c r="Q633" s="39"/>
      <c r="R633" s="39"/>
      <c r="S633" s="13"/>
      <c r="T633" s="40"/>
      <c r="U633" s="13"/>
      <c r="V633" s="34"/>
      <c r="W633" s="13"/>
      <c r="X633" s="61"/>
      <c r="Y633" s="13"/>
      <c r="Z633" s="37"/>
      <c r="AA633" s="13"/>
      <c r="AB633" s="42"/>
      <c r="AC633" s="13"/>
      <c r="AD633" s="42"/>
      <c r="AE633" s="13"/>
      <c r="AF633" s="40"/>
      <c r="AG633" s="13"/>
      <c r="AH633" s="61"/>
      <c r="AI633" s="61"/>
      <c r="AJ633" s="18"/>
      <c r="AK633" s="61"/>
      <c r="AL633" s="61"/>
      <c r="AM633" s="61"/>
      <c r="AN633" s="18"/>
      <c r="AO633" s="18"/>
      <c r="AP633" s="61"/>
      <c r="AQ633" s="18"/>
      <c r="AR633" s="61"/>
      <c r="AS633" s="18"/>
      <c r="AT633" s="18"/>
      <c r="AU633" s="18"/>
      <c r="AV633" s="13"/>
      <c r="AW633" s="13"/>
      <c r="AX633" s="13"/>
      <c r="AY633" s="13"/>
      <c r="AZ633" s="13"/>
      <c r="BA633" s="13"/>
      <c r="BB633" s="61"/>
      <c r="BC633" s="61"/>
      <c r="BD633" s="13"/>
      <c r="BE633" s="13"/>
      <c r="BF633" s="43"/>
    </row>
    <row r="634" spans="1:58" ht="14.4" x14ac:dyDescent="0.3">
      <c r="A634" s="13"/>
      <c r="B634" s="13"/>
      <c r="C634" s="13"/>
      <c r="D634" s="13"/>
      <c r="E634" s="13"/>
      <c r="F634" s="13"/>
      <c r="G634" s="28" t="s">
        <v>999</v>
      </c>
      <c r="H634" s="13"/>
      <c r="I634" s="13"/>
      <c r="J634" s="61"/>
      <c r="K634" s="13"/>
      <c r="L634" s="61"/>
      <c r="M634" s="13"/>
      <c r="N634" s="37"/>
      <c r="O634" s="13"/>
      <c r="P634" s="38"/>
      <c r="Q634" s="39"/>
      <c r="R634" s="39"/>
      <c r="S634" s="13"/>
      <c r="T634" s="40"/>
      <c r="U634" s="13"/>
      <c r="V634" s="34"/>
      <c r="W634" s="13"/>
      <c r="X634" s="61"/>
      <c r="Y634" s="13"/>
      <c r="Z634" s="37"/>
      <c r="AA634" s="13"/>
      <c r="AB634" s="42"/>
      <c r="AC634" s="13"/>
      <c r="AD634" s="42"/>
      <c r="AE634" s="13"/>
      <c r="AF634" s="40"/>
      <c r="AG634" s="13"/>
      <c r="AH634" s="61"/>
      <c r="AI634" s="61"/>
      <c r="AJ634" s="18"/>
      <c r="AK634" s="61"/>
      <c r="AL634" s="61"/>
      <c r="AM634" s="61"/>
      <c r="AN634" s="18"/>
      <c r="AO634" s="18"/>
      <c r="AP634" s="61"/>
      <c r="AQ634" s="18"/>
      <c r="AR634" s="61"/>
      <c r="AS634" s="18"/>
      <c r="AT634" s="18"/>
      <c r="AU634" s="18"/>
      <c r="AV634" s="13"/>
      <c r="AW634" s="13"/>
      <c r="AX634" s="13"/>
      <c r="AY634" s="13"/>
      <c r="AZ634" s="13"/>
      <c r="BA634" s="13"/>
      <c r="BB634" s="61"/>
      <c r="BC634" s="61"/>
      <c r="BD634" s="13"/>
      <c r="BE634" s="13"/>
      <c r="BF634" s="43"/>
    </row>
    <row r="635" spans="1:58" ht="14.4" x14ac:dyDescent="0.3">
      <c r="A635" s="13"/>
      <c r="B635" s="13"/>
      <c r="C635" s="13"/>
      <c r="D635" s="13"/>
      <c r="E635" s="13"/>
      <c r="F635" s="13"/>
      <c r="G635" s="28"/>
      <c r="H635" s="13" t="s">
        <v>133</v>
      </c>
      <c r="I635" s="13"/>
      <c r="J635" s="61"/>
      <c r="K635" s="13"/>
      <c r="L635" s="61"/>
      <c r="M635" s="13"/>
      <c r="N635" s="37"/>
      <c r="O635" s="13"/>
      <c r="P635" s="38"/>
      <c r="Q635" s="39"/>
      <c r="R635" s="39"/>
      <c r="S635" s="13"/>
      <c r="T635" s="40"/>
      <c r="U635" s="13"/>
      <c r="V635" s="34"/>
      <c r="W635" s="13"/>
      <c r="X635" s="61"/>
      <c r="Y635" s="13"/>
      <c r="Z635" s="37"/>
      <c r="AA635" s="13"/>
      <c r="AB635" s="42"/>
      <c r="AC635" s="13"/>
      <c r="AD635" s="42"/>
      <c r="AE635" s="13"/>
      <c r="AF635" s="40"/>
      <c r="AG635" s="13"/>
      <c r="AH635" s="61"/>
      <c r="AI635" s="61"/>
      <c r="AJ635" s="18"/>
      <c r="AK635" s="61"/>
      <c r="AL635" s="61"/>
      <c r="AM635" s="61"/>
      <c r="AN635" s="18"/>
      <c r="AO635" s="18"/>
      <c r="AP635" s="61"/>
      <c r="AQ635" s="18"/>
      <c r="AR635" s="61"/>
      <c r="AS635" s="18"/>
      <c r="AT635" s="18"/>
      <c r="AU635" s="18"/>
      <c r="AV635" s="13"/>
      <c r="AW635" s="13"/>
      <c r="AX635" s="13"/>
      <c r="AY635" s="13"/>
      <c r="AZ635" s="13"/>
      <c r="BA635" s="13"/>
      <c r="BB635" s="61"/>
      <c r="BC635" s="61"/>
      <c r="BD635" s="13"/>
      <c r="BE635" s="13"/>
      <c r="BF635" s="43"/>
    </row>
    <row r="636" spans="1:58" ht="14.4" x14ac:dyDescent="0.3">
      <c r="A636" s="29" t="s">
        <v>133</v>
      </c>
      <c r="B636" s="29" t="s">
        <v>133</v>
      </c>
      <c r="C636" s="29" t="s">
        <v>1000</v>
      </c>
      <c r="D636" s="29">
        <v>1</v>
      </c>
      <c r="E636" s="29"/>
      <c r="F636" s="29"/>
      <c r="G636" s="29"/>
      <c r="H636" s="29" t="s">
        <v>1001</v>
      </c>
      <c r="I636" s="13"/>
      <c r="J636" s="61"/>
      <c r="K636" s="13"/>
      <c r="L636" s="61"/>
      <c r="M636" s="13"/>
      <c r="N636" s="37"/>
      <c r="O636" s="13"/>
      <c r="P636" s="38"/>
      <c r="Q636" s="39"/>
      <c r="R636" s="39"/>
      <c r="S636" s="13"/>
      <c r="T636" s="40"/>
      <c r="U636" s="13"/>
      <c r="V636" s="34"/>
      <c r="W636" s="13"/>
      <c r="X636" s="61"/>
      <c r="Y636" s="13"/>
      <c r="Z636" s="37"/>
      <c r="AA636" s="13"/>
      <c r="AB636" s="42"/>
      <c r="AC636" s="13"/>
      <c r="AD636" s="42"/>
      <c r="AE636" s="13"/>
      <c r="AF636" s="40"/>
      <c r="AG636" s="13"/>
      <c r="AH636" s="61"/>
      <c r="AI636" s="61"/>
      <c r="AJ636" s="18"/>
      <c r="AK636" s="61"/>
      <c r="AL636" s="61"/>
      <c r="AM636" s="61"/>
      <c r="AN636" s="18"/>
      <c r="AO636" s="18"/>
      <c r="AP636" s="61"/>
      <c r="AQ636" s="18"/>
      <c r="AR636" s="61"/>
      <c r="AS636" s="18"/>
      <c r="AT636" s="18"/>
      <c r="AU636" s="18"/>
      <c r="AV636" s="13"/>
      <c r="AW636" s="13"/>
      <c r="AX636" s="13"/>
      <c r="AY636" s="13"/>
      <c r="AZ636" s="13"/>
      <c r="BA636" s="13"/>
      <c r="BB636" s="61"/>
      <c r="BC636" s="61"/>
      <c r="BD636" s="13"/>
      <c r="BE636" s="13"/>
      <c r="BF636" s="43"/>
    </row>
    <row r="637" spans="1:58" ht="14.4" x14ac:dyDescent="0.3">
      <c r="A637" s="12" t="s">
        <v>1002</v>
      </c>
      <c r="B637" s="29" t="s">
        <v>1003</v>
      </c>
      <c r="C637" s="29" t="s">
        <v>1000</v>
      </c>
      <c r="D637" s="12">
        <v>1</v>
      </c>
      <c r="E637" s="12">
        <v>1</v>
      </c>
      <c r="F637" s="12">
        <v>40101</v>
      </c>
      <c r="G637" s="12">
        <v>341</v>
      </c>
      <c r="H637" s="12" t="s">
        <v>138</v>
      </c>
      <c r="I637" s="13"/>
      <c r="J637" s="36">
        <v>4635208.53</v>
      </c>
      <c r="K637" s="13"/>
      <c r="L637" s="36">
        <v>990040.23187500006</v>
      </c>
      <c r="M637" s="13"/>
      <c r="N637" s="37">
        <v>50951</v>
      </c>
      <c r="O637" s="13"/>
      <c r="P637" s="38" t="s">
        <v>808</v>
      </c>
      <c r="Q637" s="39"/>
      <c r="R637" s="39"/>
      <c r="S637" s="13"/>
      <c r="T637" s="40">
        <v>0</v>
      </c>
      <c r="U637" s="13"/>
      <c r="V637" s="41">
        <v>3.3</v>
      </c>
      <c r="W637" s="13"/>
      <c r="X637" s="36">
        <v>152962</v>
      </c>
      <c r="Y637" s="13"/>
      <c r="Z637" s="37">
        <v>50951</v>
      </c>
      <c r="AA637" s="13"/>
      <c r="AB637" s="42" t="s">
        <v>808</v>
      </c>
      <c r="AC637" s="13"/>
      <c r="AD637" s="42"/>
      <c r="AE637" s="13"/>
      <c r="AF637" s="40">
        <v>0</v>
      </c>
      <c r="AG637" s="13"/>
      <c r="AH637" s="36">
        <v>3645168</v>
      </c>
      <c r="AI637" s="43"/>
      <c r="AJ637" s="18">
        <v>22.52</v>
      </c>
      <c r="AK637" s="43"/>
      <c r="AL637" s="36">
        <v>161864</v>
      </c>
      <c r="AM637" s="36"/>
      <c r="AN637" s="18">
        <v>3.49</v>
      </c>
      <c r="AO637" s="18"/>
      <c r="AP637" s="36">
        <v>8902</v>
      </c>
      <c r="AQ637" s="18"/>
      <c r="AR637" s="36">
        <v>1083432</v>
      </c>
      <c r="AS637" s="18"/>
      <c r="AT637" s="18"/>
      <c r="AU637" s="18"/>
      <c r="AV637" s="13"/>
      <c r="AW637" s="13"/>
      <c r="AX637" s="12">
        <v>341</v>
      </c>
      <c r="AY637" s="13"/>
      <c r="AZ637" s="13"/>
      <c r="BA637" s="13"/>
      <c r="BB637" s="36">
        <v>4635208.5299999993</v>
      </c>
      <c r="BC637" s="36">
        <v>0</v>
      </c>
      <c r="BD637" s="29"/>
      <c r="BE637" s="13"/>
      <c r="BF637" s="43"/>
    </row>
    <row r="638" spans="1:58" ht="14.4" x14ac:dyDescent="0.3">
      <c r="A638" s="12" t="s">
        <v>1004</v>
      </c>
      <c r="B638" s="29" t="s">
        <v>1005</v>
      </c>
      <c r="C638" s="29" t="s">
        <v>1000</v>
      </c>
      <c r="D638" s="12">
        <v>1</v>
      </c>
      <c r="E638" s="12">
        <v>3</v>
      </c>
      <c r="F638" s="12">
        <v>40101</v>
      </c>
      <c r="G638" s="12">
        <v>343</v>
      </c>
      <c r="H638" s="12" t="s">
        <v>486</v>
      </c>
      <c r="I638" s="13"/>
      <c r="J638" s="36">
        <v>118689126.81</v>
      </c>
      <c r="K638" s="13"/>
      <c r="L638" s="36">
        <v>28800157.011239998</v>
      </c>
      <c r="M638" s="13"/>
      <c r="N638" s="37">
        <v>50951</v>
      </c>
      <c r="O638" s="13"/>
      <c r="P638" s="38" t="s">
        <v>808</v>
      </c>
      <c r="Q638" s="39"/>
      <c r="R638" s="39"/>
      <c r="S638" s="13"/>
      <c r="T638" s="40">
        <v>0</v>
      </c>
      <c r="U638" s="13"/>
      <c r="V638" s="41">
        <v>3.3</v>
      </c>
      <c r="W638" s="13"/>
      <c r="X638" s="36">
        <v>3916741</v>
      </c>
      <c r="Y638" s="13"/>
      <c r="Z638" s="37">
        <v>50951</v>
      </c>
      <c r="AA638" s="13"/>
      <c r="AB638" s="42" t="s">
        <v>808</v>
      </c>
      <c r="AC638" s="13"/>
      <c r="AD638" s="42"/>
      <c r="AE638" s="13"/>
      <c r="AF638" s="40">
        <v>0</v>
      </c>
      <c r="AG638" s="13"/>
      <c r="AH638" s="36">
        <v>89888970</v>
      </c>
      <c r="AI638" s="43"/>
      <c r="AJ638" s="18">
        <v>22.52</v>
      </c>
      <c r="AK638" s="43"/>
      <c r="AL638" s="36">
        <v>3991517</v>
      </c>
      <c r="AM638" s="36"/>
      <c r="AN638" s="18">
        <v>3.36</v>
      </c>
      <c r="AO638" s="18"/>
      <c r="AP638" s="36">
        <v>74776</v>
      </c>
      <c r="AQ638" s="18"/>
      <c r="AR638" s="36">
        <v>28981407</v>
      </c>
      <c r="AS638" s="18"/>
      <c r="AT638" s="18"/>
      <c r="AU638" s="18"/>
      <c r="AV638" s="13"/>
      <c r="AW638" s="13"/>
      <c r="AX638" s="12">
        <v>343</v>
      </c>
      <c r="AY638" s="13"/>
      <c r="AZ638" s="13"/>
      <c r="BA638" s="13"/>
      <c r="BB638" s="36">
        <v>118689126.81</v>
      </c>
      <c r="BC638" s="36">
        <v>0</v>
      </c>
      <c r="BD638" s="29"/>
      <c r="BE638" s="13"/>
      <c r="BF638" s="43"/>
    </row>
    <row r="639" spans="1:58" ht="14.4" x14ac:dyDescent="0.3">
      <c r="A639" s="12" t="s">
        <v>1006</v>
      </c>
      <c r="B639" s="29" t="s">
        <v>1007</v>
      </c>
      <c r="C639" s="29" t="s">
        <v>1000</v>
      </c>
      <c r="D639" s="12">
        <v>1</v>
      </c>
      <c r="E639" s="12">
        <v>5</v>
      </c>
      <c r="F639" s="12">
        <v>40101</v>
      </c>
      <c r="G639" s="12">
        <v>345</v>
      </c>
      <c r="H639" s="12" t="s">
        <v>151</v>
      </c>
      <c r="I639" s="13"/>
      <c r="J639" s="45">
        <v>27532944.870000001</v>
      </c>
      <c r="K639" s="13"/>
      <c r="L639" s="45">
        <v>4878293.1971725002</v>
      </c>
      <c r="M639" s="13"/>
      <c r="N639" s="37">
        <v>50951</v>
      </c>
      <c r="O639" s="13"/>
      <c r="P639" s="38" t="s">
        <v>808</v>
      </c>
      <c r="Q639" s="39"/>
      <c r="R639" s="39"/>
      <c r="S639" s="13"/>
      <c r="T639" s="40">
        <v>0</v>
      </c>
      <c r="U639" s="13"/>
      <c r="V639" s="41">
        <v>3.3</v>
      </c>
      <c r="W639" s="13"/>
      <c r="X639" s="45">
        <v>908587</v>
      </c>
      <c r="Y639" s="13"/>
      <c r="Z639" s="37">
        <v>50951</v>
      </c>
      <c r="AA639" s="13"/>
      <c r="AB639" s="42" t="s">
        <v>808</v>
      </c>
      <c r="AC639" s="13"/>
      <c r="AD639" s="42"/>
      <c r="AE639" s="13"/>
      <c r="AF639" s="40">
        <v>0</v>
      </c>
      <c r="AG639" s="13"/>
      <c r="AH639" s="45">
        <v>22654652</v>
      </c>
      <c r="AI639" s="43"/>
      <c r="AJ639" s="18">
        <v>22.52</v>
      </c>
      <c r="AK639" s="43"/>
      <c r="AL639" s="45">
        <v>1005979</v>
      </c>
      <c r="AM639" s="47"/>
      <c r="AN639" s="18">
        <v>3.65</v>
      </c>
      <c r="AO639" s="18"/>
      <c r="AP639" s="45">
        <v>97392</v>
      </c>
      <c r="AQ639" s="18"/>
      <c r="AR639" s="45">
        <v>6672208</v>
      </c>
      <c r="AS639" s="18"/>
      <c r="AT639" s="18"/>
      <c r="AU639" s="18"/>
      <c r="AV639" s="13"/>
      <c r="AW639" s="13"/>
      <c r="AX639" s="13"/>
      <c r="AY639" s="13"/>
      <c r="AZ639" s="13"/>
      <c r="BA639" s="13"/>
      <c r="BB639" s="36">
        <v>27532944.869999997</v>
      </c>
      <c r="BC639" s="36">
        <v>0</v>
      </c>
      <c r="BD639" s="29"/>
      <c r="BE639" s="13"/>
      <c r="BF639" s="43"/>
    </row>
    <row r="640" spans="1:58" ht="14.4" x14ac:dyDescent="0.3">
      <c r="A640" s="12" t="s">
        <v>1008</v>
      </c>
      <c r="B640" s="29" t="s">
        <v>1009</v>
      </c>
      <c r="C640" s="29" t="s">
        <v>1000</v>
      </c>
      <c r="D640" s="12">
        <v>1</v>
      </c>
      <c r="E640" s="12">
        <v>7</v>
      </c>
      <c r="F640" s="12">
        <v>40101</v>
      </c>
      <c r="G640" s="13"/>
      <c r="H640" s="29" t="s">
        <v>1010</v>
      </c>
      <c r="I640" s="13"/>
      <c r="J640" s="31">
        <v>150857280.21000001</v>
      </c>
      <c r="K640" s="29"/>
      <c r="L640" s="31">
        <v>34668490.440287501</v>
      </c>
      <c r="M640" s="29"/>
      <c r="N640" s="37"/>
      <c r="O640" s="29"/>
      <c r="P640" s="38"/>
      <c r="Q640" s="39"/>
      <c r="R640" s="39"/>
      <c r="S640" s="29"/>
      <c r="T640" s="40"/>
      <c r="U640" s="13"/>
      <c r="V640" s="48">
        <v>3.3</v>
      </c>
      <c r="W640" s="13"/>
      <c r="X640" s="31">
        <v>4978290</v>
      </c>
      <c r="Y640" s="13"/>
      <c r="Z640" s="37"/>
      <c r="AA640" s="13"/>
      <c r="AB640" s="42"/>
      <c r="AC640" s="13"/>
      <c r="AD640" s="42"/>
      <c r="AE640" s="13"/>
      <c r="AF640" s="40"/>
      <c r="AG640" s="13"/>
      <c r="AH640" s="31">
        <v>116188790</v>
      </c>
      <c r="AI640" s="31"/>
      <c r="AJ640" s="49">
        <v>22.52000054270297</v>
      </c>
      <c r="AK640" s="31"/>
      <c r="AL640" s="31">
        <v>5159360</v>
      </c>
      <c r="AM640" s="31"/>
      <c r="AN640" s="49">
        <v>3.420027189153843</v>
      </c>
      <c r="AO640" s="49"/>
      <c r="AP640" s="31">
        <v>181070</v>
      </c>
      <c r="AQ640" s="18"/>
      <c r="AR640" s="31">
        <v>36737047</v>
      </c>
      <c r="AS640" s="18"/>
      <c r="AT640" s="18"/>
      <c r="AU640" s="18"/>
      <c r="AV640" s="13"/>
      <c r="AW640" s="13"/>
      <c r="AX640" s="13"/>
      <c r="AY640" s="13"/>
      <c r="AZ640" s="13"/>
      <c r="BA640" s="13"/>
      <c r="BB640" s="31">
        <v>150857280.21000001</v>
      </c>
      <c r="BC640" s="31">
        <v>0</v>
      </c>
      <c r="BD640" s="13"/>
      <c r="BE640" s="13"/>
      <c r="BF640" s="43"/>
    </row>
    <row r="641" spans="1:58" ht="14.4" x14ac:dyDescent="0.3">
      <c r="A641" s="13"/>
      <c r="B641" s="13"/>
      <c r="C641" s="13"/>
      <c r="D641" s="13"/>
      <c r="E641" s="13"/>
      <c r="F641" s="13"/>
      <c r="G641" s="28"/>
      <c r="H641" s="13" t="s">
        <v>133</v>
      </c>
      <c r="I641" s="13"/>
      <c r="J641" s="31"/>
      <c r="K641" s="29"/>
      <c r="L641" s="31"/>
      <c r="M641" s="29"/>
      <c r="N641" s="37"/>
      <c r="O641" s="29"/>
      <c r="P641" s="38"/>
      <c r="Q641" s="39"/>
      <c r="R641" s="39"/>
      <c r="S641" s="29"/>
      <c r="T641" s="40"/>
      <c r="U641" s="13"/>
      <c r="V641" s="34"/>
      <c r="W641" s="13"/>
      <c r="X641" s="31"/>
      <c r="Y641" s="13"/>
      <c r="Z641" s="37"/>
      <c r="AA641" s="13"/>
      <c r="AB641" s="42"/>
      <c r="AC641" s="13"/>
      <c r="AD641" s="42"/>
      <c r="AE641" s="13"/>
      <c r="AF641" s="40"/>
      <c r="AG641" s="13"/>
      <c r="AH641" s="31"/>
      <c r="AI641" s="31"/>
      <c r="AJ641" s="18"/>
      <c r="AK641" s="31"/>
      <c r="AL641" s="31"/>
      <c r="AM641" s="31"/>
      <c r="AN641" s="18"/>
      <c r="AO641" s="18"/>
      <c r="AP641" s="31"/>
      <c r="AQ641" s="18"/>
      <c r="AR641" s="31"/>
      <c r="AS641" s="18"/>
      <c r="AT641" s="18"/>
      <c r="AU641" s="18"/>
      <c r="AV641" s="13"/>
      <c r="AW641" s="13"/>
      <c r="AX641" s="13"/>
      <c r="AY641" s="13"/>
      <c r="AZ641" s="13"/>
      <c r="BA641" s="13"/>
      <c r="BB641" s="31"/>
      <c r="BC641" s="31"/>
      <c r="BD641" s="13"/>
      <c r="BE641" s="13"/>
      <c r="BF641" s="43"/>
    </row>
    <row r="642" spans="1:58" ht="14.4" x14ac:dyDescent="0.3">
      <c r="A642" s="29" t="s">
        <v>133</v>
      </c>
      <c r="B642" s="29" t="s">
        <v>133</v>
      </c>
      <c r="C642" s="29" t="s">
        <v>1000</v>
      </c>
      <c r="D642" s="29">
        <v>1</v>
      </c>
      <c r="E642" s="29"/>
      <c r="F642" s="29"/>
      <c r="G642" s="29"/>
      <c r="H642" s="29" t="s">
        <v>1011</v>
      </c>
      <c r="I642" s="13"/>
      <c r="J642" s="61"/>
      <c r="K642" s="13"/>
      <c r="L642" s="61"/>
      <c r="M642" s="13"/>
      <c r="N642" s="37"/>
      <c r="O642" s="13"/>
      <c r="P642" s="38"/>
      <c r="Q642" s="39"/>
      <c r="R642" s="39"/>
      <c r="S642" s="13"/>
      <c r="T642" s="40"/>
      <c r="U642" s="13"/>
      <c r="V642" s="34"/>
      <c r="W642" s="13"/>
      <c r="X642" s="61"/>
      <c r="Y642" s="13"/>
      <c r="Z642" s="37"/>
      <c r="AA642" s="13"/>
      <c r="AB642" s="42"/>
      <c r="AC642" s="13"/>
      <c r="AD642" s="42"/>
      <c r="AE642" s="13"/>
      <c r="AF642" s="40"/>
      <c r="AG642" s="13"/>
      <c r="AH642" s="61"/>
      <c r="AI642" s="61"/>
      <c r="AJ642" s="18"/>
      <c r="AK642" s="61"/>
      <c r="AL642" s="61"/>
      <c r="AM642" s="61"/>
      <c r="AN642" s="18"/>
      <c r="AO642" s="18"/>
      <c r="AP642" s="61"/>
      <c r="AQ642" s="18"/>
      <c r="AR642" s="61"/>
      <c r="AS642" s="18"/>
      <c r="AT642" s="18"/>
      <c r="AU642" s="18"/>
      <c r="AV642" s="13"/>
      <c r="AW642" s="13"/>
      <c r="AX642" s="13"/>
      <c r="AY642" s="13"/>
      <c r="AZ642" s="13"/>
      <c r="BA642" s="13"/>
      <c r="BB642" s="61"/>
      <c r="BC642" s="61"/>
      <c r="BD642" s="13"/>
      <c r="BE642" s="13"/>
      <c r="BF642" s="43"/>
    </row>
    <row r="643" spans="1:58" ht="14.4" x14ac:dyDescent="0.3">
      <c r="A643" s="12" t="s">
        <v>1012</v>
      </c>
      <c r="B643" s="29" t="s">
        <v>1013</v>
      </c>
      <c r="C643" s="29" t="s">
        <v>1000</v>
      </c>
      <c r="D643" s="12">
        <v>1</v>
      </c>
      <c r="E643" s="12">
        <v>1</v>
      </c>
      <c r="F643" s="12">
        <v>40102</v>
      </c>
      <c r="G643" s="12">
        <v>341</v>
      </c>
      <c r="H643" s="12" t="s">
        <v>138</v>
      </c>
      <c r="I643" s="13"/>
      <c r="J643" s="36">
        <v>3986978.08</v>
      </c>
      <c r="K643" s="13"/>
      <c r="L643" s="36">
        <v>748518.9577875</v>
      </c>
      <c r="M643" s="13"/>
      <c r="N643" s="37">
        <v>51317</v>
      </c>
      <c r="O643" s="13"/>
      <c r="P643" s="38" t="s">
        <v>808</v>
      </c>
      <c r="Q643" s="39"/>
      <c r="R643" s="39"/>
      <c r="S643" s="13"/>
      <c r="T643" s="40">
        <v>0</v>
      </c>
      <c r="U643" s="13"/>
      <c r="V643" s="41">
        <v>3.3</v>
      </c>
      <c r="W643" s="13"/>
      <c r="X643" s="36">
        <v>131570</v>
      </c>
      <c r="Y643" s="13"/>
      <c r="Z643" s="37">
        <v>51317</v>
      </c>
      <c r="AA643" s="13"/>
      <c r="AB643" s="42" t="s">
        <v>808</v>
      </c>
      <c r="AC643" s="13"/>
      <c r="AD643" s="42"/>
      <c r="AE643" s="13"/>
      <c r="AF643" s="40">
        <v>0</v>
      </c>
      <c r="AG643" s="13"/>
      <c r="AH643" s="36">
        <v>3238459</v>
      </c>
      <c r="AI643" s="43"/>
      <c r="AJ643" s="18">
        <v>23.52</v>
      </c>
      <c r="AK643" s="43"/>
      <c r="AL643" s="36">
        <v>137690</v>
      </c>
      <c r="AM643" s="36"/>
      <c r="AN643" s="18">
        <v>3.45</v>
      </c>
      <c r="AO643" s="18"/>
      <c r="AP643" s="36">
        <v>6120</v>
      </c>
      <c r="AQ643" s="18"/>
      <c r="AR643" s="36">
        <v>847026</v>
      </c>
      <c r="AS643" s="18"/>
      <c r="AT643" s="18"/>
      <c r="AU643" s="18"/>
      <c r="AV643" s="13"/>
      <c r="AW643" s="13"/>
      <c r="AX643" s="12">
        <v>341</v>
      </c>
      <c r="AY643" s="13"/>
      <c r="AZ643" s="13"/>
      <c r="BA643" s="13"/>
      <c r="BB643" s="36">
        <v>3986978.08</v>
      </c>
      <c r="BC643" s="36">
        <v>0</v>
      </c>
      <c r="BD643" s="29"/>
      <c r="BE643" s="13"/>
      <c r="BF643" s="43"/>
    </row>
    <row r="644" spans="1:58" ht="14.4" x14ac:dyDescent="0.3">
      <c r="A644" s="12" t="s">
        <v>1014</v>
      </c>
      <c r="B644" s="29" t="s">
        <v>1015</v>
      </c>
      <c r="C644" s="29" t="s">
        <v>1000</v>
      </c>
      <c r="D644" s="12">
        <v>1</v>
      </c>
      <c r="E644" s="12">
        <v>3</v>
      </c>
      <c r="F644" s="12">
        <v>40102</v>
      </c>
      <c r="G644" s="12">
        <v>343</v>
      </c>
      <c r="H644" s="12" t="s">
        <v>486</v>
      </c>
      <c r="I644" s="13"/>
      <c r="J644" s="36">
        <v>52858698.509999998</v>
      </c>
      <c r="K644" s="13"/>
      <c r="L644" s="36">
        <v>11827507.538885001</v>
      </c>
      <c r="M644" s="13"/>
      <c r="N644" s="37">
        <v>51317</v>
      </c>
      <c r="O644" s="13"/>
      <c r="P644" s="38" t="s">
        <v>808</v>
      </c>
      <c r="Q644" s="39"/>
      <c r="R644" s="39"/>
      <c r="S644" s="13"/>
      <c r="T644" s="40">
        <v>0</v>
      </c>
      <c r="U644" s="13"/>
      <c r="V644" s="41">
        <v>3.3</v>
      </c>
      <c r="W644" s="13"/>
      <c r="X644" s="36">
        <v>1744337</v>
      </c>
      <c r="Y644" s="13"/>
      <c r="Z644" s="37">
        <v>51317</v>
      </c>
      <c r="AA644" s="13"/>
      <c r="AB644" s="42" t="s">
        <v>808</v>
      </c>
      <c r="AC644" s="13"/>
      <c r="AD644" s="42"/>
      <c r="AE644" s="13"/>
      <c r="AF644" s="40">
        <v>0</v>
      </c>
      <c r="AG644" s="13"/>
      <c r="AH644" s="36">
        <v>41031191</v>
      </c>
      <c r="AI644" s="43"/>
      <c r="AJ644" s="18">
        <v>23.52</v>
      </c>
      <c r="AK644" s="43"/>
      <c r="AL644" s="36">
        <v>1744523</v>
      </c>
      <c r="AM644" s="36"/>
      <c r="AN644" s="18">
        <v>3.3</v>
      </c>
      <c r="AO644" s="18"/>
      <c r="AP644" s="36">
        <v>186</v>
      </c>
      <c r="AQ644" s="18"/>
      <c r="AR644" s="36">
        <v>11229727</v>
      </c>
      <c r="AS644" s="18"/>
      <c r="AT644" s="18"/>
      <c r="AU644" s="18"/>
      <c r="AV644" s="13"/>
      <c r="AW644" s="13"/>
      <c r="AX644" s="12">
        <v>343</v>
      </c>
      <c r="AY644" s="13"/>
      <c r="AZ644" s="13"/>
      <c r="BA644" s="13"/>
      <c r="BB644" s="36">
        <v>52858698.509999998</v>
      </c>
      <c r="BC644" s="36">
        <v>0</v>
      </c>
      <c r="BD644" s="29"/>
      <c r="BE644" s="13"/>
      <c r="BF644" s="43"/>
    </row>
    <row r="645" spans="1:58" ht="14.4" x14ac:dyDescent="0.3">
      <c r="A645" s="12" t="s">
        <v>1016</v>
      </c>
      <c r="B645" s="29" t="s">
        <v>1017</v>
      </c>
      <c r="C645" s="29" t="s">
        <v>1000</v>
      </c>
      <c r="D645" s="12">
        <v>1</v>
      </c>
      <c r="E645" s="12">
        <v>5</v>
      </c>
      <c r="F645" s="12">
        <v>40102</v>
      </c>
      <c r="G645" s="12">
        <v>345</v>
      </c>
      <c r="H645" s="12" t="s">
        <v>151</v>
      </c>
      <c r="I645" s="13"/>
      <c r="J645" s="45">
        <v>6281495.8399999999</v>
      </c>
      <c r="K645" s="13"/>
      <c r="L645" s="45">
        <v>1091797.4577599999</v>
      </c>
      <c r="M645" s="13"/>
      <c r="N645" s="37">
        <v>51317</v>
      </c>
      <c r="O645" s="13"/>
      <c r="P645" s="38" t="s">
        <v>808</v>
      </c>
      <c r="Q645" s="39"/>
      <c r="R645" s="39"/>
      <c r="S645" s="13"/>
      <c r="T645" s="40">
        <v>0</v>
      </c>
      <c r="U645" s="13"/>
      <c r="V645" s="41">
        <v>3.3</v>
      </c>
      <c r="W645" s="13"/>
      <c r="X645" s="45">
        <v>207289</v>
      </c>
      <c r="Y645" s="13"/>
      <c r="Z645" s="37">
        <v>51317</v>
      </c>
      <c r="AA645" s="13"/>
      <c r="AB645" s="42" t="s">
        <v>808</v>
      </c>
      <c r="AC645" s="13"/>
      <c r="AD645" s="42"/>
      <c r="AE645" s="13"/>
      <c r="AF645" s="40">
        <v>0</v>
      </c>
      <c r="AG645" s="13"/>
      <c r="AH645" s="45">
        <v>5189698</v>
      </c>
      <c r="AI645" s="43"/>
      <c r="AJ645" s="18">
        <v>23.52</v>
      </c>
      <c r="AK645" s="43"/>
      <c r="AL645" s="45">
        <v>220650</v>
      </c>
      <c r="AM645" s="47"/>
      <c r="AN645" s="18">
        <v>3.51</v>
      </c>
      <c r="AO645" s="18"/>
      <c r="AP645" s="45">
        <v>13361</v>
      </c>
      <c r="AQ645" s="18"/>
      <c r="AR645" s="45">
        <v>1334492</v>
      </c>
      <c r="AS645" s="18"/>
      <c r="AT645" s="18"/>
      <c r="AU645" s="18"/>
      <c r="AV645" s="13"/>
      <c r="AW645" s="13"/>
      <c r="AX645" s="13"/>
      <c r="AY645" s="13"/>
      <c r="AZ645" s="13"/>
      <c r="BA645" s="13"/>
      <c r="BB645" s="36">
        <v>6281495.8399999999</v>
      </c>
      <c r="BC645" s="36">
        <v>0</v>
      </c>
      <c r="BD645" s="29"/>
      <c r="BE645" s="13"/>
      <c r="BF645" s="43"/>
    </row>
    <row r="646" spans="1:58" ht="14.4" x14ac:dyDescent="0.3">
      <c r="A646" s="12" t="s">
        <v>1018</v>
      </c>
      <c r="B646" s="29" t="s">
        <v>1019</v>
      </c>
      <c r="C646" s="29" t="s">
        <v>1000</v>
      </c>
      <c r="D646" s="12">
        <v>1</v>
      </c>
      <c r="E646" s="12">
        <v>7</v>
      </c>
      <c r="F646" s="12">
        <v>40102</v>
      </c>
      <c r="G646" s="13"/>
      <c r="H646" s="29" t="s">
        <v>1020</v>
      </c>
      <c r="I646" s="13"/>
      <c r="J646" s="31">
        <v>63127172.429999992</v>
      </c>
      <c r="K646" s="29"/>
      <c r="L646" s="31">
        <v>13667823.954432502</v>
      </c>
      <c r="M646" s="29"/>
      <c r="N646" s="37"/>
      <c r="O646" s="29"/>
      <c r="P646" s="38"/>
      <c r="Q646" s="39"/>
      <c r="R646" s="39"/>
      <c r="S646" s="29"/>
      <c r="T646" s="40"/>
      <c r="U646" s="13"/>
      <c r="V646" s="48">
        <v>3.3</v>
      </c>
      <c r="W646" s="13"/>
      <c r="X646" s="31">
        <v>2083196</v>
      </c>
      <c r="Y646" s="13"/>
      <c r="Z646" s="37"/>
      <c r="AA646" s="13"/>
      <c r="AB646" s="42"/>
      <c r="AC646" s="13"/>
      <c r="AD646" s="42"/>
      <c r="AE646" s="13"/>
      <c r="AF646" s="40"/>
      <c r="AG646" s="13"/>
      <c r="AH646" s="31">
        <v>49459348</v>
      </c>
      <c r="AI646" s="31"/>
      <c r="AJ646" s="49">
        <v>23.520004869551656</v>
      </c>
      <c r="AK646" s="31"/>
      <c r="AL646" s="31">
        <v>2102863</v>
      </c>
      <c r="AM646" s="31"/>
      <c r="AN646" s="49">
        <v>3.331153478055441</v>
      </c>
      <c r="AO646" s="49"/>
      <c r="AP646" s="31">
        <v>19667</v>
      </c>
      <c r="AQ646" s="18"/>
      <c r="AR646" s="31">
        <v>13411245</v>
      </c>
      <c r="AS646" s="18"/>
      <c r="AT646" s="18"/>
      <c r="AU646" s="18"/>
      <c r="AV646" s="13"/>
      <c r="AW646" s="13"/>
      <c r="AX646" s="13"/>
      <c r="AY646" s="13"/>
      <c r="AZ646" s="13"/>
      <c r="BA646" s="13"/>
      <c r="BB646" s="31">
        <v>63127172.429999992</v>
      </c>
      <c r="BC646" s="31">
        <v>0</v>
      </c>
      <c r="BD646" s="13"/>
      <c r="BE646" s="13"/>
      <c r="BF646" s="43"/>
    </row>
    <row r="647" spans="1:58" ht="14.4" x14ac:dyDescent="0.3">
      <c r="A647" s="13"/>
      <c r="B647" s="13"/>
      <c r="C647" s="13"/>
      <c r="D647" s="13"/>
      <c r="E647" s="13"/>
      <c r="F647" s="13"/>
      <c r="G647" s="28"/>
      <c r="H647" s="13" t="s">
        <v>133</v>
      </c>
      <c r="I647" s="13"/>
      <c r="J647" s="31"/>
      <c r="K647" s="29"/>
      <c r="L647" s="31"/>
      <c r="M647" s="29"/>
      <c r="N647" s="37"/>
      <c r="O647" s="29"/>
      <c r="P647" s="38"/>
      <c r="Q647" s="39"/>
      <c r="R647" s="39"/>
      <c r="S647" s="29"/>
      <c r="T647" s="40"/>
      <c r="U647" s="13"/>
      <c r="V647" s="34"/>
      <c r="W647" s="13"/>
      <c r="X647" s="31"/>
      <c r="Y647" s="13"/>
      <c r="Z647" s="37"/>
      <c r="AA647" s="13"/>
      <c r="AB647" s="42"/>
      <c r="AC647" s="13"/>
      <c r="AD647" s="42"/>
      <c r="AE647" s="13"/>
      <c r="AF647" s="40"/>
      <c r="AG647" s="13"/>
      <c r="AH647" s="31"/>
      <c r="AI647" s="31"/>
      <c r="AJ647" s="18"/>
      <c r="AK647" s="31"/>
      <c r="AL647" s="31"/>
      <c r="AM647" s="31"/>
      <c r="AN647" s="18"/>
      <c r="AO647" s="18"/>
      <c r="AP647" s="31"/>
      <c r="AQ647" s="18"/>
      <c r="AR647" s="31"/>
      <c r="AS647" s="18"/>
      <c r="AT647" s="18"/>
      <c r="AU647" s="18"/>
      <c r="AV647" s="13"/>
      <c r="AW647" s="13"/>
      <c r="AX647" s="13"/>
      <c r="AY647" s="13"/>
      <c r="AZ647" s="13"/>
      <c r="BA647" s="13"/>
      <c r="BB647" s="31"/>
      <c r="BC647" s="31"/>
      <c r="BD647" s="13"/>
      <c r="BE647" s="13"/>
      <c r="BF647" s="43"/>
    </row>
    <row r="648" spans="1:58" ht="14.4" x14ac:dyDescent="0.3">
      <c r="A648" s="29" t="s">
        <v>133</v>
      </c>
      <c r="B648" s="29" t="s">
        <v>133</v>
      </c>
      <c r="C648" s="29" t="s">
        <v>1000</v>
      </c>
      <c r="D648" s="29">
        <v>1</v>
      </c>
      <c r="E648" s="29"/>
      <c r="F648" s="29"/>
      <c r="G648" s="29"/>
      <c r="H648" s="29" t="s">
        <v>1021</v>
      </c>
      <c r="I648" s="13"/>
      <c r="J648" s="61"/>
      <c r="K648" s="13"/>
      <c r="L648" s="61"/>
      <c r="M648" s="13"/>
      <c r="N648" s="37"/>
      <c r="O648" s="13"/>
      <c r="P648" s="38"/>
      <c r="Q648" s="39"/>
      <c r="R648" s="39"/>
      <c r="S648" s="13"/>
      <c r="T648" s="40"/>
      <c r="U648" s="13"/>
      <c r="V648" s="34"/>
      <c r="W648" s="13"/>
      <c r="X648" s="61"/>
      <c r="Y648" s="13"/>
      <c r="Z648" s="37"/>
      <c r="AA648" s="13"/>
      <c r="AB648" s="42"/>
      <c r="AC648" s="13"/>
      <c r="AD648" s="42"/>
      <c r="AE648" s="13"/>
      <c r="AF648" s="40"/>
      <c r="AG648" s="13"/>
      <c r="AH648" s="61"/>
      <c r="AI648" s="61"/>
      <c r="AJ648" s="18"/>
      <c r="AK648" s="61"/>
      <c r="AL648" s="61"/>
      <c r="AM648" s="61"/>
      <c r="AN648" s="18"/>
      <c r="AO648" s="18"/>
      <c r="AP648" s="61"/>
      <c r="AQ648" s="18"/>
      <c r="AR648" s="61"/>
      <c r="AS648" s="18"/>
      <c r="AT648" s="18"/>
      <c r="AU648" s="18"/>
      <c r="AV648" s="13"/>
      <c r="AW648" s="13"/>
      <c r="AX648" s="13"/>
      <c r="AY648" s="13"/>
      <c r="AZ648" s="13"/>
      <c r="BA648" s="13"/>
      <c r="BB648" s="61"/>
      <c r="BC648" s="61"/>
      <c r="BD648" s="13"/>
      <c r="BE648" s="13"/>
      <c r="BF648" s="43"/>
    </row>
    <row r="649" spans="1:58" ht="14.4" x14ac:dyDescent="0.3">
      <c r="A649" s="12" t="s">
        <v>1022</v>
      </c>
      <c r="B649" s="29" t="s">
        <v>1023</v>
      </c>
      <c r="C649" s="29" t="s">
        <v>1000</v>
      </c>
      <c r="D649" s="12">
        <v>1</v>
      </c>
      <c r="E649" s="12">
        <v>1</v>
      </c>
      <c r="F649" s="12">
        <v>40103</v>
      </c>
      <c r="G649" s="12">
        <v>341</v>
      </c>
      <c r="H649" s="12" t="s">
        <v>138</v>
      </c>
      <c r="I649" s="13"/>
      <c r="J649" s="36">
        <v>21320036.300000001</v>
      </c>
      <c r="K649" s="13"/>
      <c r="L649" s="36">
        <v>3172446.8782525002</v>
      </c>
      <c r="M649" s="13"/>
      <c r="N649" s="37">
        <v>51317</v>
      </c>
      <c r="O649" s="13"/>
      <c r="P649" s="38" t="s">
        <v>808</v>
      </c>
      <c r="Q649" s="39"/>
      <c r="R649" s="39"/>
      <c r="S649" s="13"/>
      <c r="T649" s="40">
        <v>0</v>
      </c>
      <c r="U649" s="13"/>
      <c r="V649" s="41">
        <v>3.3</v>
      </c>
      <c r="W649" s="13"/>
      <c r="X649" s="36">
        <v>703561</v>
      </c>
      <c r="Y649" s="13"/>
      <c r="Z649" s="37">
        <v>53143</v>
      </c>
      <c r="AA649" s="13"/>
      <c r="AB649" s="42" t="s">
        <v>808</v>
      </c>
      <c r="AC649" s="13"/>
      <c r="AD649" s="42"/>
      <c r="AE649" s="13"/>
      <c r="AF649" s="40">
        <v>0</v>
      </c>
      <c r="AG649" s="13"/>
      <c r="AH649" s="36">
        <v>18147589</v>
      </c>
      <c r="AI649" s="43"/>
      <c r="AJ649" s="18">
        <v>28.48</v>
      </c>
      <c r="AK649" s="43"/>
      <c r="AL649" s="36">
        <v>637205</v>
      </c>
      <c r="AM649" s="36"/>
      <c r="AN649" s="18">
        <v>2.99</v>
      </c>
      <c r="AO649" s="18"/>
      <c r="AP649" s="36">
        <v>-66356</v>
      </c>
      <c r="AQ649" s="18"/>
      <c r="AR649" s="36">
        <v>3762432</v>
      </c>
      <c r="AS649" s="18"/>
      <c r="AT649" s="18"/>
      <c r="AU649" s="18"/>
      <c r="AV649" s="13"/>
      <c r="AW649" s="13"/>
      <c r="AX649" s="12">
        <v>341</v>
      </c>
      <c r="AY649" s="13"/>
      <c r="AZ649" s="13"/>
      <c r="BA649" s="13"/>
      <c r="BB649" s="36">
        <v>21320036.300000001</v>
      </c>
      <c r="BC649" s="36">
        <v>0</v>
      </c>
      <c r="BD649" s="29"/>
      <c r="BE649" s="13"/>
      <c r="BF649" s="43"/>
    </row>
    <row r="650" spans="1:58" ht="14.4" x14ac:dyDescent="0.3">
      <c r="A650" s="12" t="s">
        <v>1024</v>
      </c>
      <c r="B650" s="29" t="s">
        <v>1025</v>
      </c>
      <c r="C650" s="29" t="s">
        <v>1000</v>
      </c>
      <c r="D650" s="12">
        <v>1</v>
      </c>
      <c r="E650" s="12">
        <v>3</v>
      </c>
      <c r="F650" s="12">
        <v>40103</v>
      </c>
      <c r="G650" s="12">
        <v>343</v>
      </c>
      <c r="H650" s="12" t="s">
        <v>486</v>
      </c>
      <c r="I650" s="13"/>
      <c r="J650" s="36">
        <v>405752299.57999998</v>
      </c>
      <c r="K650" s="13"/>
      <c r="L650" s="36">
        <v>73095003.809428751</v>
      </c>
      <c r="M650" s="13"/>
      <c r="N650" s="37">
        <v>51317</v>
      </c>
      <c r="O650" s="13"/>
      <c r="P650" s="38" t="s">
        <v>808</v>
      </c>
      <c r="Q650" s="39"/>
      <c r="R650" s="39"/>
      <c r="S650" s="13"/>
      <c r="T650" s="40">
        <v>0</v>
      </c>
      <c r="U650" s="13"/>
      <c r="V650" s="41">
        <v>3.3</v>
      </c>
      <c r="W650" s="13"/>
      <c r="X650" s="36">
        <v>13389826</v>
      </c>
      <c r="Y650" s="13"/>
      <c r="Z650" s="37">
        <v>53143</v>
      </c>
      <c r="AA650" s="13"/>
      <c r="AB650" s="42" t="s">
        <v>808</v>
      </c>
      <c r="AC650" s="13"/>
      <c r="AD650" s="42"/>
      <c r="AE650" s="13"/>
      <c r="AF650" s="40">
        <v>0</v>
      </c>
      <c r="AG650" s="13"/>
      <c r="AH650" s="36">
        <v>332657296</v>
      </c>
      <c r="AI650" s="43"/>
      <c r="AJ650" s="18">
        <v>28.47</v>
      </c>
      <c r="AK650" s="43"/>
      <c r="AL650" s="36">
        <v>11684485</v>
      </c>
      <c r="AM650" s="36"/>
      <c r="AN650" s="18">
        <v>2.88</v>
      </c>
      <c r="AO650" s="18"/>
      <c r="AP650" s="36">
        <v>-1705341</v>
      </c>
      <c r="AQ650" s="18"/>
      <c r="AR650" s="36">
        <v>71714409</v>
      </c>
      <c r="AS650" s="18"/>
      <c r="AT650" s="18"/>
      <c r="AU650" s="18"/>
      <c r="AV650" s="13"/>
      <c r="AW650" s="13"/>
      <c r="AX650" s="12">
        <v>343</v>
      </c>
      <c r="AY650" s="13"/>
      <c r="AZ650" s="13"/>
      <c r="BA650" s="13"/>
      <c r="BB650" s="36">
        <v>405752299.57999998</v>
      </c>
      <c r="BC650" s="36">
        <v>0</v>
      </c>
      <c r="BD650" s="29"/>
      <c r="BE650" s="13"/>
      <c r="BF650" s="43"/>
    </row>
    <row r="651" spans="1:58" ht="14.4" x14ac:dyDescent="0.3">
      <c r="A651" s="12" t="s">
        <v>1026</v>
      </c>
      <c r="B651" s="29" t="s">
        <v>1027</v>
      </c>
      <c r="C651" s="29" t="s">
        <v>1000</v>
      </c>
      <c r="D651" s="12">
        <v>1</v>
      </c>
      <c r="E651" s="12">
        <v>5</v>
      </c>
      <c r="F651" s="12">
        <v>40103</v>
      </c>
      <c r="G651" s="12">
        <v>345</v>
      </c>
      <c r="H651" s="12" t="s">
        <v>151</v>
      </c>
      <c r="I651" s="13"/>
      <c r="J651" s="36">
        <v>4239215.1399999997</v>
      </c>
      <c r="K651" s="13"/>
      <c r="L651" s="36">
        <v>633733.44200375001</v>
      </c>
      <c r="M651" s="13"/>
      <c r="N651" s="37">
        <v>51317</v>
      </c>
      <c r="O651" s="13"/>
      <c r="P651" s="38" t="s">
        <v>808</v>
      </c>
      <c r="Q651" s="39"/>
      <c r="R651" s="39"/>
      <c r="S651" s="13"/>
      <c r="T651" s="40">
        <v>0</v>
      </c>
      <c r="U651" s="13"/>
      <c r="V651" s="41">
        <v>3.3</v>
      </c>
      <c r="W651" s="13"/>
      <c r="X651" s="47">
        <v>139894</v>
      </c>
      <c r="Y651" s="13"/>
      <c r="Z651" s="37">
        <v>53143</v>
      </c>
      <c r="AA651" s="13"/>
      <c r="AB651" s="42" t="s">
        <v>808</v>
      </c>
      <c r="AC651" s="13"/>
      <c r="AD651" s="42"/>
      <c r="AE651" s="13"/>
      <c r="AF651" s="40"/>
      <c r="AG651" s="13"/>
      <c r="AH651" s="47">
        <v>3605482</v>
      </c>
      <c r="AI651" s="43"/>
      <c r="AJ651" s="18">
        <v>28.47</v>
      </c>
      <c r="AK651" s="43"/>
      <c r="AL651" s="47">
        <v>126641</v>
      </c>
      <c r="AM651" s="36"/>
      <c r="AN651" s="18">
        <v>2.99</v>
      </c>
      <c r="AO651" s="18"/>
      <c r="AP651" s="47">
        <v>-13253</v>
      </c>
      <c r="AQ651" s="18"/>
      <c r="AR651" s="47">
        <v>765617</v>
      </c>
      <c r="AS651" s="18"/>
      <c r="AT651" s="18"/>
      <c r="AU651" s="18"/>
      <c r="AV651" s="13"/>
      <c r="AW651" s="13"/>
      <c r="AX651" s="13"/>
      <c r="AY651" s="13"/>
      <c r="AZ651" s="13"/>
      <c r="BA651" s="13"/>
      <c r="BB651" s="36">
        <v>4239215.1400000006</v>
      </c>
      <c r="BC651" s="36">
        <v>0</v>
      </c>
      <c r="BD651" s="29"/>
      <c r="BE651" s="13"/>
      <c r="BF651" s="43"/>
    </row>
    <row r="652" spans="1:58" ht="14.4" x14ac:dyDescent="0.3">
      <c r="A652" s="12" t="s">
        <v>1028</v>
      </c>
      <c r="B652" s="29" t="s">
        <v>1029</v>
      </c>
      <c r="C652" s="29" t="s">
        <v>1000</v>
      </c>
      <c r="D652" s="12">
        <v>1</v>
      </c>
      <c r="E652" s="12">
        <v>6</v>
      </c>
      <c r="F652" s="12">
        <v>40103</v>
      </c>
      <c r="G652" s="12">
        <v>346</v>
      </c>
      <c r="H652" s="12" t="s">
        <v>154</v>
      </c>
      <c r="I652" s="13"/>
      <c r="J652" s="45">
        <v>1335.27</v>
      </c>
      <c r="K652" s="13"/>
      <c r="L652" s="45">
        <v>256.74905749999999</v>
      </c>
      <c r="M652" s="13"/>
      <c r="N652" s="37">
        <v>51317</v>
      </c>
      <c r="O652" s="13"/>
      <c r="P652" s="38" t="s">
        <v>808</v>
      </c>
      <c r="Q652" s="39"/>
      <c r="R652" s="39"/>
      <c r="S652" s="13"/>
      <c r="T652" s="40">
        <v>0</v>
      </c>
      <c r="U652" s="13"/>
      <c r="V652" s="41">
        <v>3.3</v>
      </c>
      <c r="W652" s="13"/>
      <c r="X652" s="45">
        <v>44</v>
      </c>
      <c r="Y652" s="13"/>
      <c r="Z652" s="37">
        <v>53143</v>
      </c>
      <c r="AA652" s="13"/>
      <c r="AB652" s="42" t="s">
        <v>808</v>
      </c>
      <c r="AC652" s="13"/>
      <c r="AD652" s="42"/>
      <c r="AE652" s="13"/>
      <c r="AF652" s="40">
        <v>0</v>
      </c>
      <c r="AG652" s="13"/>
      <c r="AH652" s="45">
        <v>1079</v>
      </c>
      <c r="AI652" s="46"/>
      <c r="AJ652" s="18">
        <v>28.47</v>
      </c>
      <c r="AK652" s="46"/>
      <c r="AL652" s="45">
        <v>38</v>
      </c>
      <c r="AM652" s="47"/>
      <c r="AN652" s="18">
        <v>2.85</v>
      </c>
      <c r="AO652" s="18"/>
      <c r="AP652" s="45">
        <v>-6</v>
      </c>
      <c r="AQ652" s="18"/>
      <c r="AR652" s="45">
        <v>242</v>
      </c>
      <c r="AS652" s="18"/>
      <c r="AT652" s="18"/>
      <c r="AU652" s="18"/>
      <c r="AV652" s="29"/>
      <c r="AW652" s="29"/>
      <c r="AX652" s="12">
        <v>346</v>
      </c>
      <c r="AY652" s="29"/>
      <c r="AZ652" s="29"/>
      <c r="BA652" s="29"/>
      <c r="BB652" s="45">
        <v>1335.2699999999998</v>
      </c>
      <c r="BC652" s="45">
        <v>0</v>
      </c>
      <c r="BD652" s="13"/>
      <c r="BE652" s="13"/>
      <c r="BF652" s="43"/>
    </row>
    <row r="653" spans="1:58" ht="14.4" x14ac:dyDescent="0.3">
      <c r="A653" s="13"/>
      <c r="B653" s="29"/>
      <c r="C653" s="29"/>
      <c r="D653" s="12">
        <v>1</v>
      </c>
      <c r="E653" s="12">
        <v>7</v>
      </c>
      <c r="F653" s="12">
        <v>40103</v>
      </c>
      <c r="H653" s="29" t="s">
        <v>1030</v>
      </c>
      <c r="I653" s="13"/>
      <c r="J653" s="31">
        <v>431312886.28999996</v>
      </c>
      <c r="K653" s="29"/>
      <c r="L653" s="31">
        <v>76901440.878742516</v>
      </c>
      <c r="M653" s="29"/>
      <c r="N653" s="29"/>
      <c r="O653" s="29"/>
      <c r="P653" s="42"/>
      <c r="Q653" s="13"/>
      <c r="R653" s="13"/>
      <c r="S653" s="29"/>
      <c r="T653" s="40"/>
      <c r="U653" s="13"/>
      <c r="V653" s="48">
        <v>3.3</v>
      </c>
      <c r="W653" s="13"/>
      <c r="X653" s="31">
        <v>14233325</v>
      </c>
      <c r="Y653" s="13"/>
      <c r="Z653" s="37"/>
      <c r="AA653" s="13"/>
      <c r="AB653" s="42"/>
      <c r="AC653" s="13"/>
      <c r="AD653" s="42"/>
      <c r="AE653" s="13"/>
      <c r="AF653" s="40"/>
      <c r="AG653" s="13"/>
      <c r="AH653" s="31">
        <v>354411446</v>
      </c>
      <c r="AI653" s="31"/>
      <c r="AJ653" s="49">
        <v>28.470512562730107</v>
      </c>
      <c r="AK653" s="31"/>
      <c r="AL653" s="31">
        <v>12448369</v>
      </c>
      <c r="AM653" s="31"/>
      <c r="AN653" s="49">
        <v>2.8861574498912939</v>
      </c>
      <c r="AO653" s="49"/>
      <c r="AP653" s="31">
        <v>-1784956</v>
      </c>
      <c r="AQ653" s="18"/>
      <c r="AR653" s="31">
        <v>76242700</v>
      </c>
      <c r="AS653" s="18"/>
      <c r="AT653" s="18"/>
      <c r="AU653" s="18"/>
      <c r="AV653" s="13"/>
      <c r="AW653" s="13"/>
      <c r="AX653" s="13"/>
      <c r="AY653" s="13"/>
      <c r="AZ653" s="13"/>
      <c r="BA653" s="13"/>
      <c r="BB653" s="31">
        <v>431312886.28999996</v>
      </c>
      <c r="BC653" s="31">
        <v>0</v>
      </c>
      <c r="BD653" s="13"/>
      <c r="BE653" s="13"/>
      <c r="BF653" s="43"/>
    </row>
    <row r="654" spans="1:58" ht="14.4" x14ac:dyDescent="0.3">
      <c r="A654" s="13"/>
      <c r="B654" s="29"/>
      <c r="C654" s="29"/>
      <c r="D654" s="13"/>
      <c r="E654" s="13"/>
      <c r="F654" s="13"/>
      <c r="G654" s="13"/>
      <c r="H654" s="29" t="s">
        <v>133</v>
      </c>
      <c r="I654" s="13"/>
      <c r="J654" s="31"/>
      <c r="K654" s="29"/>
      <c r="L654" s="31"/>
      <c r="M654" s="29"/>
      <c r="N654" s="29"/>
      <c r="O654" s="29"/>
      <c r="P654" s="42"/>
      <c r="Q654" s="13"/>
      <c r="R654" s="13"/>
      <c r="S654" s="29"/>
      <c r="T654" s="40"/>
      <c r="U654" s="13"/>
      <c r="V654" s="48"/>
      <c r="W654" s="13"/>
      <c r="X654" s="31"/>
      <c r="Y654" s="13"/>
      <c r="Z654" s="37"/>
      <c r="AA654" s="13"/>
      <c r="AB654" s="42"/>
      <c r="AC654" s="13"/>
      <c r="AD654" s="42"/>
      <c r="AE654" s="13"/>
      <c r="AF654" s="40"/>
      <c r="AG654" s="13"/>
      <c r="AH654" s="31"/>
      <c r="AI654" s="31"/>
      <c r="AJ654" s="49"/>
      <c r="AK654" s="31"/>
      <c r="AL654" s="31"/>
      <c r="AM654" s="31"/>
      <c r="AN654" s="49"/>
      <c r="AO654" s="49"/>
      <c r="AP654" s="31"/>
      <c r="AQ654" s="18"/>
      <c r="AR654" s="31"/>
      <c r="AS654" s="18"/>
      <c r="AT654" s="18"/>
      <c r="AU654" s="18"/>
      <c r="AV654" s="13"/>
      <c r="AW654" s="13"/>
      <c r="AX654" s="13"/>
      <c r="AY654" s="13"/>
      <c r="AZ654" s="13"/>
      <c r="BA654" s="13"/>
      <c r="BB654" s="31"/>
      <c r="BC654" s="31"/>
      <c r="BD654" s="13"/>
      <c r="BE654" s="13"/>
      <c r="BF654" s="43"/>
    </row>
    <row r="655" spans="1:58" ht="14.4" x14ac:dyDescent="0.3">
      <c r="A655" s="29"/>
      <c r="B655" s="29" t="s">
        <v>133</v>
      </c>
      <c r="C655" s="29"/>
      <c r="D655" s="29">
        <v>1</v>
      </c>
      <c r="E655" s="29"/>
      <c r="F655" s="29"/>
      <c r="G655" s="29"/>
      <c r="H655" s="29" t="s">
        <v>1031</v>
      </c>
      <c r="I655" s="13"/>
      <c r="J655" s="61"/>
      <c r="K655" s="13"/>
      <c r="L655" s="61"/>
      <c r="M655" s="13"/>
      <c r="N655" s="37"/>
      <c r="O655" s="13"/>
      <c r="P655" s="38"/>
      <c r="Q655" s="39"/>
      <c r="R655" s="39"/>
      <c r="S655" s="13"/>
      <c r="T655" s="40"/>
      <c r="U655" s="13"/>
      <c r="V655" s="34"/>
      <c r="W655" s="13"/>
      <c r="X655" s="61"/>
      <c r="Y655" s="13"/>
      <c r="Z655" s="37"/>
      <c r="AA655" s="13"/>
      <c r="AB655" s="42"/>
      <c r="AC655" s="13"/>
      <c r="AD655" s="42"/>
      <c r="AE655" s="13"/>
      <c r="AF655" s="40"/>
      <c r="AG655" s="13"/>
      <c r="AH655" s="61"/>
      <c r="AI655" s="61"/>
      <c r="AJ655" s="18"/>
      <c r="AK655" s="61"/>
      <c r="AL655" s="61"/>
      <c r="AM655" s="61"/>
      <c r="AN655" s="18"/>
      <c r="AO655" s="18"/>
      <c r="AP655" s="61"/>
      <c r="AQ655" s="18"/>
      <c r="AR655" s="61"/>
      <c r="AS655" s="18"/>
      <c r="AT655" s="18"/>
      <c r="AU655" s="18"/>
      <c r="AV655" s="13"/>
      <c r="AW655" s="13"/>
      <c r="AX655" s="13"/>
      <c r="AY655" s="13"/>
      <c r="AZ655" s="13"/>
      <c r="BA655" s="13"/>
      <c r="BB655" s="61"/>
      <c r="BC655" s="61"/>
      <c r="BD655" s="13"/>
      <c r="BE655" s="13"/>
      <c r="BF655" s="43"/>
    </row>
    <row r="656" spans="1:58" ht="14.4" x14ac:dyDescent="0.3">
      <c r="A656" s="72" t="s">
        <v>1032</v>
      </c>
      <c r="B656" s="29" t="s">
        <v>1033</v>
      </c>
      <c r="C656" s="12" t="s">
        <v>1000</v>
      </c>
      <c r="D656" s="12">
        <v>1</v>
      </c>
      <c r="E656" s="12">
        <v>1</v>
      </c>
      <c r="F656" s="12">
        <v>40104</v>
      </c>
      <c r="G656" s="12">
        <v>341</v>
      </c>
      <c r="H656" s="12" t="s">
        <v>138</v>
      </c>
      <c r="I656" s="13"/>
      <c r="J656" s="36">
        <v>4078183.73</v>
      </c>
      <c r="K656" s="13"/>
      <c r="L656" s="36">
        <v>18085.717052661887</v>
      </c>
      <c r="M656" s="13"/>
      <c r="N656" s="37">
        <v>50951</v>
      </c>
      <c r="O656" s="13"/>
      <c r="P656" s="38" t="s">
        <v>808</v>
      </c>
      <c r="Q656" s="39"/>
      <c r="R656" s="39"/>
      <c r="S656" s="13"/>
      <c r="T656" s="40">
        <v>0</v>
      </c>
      <c r="U656" s="13"/>
      <c r="V656" s="41">
        <v>3.3</v>
      </c>
      <c r="W656" s="13"/>
      <c r="X656" s="36">
        <v>134580</v>
      </c>
      <c r="Y656" s="13"/>
      <c r="Z656" s="37">
        <v>53508</v>
      </c>
      <c r="AA656" s="13"/>
      <c r="AB656" s="42" t="s">
        <v>808</v>
      </c>
      <c r="AC656" s="13"/>
      <c r="AD656" s="42"/>
      <c r="AE656" s="13"/>
      <c r="AF656" s="40">
        <v>0</v>
      </c>
      <c r="AG656" s="13"/>
      <c r="AH656" s="36">
        <v>4060098</v>
      </c>
      <c r="AI656" s="43"/>
      <c r="AJ656" s="18">
        <v>29.53</v>
      </c>
      <c r="AK656" s="43"/>
      <c r="AL656" s="36">
        <v>137491</v>
      </c>
      <c r="AM656" s="36"/>
      <c r="AN656" s="18">
        <v>3.37</v>
      </c>
      <c r="AO656" s="18"/>
      <c r="AP656" s="36">
        <v>2911</v>
      </c>
      <c r="AQ656" s="18"/>
      <c r="AR656" s="36">
        <v>67983</v>
      </c>
      <c r="AS656" s="18"/>
      <c r="AT656" s="18"/>
      <c r="AU656" s="18"/>
      <c r="AV656" s="13"/>
      <c r="AW656" s="13"/>
      <c r="AX656" s="12">
        <v>341</v>
      </c>
      <c r="AY656" s="13"/>
      <c r="AZ656" s="13"/>
      <c r="BA656" s="13"/>
      <c r="BB656" s="36">
        <v>32095.4</v>
      </c>
      <c r="BC656" s="36">
        <v>-4046088.33</v>
      </c>
      <c r="BD656" s="29"/>
      <c r="BE656" s="13"/>
      <c r="BF656" s="43"/>
    </row>
    <row r="657" spans="1:58" ht="14.4" x14ac:dyDescent="0.3">
      <c r="A657" s="72" t="s">
        <v>1034</v>
      </c>
      <c r="B657" s="29" t="s">
        <v>1035</v>
      </c>
      <c r="C657" s="12" t="s">
        <v>1000</v>
      </c>
      <c r="D657" s="12">
        <v>1</v>
      </c>
      <c r="E657" s="12">
        <v>3</v>
      </c>
      <c r="F657" s="12">
        <v>40104</v>
      </c>
      <c r="G657" s="12">
        <v>343</v>
      </c>
      <c r="H657" s="12" t="s">
        <v>486</v>
      </c>
      <c r="I657" s="13"/>
      <c r="J657" s="36">
        <v>104118206.20999999</v>
      </c>
      <c r="K657" s="13"/>
      <c r="L657" s="36">
        <v>461738.00451721268</v>
      </c>
      <c r="M657" s="13"/>
      <c r="N657" s="37">
        <v>50951</v>
      </c>
      <c r="O657" s="13"/>
      <c r="P657" s="38" t="s">
        <v>808</v>
      </c>
      <c r="Q657" s="39"/>
      <c r="R657" s="39"/>
      <c r="S657" s="13"/>
      <c r="T657" s="40">
        <v>0</v>
      </c>
      <c r="U657" s="13"/>
      <c r="V657" s="41">
        <v>3.3</v>
      </c>
      <c r="W657" s="13"/>
      <c r="X657" s="36">
        <v>3435901</v>
      </c>
      <c r="Y657" s="13"/>
      <c r="Z657" s="37">
        <v>53508</v>
      </c>
      <c r="AA657" s="13"/>
      <c r="AB657" s="42" t="s">
        <v>808</v>
      </c>
      <c r="AC657" s="13"/>
      <c r="AD657" s="42"/>
      <c r="AE657" s="13"/>
      <c r="AF657" s="40">
        <v>0</v>
      </c>
      <c r="AG657" s="13"/>
      <c r="AH657" s="36">
        <v>103656468</v>
      </c>
      <c r="AI657" s="43"/>
      <c r="AJ657" s="18">
        <v>29.53</v>
      </c>
      <c r="AK657" s="43"/>
      <c r="AL657" s="36">
        <v>3510209</v>
      </c>
      <c r="AM657" s="36"/>
      <c r="AN657" s="18">
        <v>3.37</v>
      </c>
      <c r="AO657" s="18"/>
      <c r="AP657" s="36">
        <v>74308</v>
      </c>
      <c r="AQ657" s="18"/>
      <c r="AR657" s="36">
        <v>1735650</v>
      </c>
      <c r="AS657" s="18"/>
      <c r="AT657" s="18"/>
      <c r="AU657" s="18"/>
      <c r="AV657" s="13"/>
      <c r="AW657" s="13"/>
      <c r="AX657" s="12">
        <v>343</v>
      </c>
      <c r="AY657" s="13"/>
      <c r="AZ657" s="13"/>
      <c r="BA657" s="13"/>
      <c r="BB657" s="36">
        <v>132197890.28999999</v>
      </c>
      <c r="BC657" s="36">
        <v>28079684.079999998</v>
      </c>
      <c r="BD657" s="29"/>
      <c r="BE657" s="13"/>
      <c r="BF657" s="43"/>
    </row>
    <row r="658" spans="1:58" ht="14.4" x14ac:dyDescent="0.3">
      <c r="A658" s="72" t="s">
        <v>1036</v>
      </c>
      <c r="B658" s="29" t="s">
        <v>1037</v>
      </c>
      <c r="C658" s="12" t="s">
        <v>1000</v>
      </c>
      <c r="D658" s="12">
        <v>1</v>
      </c>
      <c r="E658" s="12">
        <v>5</v>
      </c>
      <c r="F658" s="12">
        <v>40104</v>
      </c>
      <c r="G658" s="12">
        <v>345</v>
      </c>
      <c r="H658" s="12" t="s">
        <v>151</v>
      </c>
      <c r="I658" s="13"/>
      <c r="J658" s="45">
        <v>24224241.09</v>
      </c>
      <c r="K658" s="13"/>
      <c r="L658" s="45">
        <v>107428.40420512533</v>
      </c>
      <c r="M658" s="13"/>
      <c r="N658" s="37">
        <v>50951</v>
      </c>
      <c r="O658" s="13"/>
      <c r="P658" s="38" t="s">
        <v>808</v>
      </c>
      <c r="Q658" s="39"/>
      <c r="R658" s="39"/>
      <c r="S658" s="13"/>
      <c r="T658" s="40">
        <v>0</v>
      </c>
      <c r="U658" s="13"/>
      <c r="V658" s="41">
        <v>3.3</v>
      </c>
      <c r="W658" s="13"/>
      <c r="X658" s="45">
        <v>799400</v>
      </c>
      <c r="Y658" s="13"/>
      <c r="Z658" s="37">
        <v>53508</v>
      </c>
      <c r="AA658" s="13"/>
      <c r="AB658" s="42" t="s">
        <v>808</v>
      </c>
      <c r="AC658" s="13"/>
      <c r="AD658" s="42"/>
      <c r="AE658" s="13"/>
      <c r="AF658" s="40">
        <v>0</v>
      </c>
      <c r="AG658" s="13"/>
      <c r="AH658" s="45">
        <v>24116813</v>
      </c>
      <c r="AI658" s="43"/>
      <c r="AJ658" s="18">
        <v>29.53</v>
      </c>
      <c r="AK658" s="43"/>
      <c r="AL658" s="45">
        <v>816689</v>
      </c>
      <c r="AM658" s="47"/>
      <c r="AN658" s="18">
        <v>3.37</v>
      </c>
      <c r="AO658" s="18"/>
      <c r="AP658" s="45">
        <v>17289</v>
      </c>
      <c r="AQ658" s="18"/>
      <c r="AR658" s="45">
        <v>403818</v>
      </c>
      <c r="AS658" s="18"/>
      <c r="AT658" s="18"/>
      <c r="AU658" s="18"/>
      <c r="AV658" s="13"/>
      <c r="AW658" s="13"/>
      <c r="AX658" s="13"/>
      <c r="AY658" s="13"/>
      <c r="AZ658" s="13"/>
      <c r="BA658" s="13"/>
      <c r="BB658" s="36">
        <v>190645.34</v>
      </c>
      <c r="BC658" s="36">
        <v>-24033595.75</v>
      </c>
      <c r="BD658" s="29"/>
      <c r="BE658" s="13"/>
      <c r="BF658" s="43"/>
    </row>
    <row r="659" spans="1:58" ht="14.4" x14ac:dyDescent="0.3">
      <c r="A659" s="13"/>
      <c r="B659" s="29"/>
      <c r="C659" s="12" t="s">
        <v>1000</v>
      </c>
      <c r="D659" s="12">
        <v>1</v>
      </c>
      <c r="E659" s="12">
        <v>7</v>
      </c>
      <c r="F659" s="12">
        <v>40104</v>
      </c>
      <c r="G659" s="13"/>
      <c r="H659" s="29" t="s">
        <v>1038</v>
      </c>
      <c r="I659" s="13"/>
      <c r="J659" s="31">
        <v>132420631.03</v>
      </c>
      <c r="K659" s="29"/>
      <c r="L659" s="31">
        <v>587252.12577499985</v>
      </c>
      <c r="M659" s="29"/>
      <c r="N659" s="37"/>
      <c r="O659" s="29"/>
      <c r="P659" s="38"/>
      <c r="Q659" s="39"/>
      <c r="R659" s="39"/>
      <c r="S659" s="29"/>
      <c r="T659" s="40"/>
      <c r="U659" s="13"/>
      <c r="V659" s="48">
        <v>3.3</v>
      </c>
      <c r="W659" s="13"/>
      <c r="X659" s="31">
        <v>4369881</v>
      </c>
      <c r="Y659" s="13"/>
      <c r="Z659" s="37"/>
      <c r="AA659" s="13"/>
      <c r="AB659" s="42"/>
      <c r="AC659" s="13"/>
      <c r="AD659" s="42"/>
      <c r="AE659" s="13"/>
      <c r="AF659" s="40"/>
      <c r="AG659" s="13"/>
      <c r="AH659" s="31">
        <v>131833379</v>
      </c>
      <c r="AI659" s="31"/>
      <c r="AJ659" s="49">
        <v>29.529993690065986</v>
      </c>
      <c r="AK659" s="31"/>
      <c r="AL659" s="31">
        <v>4464389</v>
      </c>
      <c r="AM659" s="31"/>
      <c r="AN659" s="49">
        <v>3.3713696765185999</v>
      </c>
      <c r="AO659" s="49"/>
      <c r="AP659" s="31">
        <v>94508</v>
      </c>
      <c r="AQ659" s="18"/>
      <c r="AR659" s="31">
        <v>2207451</v>
      </c>
      <c r="AS659" s="18"/>
      <c r="AT659" s="18"/>
      <c r="AU659" s="18"/>
      <c r="AV659" s="13"/>
      <c r="AW659" s="13"/>
      <c r="AX659" s="13"/>
      <c r="AY659" s="13"/>
      <c r="AZ659" s="13"/>
      <c r="BA659" s="13"/>
      <c r="BB659" s="31">
        <v>132420631.03</v>
      </c>
      <c r="BC659" s="31">
        <v>0</v>
      </c>
      <c r="BD659" s="13"/>
      <c r="BE659" s="13"/>
      <c r="BF659" s="43"/>
    </row>
    <row r="660" spans="1:58" ht="14.4" x14ac:dyDescent="0.3">
      <c r="A660" s="13"/>
      <c r="B660" s="13"/>
      <c r="C660" s="13"/>
      <c r="D660" s="13"/>
      <c r="E660" s="13"/>
      <c r="F660" s="13"/>
      <c r="G660" s="28"/>
      <c r="H660" s="13" t="s">
        <v>133</v>
      </c>
      <c r="I660" s="13"/>
      <c r="J660" s="31"/>
      <c r="K660" s="29"/>
      <c r="L660" s="31"/>
      <c r="M660" s="29"/>
      <c r="N660" s="37"/>
      <c r="O660" s="29"/>
      <c r="P660" s="38"/>
      <c r="Q660" s="39"/>
      <c r="R660" s="39"/>
      <c r="S660" s="29"/>
      <c r="T660" s="40"/>
      <c r="U660" s="13"/>
      <c r="V660" s="34"/>
      <c r="W660" s="13"/>
      <c r="X660" s="31"/>
      <c r="Y660" s="13"/>
      <c r="Z660" s="37"/>
      <c r="AA660" s="13"/>
      <c r="AB660" s="42"/>
      <c r="AC660" s="13"/>
      <c r="AD660" s="42"/>
      <c r="AE660" s="13"/>
      <c r="AF660" s="40"/>
      <c r="AG660" s="13"/>
      <c r="AH660" s="31"/>
      <c r="AI660" s="31"/>
      <c r="AJ660" s="18"/>
      <c r="AK660" s="31"/>
      <c r="AL660" s="31"/>
      <c r="AM660" s="31"/>
      <c r="AN660" s="18"/>
      <c r="AO660" s="18"/>
      <c r="AP660" s="31"/>
      <c r="AQ660" s="18"/>
      <c r="AR660" s="31"/>
      <c r="AS660" s="18"/>
      <c r="AT660" s="18"/>
      <c r="AU660" s="18"/>
      <c r="AV660" s="13"/>
      <c r="AW660" s="13"/>
      <c r="AX660" s="13"/>
      <c r="AY660" s="13"/>
      <c r="AZ660" s="13"/>
      <c r="BA660" s="13"/>
      <c r="BB660" s="31"/>
      <c r="BC660" s="31"/>
      <c r="BD660" s="13"/>
      <c r="BE660" s="13"/>
      <c r="BF660" s="43"/>
    </row>
    <row r="661" spans="1:58" ht="14.4" x14ac:dyDescent="0.3">
      <c r="A661" s="29"/>
      <c r="B661" s="29" t="s">
        <v>133</v>
      </c>
      <c r="C661" s="29"/>
      <c r="D661" s="29">
        <v>1</v>
      </c>
      <c r="E661" s="29"/>
      <c r="F661" s="29"/>
      <c r="G661" s="29"/>
      <c r="H661" s="29" t="s">
        <v>1039</v>
      </c>
      <c r="I661" s="13"/>
      <c r="J661" s="61"/>
      <c r="K661" s="13"/>
      <c r="L661" s="61"/>
      <c r="M661" s="13"/>
      <c r="N661" s="37"/>
      <c r="O661" s="13"/>
      <c r="P661" s="38"/>
      <c r="Q661" s="39"/>
      <c r="R661" s="39"/>
      <c r="S661" s="13"/>
      <c r="T661" s="40"/>
      <c r="U661" s="13"/>
      <c r="V661" s="34"/>
      <c r="W661" s="13"/>
      <c r="X661" s="61"/>
      <c r="Y661" s="13"/>
      <c r="Z661" s="37"/>
      <c r="AA661" s="13"/>
      <c r="AB661" s="42"/>
      <c r="AC661" s="13"/>
      <c r="AD661" s="42"/>
      <c r="AE661" s="13"/>
      <c r="AF661" s="40"/>
      <c r="AG661" s="13"/>
      <c r="AH661" s="61"/>
      <c r="AI661" s="61"/>
      <c r="AJ661" s="18"/>
      <c r="AK661" s="61"/>
      <c r="AL661" s="61"/>
      <c r="AM661" s="61"/>
      <c r="AN661" s="18"/>
      <c r="AO661" s="18"/>
      <c r="AP661" s="61"/>
      <c r="AQ661" s="18"/>
      <c r="AR661" s="61"/>
      <c r="AS661" s="18"/>
      <c r="AT661" s="18"/>
      <c r="AU661" s="18"/>
      <c r="AV661" s="13"/>
      <c r="AW661" s="13"/>
      <c r="AX661" s="13"/>
      <c r="AY661" s="13"/>
      <c r="AZ661" s="13"/>
      <c r="BA661" s="13"/>
      <c r="BB661" s="61"/>
      <c r="BC661" s="61"/>
      <c r="BD661" s="13"/>
      <c r="BE661" s="13"/>
      <c r="BF661" s="43"/>
    </row>
    <row r="662" spans="1:58" ht="14.4" x14ac:dyDescent="0.3">
      <c r="A662" s="72" t="s">
        <v>1040</v>
      </c>
      <c r="B662" s="29" t="s">
        <v>1041</v>
      </c>
      <c r="C662" s="12" t="s">
        <v>1000</v>
      </c>
      <c r="D662" s="12">
        <v>1</v>
      </c>
      <c r="E662" s="12">
        <v>1</v>
      </c>
      <c r="F662" s="12">
        <v>40105</v>
      </c>
      <c r="G662" s="12">
        <v>341</v>
      </c>
      <c r="H662" s="12" t="s">
        <v>138</v>
      </c>
      <c r="I662" s="13"/>
      <c r="J662" s="36">
        <v>4118678.93</v>
      </c>
      <c r="K662" s="13"/>
      <c r="L662" s="36">
        <v>7223.1119411290938</v>
      </c>
      <c r="M662" s="13"/>
      <c r="N662" s="37">
        <v>51317</v>
      </c>
      <c r="O662" s="13"/>
      <c r="P662" s="38" t="s">
        <v>808</v>
      </c>
      <c r="Q662" s="39"/>
      <c r="R662" s="39"/>
      <c r="S662" s="13"/>
      <c r="T662" s="40">
        <v>0</v>
      </c>
      <c r="U662" s="13"/>
      <c r="V662" s="41">
        <v>3.3</v>
      </c>
      <c r="W662" s="13"/>
      <c r="X662" s="36">
        <v>135916</v>
      </c>
      <c r="Y662" s="13"/>
      <c r="Z662" s="37">
        <v>53508</v>
      </c>
      <c r="AA662" s="13"/>
      <c r="AB662" s="42" t="s">
        <v>808</v>
      </c>
      <c r="AC662" s="13"/>
      <c r="AD662" s="42"/>
      <c r="AE662" s="13"/>
      <c r="AF662" s="40">
        <v>0</v>
      </c>
      <c r="AG662" s="13"/>
      <c r="AH662" s="36">
        <v>4111456</v>
      </c>
      <c r="AI662" s="43"/>
      <c r="AJ662" s="18">
        <v>29.53</v>
      </c>
      <c r="AK662" s="43"/>
      <c r="AL662" s="36">
        <v>139230</v>
      </c>
      <c r="AM662" s="36"/>
      <c r="AN662" s="18">
        <v>3.38</v>
      </c>
      <c r="AO662" s="18"/>
      <c r="AP662" s="36">
        <v>3314</v>
      </c>
      <c r="AQ662" s="18"/>
      <c r="AR662" s="36">
        <v>68658</v>
      </c>
      <c r="AS662" s="18"/>
      <c r="AT662" s="18"/>
      <c r="AU662" s="18"/>
      <c r="AV662" s="13"/>
      <c r="AW662" s="13"/>
      <c r="AX662" s="12">
        <v>341</v>
      </c>
      <c r="AY662" s="13"/>
      <c r="AZ662" s="13"/>
      <c r="BA662" s="13"/>
      <c r="BB662" s="36">
        <v>32414.1</v>
      </c>
      <c r="BC662" s="36">
        <v>-4086264.83</v>
      </c>
      <c r="BD662" s="29"/>
      <c r="BE662" s="13"/>
      <c r="BF662" s="43"/>
    </row>
    <row r="663" spans="1:58" ht="14.4" x14ac:dyDescent="0.3">
      <c r="A663" s="72" t="s">
        <v>1042</v>
      </c>
      <c r="B663" s="29" t="s">
        <v>1043</v>
      </c>
      <c r="C663" s="12" t="s">
        <v>1000</v>
      </c>
      <c r="D663" s="12">
        <v>1</v>
      </c>
      <c r="E663" s="12">
        <v>3</v>
      </c>
      <c r="F663" s="12">
        <v>40105</v>
      </c>
      <c r="G663" s="12">
        <v>343</v>
      </c>
      <c r="H663" s="12" t="s">
        <v>486</v>
      </c>
      <c r="I663" s="13"/>
      <c r="J663" s="36">
        <v>105224179.34999999</v>
      </c>
      <c r="K663" s="13"/>
      <c r="L663" s="36">
        <v>184536.36208989331</v>
      </c>
      <c r="M663" s="13"/>
      <c r="N663" s="37">
        <v>51317</v>
      </c>
      <c r="O663" s="13"/>
      <c r="P663" s="38" t="s">
        <v>808</v>
      </c>
      <c r="Q663" s="39"/>
      <c r="R663" s="39"/>
      <c r="S663" s="13"/>
      <c r="T663" s="40">
        <v>0</v>
      </c>
      <c r="U663" s="13"/>
      <c r="V663" s="41">
        <v>3.3</v>
      </c>
      <c r="W663" s="13"/>
      <c r="X663" s="36">
        <v>3472398</v>
      </c>
      <c r="Y663" s="13"/>
      <c r="Z663" s="37">
        <v>53508</v>
      </c>
      <c r="AA663" s="13"/>
      <c r="AB663" s="42" t="s">
        <v>808</v>
      </c>
      <c r="AC663" s="13"/>
      <c r="AD663" s="42"/>
      <c r="AE663" s="13"/>
      <c r="AF663" s="40">
        <v>0</v>
      </c>
      <c r="AG663" s="13"/>
      <c r="AH663" s="36">
        <v>105039643</v>
      </c>
      <c r="AI663" s="43"/>
      <c r="AJ663" s="18">
        <v>29.53</v>
      </c>
      <c r="AK663" s="43"/>
      <c r="AL663" s="36">
        <v>3557049</v>
      </c>
      <c r="AM663" s="36"/>
      <c r="AN663" s="18">
        <v>3.38</v>
      </c>
      <c r="AO663" s="18"/>
      <c r="AP663" s="36">
        <v>84651</v>
      </c>
      <c r="AQ663" s="18"/>
      <c r="AR663" s="36">
        <v>1754087</v>
      </c>
      <c r="AS663" s="18"/>
      <c r="AT663" s="18"/>
      <c r="AU663" s="18"/>
      <c r="AV663" s="13"/>
      <c r="AW663" s="13"/>
      <c r="AX663" s="12">
        <v>343</v>
      </c>
      <c r="AY663" s="13"/>
      <c r="AZ663" s="13"/>
      <c r="BA663" s="13"/>
      <c r="BB663" s="36">
        <v>133582686.66</v>
      </c>
      <c r="BC663" s="36">
        <v>28358507.310000002</v>
      </c>
      <c r="BD663" s="29"/>
      <c r="BE663" s="13"/>
      <c r="BF663" s="43"/>
    </row>
    <row r="664" spans="1:58" ht="14.4" x14ac:dyDescent="0.3">
      <c r="A664" s="72" t="s">
        <v>1044</v>
      </c>
      <c r="B664" s="29" t="s">
        <v>1045</v>
      </c>
      <c r="C664" s="12" t="s">
        <v>1000</v>
      </c>
      <c r="D664" s="12">
        <v>1</v>
      </c>
      <c r="E664" s="12">
        <v>5</v>
      </c>
      <c r="F664" s="12">
        <v>40105</v>
      </c>
      <c r="G664" s="12">
        <v>345</v>
      </c>
      <c r="H664" s="12" t="s">
        <v>151</v>
      </c>
      <c r="I664" s="13"/>
      <c r="J664" s="45">
        <v>24464780.879999999</v>
      </c>
      <c r="K664" s="13"/>
      <c r="L664" s="45">
        <v>42904.983348977563</v>
      </c>
      <c r="M664" s="13"/>
      <c r="N664" s="37">
        <v>51317</v>
      </c>
      <c r="O664" s="13"/>
      <c r="P664" s="38" t="s">
        <v>808</v>
      </c>
      <c r="Q664" s="39"/>
      <c r="R664" s="39"/>
      <c r="S664" s="13"/>
      <c r="T664" s="40">
        <v>0</v>
      </c>
      <c r="U664" s="13"/>
      <c r="V664" s="41">
        <v>3.3</v>
      </c>
      <c r="W664" s="13"/>
      <c r="X664" s="45">
        <v>807338</v>
      </c>
      <c r="Y664" s="13"/>
      <c r="Z664" s="37">
        <v>53508</v>
      </c>
      <c r="AA664" s="13"/>
      <c r="AB664" s="42" t="s">
        <v>808</v>
      </c>
      <c r="AC664" s="13"/>
      <c r="AD664" s="42"/>
      <c r="AE664" s="13"/>
      <c r="AF664" s="40">
        <v>0</v>
      </c>
      <c r="AG664" s="13"/>
      <c r="AH664" s="45">
        <v>24421876</v>
      </c>
      <c r="AI664" s="43"/>
      <c r="AJ664" s="18">
        <v>29.53</v>
      </c>
      <c r="AK664" s="43"/>
      <c r="AL664" s="45">
        <v>827019</v>
      </c>
      <c r="AM664" s="47"/>
      <c r="AN664" s="18">
        <v>3.38</v>
      </c>
      <c r="AO664" s="18"/>
      <c r="AP664" s="45">
        <v>19681</v>
      </c>
      <c r="AQ664" s="18"/>
      <c r="AR664" s="45">
        <v>407828</v>
      </c>
      <c r="AS664" s="18"/>
      <c r="AT664" s="18"/>
      <c r="AU664" s="18"/>
      <c r="AV664" s="13"/>
      <c r="AW664" s="13"/>
      <c r="AX664" s="13"/>
      <c r="AY664" s="13"/>
      <c r="AZ664" s="13"/>
      <c r="BA664" s="13"/>
      <c r="BB664" s="36">
        <v>192538.4</v>
      </c>
      <c r="BC664" s="36">
        <v>-24272242.48</v>
      </c>
      <c r="BD664" s="29"/>
      <c r="BE664" s="13"/>
      <c r="BF664" s="43"/>
    </row>
    <row r="665" spans="1:58" ht="14.4" x14ac:dyDescent="0.3">
      <c r="A665" s="13"/>
      <c r="B665" s="29"/>
      <c r="C665" s="12" t="s">
        <v>1000</v>
      </c>
      <c r="D665" s="12">
        <v>1</v>
      </c>
      <c r="E665" s="12">
        <v>7</v>
      </c>
      <c r="F665" s="12">
        <v>40105</v>
      </c>
      <c r="G665" s="13"/>
      <c r="H665" s="29" t="s">
        <v>1046</v>
      </c>
      <c r="I665" s="13"/>
      <c r="J665" s="31">
        <v>133807639.16</v>
      </c>
      <c r="K665" s="29"/>
      <c r="L665" s="31">
        <v>234664.45737999998</v>
      </c>
      <c r="M665" s="29"/>
      <c r="N665" s="37"/>
      <c r="O665" s="29"/>
      <c r="P665" s="38"/>
      <c r="Q665" s="39"/>
      <c r="R665" s="39"/>
      <c r="S665" s="29"/>
      <c r="T665" s="40"/>
      <c r="U665" s="13"/>
      <c r="V665" s="48">
        <v>3.3</v>
      </c>
      <c r="W665" s="13"/>
      <c r="X665" s="31">
        <v>4415652</v>
      </c>
      <c r="Y665" s="13"/>
      <c r="Z665" s="37"/>
      <c r="AA665" s="13"/>
      <c r="AB665" s="42"/>
      <c r="AC665" s="13"/>
      <c r="AD665" s="42"/>
      <c r="AE665" s="13"/>
      <c r="AF665" s="40"/>
      <c r="AG665" s="13"/>
      <c r="AH665" s="31">
        <v>133572975</v>
      </c>
      <c r="AI665" s="31"/>
      <c r="AJ665" s="49">
        <v>29.529996697100213</v>
      </c>
      <c r="AK665" s="31"/>
      <c r="AL665" s="31">
        <v>4523298</v>
      </c>
      <c r="AM665" s="31"/>
      <c r="AN665" s="49">
        <v>3.3804482527273971</v>
      </c>
      <c r="AO665" s="49"/>
      <c r="AP665" s="31">
        <v>107646</v>
      </c>
      <c r="AQ665" s="18"/>
      <c r="AR665" s="31">
        <v>2230573</v>
      </c>
      <c r="AS665" s="18"/>
      <c r="AT665" s="18"/>
      <c r="AU665" s="18"/>
      <c r="AV665" s="13"/>
      <c r="AW665" s="13"/>
      <c r="AX665" s="13"/>
      <c r="AY665" s="13"/>
      <c r="AZ665" s="13"/>
      <c r="BA665" s="13"/>
      <c r="BB665" s="31">
        <v>133807639.16</v>
      </c>
      <c r="BC665" s="31">
        <v>0</v>
      </c>
      <c r="BD665" s="13"/>
      <c r="BE665" s="13"/>
      <c r="BF665" s="43"/>
    </row>
    <row r="666" spans="1:58" ht="14.4" x14ac:dyDescent="0.3">
      <c r="A666" s="13"/>
      <c r="B666" s="13"/>
      <c r="C666" s="13"/>
      <c r="D666" s="13"/>
      <c r="E666" s="13"/>
      <c r="F666" s="13"/>
      <c r="G666" s="28"/>
      <c r="H666" s="13" t="s">
        <v>133</v>
      </c>
      <c r="I666" s="13"/>
      <c r="J666" s="31"/>
      <c r="K666" s="29"/>
      <c r="L666" s="31"/>
      <c r="M666" s="29"/>
      <c r="N666" s="37"/>
      <c r="O666" s="29"/>
      <c r="P666" s="38"/>
      <c r="Q666" s="39"/>
      <c r="R666" s="39"/>
      <c r="S666" s="29"/>
      <c r="T666" s="40"/>
      <c r="U666" s="13"/>
      <c r="V666" s="34"/>
      <c r="W666" s="13"/>
      <c r="X666" s="31"/>
      <c r="Y666" s="13"/>
      <c r="Z666" s="37"/>
      <c r="AA666" s="13"/>
      <c r="AB666" s="42"/>
      <c r="AC666" s="13"/>
      <c r="AD666" s="42"/>
      <c r="AE666" s="13"/>
      <c r="AF666" s="40"/>
      <c r="AG666" s="13"/>
      <c r="AH666" s="31"/>
      <c r="AI666" s="31"/>
      <c r="AJ666" s="18"/>
      <c r="AK666" s="31"/>
      <c r="AL666" s="31"/>
      <c r="AM666" s="31"/>
      <c r="AN666" s="18"/>
      <c r="AO666" s="18"/>
      <c r="AP666" s="31"/>
      <c r="AQ666" s="18"/>
      <c r="AR666" s="31"/>
      <c r="AS666" s="18"/>
      <c r="AT666" s="18"/>
      <c r="AU666" s="18"/>
      <c r="AV666" s="13"/>
      <c r="AW666" s="13"/>
      <c r="AX666" s="13"/>
      <c r="AY666" s="13"/>
      <c r="AZ666" s="13"/>
      <c r="BA666" s="13"/>
      <c r="BB666" s="31"/>
      <c r="BC666" s="31"/>
      <c r="BD666" s="13"/>
      <c r="BE666" s="13"/>
      <c r="BF666" s="43"/>
    </row>
    <row r="667" spans="1:58" ht="14.4" x14ac:dyDescent="0.3">
      <c r="A667" s="29"/>
      <c r="B667" s="29" t="s">
        <v>133</v>
      </c>
      <c r="C667" s="29"/>
      <c r="D667" s="29">
        <v>1</v>
      </c>
      <c r="E667" s="29"/>
      <c r="F667" s="29"/>
      <c r="G667" s="29"/>
      <c r="H667" s="29" t="s">
        <v>1047</v>
      </c>
      <c r="I667" s="13"/>
      <c r="J667" s="61"/>
      <c r="K667" s="13"/>
      <c r="L667" s="61"/>
      <c r="M667" s="13"/>
      <c r="N667" s="37"/>
      <c r="O667" s="13"/>
      <c r="P667" s="38"/>
      <c r="Q667" s="39"/>
      <c r="R667" s="39"/>
      <c r="S667" s="13"/>
      <c r="T667" s="40"/>
      <c r="U667" s="13"/>
      <c r="V667" s="34"/>
      <c r="W667" s="13"/>
      <c r="X667" s="61"/>
      <c r="Y667" s="13"/>
      <c r="Z667" s="37"/>
      <c r="AA667" s="13"/>
      <c r="AB667" s="42"/>
      <c r="AC667" s="13"/>
      <c r="AD667" s="42"/>
      <c r="AE667" s="13"/>
      <c r="AF667" s="40"/>
      <c r="AG667" s="13"/>
      <c r="AH667" s="61"/>
      <c r="AI667" s="61"/>
      <c r="AJ667" s="18"/>
      <c r="AK667" s="61"/>
      <c r="AL667" s="61"/>
      <c r="AM667" s="61"/>
      <c r="AN667" s="18"/>
      <c r="AO667" s="18"/>
      <c r="AP667" s="61"/>
      <c r="AQ667" s="18"/>
      <c r="AR667" s="61"/>
      <c r="AS667" s="18"/>
      <c r="AT667" s="18"/>
      <c r="AU667" s="18"/>
      <c r="AV667" s="13"/>
      <c r="AW667" s="13"/>
      <c r="AX667" s="13"/>
      <c r="AY667" s="13"/>
      <c r="AZ667" s="13"/>
      <c r="BA667" s="13"/>
      <c r="BB667" s="61"/>
      <c r="BC667" s="61"/>
      <c r="BD667" s="13"/>
      <c r="BE667" s="13"/>
      <c r="BF667" s="43"/>
    </row>
    <row r="668" spans="1:58" ht="14.4" x14ac:dyDescent="0.3">
      <c r="A668" s="72" t="s">
        <v>1048</v>
      </c>
      <c r="B668" s="29" t="s">
        <v>1049</v>
      </c>
      <c r="C668" s="12" t="s">
        <v>1000</v>
      </c>
      <c r="D668" s="12">
        <v>1</v>
      </c>
      <c r="E668" s="12">
        <v>1</v>
      </c>
      <c r="F668" s="12">
        <v>40106</v>
      </c>
      <c r="G668" s="12">
        <v>341</v>
      </c>
      <c r="H668" s="12" t="s">
        <v>138</v>
      </c>
      <c r="I668" s="13"/>
      <c r="J668" s="36">
        <v>4207181.04</v>
      </c>
      <c r="K668" s="13"/>
      <c r="L668" s="36">
        <v>18558.714923009546</v>
      </c>
      <c r="M668" s="13"/>
      <c r="N668" s="37">
        <v>51317</v>
      </c>
      <c r="O668" s="13"/>
      <c r="P668" s="38" t="s">
        <v>808</v>
      </c>
      <c r="Q668" s="39"/>
      <c r="R668" s="39"/>
      <c r="S668" s="13"/>
      <c r="T668" s="40">
        <v>0</v>
      </c>
      <c r="U668" s="13"/>
      <c r="V668" s="41">
        <v>3.3</v>
      </c>
      <c r="W668" s="13"/>
      <c r="X668" s="36">
        <v>138837</v>
      </c>
      <c r="Y668" s="13"/>
      <c r="Z668" s="37">
        <v>53508</v>
      </c>
      <c r="AA668" s="13"/>
      <c r="AB668" s="42" t="s">
        <v>808</v>
      </c>
      <c r="AC668" s="13"/>
      <c r="AD668" s="42"/>
      <c r="AE668" s="13"/>
      <c r="AF668" s="40">
        <v>0</v>
      </c>
      <c r="AG668" s="13"/>
      <c r="AH668" s="36">
        <v>4188622</v>
      </c>
      <c r="AI668" s="43"/>
      <c r="AJ668" s="18">
        <v>29.53</v>
      </c>
      <c r="AK668" s="43"/>
      <c r="AL668" s="36">
        <v>141843</v>
      </c>
      <c r="AM668" s="36"/>
      <c r="AN668" s="18">
        <v>3.37</v>
      </c>
      <c r="AO668" s="18"/>
      <c r="AP668" s="36">
        <v>3006</v>
      </c>
      <c r="AQ668" s="18"/>
      <c r="AR668" s="36">
        <v>70134</v>
      </c>
      <c r="AS668" s="18"/>
      <c r="AT668" s="18"/>
      <c r="AU668" s="18"/>
      <c r="AV668" s="13"/>
      <c r="AW668" s="13"/>
      <c r="AX668" s="12">
        <v>341</v>
      </c>
      <c r="AY668" s="13"/>
      <c r="AZ668" s="13"/>
      <c r="BA668" s="13"/>
      <c r="BB668" s="36">
        <v>33110.61</v>
      </c>
      <c r="BC668" s="36">
        <v>-4174070.43</v>
      </c>
      <c r="BD668" s="29"/>
      <c r="BE668" s="13"/>
      <c r="BF668" s="43"/>
    </row>
    <row r="669" spans="1:58" ht="14.4" x14ac:dyDescent="0.3">
      <c r="A669" s="72" t="s">
        <v>1050</v>
      </c>
      <c r="B669" s="29" t="s">
        <v>1051</v>
      </c>
      <c r="C669" s="12" t="s">
        <v>1000</v>
      </c>
      <c r="D669" s="12">
        <v>1</v>
      </c>
      <c r="E669" s="12">
        <v>3</v>
      </c>
      <c r="F669" s="12">
        <v>40106</v>
      </c>
      <c r="G669" s="12">
        <v>343</v>
      </c>
      <c r="H669" s="12" t="s">
        <v>486</v>
      </c>
      <c r="I669" s="13"/>
      <c r="J669" s="36">
        <v>107250212.90000001</v>
      </c>
      <c r="K669" s="13"/>
      <c r="L669" s="36">
        <v>473102.08610447182</v>
      </c>
      <c r="M669" s="13"/>
      <c r="N669" s="37">
        <v>51317</v>
      </c>
      <c r="O669" s="13"/>
      <c r="P669" s="38" t="s">
        <v>808</v>
      </c>
      <c r="Q669" s="39"/>
      <c r="R669" s="39"/>
      <c r="S669" s="13"/>
      <c r="T669" s="40">
        <v>0</v>
      </c>
      <c r="U669" s="13"/>
      <c r="V669" s="41">
        <v>3.3</v>
      </c>
      <c r="W669" s="13"/>
      <c r="X669" s="36">
        <v>3539257</v>
      </c>
      <c r="Y669" s="13"/>
      <c r="Z669" s="37">
        <v>53508</v>
      </c>
      <c r="AA669" s="13"/>
      <c r="AB669" s="42" t="s">
        <v>808</v>
      </c>
      <c r="AC669" s="13"/>
      <c r="AD669" s="42"/>
      <c r="AE669" s="13"/>
      <c r="AF669" s="40">
        <v>0</v>
      </c>
      <c r="AG669" s="13"/>
      <c r="AH669" s="36">
        <v>106777111</v>
      </c>
      <c r="AI669" s="43"/>
      <c r="AJ669" s="18">
        <v>29.53</v>
      </c>
      <c r="AK669" s="43"/>
      <c r="AL669" s="36">
        <v>3615886</v>
      </c>
      <c r="AM669" s="36"/>
      <c r="AN669" s="18">
        <v>3.37</v>
      </c>
      <c r="AO669" s="18"/>
      <c r="AP669" s="36">
        <v>76629</v>
      </c>
      <c r="AQ669" s="18"/>
      <c r="AR669" s="36">
        <v>1787861</v>
      </c>
      <c r="AS669" s="18"/>
      <c r="AT669" s="18"/>
      <c r="AU669" s="18"/>
      <c r="AV669" s="13"/>
      <c r="AW669" s="13"/>
      <c r="AX669" s="12">
        <v>343</v>
      </c>
      <c r="AY669" s="13"/>
      <c r="AZ669" s="13"/>
      <c r="BA669" s="13"/>
      <c r="BB669" s="36">
        <v>136218087.44</v>
      </c>
      <c r="BC669" s="36">
        <v>28967874.539999992</v>
      </c>
      <c r="BD669" s="29"/>
      <c r="BE669" s="13"/>
      <c r="BF669" s="43"/>
    </row>
    <row r="670" spans="1:58" ht="14.4" x14ac:dyDescent="0.3">
      <c r="A670" s="72" t="s">
        <v>1052</v>
      </c>
      <c r="B670" s="29" t="s">
        <v>1053</v>
      </c>
      <c r="C670" s="12" t="s">
        <v>1000</v>
      </c>
      <c r="D670" s="12">
        <v>1</v>
      </c>
      <c r="E670" s="12">
        <v>5</v>
      </c>
      <c r="F670" s="12">
        <v>40106</v>
      </c>
      <c r="G670" s="12">
        <v>345</v>
      </c>
      <c r="H670" s="12" t="s">
        <v>151</v>
      </c>
      <c r="I670" s="13"/>
      <c r="J670" s="45">
        <v>24990479.77</v>
      </c>
      <c r="K670" s="13"/>
      <c r="L670" s="45">
        <v>110237.99200251844</v>
      </c>
      <c r="M670" s="13"/>
      <c r="N670" s="37">
        <v>51317</v>
      </c>
      <c r="O670" s="13"/>
      <c r="P670" s="38" t="s">
        <v>808</v>
      </c>
      <c r="Q670" s="39"/>
      <c r="R670" s="39"/>
      <c r="S670" s="13"/>
      <c r="T670" s="40">
        <v>0</v>
      </c>
      <c r="U670" s="13"/>
      <c r="V670" s="41">
        <v>3.3</v>
      </c>
      <c r="W670" s="13"/>
      <c r="X670" s="45">
        <v>824686</v>
      </c>
      <c r="Y670" s="13"/>
      <c r="Z670" s="37">
        <v>53508</v>
      </c>
      <c r="AA670" s="13"/>
      <c r="AB670" s="42" t="s">
        <v>808</v>
      </c>
      <c r="AC670" s="13"/>
      <c r="AD670" s="42"/>
      <c r="AE670" s="13"/>
      <c r="AF670" s="40"/>
      <c r="AG670" s="13"/>
      <c r="AH670" s="47">
        <v>24880242</v>
      </c>
      <c r="AI670" s="43"/>
      <c r="AJ670" s="18">
        <v>29.53</v>
      </c>
      <c r="AK670" s="43"/>
      <c r="AL670" s="45">
        <v>842541</v>
      </c>
      <c r="AM670" s="36"/>
      <c r="AN670" s="18">
        <v>3.37</v>
      </c>
      <c r="AO670" s="18"/>
      <c r="AP670" s="45">
        <v>17855</v>
      </c>
      <c r="AQ670" s="18"/>
      <c r="AR670" s="47">
        <v>416591</v>
      </c>
      <c r="AS670" s="18"/>
      <c r="AT670" s="18"/>
      <c r="AU670" s="18"/>
      <c r="AV670" s="13"/>
      <c r="AW670" s="13"/>
      <c r="AX670" s="13"/>
      <c r="AY670" s="13"/>
      <c r="AZ670" s="13"/>
      <c r="BA670" s="13"/>
      <c r="BB670" s="36">
        <v>196675.66</v>
      </c>
      <c r="BC670" s="36">
        <v>-24793804.109999999</v>
      </c>
      <c r="BD670" s="29"/>
      <c r="BE670" s="13"/>
      <c r="BF670" s="43"/>
    </row>
    <row r="671" spans="1:58" ht="14.4" x14ac:dyDescent="0.3">
      <c r="A671" s="13"/>
      <c r="B671" s="29"/>
      <c r="C671" s="13"/>
      <c r="D671" s="12">
        <v>1</v>
      </c>
      <c r="E671" s="12">
        <v>7</v>
      </c>
      <c r="F671" s="12">
        <v>40106</v>
      </c>
      <c r="G671" s="13"/>
      <c r="H671" s="29" t="s">
        <v>1054</v>
      </c>
      <c r="I671" s="13"/>
      <c r="J671" s="31">
        <v>136447873.71000001</v>
      </c>
      <c r="K671" s="29"/>
      <c r="L671" s="31">
        <v>601898.79302999983</v>
      </c>
      <c r="M671" s="29"/>
      <c r="N671" s="37"/>
      <c r="O671" s="29"/>
      <c r="P671" s="38"/>
      <c r="Q671" s="39"/>
      <c r="R671" s="39"/>
      <c r="S671" s="29"/>
      <c r="T671" s="40"/>
      <c r="U671" s="13"/>
      <c r="V671" s="48">
        <v>3.3</v>
      </c>
      <c r="W671" s="13"/>
      <c r="X671" s="31">
        <v>4502780</v>
      </c>
      <c r="Y671" s="13"/>
      <c r="Z671" s="37"/>
      <c r="AA671" s="13"/>
      <c r="AB671" s="42"/>
      <c r="AC671" s="13"/>
      <c r="AD671" s="42"/>
      <c r="AE671" s="13"/>
      <c r="AF671" s="40"/>
      <c r="AG671" s="13"/>
      <c r="AH671" s="31">
        <v>135845975</v>
      </c>
      <c r="AI671" s="31"/>
      <c r="AJ671" s="49">
        <v>29.530000413019234</v>
      </c>
      <c r="AK671" s="31"/>
      <c r="AL671" s="31">
        <v>4600270</v>
      </c>
      <c r="AM671" s="31"/>
      <c r="AN671" s="49">
        <v>3.3714486528219565</v>
      </c>
      <c r="AO671" s="49"/>
      <c r="AP671" s="31">
        <v>97490</v>
      </c>
      <c r="AQ671" s="18"/>
      <c r="AR671" s="31">
        <v>2274586</v>
      </c>
      <c r="AS671" s="18"/>
      <c r="AT671" s="18"/>
      <c r="AU671" s="18"/>
      <c r="AV671" s="13"/>
      <c r="AW671" s="13"/>
      <c r="AX671" s="13"/>
      <c r="AY671" s="13"/>
      <c r="AZ671" s="13"/>
      <c r="BA671" s="13"/>
      <c r="BB671" s="31">
        <v>136447873.71000001</v>
      </c>
      <c r="BC671" s="31">
        <v>0</v>
      </c>
      <c r="BD671" s="13"/>
      <c r="BE671" s="13"/>
      <c r="BF671" s="43"/>
    </row>
    <row r="672" spans="1:58" ht="14.4" x14ac:dyDescent="0.3">
      <c r="A672" s="13"/>
      <c r="B672" s="29"/>
      <c r="C672" s="29"/>
      <c r="D672" s="13"/>
      <c r="E672" s="13"/>
      <c r="F672" s="13"/>
      <c r="G672" s="13"/>
      <c r="H672" s="29" t="s">
        <v>133</v>
      </c>
      <c r="I672" s="13"/>
      <c r="J672" s="31"/>
      <c r="K672" s="29"/>
      <c r="L672" s="31"/>
      <c r="M672" s="29"/>
      <c r="N672" s="29"/>
      <c r="O672" s="29"/>
      <c r="P672" s="42"/>
      <c r="Q672" s="13"/>
      <c r="R672" s="13"/>
      <c r="S672" s="29"/>
      <c r="T672" s="40"/>
      <c r="U672" s="13"/>
      <c r="V672" s="48"/>
      <c r="W672" s="13"/>
      <c r="X672" s="31"/>
      <c r="Y672" s="13"/>
      <c r="Z672" s="37"/>
      <c r="AA672" s="13"/>
      <c r="AB672" s="42"/>
      <c r="AC672" s="13"/>
      <c r="AD672" s="42"/>
      <c r="AE672" s="13"/>
      <c r="AF672" s="40"/>
      <c r="AG672" s="13"/>
      <c r="AH672" s="31"/>
      <c r="AI672" s="31"/>
      <c r="AJ672" s="49"/>
      <c r="AK672" s="31"/>
      <c r="AL672" s="31"/>
      <c r="AM672" s="31"/>
      <c r="AN672" s="49"/>
      <c r="AO672" s="49"/>
      <c r="AP672" s="31"/>
      <c r="AQ672" s="18"/>
      <c r="AR672" s="31"/>
      <c r="AS672" s="18"/>
      <c r="AT672" s="18"/>
      <c r="AU672" s="18"/>
      <c r="AV672" s="13"/>
      <c r="AW672" s="13"/>
      <c r="AX672" s="13"/>
      <c r="AY672" s="13"/>
      <c r="AZ672" s="13"/>
      <c r="BA672" s="13"/>
      <c r="BB672" s="31"/>
      <c r="BC672" s="31"/>
      <c r="BD672" s="13"/>
      <c r="BE672" s="13"/>
      <c r="BF672" s="43"/>
    </row>
    <row r="673" spans="1:58" ht="14.4" x14ac:dyDescent="0.3">
      <c r="A673" s="13"/>
      <c r="B673" s="13"/>
      <c r="C673" s="13"/>
      <c r="D673" s="13"/>
      <c r="E673" s="13"/>
      <c r="F673" s="13"/>
      <c r="G673" s="28" t="s">
        <v>1055</v>
      </c>
      <c r="H673" s="13"/>
      <c r="I673" s="13"/>
      <c r="J673" s="78">
        <v>1047973482.8299999</v>
      </c>
      <c r="K673" s="13"/>
      <c r="L673" s="78">
        <v>126661570.6496475</v>
      </c>
      <c r="M673" s="13"/>
      <c r="N673" s="13"/>
      <c r="O673" s="13"/>
      <c r="P673" s="42"/>
      <c r="Q673" s="13"/>
      <c r="R673" s="13"/>
      <c r="S673" s="13"/>
      <c r="T673" s="40"/>
      <c r="U673" s="13"/>
      <c r="V673" s="53">
        <v>3.3</v>
      </c>
      <c r="W673" s="13"/>
      <c r="X673" s="78">
        <v>34583124</v>
      </c>
      <c r="Y673" s="13"/>
      <c r="Z673" s="37"/>
      <c r="AA673" s="13"/>
      <c r="AB673" s="42"/>
      <c r="AC673" s="13"/>
      <c r="AD673" s="42"/>
      <c r="AE673" s="13"/>
      <c r="AF673" s="40"/>
      <c r="AG673" s="13"/>
      <c r="AH673" s="78">
        <v>921311913</v>
      </c>
      <c r="AI673" s="61"/>
      <c r="AJ673" s="56">
        <v>27.668230018070759</v>
      </c>
      <c r="AK673" s="61"/>
      <c r="AL673" s="78">
        <v>33298549</v>
      </c>
      <c r="AM673" s="61"/>
      <c r="AN673" s="56">
        <v>3.1774228590287357</v>
      </c>
      <c r="AO673" s="56"/>
      <c r="AP673" s="78">
        <v>-1284575</v>
      </c>
      <c r="AQ673" s="18"/>
      <c r="AR673" s="78">
        <v>133103602</v>
      </c>
      <c r="AS673" s="18"/>
      <c r="AT673" s="18"/>
      <c r="AU673" s="18"/>
      <c r="AV673" s="43"/>
      <c r="AW673" s="13"/>
      <c r="AX673" s="13"/>
      <c r="AY673" s="13"/>
      <c r="AZ673" s="13"/>
      <c r="BA673" s="13"/>
      <c r="BB673" s="61"/>
      <c r="BC673" s="61"/>
      <c r="BD673" s="13"/>
      <c r="BE673" s="62"/>
      <c r="BF673" s="43"/>
    </row>
    <row r="674" spans="1:58" ht="14.4" x14ac:dyDescent="0.3">
      <c r="A674" s="13"/>
      <c r="B674" s="13"/>
      <c r="C674" s="13"/>
      <c r="D674" s="13"/>
      <c r="E674" s="13"/>
      <c r="F674" s="13"/>
      <c r="G674" s="28"/>
      <c r="H674" s="13" t="s">
        <v>133</v>
      </c>
      <c r="I674" s="13"/>
      <c r="J674" s="61"/>
      <c r="K674" s="13"/>
      <c r="L674" s="61"/>
      <c r="M674" s="13"/>
      <c r="N674" s="13"/>
      <c r="O674" s="13"/>
      <c r="P674" s="42"/>
      <c r="Q674" s="13"/>
      <c r="R674" s="13"/>
      <c r="S674" s="13"/>
      <c r="T674" s="40"/>
      <c r="U674" s="13"/>
      <c r="V674" s="34"/>
      <c r="W674" s="13"/>
      <c r="X674" s="61"/>
      <c r="Y674" s="13"/>
      <c r="Z674" s="37"/>
      <c r="AA674" s="13"/>
      <c r="AB674" s="42"/>
      <c r="AC674" s="13"/>
      <c r="AD674" s="42"/>
      <c r="AE674" s="13"/>
      <c r="AF674" s="40"/>
      <c r="AG674" s="13"/>
      <c r="AH674" s="61"/>
      <c r="AI674" s="61"/>
      <c r="AJ674" s="18"/>
      <c r="AK674" s="61"/>
      <c r="AL674" s="61"/>
      <c r="AM674" s="61"/>
      <c r="AN674" s="18"/>
      <c r="AO674" s="18"/>
      <c r="AP674" s="61"/>
      <c r="AQ674" s="18"/>
      <c r="AR674" s="61"/>
      <c r="AS674" s="18"/>
      <c r="AT674" s="18"/>
      <c r="AU674" s="18"/>
      <c r="AV674" s="13"/>
      <c r="AW674" s="13"/>
      <c r="AX674" s="13"/>
      <c r="AY674" s="13"/>
      <c r="AZ674" s="13"/>
      <c r="BA674" s="13"/>
      <c r="BB674" s="61"/>
      <c r="BC674" s="61"/>
      <c r="BD674" s="13"/>
      <c r="BE674" s="43"/>
      <c r="BF674" s="43"/>
    </row>
    <row r="675" spans="1:58" ht="15" thickBot="1" x14ac:dyDescent="0.35">
      <c r="A675" s="13"/>
      <c r="B675" s="13"/>
      <c r="C675" s="13"/>
      <c r="D675" s="13"/>
      <c r="E675" s="13"/>
      <c r="F675" s="13"/>
      <c r="G675" s="28" t="s">
        <v>1056</v>
      </c>
      <c r="H675" s="13"/>
      <c r="I675" s="13"/>
      <c r="J675" s="60">
        <v>22795357881.990017</v>
      </c>
      <c r="K675" s="13"/>
      <c r="L675" s="60">
        <v>5541188909.9440765</v>
      </c>
      <c r="M675" s="13"/>
      <c r="N675" s="13"/>
      <c r="O675" s="13"/>
      <c r="P675" s="42"/>
      <c r="Q675" s="13"/>
      <c r="R675" s="13"/>
      <c r="S675" s="13"/>
      <c r="T675" s="40"/>
      <c r="U675" s="13"/>
      <c r="V675" s="53">
        <v>3</v>
      </c>
      <c r="W675" s="13"/>
      <c r="X675" s="60">
        <v>675925368</v>
      </c>
      <c r="Y675" s="13"/>
      <c r="Z675" s="37"/>
      <c r="AA675" s="13"/>
      <c r="AB675" s="42"/>
      <c r="AC675" s="13"/>
      <c r="AD675" s="42"/>
      <c r="AE675" s="13"/>
      <c r="AF675" s="40"/>
      <c r="AG675" s="13"/>
      <c r="AH675" s="60">
        <v>16793482203</v>
      </c>
      <c r="AI675" s="61"/>
      <c r="AJ675" s="56">
        <v>18.383271452206948</v>
      </c>
      <c r="AK675" s="61"/>
      <c r="AL675" s="60">
        <v>913519786</v>
      </c>
      <c r="AM675" s="61"/>
      <c r="AN675" s="56">
        <v>4.0074816580166388</v>
      </c>
      <c r="AO675" s="56"/>
      <c r="AP675" s="60">
        <v>237594418</v>
      </c>
      <c r="AQ675" s="18"/>
      <c r="AR675" s="60" t="e">
        <v>#N/A</v>
      </c>
      <c r="AS675" s="18"/>
      <c r="AT675" s="18"/>
      <c r="AU675" s="18"/>
      <c r="AV675" s="43"/>
      <c r="AW675" s="13"/>
      <c r="AX675" s="43"/>
      <c r="AY675" s="13"/>
      <c r="AZ675" s="13"/>
      <c r="BA675" s="13"/>
      <c r="BB675" s="60">
        <v>22795357882.334915</v>
      </c>
      <c r="BC675" s="60">
        <v>0.34490203484892845</v>
      </c>
      <c r="BD675" s="13"/>
      <c r="BE675" s="62"/>
      <c r="BF675" s="43"/>
    </row>
    <row r="676" spans="1:58" ht="15" thickTop="1" x14ac:dyDescent="0.3">
      <c r="A676" s="13"/>
      <c r="B676" s="12" t="s">
        <v>129</v>
      </c>
      <c r="C676" s="13"/>
      <c r="D676" s="13"/>
      <c r="E676" s="13"/>
      <c r="F676" s="13"/>
      <c r="G676" s="13"/>
      <c r="H676" s="13" t="s">
        <v>133</v>
      </c>
      <c r="I676" s="13"/>
      <c r="J676" s="13"/>
      <c r="K676" s="13"/>
      <c r="L676" s="13"/>
      <c r="M676" s="13"/>
      <c r="N676" s="13"/>
      <c r="O676" s="13"/>
      <c r="P676" s="42"/>
      <c r="Q676" s="13"/>
      <c r="R676" s="13"/>
      <c r="S676" s="13"/>
      <c r="T676" s="40"/>
      <c r="U676" s="13"/>
      <c r="V676" s="34"/>
      <c r="W676" s="13"/>
      <c r="X676" s="13"/>
      <c r="Y676" s="13"/>
      <c r="Z676" s="37"/>
      <c r="AA676" s="13"/>
      <c r="AB676" s="42"/>
      <c r="AC676" s="13"/>
      <c r="AD676" s="42"/>
      <c r="AE676" s="13"/>
      <c r="AF676" s="40"/>
      <c r="AG676" s="13"/>
      <c r="AH676" s="13"/>
      <c r="AI676" s="13"/>
      <c r="AJ676" s="18"/>
      <c r="AK676" s="13"/>
      <c r="AL676" s="13"/>
      <c r="AM676" s="13"/>
      <c r="AN676" s="18"/>
      <c r="AO676" s="18"/>
      <c r="AP676" s="13"/>
      <c r="AQ676" s="18"/>
      <c r="AR676" s="13"/>
      <c r="AS676" s="18"/>
      <c r="AT676" s="18"/>
      <c r="AU676" s="18"/>
      <c r="AV676" s="13"/>
      <c r="AW676" s="13"/>
      <c r="AX676" s="43"/>
      <c r="AY676" s="13"/>
      <c r="AZ676" s="13"/>
      <c r="BA676" s="13"/>
      <c r="BB676" s="13"/>
      <c r="BC676" s="13"/>
      <c r="BD676" s="13"/>
      <c r="BE676" s="43"/>
      <c r="BF676" s="13"/>
    </row>
    <row r="677" spans="1:58" ht="14.4" x14ac:dyDescent="0.3">
      <c r="A677" s="13"/>
      <c r="B677" s="12" t="s">
        <v>129</v>
      </c>
      <c r="C677" s="13"/>
      <c r="D677" s="13"/>
      <c r="E677" s="13"/>
      <c r="F677" s="13"/>
      <c r="G677" s="13"/>
      <c r="H677" s="13" t="s">
        <v>133</v>
      </c>
      <c r="I677" s="13"/>
      <c r="J677" s="13"/>
      <c r="K677" s="13"/>
      <c r="L677" s="13"/>
      <c r="M677" s="13"/>
      <c r="N677" s="13"/>
      <c r="O677" s="13"/>
      <c r="P677" s="42"/>
      <c r="Q677" s="13"/>
      <c r="R677" s="13"/>
      <c r="S677" s="13"/>
      <c r="T677" s="40"/>
      <c r="U677" s="13"/>
      <c r="V677" s="34"/>
      <c r="W677" s="13"/>
      <c r="X677" s="13"/>
      <c r="Y677" s="13"/>
      <c r="Z677" s="37"/>
      <c r="AA677" s="13"/>
      <c r="AB677" s="42"/>
      <c r="AC677" s="13"/>
      <c r="AD677" s="42"/>
      <c r="AE677" s="13"/>
      <c r="AF677" s="40"/>
      <c r="AG677" s="13"/>
      <c r="AH677" s="13"/>
      <c r="AI677" s="43"/>
      <c r="AJ677" s="18"/>
      <c r="AK677" s="43"/>
      <c r="AL677" s="13"/>
      <c r="AM677" s="13"/>
      <c r="AN677" s="18"/>
      <c r="AO677" s="18"/>
      <c r="AP677" s="13"/>
      <c r="AQ677" s="18"/>
      <c r="AR677" s="13"/>
      <c r="AS677" s="18"/>
      <c r="AT677" s="18"/>
      <c r="AU677" s="18"/>
      <c r="AV677" s="13"/>
      <c r="AW677" s="13"/>
      <c r="AX677" s="13"/>
      <c r="AY677" s="13"/>
      <c r="AZ677" s="13"/>
      <c r="BA677" s="13"/>
      <c r="BB677" s="13"/>
      <c r="BC677" s="13"/>
      <c r="BD677" s="13"/>
      <c r="BE677" s="43"/>
      <c r="BF677" s="13"/>
    </row>
    <row r="678" spans="1:58" ht="14.4" x14ac:dyDescent="0.3">
      <c r="A678" s="13"/>
      <c r="B678" s="12" t="s">
        <v>129</v>
      </c>
      <c r="C678" s="13"/>
      <c r="D678" s="13"/>
      <c r="E678" s="13"/>
      <c r="F678" s="13"/>
      <c r="G678" s="28" t="s">
        <v>1057</v>
      </c>
      <c r="H678" s="13"/>
      <c r="I678" s="13"/>
      <c r="J678" s="25"/>
      <c r="K678" s="25"/>
      <c r="L678" s="25"/>
      <c r="M678" s="25"/>
      <c r="N678" s="25"/>
      <c r="O678" s="25"/>
      <c r="P678" s="42"/>
      <c r="Q678" s="13"/>
      <c r="R678" s="13"/>
      <c r="S678" s="25"/>
      <c r="T678" s="40"/>
      <c r="U678" s="13"/>
      <c r="V678" s="34"/>
      <c r="W678" s="13"/>
      <c r="X678" s="25"/>
      <c r="Y678" s="13"/>
      <c r="Z678" s="37"/>
      <c r="AA678" s="13"/>
      <c r="AB678" s="42"/>
      <c r="AC678" s="13"/>
      <c r="AD678" s="42"/>
      <c r="AE678" s="13"/>
      <c r="AF678" s="40"/>
      <c r="AG678" s="13"/>
      <c r="AH678" s="25"/>
      <c r="AI678" s="25"/>
      <c r="AJ678" s="18"/>
      <c r="AK678" s="25"/>
      <c r="AL678" s="25"/>
      <c r="AM678" s="25"/>
      <c r="AN678" s="18"/>
      <c r="AO678" s="18"/>
      <c r="AP678" s="25"/>
      <c r="AQ678" s="18"/>
      <c r="AR678" s="25"/>
      <c r="AS678" s="18"/>
      <c r="AT678" s="18"/>
      <c r="AU678" s="18"/>
      <c r="AV678" s="13"/>
      <c r="AW678" s="13"/>
      <c r="AX678" s="13"/>
      <c r="AY678" s="13"/>
      <c r="AZ678" s="13"/>
      <c r="BA678" s="13"/>
      <c r="BB678" s="25"/>
      <c r="BC678" s="25"/>
      <c r="BD678" s="13"/>
      <c r="BE678" s="43"/>
      <c r="BF678" s="13"/>
    </row>
    <row r="679" spans="1:58" ht="14.4" x14ac:dyDescent="0.3">
      <c r="A679" s="13"/>
      <c r="B679" s="12" t="s">
        <v>129</v>
      </c>
      <c r="C679" s="13"/>
      <c r="D679" s="13"/>
      <c r="E679" s="13"/>
      <c r="F679" s="13"/>
      <c r="G679" s="13"/>
      <c r="H679" s="13" t="s">
        <v>133</v>
      </c>
      <c r="I679" s="13"/>
      <c r="J679" s="25"/>
      <c r="K679" s="25"/>
      <c r="L679" s="25"/>
      <c r="M679" s="25"/>
      <c r="N679" s="25"/>
      <c r="O679" s="25"/>
      <c r="P679" s="42"/>
      <c r="Q679" s="13"/>
      <c r="R679" s="13"/>
      <c r="S679" s="25"/>
      <c r="T679" s="40"/>
      <c r="U679" s="13"/>
      <c r="V679" s="34"/>
      <c r="W679" s="13"/>
      <c r="X679" s="25"/>
      <c r="Y679" s="13"/>
      <c r="Z679" s="37"/>
      <c r="AA679" s="13"/>
      <c r="AB679" s="42"/>
      <c r="AC679" s="13"/>
      <c r="AD679" s="42"/>
      <c r="AE679" s="13"/>
      <c r="AF679" s="40"/>
      <c r="AG679" s="13"/>
      <c r="AH679" s="25"/>
      <c r="AI679" s="25"/>
      <c r="AJ679" s="18"/>
      <c r="AK679" s="25"/>
      <c r="AL679" s="25"/>
      <c r="AM679" s="25"/>
      <c r="AN679" s="18"/>
      <c r="AO679" s="18"/>
      <c r="AP679" s="25"/>
      <c r="AQ679" s="18"/>
      <c r="AR679" s="25"/>
      <c r="AS679" s="18"/>
      <c r="AT679" s="18"/>
      <c r="AU679" s="18"/>
      <c r="AV679" s="13"/>
      <c r="AW679" s="13"/>
      <c r="AX679" s="13"/>
      <c r="AY679" s="13"/>
      <c r="AZ679" s="13"/>
      <c r="BA679" s="13"/>
      <c r="BB679" s="25"/>
      <c r="BC679" s="25"/>
      <c r="BD679" s="13"/>
      <c r="BE679" s="13"/>
      <c r="BF679" s="13"/>
    </row>
    <row r="680" spans="1:58" ht="14.4" x14ac:dyDescent="0.3">
      <c r="A680" s="13"/>
      <c r="B680" s="12" t="s">
        <v>129</v>
      </c>
      <c r="C680" s="13"/>
      <c r="D680" s="13"/>
      <c r="E680" s="13"/>
      <c r="F680" s="28"/>
      <c r="G680" s="28"/>
      <c r="H680" s="28" t="s">
        <v>1058</v>
      </c>
      <c r="I680" s="13"/>
      <c r="J680" s="13"/>
      <c r="K680" s="13"/>
      <c r="L680" s="13"/>
      <c r="M680" s="13"/>
      <c r="N680" s="13"/>
      <c r="O680" s="13"/>
      <c r="P680" s="42"/>
      <c r="Q680" s="13"/>
      <c r="R680" s="13"/>
      <c r="S680" s="13"/>
      <c r="T680" s="40"/>
      <c r="U680" s="13"/>
      <c r="V680" s="34"/>
      <c r="W680" s="13"/>
      <c r="X680" s="13"/>
      <c r="Y680" s="13"/>
      <c r="Z680" s="37"/>
      <c r="AA680" s="13"/>
      <c r="AB680" s="42"/>
      <c r="AC680" s="13"/>
      <c r="AD680" s="42"/>
      <c r="AE680" s="13"/>
      <c r="AF680" s="40"/>
      <c r="AG680" s="13"/>
      <c r="AH680" s="13"/>
      <c r="AI680" s="13"/>
      <c r="AJ680" s="18"/>
      <c r="AK680" s="13"/>
      <c r="AL680" s="13"/>
      <c r="AM680" s="13"/>
      <c r="AN680" s="18"/>
      <c r="AO680" s="18"/>
      <c r="AP680" s="13"/>
      <c r="AQ680" s="18"/>
      <c r="AR680" s="13"/>
      <c r="AS680" s="18"/>
      <c r="AT680" s="18"/>
      <c r="AU680" s="18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</row>
    <row r="681" spans="1:58" ht="14.4" x14ac:dyDescent="0.3">
      <c r="A681" s="12" t="s">
        <v>1059</v>
      </c>
      <c r="B681" s="12" t="s">
        <v>1060</v>
      </c>
      <c r="C681" s="13"/>
      <c r="D681" s="13"/>
      <c r="E681" s="13"/>
      <c r="F681" s="12">
        <v>350.2</v>
      </c>
      <c r="G681" s="12">
        <v>350.2</v>
      </c>
      <c r="H681" s="12" t="s">
        <v>1061</v>
      </c>
      <c r="I681" s="13"/>
      <c r="J681" s="36">
        <v>240510767.25999999</v>
      </c>
      <c r="K681" s="13"/>
      <c r="L681" s="36">
        <v>80181515.178000003</v>
      </c>
      <c r="M681" s="13"/>
      <c r="N681" s="13"/>
      <c r="O681" s="13"/>
      <c r="P681" s="42">
        <v>75</v>
      </c>
      <c r="Q681" s="12" t="s">
        <v>139</v>
      </c>
      <c r="R681" s="42" t="s">
        <v>1062</v>
      </c>
      <c r="S681" s="13"/>
      <c r="T681" s="40">
        <v>0</v>
      </c>
      <c r="U681" s="13"/>
      <c r="V681" s="41">
        <v>1.3</v>
      </c>
      <c r="W681" s="13"/>
      <c r="X681" s="36">
        <v>3126640</v>
      </c>
      <c r="Y681" s="13"/>
      <c r="Z681" s="37" t="s">
        <v>1063</v>
      </c>
      <c r="AA681" s="13"/>
      <c r="AB681" s="42">
        <v>75</v>
      </c>
      <c r="AC681" s="12" t="s">
        <v>139</v>
      </c>
      <c r="AD681" s="42" t="s">
        <v>1062</v>
      </c>
      <c r="AE681" s="13"/>
      <c r="AF681" s="40">
        <v>0</v>
      </c>
      <c r="AG681" s="13"/>
      <c r="AH681" s="36">
        <v>160329252</v>
      </c>
      <c r="AI681" s="43"/>
      <c r="AJ681" s="18">
        <v>53.2</v>
      </c>
      <c r="AK681" s="43"/>
      <c r="AL681" s="36">
        <v>3013708</v>
      </c>
      <c r="AM681" s="36"/>
      <c r="AN681" s="18">
        <v>1.25</v>
      </c>
      <c r="AO681" s="18"/>
      <c r="AP681" s="36">
        <v>-112932</v>
      </c>
      <c r="AQ681" s="18"/>
      <c r="AR681" s="36">
        <v>70338849</v>
      </c>
      <c r="AS681" s="18"/>
      <c r="AT681" s="18"/>
      <c r="AU681" s="18"/>
      <c r="AV681" s="79"/>
      <c r="AW681" s="13"/>
      <c r="AX681" s="13"/>
      <c r="AY681" s="13"/>
      <c r="AZ681" s="13"/>
      <c r="BA681" s="13"/>
      <c r="BB681" s="36">
        <v>240510767.25321048</v>
      </c>
      <c r="BC681" s="36">
        <v>-6.7895054817199707E-3</v>
      </c>
      <c r="BD681" s="13"/>
      <c r="BE681" s="13"/>
      <c r="BF681" s="13"/>
    </row>
    <row r="682" spans="1:58" ht="14.4" x14ac:dyDescent="0.3">
      <c r="A682" s="12" t="s">
        <v>1064</v>
      </c>
      <c r="B682" s="12" t="s">
        <v>1065</v>
      </c>
      <c r="C682" s="13"/>
      <c r="D682" s="13"/>
      <c r="E682" s="13"/>
      <c r="F682" s="12">
        <v>352</v>
      </c>
      <c r="G682" s="12">
        <v>352</v>
      </c>
      <c r="H682" s="12" t="s">
        <v>138</v>
      </c>
      <c r="I682" s="13"/>
      <c r="J682" s="36">
        <v>154719739.84</v>
      </c>
      <c r="K682" s="13"/>
      <c r="L682" s="36">
        <v>40213775.077999994</v>
      </c>
      <c r="M682" s="13"/>
      <c r="N682" s="13"/>
      <c r="O682" s="13"/>
      <c r="P682" s="42">
        <v>60</v>
      </c>
      <c r="Q682" s="12" t="s">
        <v>139</v>
      </c>
      <c r="R682" s="42" t="s">
        <v>1066</v>
      </c>
      <c r="S682" s="13"/>
      <c r="T682" s="40">
        <v>-15</v>
      </c>
      <c r="U682" s="13"/>
      <c r="V682" s="41">
        <v>1.9</v>
      </c>
      <c r="W682" s="13"/>
      <c r="X682" s="36">
        <v>2939675</v>
      </c>
      <c r="Y682" s="13"/>
      <c r="Z682" s="37" t="s">
        <v>1063</v>
      </c>
      <c r="AA682" s="13"/>
      <c r="AB682" s="42">
        <v>65</v>
      </c>
      <c r="AC682" s="12" t="s">
        <v>139</v>
      </c>
      <c r="AD682" s="42" t="s">
        <v>1066</v>
      </c>
      <c r="AE682" s="13"/>
      <c r="AF682" s="40">
        <v>-15</v>
      </c>
      <c r="AG682" s="13"/>
      <c r="AH682" s="36">
        <v>137713926</v>
      </c>
      <c r="AI682" s="43"/>
      <c r="AJ682" s="18">
        <v>52.43</v>
      </c>
      <c r="AK682" s="43"/>
      <c r="AL682" s="36">
        <v>2626625</v>
      </c>
      <c r="AM682" s="36"/>
      <c r="AN682" s="18">
        <v>1.7</v>
      </c>
      <c r="AO682" s="18"/>
      <c r="AP682" s="36">
        <v>-313050</v>
      </c>
      <c r="AQ682" s="18"/>
      <c r="AR682" s="36">
        <v>34271162</v>
      </c>
      <c r="AS682" s="18"/>
      <c r="AT682" s="18"/>
      <c r="AU682" s="18"/>
      <c r="AV682" s="79"/>
      <c r="AW682" s="13"/>
      <c r="AX682" s="13"/>
      <c r="AY682" s="13"/>
      <c r="AZ682" s="13"/>
      <c r="BA682" s="13"/>
      <c r="BB682" s="36">
        <v>154719739.84476271</v>
      </c>
      <c r="BC682" s="36">
        <v>4.7627091407775879E-3</v>
      </c>
      <c r="BD682" s="13"/>
      <c r="BE682" s="13"/>
      <c r="BF682" s="13"/>
    </row>
    <row r="683" spans="1:58" ht="14.4" x14ac:dyDescent="0.3">
      <c r="A683" s="12" t="s">
        <v>1067</v>
      </c>
      <c r="B683" s="12" t="s">
        <v>1068</v>
      </c>
      <c r="C683" s="13"/>
      <c r="D683" s="13"/>
      <c r="E683" s="13"/>
      <c r="F683" s="12">
        <v>353</v>
      </c>
      <c r="G683" s="12">
        <v>353</v>
      </c>
      <c r="H683" s="12" t="s">
        <v>1069</v>
      </c>
      <c r="I683" s="13"/>
      <c r="J683" s="36">
        <v>1741377472.21</v>
      </c>
      <c r="K683" s="13"/>
      <c r="L683" s="36">
        <v>504497585.40427244</v>
      </c>
      <c r="M683" s="13"/>
      <c r="N683" s="13"/>
      <c r="O683" s="13"/>
      <c r="P683" s="42">
        <v>40</v>
      </c>
      <c r="Q683" s="12" t="s">
        <v>139</v>
      </c>
      <c r="R683" s="42" t="s">
        <v>1070</v>
      </c>
      <c r="S683" s="13"/>
      <c r="T683" s="40">
        <v>-2</v>
      </c>
      <c r="U683" s="13"/>
      <c r="V683" s="41">
        <v>2.6</v>
      </c>
      <c r="W683" s="13"/>
      <c r="X683" s="36">
        <v>45275814</v>
      </c>
      <c r="Y683" s="13"/>
      <c r="Z683" s="37" t="s">
        <v>1063</v>
      </c>
      <c r="AA683" s="13"/>
      <c r="AB683" s="42">
        <v>40</v>
      </c>
      <c r="AC683" s="12" t="s">
        <v>139</v>
      </c>
      <c r="AD683" s="42" t="s">
        <v>1071</v>
      </c>
      <c r="AE683" s="13"/>
      <c r="AF683" s="40">
        <v>-2</v>
      </c>
      <c r="AG683" s="13"/>
      <c r="AH683" s="36">
        <v>1271707436</v>
      </c>
      <c r="AI683" s="43"/>
      <c r="AJ683" s="18">
        <v>30.9</v>
      </c>
      <c r="AK683" s="43"/>
      <c r="AL683" s="36">
        <v>41155580</v>
      </c>
      <c r="AM683" s="36"/>
      <c r="AN683" s="18">
        <v>2.36</v>
      </c>
      <c r="AO683" s="18"/>
      <c r="AP683" s="36">
        <v>-4120234</v>
      </c>
      <c r="AQ683" s="18"/>
      <c r="AR683" s="36">
        <v>403916862</v>
      </c>
      <c r="AS683" s="18"/>
      <c r="AT683" s="18"/>
      <c r="AU683" s="18"/>
      <c r="AV683" s="79"/>
      <c r="AW683" s="13"/>
      <c r="AX683" s="13"/>
      <c r="AY683" s="13"/>
      <c r="AZ683" s="13"/>
      <c r="BA683" s="13"/>
      <c r="BB683" s="36">
        <v>1741377472.2062764</v>
      </c>
      <c r="BC683" s="36">
        <v>-3.7236213684082031E-3</v>
      </c>
      <c r="BD683" s="13"/>
      <c r="BE683" s="13"/>
      <c r="BF683" s="13"/>
    </row>
    <row r="684" spans="1:58" ht="14.4" x14ac:dyDescent="0.3">
      <c r="A684" s="12" t="s">
        <v>1072</v>
      </c>
      <c r="B684" s="12" t="s">
        <v>1073</v>
      </c>
      <c r="C684" s="13"/>
      <c r="D684" s="13"/>
      <c r="E684" s="13"/>
      <c r="F684" s="12">
        <v>353.1</v>
      </c>
      <c r="G684" s="12">
        <v>353.1</v>
      </c>
      <c r="H684" s="12" t="s">
        <v>1074</v>
      </c>
      <c r="I684" s="13"/>
      <c r="J684" s="36">
        <v>400209879.67000002</v>
      </c>
      <c r="K684" s="13"/>
      <c r="L684" s="36">
        <v>67360985.230000004</v>
      </c>
      <c r="M684" s="13"/>
      <c r="N684" s="13"/>
      <c r="O684" s="13"/>
      <c r="P684" s="42">
        <v>35</v>
      </c>
      <c r="Q684" s="12" t="s">
        <v>139</v>
      </c>
      <c r="R684" s="42" t="s">
        <v>1075</v>
      </c>
      <c r="S684" s="13"/>
      <c r="T684" s="40">
        <v>0</v>
      </c>
      <c r="U684" s="13"/>
      <c r="V684" s="41">
        <v>2.9</v>
      </c>
      <c r="W684" s="13"/>
      <c r="X684" s="36">
        <v>11606087</v>
      </c>
      <c r="Y684" s="13"/>
      <c r="Z684" s="37" t="s">
        <v>1063</v>
      </c>
      <c r="AA684" s="13"/>
      <c r="AB684" s="42">
        <v>30</v>
      </c>
      <c r="AC684" s="12" t="s">
        <v>139</v>
      </c>
      <c r="AD684" s="42" t="s">
        <v>1071</v>
      </c>
      <c r="AE684" s="13"/>
      <c r="AF684" s="40">
        <v>0</v>
      </c>
      <c r="AG684" s="13"/>
      <c r="AH684" s="36">
        <v>332848894</v>
      </c>
      <c r="AI684" s="43"/>
      <c r="AJ684" s="18">
        <v>23.69</v>
      </c>
      <c r="AK684" s="43"/>
      <c r="AL684" s="36">
        <v>14050185</v>
      </c>
      <c r="AM684" s="36"/>
      <c r="AN684" s="18">
        <v>3.51</v>
      </c>
      <c r="AO684" s="18"/>
      <c r="AP684" s="36">
        <v>2444098</v>
      </c>
      <c r="AQ684" s="18"/>
      <c r="AR684" s="36">
        <v>84475813</v>
      </c>
      <c r="AS684" s="18"/>
      <c r="AT684" s="18"/>
      <c r="AU684" s="18"/>
      <c r="AV684" s="79"/>
      <c r="AW684" s="13"/>
      <c r="AX684" s="13"/>
      <c r="AY684" s="13"/>
      <c r="AZ684" s="13"/>
      <c r="BA684" s="13"/>
      <c r="BB684" s="36">
        <v>400209879.67267674</v>
      </c>
      <c r="BC684" s="36">
        <v>2.6767253875732422E-3</v>
      </c>
      <c r="BD684" s="13"/>
      <c r="BE684" s="13"/>
      <c r="BF684" s="13"/>
    </row>
    <row r="685" spans="1:58" ht="14.4" x14ac:dyDescent="0.3">
      <c r="A685" s="12" t="s">
        <v>1076</v>
      </c>
      <c r="B685" s="12" t="s">
        <v>1077</v>
      </c>
      <c r="C685" s="13"/>
      <c r="D685" s="13"/>
      <c r="E685" s="13"/>
      <c r="F685" s="12">
        <v>354</v>
      </c>
      <c r="G685" s="12">
        <v>354</v>
      </c>
      <c r="H685" s="12" t="s">
        <v>1078</v>
      </c>
      <c r="I685" s="13"/>
      <c r="J685" s="36">
        <v>349056185.01999998</v>
      </c>
      <c r="K685" s="13"/>
      <c r="L685" s="36">
        <v>225421514.83400002</v>
      </c>
      <c r="M685" s="13"/>
      <c r="N685" s="13"/>
      <c r="O685" s="13"/>
      <c r="P685" s="42">
        <v>52</v>
      </c>
      <c r="Q685" s="12" t="s">
        <v>139</v>
      </c>
      <c r="R685" s="42" t="s">
        <v>1079</v>
      </c>
      <c r="S685" s="13"/>
      <c r="T685" s="40">
        <v>-15</v>
      </c>
      <c r="U685" s="13"/>
      <c r="V685" s="41">
        <v>2.2000000000000002</v>
      </c>
      <c r="W685" s="13"/>
      <c r="X685" s="36">
        <v>7679236</v>
      </c>
      <c r="Y685" s="13"/>
      <c r="Z685" s="37" t="s">
        <v>1063</v>
      </c>
      <c r="AA685" s="13"/>
      <c r="AB685" s="42">
        <v>60</v>
      </c>
      <c r="AC685" s="12" t="s">
        <v>139</v>
      </c>
      <c r="AD685" s="42" t="s">
        <v>1080</v>
      </c>
      <c r="AE685" s="13"/>
      <c r="AF685" s="40">
        <v>-25</v>
      </c>
      <c r="AG685" s="13"/>
      <c r="AH685" s="36">
        <v>210898716</v>
      </c>
      <c r="AI685" s="43"/>
      <c r="AJ685" s="18">
        <v>35.880000000000003</v>
      </c>
      <c r="AK685" s="43"/>
      <c r="AL685" s="36">
        <v>5877891</v>
      </c>
      <c r="AM685" s="36"/>
      <c r="AN685" s="18">
        <v>1.68</v>
      </c>
      <c r="AO685" s="18"/>
      <c r="AP685" s="36">
        <v>-1801345</v>
      </c>
      <c r="AQ685" s="18"/>
      <c r="AR685" s="36">
        <v>174893168</v>
      </c>
      <c r="AS685" s="18"/>
      <c r="AT685" s="18"/>
      <c r="AU685" s="18"/>
      <c r="AV685" s="79"/>
      <c r="AW685" s="13"/>
      <c r="AX685" s="13"/>
      <c r="AY685" s="13"/>
      <c r="AZ685" s="13"/>
      <c r="BA685" s="13"/>
      <c r="BB685" s="36">
        <v>349056185.01995313</v>
      </c>
      <c r="BC685" s="36">
        <v>-4.6849250793457031E-5</v>
      </c>
      <c r="BD685" s="13"/>
      <c r="BE685" s="13"/>
      <c r="BF685" s="13"/>
    </row>
    <row r="686" spans="1:58" ht="14.4" x14ac:dyDescent="0.3">
      <c r="A686" s="12" t="s">
        <v>1081</v>
      </c>
      <c r="B686" s="12" t="s">
        <v>1082</v>
      </c>
      <c r="C686" s="13"/>
      <c r="D686" s="13"/>
      <c r="E686" s="13"/>
      <c r="F686" s="12">
        <v>355</v>
      </c>
      <c r="G686" s="12">
        <v>355</v>
      </c>
      <c r="H686" s="12" t="s">
        <v>1083</v>
      </c>
      <c r="I686" s="13"/>
      <c r="J686" s="36">
        <v>1242636000.74</v>
      </c>
      <c r="K686" s="13"/>
      <c r="L686" s="36">
        <v>420741336.79800004</v>
      </c>
      <c r="M686" s="13"/>
      <c r="N686" s="13"/>
      <c r="O686" s="13"/>
      <c r="P686" s="42">
        <v>44</v>
      </c>
      <c r="Q686" s="12" t="s">
        <v>139</v>
      </c>
      <c r="R686" s="42" t="s">
        <v>1075</v>
      </c>
      <c r="S686" s="13"/>
      <c r="T686" s="40">
        <v>-50</v>
      </c>
      <c r="U686" s="13"/>
      <c r="V686" s="41">
        <v>3.4</v>
      </c>
      <c r="W686" s="13"/>
      <c r="X686" s="36">
        <v>42249624</v>
      </c>
      <c r="Y686" s="13"/>
      <c r="Z686" s="37" t="s">
        <v>1063</v>
      </c>
      <c r="AA686" s="13"/>
      <c r="AB686" s="42">
        <v>50</v>
      </c>
      <c r="AC686" s="12" t="s">
        <v>139</v>
      </c>
      <c r="AD686" s="42" t="s">
        <v>1075</v>
      </c>
      <c r="AE686" s="13"/>
      <c r="AF686" s="40">
        <v>-50</v>
      </c>
      <c r="AG686" s="13"/>
      <c r="AH686" s="36">
        <v>1443212664</v>
      </c>
      <c r="AI686" s="43"/>
      <c r="AJ686" s="18">
        <v>39.880000000000003</v>
      </c>
      <c r="AK686" s="43"/>
      <c r="AL686" s="36">
        <v>36188883</v>
      </c>
      <c r="AM686" s="36"/>
      <c r="AN686" s="18">
        <v>2.91</v>
      </c>
      <c r="AO686" s="18"/>
      <c r="AP686" s="36">
        <v>-6060741</v>
      </c>
      <c r="AQ686" s="18"/>
      <c r="AR686" s="36">
        <v>377201142</v>
      </c>
      <c r="AS686" s="18"/>
      <c r="AT686" s="18"/>
      <c r="AU686" s="18"/>
      <c r="AV686" s="79"/>
      <c r="AW686" s="13"/>
      <c r="AX686" s="13"/>
      <c r="AY686" s="13"/>
      <c r="AZ686" s="13"/>
      <c r="BA686" s="13"/>
      <c r="BB686" s="36">
        <v>1242636000.7453279</v>
      </c>
      <c r="BC686" s="36">
        <v>5.3279399871826172E-3</v>
      </c>
      <c r="BD686" s="13"/>
      <c r="BE686" s="13"/>
      <c r="BF686" s="13"/>
    </row>
    <row r="687" spans="1:58" ht="14.4" x14ac:dyDescent="0.3">
      <c r="A687" s="12" t="s">
        <v>1084</v>
      </c>
      <c r="B687" s="12" t="s">
        <v>1085</v>
      </c>
      <c r="C687" s="13"/>
      <c r="D687" s="13"/>
      <c r="E687" s="13"/>
      <c r="F687" s="12">
        <v>356</v>
      </c>
      <c r="G687" s="12">
        <v>356</v>
      </c>
      <c r="H687" s="12" t="s">
        <v>1086</v>
      </c>
      <c r="I687" s="13"/>
      <c r="J687" s="36">
        <v>854174815.62</v>
      </c>
      <c r="K687" s="13"/>
      <c r="L687" s="36">
        <v>364102827.98199999</v>
      </c>
      <c r="M687" s="13"/>
      <c r="N687" s="13"/>
      <c r="O687" s="13"/>
      <c r="P687" s="42">
        <v>47</v>
      </c>
      <c r="Q687" s="12" t="s">
        <v>139</v>
      </c>
      <c r="R687" s="42" t="s">
        <v>1070</v>
      </c>
      <c r="S687" s="13"/>
      <c r="T687" s="40">
        <v>-50</v>
      </c>
      <c r="U687" s="13"/>
      <c r="V687" s="41">
        <v>3.2</v>
      </c>
      <c r="W687" s="13"/>
      <c r="X687" s="36">
        <v>27333594</v>
      </c>
      <c r="Y687" s="13"/>
      <c r="Z687" s="37" t="s">
        <v>1063</v>
      </c>
      <c r="AA687" s="13"/>
      <c r="AB687" s="42">
        <v>51</v>
      </c>
      <c r="AC687" s="12" t="s">
        <v>139</v>
      </c>
      <c r="AD687" s="42" t="s">
        <v>1071</v>
      </c>
      <c r="AE687" s="13"/>
      <c r="AF687" s="40">
        <v>-55</v>
      </c>
      <c r="AG687" s="13"/>
      <c r="AH687" s="36">
        <v>959868136</v>
      </c>
      <c r="AI687" s="43"/>
      <c r="AJ687" s="18">
        <v>39.61</v>
      </c>
      <c r="AK687" s="43"/>
      <c r="AL687" s="36">
        <v>24232975</v>
      </c>
      <c r="AM687" s="36"/>
      <c r="AN687" s="18">
        <v>2.84</v>
      </c>
      <c r="AO687" s="18"/>
      <c r="AP687" s="36">
        <v>-3100619</v>
      </c>
      <c r="AQ687" s="18"/>
      <c r="AR687" s="36">
        <v>296136869</v>
      </c>
      <c r="AS687" s="18"/>
      <c r="AT687" s="18"/>
      <c r="AU687" s="18"/>
      <c r="AV687" s="79"/>
      <c r="AW687" s="13"/>
      <c r="AX687" s="13"/>
      <c r="AY687" s="13"/>
      <c r="AZ687" s="13"/>
      <c r="BA687" s="13"/>
      <c r="BB687" s="36">
        <v>854174815.61586785</v>
      </c>
      <c r="BC687" s="36">
        <v>-4.1321516036987305E-3</v>
      </c>
      <c r="BD687" s="13"/>
      <c r="BE687" s="13"/>
      <c r="BF687" s="13"/>
    </row>
    <row r="688" spans="1:58" ht="14.4" x14ac:dyDescent="0.3">
      <c r="A688" s="12" t="s">
        <v>1087</v>
      </c>
      <c r="B688" s="12" t="s">
        <v>1088</v>
      </c>
      <c r="C688" s="13"/>
      <c r="D688" s="13"/>
      <c r="E688" s="13"/>
      <c r="F688" s="12">
        <v>357</v>
      </c>
      <c r="G688" s="12">
        <v>357</v>
      </c>
      <c r="H688" s="12" t="s">
        <v>1089</v>
      </c>
      <c r="I688" s="13"/>
      <c r="J688" s="36">
        <v>75512191.540000007</v>
      </c>
      <c r="K688" s="13"/>
      <c r="L688" s="36">
        <v>26533421.569999997</v>
      </c>
      <c r="M688" s="13"/>
      <c r="N688" s="13"/>
      <c r="O688" s="13"/>
      <c r="P688" s="42">
        <v>60</v>
      </c>
      <c r="Q688" s="12" t="s">
        <v>139</v>
      </c>
      <c r="R688" s="42" t="s">
        <v>1080</v>
      </c>
      <c r="S688" s="13"/>
      <c r="T688" s="40">
        <v>0</v>
      </c>
      <c r="U688" s="13"/>
      <c r="V688" s="41">
        <v>1.7</v>
      </c>
      <c r="W688" s="13"/>
      <c r="X688" s="36">
        <v>1283707</v>
      </c>
      <c r="Y688" s="13"/>
      <c r="Z688" s="37" t="s">
        <v>1063</v>
      </c>
      <c r="AA688" s="13"/>
      <c r="AB688" s="42">
        <v>65</v>
      </c>
      <c r="AC688" s="12" t="s">
        <v>139</v>
      </c>
      <c r="AD688" s="42" t="s">
        <v>1080</v>
      </c>
      <c r="AE688" s="13"/>
      <c r="AF688" s="40">
        <v>0</v>
      </c>
      <c r="AG688" s="13"/>
      <c r="AH688" s="36">
        <v>48978770</v>
      </c>
      <c r="AI688" s="43"/>
      <c r="AJ688" s="18">
        <v>45.29</v>
      </c>
      <c r="AK688" s="43"/>
      <c r="AL688" s="36">
        <v>1081448</v>
      </c>
      <c r="AM688" s="36"/>
      <c r="AN688" s="18">
        <v>1.43</v>
      </c>
      <c r="AO688" s="18"/>
      <c r="AP688" s="36">
        <v>-202259</v>
      </c>
      <c r="AQ688" s="18"/>
      <c r="AR688" s="36">
        <v>22845111</v>
      </c>
      <c r="AS688" s="18"/>
      <c r="AT688" s="18"/>
      <c r="AU688" s="18"/>
      <c r="AV688" s="79"/>
      <c r="AW688" s="13"/>
      <c r="AX688" s="13"/>
      <c r="AY688" s="13"/>
      <c r="AZ688" s="13"/>
      <c r="BA688" s="13"/>
      <c r="BB688" s="36">
        <v>75512191.542140543</v>
      </c>
      <c r="BC688" s="36">
        <v>2.140536904335022E-3</v>
      </c>
      <c r="BD688" s="13"/>
      <c r="BE688" s="13"/>
      <c r="BF688" s="13"/>
    </row>
    <row r="689" spans="1:58" ht="14.4" x14ac:dyDescent="0.3">
      <c r="A689" s="12" t="s">
        <v>1090</v>
      </c>
      <c r="B689" s="12" t="s">
        <v>1091</v>
      </c>
      <c r="C689" s="13"/>
      <c r="D689" s="13"/>
      <c r="E689" s="13"/>
      <c r="F689" s="12">
        <v>358</v>
      </c>
      <c r="G689" s="12">
        <v>358</v>
      </c>
      <c r="H689" s="12" t="s">
        <v>1092</v>
      </c>
      <c r="I689" s="13"/>
      <c r="J689" s="36">
        <v>104576519.7</v>
      </c>
      <c r="K689" s="13"/>
      <c r="L689" s="36">
        <v>29275918.359999999</v>
      </c>
      <c r="M689" s="13"/>
      <c r="N689" s="13"/>
      <c r="O689" s="13"/>
      <c r="P689" s="42">
        <v>60</v>
      </c>
      <c r="Q689" s="12" t="s">
        <v>139</v>
      </c>
      <c r="R689" s="42" t="s">
        <v>1093</v>
      </c>
      <c r="S689" s="13"/>
      <c r="T689" s="40">
        <v>-10</v>
      </c>
      <c r="U689" s="13"/>
      <c r="V689" s="41">
        <v>1.8</v>
      </c>
      <c r="W689" s="13"/>
      <c r="X689" s="36">
        <v>1882377</v>
      </c>
      <c r="Y689" s="13"/>
      <c r="Z689" s="37" t="s">
        <v>1063</v>
      </c>
      <c r="AA689" s="13"/>
      <c r="AB689" s="42">
        <v>65</v>
      </c>
      <c r="AC689" s="12" t="s">
        <v>139</v>
      </c>
      <c r="AD689" s="42" t="s">
        <v>1066</v>
      </c>
      <c r="AE689" s="13"/>
      <c r="AF689" s="40">
        <v>-20</v>
      </c>
      <c r="AG689" s="13"/>
      <c r="AH689" s="36">
        <v>96215905</v>
      </c>
      <c r="AI689" s="43"/>
      <c r="AJ689" s="18">
        <v>49.27</v>
      </c>
      <c r="AK689" s="43"/>
      <c r="AL689" s="36">
        <v>1952829</v>
      </c>
      <c r="AM689" s="36"/>
      <c r="AN689" s="18">
        <v>1.87</v>
      </c>
      <c r="AO689" s="18"/>
      <c r="AP689" s="36">
        <v>70452</v>
      </c>
      <c r="AQ689" s="18"/>
      <c r="AR689" s="36">
        <v>30276369</v>
      </c>
      <c r="AS689" s="18"/>
      <c r="AT689" s="18"/>
      <c r="AU689" s="18"/>
      <c r="AV689" s="79"/>
      <c r="AW689" s="13"/>
      <c r="AX689" s="13"/>
      <c r="AY689" s="13"/>
      <c r="AZ689" s="13"/>
      <c r="BA689" s="13"/>
      <c r="BB689" s="36">
        <v>104576519.69871564</v>
      </c>
      <c r="BC689" s="36">
        <v>-1.2843608856201172E-3</v>
      </c>
      <c r="BD689" s="13"/>
      <c r="BE689" s="13"/>
      <c r="BF689" s="13"/>
    </row>
    <row r="690" spans="1:58" ht="14.4" x14ac:dyDescent="0.3">
      <c r="A690" s="12" t="s">
        <v>1094</v>
      </c>
      <c r="B690" s="12" t="s">
        <v>1095</v>
      </c>
      <c r="C690" s="13"/>
      <c r="D690" s="13"/>
      <c r="E690" s="13"/>
      <c r="F690" s="12">
        <v>359</v>
      </c>
      <c r="G690" s="12">
        <v>359</v>
      </c>
      <c r="H690" s="12" t="s">
        <v>1096</v>
      </c>
      <c r="I690" s="13"/>
      <c r="J690" s="45">
        <v>113485941.43000001</v>
      </c>
      <c r="K690" s="13"/>
      <c r="L690" s="45">
        <v>42504639.473000005</v>
      </c>
      <c r="M690" s="13"/>
      <c r="N690" s="13"/>
      <c r="O690" s="13"/>
      <c r="P690" s="42">
        <v>65</v>
      </c>
      <c r="Q690" s="12" t="s">
        <v>139</v>
      </c>
      <c r="R690" s="42" t="s">
        <v>1097</v>
      </c>
      <c r="S690" s="13"/>
      <c r="T690" s="40">
        <v>-10</v>
      </c>
      <c r="U690" s="13"/>
      <c r="V690" s="41">
        <v>1.7</v>
      </c>
      <c r="W690" s="13"/>
      <c r="X690" s="45">
        <v>1929261</v>
      </c>
      <c r="Y690" s="13"/>
      <c r="Z690" s="37" t="s">
        <v>1063</v>
      </c>
      <c r="AA690" s="13"/>
      <c r="AB690" s="42">
        <v>75</v>
      </c>
      <c r="AC690" s="12" t="s">
        <v>139</v>
      </c>
      <c r="AD690" s="42" t="s">
        <v>1080</v>
      </c>
      <c r="AE690" s="13"/>
      <c r="AF690" s="40">
        <v>-10</v>
      </c>
      <c r="AG690" s="13"/>
      <c r="AH690" s="45">
        <v>82329896</v>
      </c>
      <c r="AI690" s="46"/>
      <c r="AJ690" s="18">
        <v>54.53</v>
      </c>
      <c r="AK690" s="46"/>
      <c r="AL690" s="45">
        <v>1509809</v>
      </c>
      <c r="AM690" s="47"/>
      <c r="AN690" s="18">
        <v>1.33</v>
      </c>
      <c r="AO690" s="18"/>
      <c r="AP690" s="45">
        <v>-419452</v>
      </c>
      <c r="AQ690" s="18"/>
      <c r="AR690" s="45">
        <v>34294521</v>
      </c>
      <c r="AS690" s="18"/>
      <c r="AT690" s="18"/>
      <c r="AU690" s="18"/>
      <c r="AV690" s="79"/>
      <c r="AW690" s="13"/>
      <c r="AX690" s="13"/>
      <c r="AY690" s="13"/>
      <c r="AZ690" s="13"/>
      <c r="BA690" s="13"/>
      <c r="BB690" s="45">
        <v>113485941.43106809</v>
      </c>
      <c r="BC690" s="45">
        <v>1.0680854320526123E-3</v>
      </c>
      <c r="BD690" s="13"/>
      <c r="BE690" s="13"/>
    </row>
    <row r="691" spans="1:58" ht="14.4" x14ac:dyDescent="0.3">
      <c r="A691" s="13"/>
      <c r="B691" s="12" t="s">
        <v>129</v>
      </c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42"/>
      <c r="Q691" s="13"/>
      <c r="R691" s="42"/>
      <c r="S691" s="13"/>
      <c r="T691" s="40"/>
      <c r="U691" s="13"/>
      <c r="V691" s="34"/>
      <c r="W691" s="13"/>
      <c r="X691" s="13"/>
      <c r="Y691" s="13"/>
      <c r="Z691" s="37"/>
      <c r="AA691" s="13"/>
      <c r="AB691" s="42"/>
      <c r="AC691" s="13"/>
      <c r="AD691" s="42"/>
      <c r="AE691" s="13"/>
      <c r="AF691" s="40"/>
      <c r="AG691" s="13"/>
      <c r="AH691" s="13"/>
      <c r="AI691" s="13"/>
      <c r="AJ691" s="18"/>
      <c r="AK691" s="13"/>
      <c r="AL691" s="13"/>
      <c r="AM691" s="13"/>
      <c r="AN691" s="18"/>
      <c r="AO691" s="18"/>
      <c r="AP691" s="13"/>
      <c r="AQ691" s="18"/>
      <c r="AR691" s="13"/>
      <c r="AS691" s="18"/>
      <c r="AT691" s="18"/>
      <c r="AU691" s="18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</row>
    <row r="692" spans="1:58" ht="14.4" x14ac:dyDescent="0.3">
      <c r="A692" s="13"/>
      <c r="B692" s="28" t="s">
        <v>129</v>
      </c>
      <c r="C692" s="13"/>
      <c r="D692" s="13"/>
      <c r="E692" s="13"/>
      <c r="F692" s="28"/>
      <c r="G692" s="28"/>
      <c r="H692" s="28" t="s">
        <v>1098</v>
      </c>
      <c r="I692" s="13"/>
      <c r="J692" s="80">
        <v>5276259513.0299997</v>
      </c>
      <c r="K692" s="13"/>
      <c r="L692" s="80">
        <v>1800833519.9072723</v>
      </c>
      <c r="M692" s="13"/>
      <c r="N692" s="13"/>
      <c r="O692" s="13"/>
      <c r="P692" s="42"/>
      <c r="Q692" s="13"/>
      <c r="R692" s="42"/>
      <c r="S692" s="13"/>
      <c r="T692" s="40"/>
      <c r="U692" s="13"/>
      <c r="V692" s="53">
        <v>2.8</v>
      </c>
      <c r="W692" s="13"/>
      <c r="X692" s="80">
        <v>145306015</v>
      </c>
      <c r="Y692" s="13"/>
      <c r="Z692" s="37"/>
      <c r="AA692" s="13"/>
      <c r="AB692" s="42"/>
      <c r="AC692" s="13"/>
      <c r="AD692" s="42"/>
      <c r="AE692" s="13"/>
      <c r="AF692" s="40"/>
      <c r="AG692" s="13"/>
      <c r="AH692" s="80">
        <v>4744103595</v>
      </c>
      <c r="AI692" s="80"/>
      <c r="AJ692" s="56">
        <v>36.024800734009027</v>
      </c>
      <c r="AK692" s="80"/>
      <c r="AL692" s="80">
        <v>131689933</v>
      </c>
      <c r="AM692" s="80"/>
      <c r="AN692" s="56">
        <v>2.4958956752370653</v>
      </c>
      <c r="AO692" s="56"/>
      <c r="AP692" s="80">
        <v>-13616082</v>
      </c>
      <c r="AQ692" s="18"/>
      <c r="AR692" s="80">
        <v>1528649866</v>
      </c>
      <c r="AS692" s="18"/>
      <c r="AT692" s="18"/>
      <c r="AU692" s="18"/>
      <c r="AV692" s="13"/>
      <c r="AW692" s="13"/>
      <c r="AX692" s="13"/>
      <c r="AY692" s="13"/>
      <c r="AZ692" s="13"/>
      <c r="BA692" s="13"/>
      <c r="BB692" s="80">
        <v>5276259513.0299997</v>
      </c>
      <c r="BC692" s="80">
        <v>-4.9173831939697266E-7</v>
      </c>
      <c r="BD692" s="13"/>
      <c r="BE692" s="62"/>
    </row>
    <row r="693" spans="1:58" ht="14.4" x14ac:dyDescent="0.3">
      <c r="A693" s="13"/>
      <c r="B693" s="28" t="s">
        <v>129</v>
      </c>
      <c r="C693" s="13"/>
      <c r="D693" s="13"/>
      <c r="E693" s="13"/>
      <c r="F693" s="28"/>
      <c r="G693" s="28"/>
      <c r="H693" s="28" t="s">
        <v>133</v>
      </c>
      <c r="I693" s="13"/>
      <c r="J693" s="13"/>
      <c r="K693" s="13"/>
      <c r="L693" s="13"/>
      <c r="M693" s="13"/>
      <c r="N693" s="13"/>
      <c r="O693" s="13"/>
      <c r="P693" s="42"/>
      <c r="Q693" s="13"/>
      <c r="R693" s="42"/>
      <c r="S693" s="13"/>
      <c r="T693" s="40"/>
      <c r="U693" s="13"/>
      <c r="V693" s="34"/>
      <c r="W693" s="13"/>
      <c r="X693" s="13"/>
      <c r="Y693" s="13"/>
      <c r="Z693" s="37"/>
      <c r="AA693" s="13"/>
      <c r="AB693" s="42"/>
      <c r="AC693" s="13"/>
      <c r="AD693" s="42"/>
      <c r="AE693" s="13"/>
      <c r="AF693" s="40"/>
      <c r="AG693" s="13"/>
      <c r="AH693" s="13"/>
      <c r="AI693" s="13"/>
      <c r="AJ693" s="18"/>
      <c r="AK693" s="13"/>
      <c r="AL693" s="13"/>
      <c r="AM693" s="13"/>
      <c r="AN693" s="18"/>
      <c r="AO693" s="18"/>
      <c r="AP693" s="13"/>
      <c r="AQ693" s="18"/>
      <c r="AR693" s="13"/>
      <c r="AS693" s="18"/>
      <c r="AT693" s="18"/>
      <c r="AU693" s="18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</row>
    <row r="694" spans="1:58" ht="14.4" x14ac:dyDescent="0.3">
      <c r="A694" s="13"/>
      <c r="B694" s="28" t="s">
        <v>129</v>
      </c>
      <c r="C694" s="13"/>
      <c r="D694" s="13"/>
      <c r="E694" s="13"/>
      <c r="F694" s="28"/>
      <c r="G694" s="28"/>
      <c r="H694" s="28" t="s">
        <v>1099</v>
      </c>
      <c r="I694" s="13"/>
      <c r="J694" s="13"/>
      <c r="K694" s="13"/>
      <c r="L694" s="13"/>
      <c r="M694" s="13"/>
      <c r="N694" s="13"/>
      <c r="O694" s="13"/>
      <c r="P694" s="42"/>
      <c r="Q694" s="13"/>
      <c r="R694" s="42"/>
      <c r="S694" s="13"/>
      <c r="T694" s="40"/>
      <c r="U694" s="13"/>
      <c r="V694" s="34"/>
      <c r="W694" s="13"/>
      <c r="X694" s="13"/>
      <c r="Y694" s="13"/>
      <c r="Z694" s="37"/>
      <c r="AA694" s="13"/>
      <c r="AB694" s="42"/>
      <c r="AC694" s="13"/>
      <c r="AD694" s="42"/>
      <c r="AE694" s="13"/>
      <c r="AF694" s="40"/>
      <c r="AG694" s="13"/>
      <c r="AH694" s="13"/>
      <c r="AI694" s="13"/>
      <c r="AJ694" s="18"/>
      <c r="AK694" s="13"/>
      <c r="AL694" s="13"/>
      <c r="AM694" s="13"/>
      <c r="AN694" s="18"/>
      <c r="AO694" s="18"/>
      <c r="AP694" s="13"/>
      <c r="AQ694" s="18"/>
      <c r="AR694" s="13"/>
      <c r="AS694" s="18"/>
      <c r="AT694" s="18"/>
      <c r="AU694" s="18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</row>
    <row r="695" spans="1:58" ht="14.4" x14ac:dyDescent="0.3">
      <c r="A695" s="12" t="s">
        <v>1100</v>
      </c>
      <c r="B695" s="12" t="s">
        <v>1101</v>
      </c>
      <c r="C695" s="13"/>
      <c r="D695" s="13"/>
      <c r="E695" s="13"/>
      <c r="F695" s="12">
        <v>361</v>
      </c>
      <c r="G695" s="12">
        <v>361</v>
      </c>
      <c r="H695" s="12" t="s">
        <v>138</v>
      </c>
      <c r="I695" s="13"/>
      <c r="J695" s="36">
        <v>198554703.13999999</v>
      </c>
      <c r="K695" s="13"/>
      <c r="L695" s="36">
        <v>55416149.731000006</v>
      </c>
      <c r="M695" s="13"/>
      <c r="N695" s="13"/>
      <c r="O695" s="13"/>
      <c r="P695" s="42">
        <v>60</v>
      </c>
      <c r="Q695" s="12" t="s">
        <v>139</v>
      </c>
      <c r="R695" s="42" t="s">
        <v>1066</v>
      </c>
      <c r="S695" s="13"/>
      <c r="T695" s="40">
        <v>-15</v>
      </c>
      <c r="U695" s="13"/>
      <c r="V695" s="41">
        <v>1.9</v>
      </c>
      <c r="W695" s="13"/>
      <c r="X695" s="36">
        <v>3772539</v>
      </c>
      <c r="Y695" s="13"/>
      <c r="Z695" s="37" t="s">
        <v>1063</v>
      </c>
      <c r="AA695" s="13"/>
      <c r="AB695" s="42">
        <v>65</v>
      </c>
      <c r="AC695" s="12" t="s">
        <v>139</v>
      </c>
      <c r="AD695" s="42" t="s">
        <v>1066</v>
      </c>
      <c r="AE695" s="13"/>
      <c r="AF695" s="40">
        <v>-15</v>
      </c>
      <c r="AG695" s="13"/>
      <c r="AH695" s="36">
        <v>172921759</v>
      </c>
      <c r="AI695" s="43"/>
      <c r="AJ695" s="18">
        <v>49.85</v>
      </c>
      <c r="AK695" s="43"/>
      <c r="AL695" s="36">
        <v>3468842</v>
      </c>
      <c r="AM695" s="36"/>
      <c r="AN695" s="18">
        <v>1.75</v>
      </c>
      <c r="AO695" s="18"/>
      <c r="AP695" s="36">
        <v>-303697</v>
      </c>
      <c r="AQ695" s="18"/>
      <c r="AR695" s="36">
        <v>53060060</v>
      </c>
      <c r="AS695" s="18"/>
      <c r="AT695" s="18"/>
      <c r="AU695" s="18"/>
      <c r="AV695" s="79"/>
      <c r="AW695" s="13"/>
      <c r="AX695" s="13"/>
      <c r="AY695" s="13"/>
      <c r="AZ695" s="13"/>
      <c r="BA695" s="13"/>
      <c r="BB695" s="36">
        <v>198554703.14101133</v>
      </c>
      <c r="BC695" s="36">
        <v>1.0113418102264404E-3</v>
      </c>
      <c r="BD695" s="13"/>
      <c r="BE695" s="13"/>
    </row>
    <row r="696" spans="1:58" ht="14.4" x14ac:dyDescent="0.3">
      <c r="A696" s="12" t="s">
        <v>1102</v>
      </c>
      <c r="B696" s="12" t="s">
        <v>1103</v>
      </c>
      <c r="C696" s="13"/>
      <c r="D696" s="13"/>
      <c r="E696" s="13"/>
      <c r="F696" s="12">
        <v>362</v>
      </c>
      <c r="G696" s="12">
        <v>362</v>
      </c>
      <c r="H696" s="12" t="s">
        <v>1069</v>
      </c>
      <c r="I696" s="13"/>
      <c r="J696" s="36">
        <v>1740028154.0699999</v>
      </c>
      <c r="K696" s="13"/>
      <c r="L696" s="36">
        <v>531280565.92400008</v>
      </c>
      <c r="M696" s="13"/>
      <c r="N696" s="13"/>
      <c r="O696" s="13"/>
      <c r="P696" s="42">
        <v>43</v>
      </c>
      <c r="Q696" s="12" t="s">
        <v>139</v>
      </c>
      <c r="R696" s="42" t="s">
        <v>1070</v>
      </c>
      <c r="S696" s="13"/>
      <c r="T696" s="40">
        <v>-10</v>
      </c>
      <c r="U696" s="13"/>
      <c r="V696" s="41">
        <v>2.6</v>
      </c>
      <c r="W696" s="13"/>
      <c r="X696" s="36">
        <v>45240732</v>
      </c>
      <c r="Y696" s="13"/>
      <c r="Z696" s="37" t="s">
        <v>1063</v>
      </c>
      <c r="AA696" s="13"/>
      <c r="AB696" s="42">
        <v>45</v>
      </c>
      <c r="AC696" s="12" t="s">
        <v>139</v>
      </c>
      <c r="AD696" s="42" t="s">
        <v>1070</v>
      </c>
      <c r="AE696" s="13"/>
      <c r="AF696" s="40">
        <v>-10</v>
      </c>
      <c r="AG696" s="13"/>
      <c r="AH696" s="36">
        <v>1382750404</v>
      </c>
      <c r="AI696" s="43"/>
      <c r="AJ696" s="18">
        <v>33.67</v>
      </c>
      <c r="AK696" s="43"/>
      <c r="AL696" s="36">
        <v>41067728</v>
      </c>
      <c r="AM696" s="36"/>
      <c r="AN696" s="18">
        <v>2.36</v>
      </c>
      <c r="AO696" s="18"/>
      <c r="AP696" s="36">
        <v>-4173004</v>
      </c>
      <c r="AQ696" s="18"/>
      <c r="AR696" s="36">
        <v>483537213</v>
      </c>
      <c r="AS696" s="18"/>
      <c r="AT696" s="18"/>
      <c r="AU696" s="18"/>
      <c r="AV696" s="79"/>
      <c r="AW696" s="13"/>
      <c r="AX696" s="13"/>
      <c r="AY696" s="13"/>
      <c r="AZ696" s="13"/>
      <c r="BA696" s="13"/>
      <c r="BB696" s="36">
        <v>1740028154.0623062</v>
      </c>
      <c r="BC696" s="36">
        <v>-7.6937675476074219E-3</v>
      </c>
      <c r="BD696" s="13"/>
      <c r="BE696" s="13"/>
    </row>
    <row r="697" spans="1:58" ht="14.4" x14ac:dyDescent="0.3">
      <c r="A697" s="13"/>
      <c r="B697" s="13"/>
      <c r="C697" s="13"/>
      <c r="D697" s="13"/>
      <c r="E697" s="13"/>
      <c r="F697" s="13"/>
      <c r="G697" s="13"/>
      <c r="H697" s="13" t="s">
        <v>133</v>
      </c>
      <c r="I697" s="13"/>
      <c r="J697" s="36"/>
      <c r="K697" s="13"/>
      <c r="L697" s="36"/>
      <c r="M697" s="13"/>
      <c r="N697" s="13"/>
      <c r="O697" s="13"/>
      <c r="P697" s="42"/>
      <c r="Q697" s="13"/>
      <c r="R697" s="42"/>
      <c r="S697" s="13"/>
      <c r="T697" s="40"/>
      <c r="U697" s="13"/>
      <c r="V697" s="41"/>
      <c r="W697" s="13"/>
      <c r="X697" s="36"/>
      <c r="Y697" s="13"/>
      <c r="Z697" s="37"/>
      <c r="AA697" s="13"/>
      <c r="AB697" s="42"/>
      <c r="AC697" s="13"/>
      <c r="AD697" s="42"/>
      <c r="AE697" s="13"/>
      <c r="AF697" s="40"/>
      <c r="AG697" s="13"/>
      <c r="AH697" s="36"/>
      <c r="AI697" s="43"/>
      <c r="AJ697" s="18"/>
      <c r="AK697" s="43"/>
      <c r="AL697" s="36"/>
      <c r="AM697" s="36"/>
      <c r="AN697" s="18"/>
      <c r="AO697" s="18"/>
      <c r="AP697" s="36"/>
      <c r="AQ697" s="18"/>
      <c r="AR697" s="36"/>
      <c r="AS697" s="18"/>
      <c r="AT697" s="18"/>
      <c r="AU697" s="18"/>
      <c r="AV697" s="79"/>
      <c r="AW697" s="13"/>
      <c r="AX697" s="13"/>
      <c r="AY697" s="13"/>
      <c r="AZ697" s="13"/>
      <c r="BA697" s="13"/>
      <c r="BB697" s="36"/>
      <c r="BC697" s="36"/>
      <c r="BD697" s="13"/>
      <c r="BE697" s="13"/>
    </row>
    <row r="698" spans="1:58" ht="14.4" x14ac:dyDescent="0.3">
      <c r="A698" s="72" t="s">
        <v>1104</v>
      </c>
      <c r="B698" s="72" t="s">
        <v>1105</v>
      </c>
      <c r="C698" s="13"/>
      <c r="D698" s="13"/>
      <c r="E698" s="13"/>
      <c r="F698" s="12">
        <v>364.1</v>
      </c>
      <c r="G698" s="12">
        <v>364.1</v>
      </c>
      <c r="H698" s="12" t="s">
        <v>1106</v>
      </c>
      <c r="I698" s="13"/>
      <c r="J698" s="36">
        <v>1083692908.71</v>
      </c>
      <c r="K698" s="13"/>
      <c r="L698" s="36">
        <v>481024952.89521766</v>
      </c>
      <c r="M698" s="13"/>
      <c r="N698" s="13"/>
      <c r="O698" s="13"/>
      <c r="P698" s="42">
        <v>39</v>
      </c>
      <c r="Q698" s="13" t="s">
        <v>139</v>
      </c>
      <c r="R698" s="42" t="s">
        <v>1075</v>
      </c>
      <c r="S698" s="13"/>
      <c r="T698" s="40">
        <v>-60</v>
      </c>
      <c r="U698" s="13"/>
      <c r="V698" s="41">
        <v>4.0999999999999996</v>
      </c>
      <c r="W698" s="13"/>
      <c r="X698" s="36">
        <v>44431409</v>
      </c>
      <c r="Y698" s="13"/>
      <c r="Z698" s="37" t="s">
        <v>1063</v>
      </c>
      <c r="AA698" s="13"/>
      <c r="AB698" s="42">
        <v>40</v>
      </c>
      <c r="AC698" s="12" t="s">
        <v>139</v>
      </c>
      <c r="AD698" s="42" t="s">
        <v>1075</v>
      </c>
      <c r="AE698" s="13"/>
      <c r="AF698" s="40">
        <v>-100</v>
      </c>
      <c r="AG698" s="13"/>
      <c r="AH698" s="36">
        <v>1686360865</v>
      </c>
      <c r="AI698" s="43"/>
      <c r="AJ698" s="18">
        <v>28.9</v>
      </c>
      <c r="AK698" s="43"/>
      <c r="AL698" s="36">
        <v>58351587</v>
      </c>
      <c r="AM698" s="36"/>
      <c r="AN698" s="18">
        <v>5.38</v>
      </c>
      <c r="AO698" s="18"/>
      <c r="AP698" s="36">
        <v>13920178</v>
      </c>
      <c r="AQ698" s="18"/>
      <c r="AR698" s="36">
        <v>601487567</v>
      </c>
      <c r="AS698" s="18"/>
      <c r="AT698" s="68"/>
      <c r="AU698" s="18"/>
      <c r="AV698" s="79"/>
      <c r="AW698" s="13"/>
      <c r="AX698" s="13"/>
      <c r="AY698" s="13"/>
      <c r="AZ698" s="13"/>
      <c r="BA698" s="13"/>
      <c r="BB698" s="36"/>
      <c r="BC698" s="36"/>
      <c r="BD698" s="13"/>
      <c r="BE698" s="13"/>
    </row>
    <row r="699" spans="1:58" ht="14.4" x14ac:dyDescent="0.3">
      <c r="A699" s="72" t="s">
        <v>1107</v>
      </c>
      <c r="B699" s="72" t="s">
        <v>1108</v>
      </c>
      <c r="C699" s="13"/>
      <c r="D699" s="13"/>
      <c r="E699" s="13"/>
      <c r="F699" s="12">
        <v>364.2</v>
      </c>
      <c r="G699" s="12">
        <v>364.2</v>
      </c>
      <c r="H699" s="12" t="s">
        <v>1109</v>
      </c>
      <c r="I699" s="13"/>
      <c r="J699" s="36">
        <v>706877718.75999999</v>
      </c>
      <c r="K699" s="13"/>
      <c r="L699" s="36">
        <v>98411502.52478227</v>
      </c>
      <c r="M699" s="13"/>
      <c r="N699" s="13"/>
      <c r="O699" s="13"/>
      <c r="P699" s="42">
        <v>39</v>
      </c>
      <c r="Q699" s="13" t="s">
        <v>139</v>
      </c>
      <c r="R699" s="42" t="s">
        <v>1075</v>
      </c>
      <c r="S699" s="13"/>
      <c r="T699" s="40">
        <v>-60</v>
      </c>
      <c r="U699" s="13"/>
      <c r="V699" s="41">
        <v>4.0999999999999996</v>
      </c>
      <c r="W699" s="13"/>
      <c r="X699" s="36">
        <v>28981986</v>
      </c>
      <c r="Y699" s="13"/>
      <c r="Z699" s="37" t="s">
        <v>1063</v>
      </c>
      <c r="AA699" s="13"/>
      <c r="AB699" s="42">
        <v>50</v>
      </c>
      <c r="AC699" s="12" t="s">
        <v>139</v>
      </c>
      <c r="AD699" s="42" t="s">
        <v>1070</v>
      </c>
      <c r="AE699" s="13"/>
      <c r="AF699" s="40">
        <v>-100</v>
      </c>
      <c r="AG699" s="13"/>
      <c r="AH699" s="36">
        <v>1315343935</v>
      </c>
      <c r="AI699" s="43"/>
      <c r="AJ699" s="18">
        <v>45.65</v>
      </c>
      <c r="AK699" s="43"/>
      <c r="AL699" s="45">
        <v>28813668</v>
      </c>
      <c r="AM699" s="36"/>
      <c r="AN699" s="18">
        <v>4.08</v>
      </c>
      <c r="AO699" s="18"/>
      <c r="AP699" s="36">
        <v>-168318</v>
      </c>
      <c r="AQ699" s="18"/>
      <c r="AR699" s="36">
        <v>123056600</v>
      </c>
      <c r="AS699" s="18"/>
      <c r="AT699" s="68"/>
      <c r="AU699" s="18"/>
      <c r="AV699" s="79"/>
      <c r="AW699" s="13"/>
      <c r="AX699" s="13"/>
      <c r="AY699" s="13"/>
      <c r="AZ699" s="13"/>
      <c r="BA699" s="13"/>
      <c r="BB699" s="36"/>
      <c r="BC699" s="36"/>
      <c r="BD699" s="13"/>
      <c r="BE699" s="13"/>
    </row>
    <row r="700" spans="1:58" ht="14.4" x14ac:dyDescent="0.3">
      <c r="A700" s="12" t="s">
        <v>1110</v>
      </c>
      <c r="B700" s="12" t="s">
        <v>1111</v>
      </c>
      <c r="C700" s="13"/>
      <c r="D700" s="13"/>
      <c r="E700" s="13"/>
      <c r="F700" s="12">
        <v>364</v>
      </c>
      <c r="G700" s="12">
        <v>364</v>
      </c>
      <c r="H700" s="12" t="s">
        <v>1112</v>
      </c>
      <c r="I700" s="13"/>
      <c r="J700" s="36">
        <v>1790570627.47</v>
      </c>
      <c r="K700" s="13"/>
      <c r="L700" s="36">
        <v>579436455.41999996</v>
      </c>
      <c r="M700" s="13"/>
      <c r="N700" s="13"/>
      <c r="O700" s="13"/>
      <c r="P700" s="42">
        <v>39</v>
      </c>
      <c r="Q700" s="12" t="s">
        <v>139</v>
      </c>
      <c r="R700" s="42" t="s">
        <v>1075</v>
      </c>
      <c r="S700" s="13"/>
      <c r="T700" s="40">
        <v>-60</v>
      </c>
      <c r="U700" s="13"/>
      <c r="V700" s="41">
        <v>4.0999999999999996</v>
      </c>
      <c r="W700" s="13"/>
      <c r="X700" s="36">
        <v>73413395</v>
      </c>
      <c r="Y700" s="13"/>
      <c r="Z700" s="37"/>
      <c r="AA700" s="13"/>
      <c r="AB700" s="42"/>
      <c r="AC700" s="13"/>
      <c r="AD700" s="42"/>
      <c r="AE700" s="13"/>
      <c r="AF700" s="40"/>
      <c r="AG700" s="13"/>
      <c r="AH700" s="36">
        <v>3001704800</v>
      </c>
      <c r="AI700" s="43"/>
      <c r="AJ700" s="18">
        <v>3443.69</v>
      </c>
      <c r="AK700" s="43"/>
      <c r="AL700" s="36">
        <v>87165255</v>
      </c>
      <c r="AM700" s="36"/>
      <c r="AN700" s="18">
        <v>4.87</v>
      </c>
      <c r="AO700" s="18"/>
      <c r="AP700" s="36">
        <v>13751860</v>
      </c>
      <c r="AQ700" s="18"/>
      <c r="AR700" s="36">
        <v>724544167</v>
      </c>
      <c r="AS700" s="18"/>
      <c r="AT700" s="36">
        <v>579436455.41999996</v>
      </c>
      <c r="AU700" s="18"/>
      <c r="AV700" s="79"/>
      <c r="AW700" s="13"/>
      <c r="AX700" s="13"/>
      <c r="AY700" s="13"/>
      <c r="AZ700" s="13"/>
      <c r="BA700" s="13"/>
      <c r="BB700" s="36">
        <v>1790570627.5517898</v>
      </c>
      <c r="BC700" s="36">
        <v>8.1789731979370117E-2</v>
      </c>
      <c r="BD700" s="13"/>
      <c r="BE700" s="13"/>
    </row>
    <row r="701" spans="1:58" ht="14.4" x14ac:dyDescent="0.3">
      <c r="A701" s="13"/>
      <c r="B701" s="13"/>
      <c r="C701" s="13"/>
      <c r="D701" s="13"/>
      <c r="E701" s="13"/>
      <c r="F701" s="13"/>
      <c r="G701" s="13"/>
      <c r="H701" s="13" t="s">
        <v>133</v>
      </c>
      <c r="I701" s="13"/>
      <c r="J701" s="36"/>
      <c r="K701" s="13"/>
      <c r="L701" s="36"/>
      <c r="M701" s="13"/>
      <c r="N701" s="13"/>
      <c r="O701" s="13"/>
      <c r="P701" s="42"/>
      <c r="Q701" s="13"/>
      <c r="R701" s="42"/>
      <c r="S701" s="13"/>
      <c r="T701" s="40"/>
      <c r="U701" s="13"/>
      <c r="V701" s="41"/>
      <c r="W701" s="13"/>
      <c r="X701" s="36"/>
      <c r="Y701" s="13"/>
      <c r="Z701" s="37"/>
      <c r="AA701" s="13"/>
      <c r="AB701" s="42"/>
      <c r="AC701" s="13"/>
      <c r="AD701" s="42"/>
      <c r="AE701" s="13"/>
      <c r="AF701" s="40"/>
      <c r="AG701" s="13"/>
      <c r="AH701" s="36"/>
      <c r="AI701" s="43"/>
      <c r="AJ701" s="18"/>
      <c r="AK701" s="43"/>
      <c r="AL701" s="36"/>
      <c r="AM701" s="36"/>
      <c r="AN701" s="18"/>
      <c r="AO701" s="18"/>
      <c r="AP701" s="36"/>
      <c r="AQ701" s="18"/>
      <c r="AR701" s="36"/>
      <c r="AS701" s="18"/>
      <c r="AT701" s="18"/>
      <c r="AU701" s="18"/>
      <c r="AV701" s="79"/>
      <c r="AW701" s="13"/>
      <c r="AX701" s="13"/>
      <c r="AY701" s="13"/>
      <c r="AZ701" s="13"/>
      <c r="BA701" s="13"/>
      <c r="BB701" s="36"/>
      <c r="BC701" s="36"/>
      <c r="BD701" s="13"/>
      <c r="BE701" s="13"/>
    </row>
    <row r="702" spans="1:58" ht="14.4" x14ac:dyDescent="0.3">
      <c r="A702" s="12" t="s">
        <v>1113</v>
      </c>
      <c r="B702" s="12" t="s">
        <v>1114</v>
      </c>
      <c r="C702" s="13"/>
      <c r="D702" s="13"/>
      <c r="E702" s="13"/>
      <c r="F702" s="12">
        <v>365</v>
      </c>
      <c r="G702" s="12">
        <v>365</v>
      </c>
      <c r="H702" s="12" t="s">
        <v>1086</v>
      </c>
      <c r="I702" s="13"/>
      <c r="J702" s="36">
        <v>1991793394.02</v>
      </c>
      <c r="K702" s="13"/>
      <c r="L702" s="36">
        <v>740342106.01999998</v>
      </c>
      <c r="M702" s="13"/>
      <c r="N702" s="13"/>
      <c r="O702" s="13"/>
      <c r="P702" s="42">
        <v>41</v>
      </c>
      <c r="Q702" s="12" t="s">
        <v>139</v>
      </c>
      <c r="R702" s="42" t="s">
        <v>1115</v>
      </c>
      <c r="S702" s="13"/>
      <c r="T702" s="40">
        <v>-60</v>
      </c>
      <c r="U702" s="13"/>
      <c r="V702" s="41">
        <v>3.9</v>
      </c>
      <c r="W702" s="13"/>
      <c r="X702" s="36">
        <v>77679942</v>
      </c>
      <c r="Y702" s="13"/>
      <c r="Z702" s="37" t="s">
        <v>1063</v>
      </c>
      <c r="AA702" s="13"/>
      <c r="AB702" s="42">
        <v>48</v>
      </c>
      <c r="AC702" s="12" t="s">
        <v>139</v>
      </c>
      <c r="AD702" s="42" t="s">
        <v>1071</v>
      </c>
      <c r="AE702" s="13"/>
      <c r="AF702" s="40">
        <v>-80</v>
      </c>
      <c r="AG702" s="13"/>
      <c r="AH702" s="36">
        <v>2844886003</v>
      </c>
      <c r="AI702" s="43"/>
      <c r="AJ702" s="18">
        <v>38.9</v>
      </c>
      <c r="AK702" s="43"/>
      <c r="AL702" s="36">
        <v>73133316</v>
      </c>
      <c r="AM702" s="36"/>
      <c r="AN702" s="18">
        <v>3.67</v>
      </c>
      <c r="AO702" s="18"/>
      <c r="AP702" s="36">
        <v>-4546626</v>
      </c>
      <c r="AQ702" s="18"/>
      <c r="AR702" s="36">
        <v>684391577</v>
      </c>
      <c r="AS702" s="18"/>
      <c r="AT702" s="18"/>
      <c r="AU702" s="18"/>
      <c r="AV702" s="79"/>
      <c r="AW702" s="13"/>
      <c r="AX702" s="13"/>
      <c r="AY702" s="13"/>
      <c r="AZ702" s="13"/>
      <c r="BA702" s="13"/>
      <c r="BB702" s="36">
        <v>1991793394.0216517</v>
      </c>
      <c r="BC702" s="36">
        <v>1.651763916015625E-3</v>
      </c>
      <c r="BD702" s="13"/>
      <c r="BE702" s="13"/>
    </row>
    <row r="703" spans="1:58" ht="14.4" x14ac:dyDescent="0.3">
      <c r="A703" s="12" t="s">
        <v>1116</v>
      </c>
      <c r="B703" s="12" t="s">
        <v>1117</v>
      </c>
      <c r="C703" s="13"/>
      <c r="D703" s="13"/>
      <c r="E703" s="13"/>
      <c r="F703" s="12">
        <v>366.6</v>
      </c>
      <c r="G703" s="12">
        <v>366.6</v>
      </c>
      <c r="H703" s="12" t="s">
        <v>1118</v>
      </c>
      <c r="I703" s="13"/>
      <c r="J703" s="36">
        <v>1528850820.6300001</v>
      </c>
      <c r="K703" s="13"/>
      <c r="L703" s="36">
        <v>345598141.44</v>
      </c>
      <c r="M703" s="13"/>
      <c r="N703" s="13"/>
      <c r="O703" s="13"/>
      <c r="P703" s="42">
        <v>70</v>
      </c>
      <c r="Q703" s="12" t="s">
        <v>139</v>
      </c>
      <c r="R703" s="42" t="s">
        <v>1119</v>
      </c>
      <c r="S703" s="13"/>
      <c r="T703" s="40">
        <v>-2</v>
      </c>
      <c r="U703" s="13"/>
      <c r="V703" s="41">
        <v>1.5</v>
      </c>
      <c r="W703" s="13"/>
      <c r="X703" s="36">
        <v>22932762</v>
      </c>
      <c r="Y703" s="13"/>
      <c r="Z703" s="37" t="s">
        <v>1063</v>
      </c>
      <c r="AA703" s="13"/>
      <c r="AB703" s="42">
        <v>70</v>
      </c>
      <c r="AC703" s="12" t="s">
        <v>139</v>
      </c>
      <c r="AD703" s="42" t="s">
        <v>1066</v>
      </c>
      <c r="AE703" s="13"/>
      <c r="AF703" s="40">
        <v>0</v>
      </c>
      <c r="AG703" s="13"/>
      <c r="AH703" s="36">
        <v>1183252679</v>
      </c>
      <c r="AI703" s="43"/>
      <c r="AJ703" s="18">
        <v>54.59</v>
      </c>
      <c r="AK703" s="43"/>
      <c r="AL703" s="36">
        <v>21675264</v>
      </c>
      <c r="AM703" s="36"/>
      <c r="AN703" s="18">
        <v>1.42</v>
      </c>
      <c r="AO703" s="18"/>
      <c r="AP703" s="36">
        <v>-1257498</v>
      </c>
      <c r="AQ703" s="18"/>
      <c r="AR703" s="36">
        <v>335367143</v>
      </c>
      <c r="AS703" s="18"/>
      <c r="AT703" s="18"/>
      <c r="AU703" s="18"/>
      <c r="AV703" s="79"/>
      <c r="AW703" s="13"/>
      <c r="AX703" s="13"/>
      <c r="AY703" s="13"/>
      <c r="AZ703" s="13"/>
      <c r="BA703" s="13"/>
      <c r="BB703" s="36">
        <v>1528850820.6300929</v>
      </c>
      <c r="BC703" s="36">
        <v>9.2744827270507813E-5</v>
      </c>
      <c r="BD703" s="13"/>
      <c r="BE703" s="13"/>
    </row>
    <row r="704" spans="1:58" ht="14.4" x14ac:dyDescent="0.3">
      <c r="A704" s="12" t="s">
        <v>1120</v>
      </c>
      <c r="B704" s="12" t="s">
        <v>1121</v>
      </c>
      <c r="C704" s="13"/>
      <c r="D704" s="13"/>
      <c r="E704" s="13"/>
      <c r="F704" s="12">
        <v>366.7</v>
      </c>
      <c r="G704" s="12">
        <v>366.7</v>
      </c>
      <c r="H704" s="12" t="s">
        <v>1122</v>
      </c>
      <c r="I704" s="13"/>
      <c r="J704" s="36">
        <v>193885660.52000001</v>
      </c>
      <c r="K704" s="13"/>
      <c r="L704" s="36">
        <v>26860957.869999997</v>
      </c>
      <c r="M704" s="13"/>
      <c r="N704" s="13"/>
      <c r="O704" s="13"/>
      <c r="P704" s="42">
        <v>50</v>
      </c>
      <c r="Q704" s="12" t="s">
        <v>139</v>
      </c>
      <c r="R704" s="42" t="s">
        <v>1080</v>
      </c>
      <c r="S704" s="13"/>
      <c r="T704" s="40">
        <v>0</v>
      </c>
      <c r="U704" s="13"/>
      <c r="V704" s="41">
        <v>2</v>
      </c>
      <c r="W704" s="13"/>
      <c r="X704" s="36">
        <v>3877713</v>
      </c>
      <c r="Y704" s="13"/>
      <c r="Z704" s="37" t="s">
        <v>1063</v>
      </c>
      <c r="AA704" s="13"/>
      <c r="AB704" s="42">
        <v>50</v>
      </c>
      <c r="AC704" s="12" t="s">
        <v>139</v>
      </c>
      <c r="AD704" s="42" t="s">
        <v>1080</v>
      </c>
      <c r="AE704" s="13"/>
      <c r="AF704" s="40">
        <v>0</v>
      </c>
      <c r="AG704" s="13"/>
      <c r="AH704" s="36">
        <v>167024703</v>
      </c>
      <c r="AI704" s="43"/>
      <c r="AJ704" s="18">
        <v>43.04</v>
      </c>
      <c r="AK704" s="43"/>
      <c r="AL704" s="36">
        <v>3880685</v>
      </c>
      <c r="AM704" s="36"/>
      <c r="AN704" s="18">
        <v>2</v>
      </c>
      <c r="AO704" s="18"/>
      <c r="AP704" s="36">
        <v>2972</v>
      </c>
      <c r="AQ704" s="18"/>
      <c r="AR704" s="36">
        <v>26987876</v>
      </c>
      <c r="AS704" s="18"/>
      <c r="AT704" s="18"/>
      <c r="AU704" s="18"/>
      <c r="AV704" s="79"/>
      <c r="AW704" s="13"/>
      <c r="AX704" s="13"/>
      <c r="AY704" s="13"/>
      <c r="AZ704" s="13"/>
      <c r="BA704" s="13"/>
      <c r="BB704" s="36">
        <v>193885660.51772037</v>
      </c>
      <c r="BC704" s="36">
        <v>-2.2796392440795898E-3</v>
      </c>
      <c r="BD704" s="13"/>
      <c r="BE704" s="13"/>
    </row>
    <row r="705" spans="1:57" ht="14.4" x14ac:dyDescent="0.3">
      <c r="A705" s="12" t="s">
        <v>1123</v>
      </c>
      <c r="B705" s="12" t="s">
        <v>1124</v>
      </c>
      <c r="C705" s="13"/>
      <c r="D705" s="13"/>
      <c r="E705" s="13"/>
      <c r="F705" s="12">
        <v>367.6</v>
      </c>
      <c r="G705" s="12">
        <v>367.6</v>
      </c>
      <c r="H705" s="12" t="s">
        <v>1125</v>
      </c>
      <c r="I705" s="13"/>
      <c r="J705" s="36">
        <v>1723803662.04</v>
      </c>
      <c r="K705" s="13"/>
      <c r="L705" s="36">
        <v>475313897.49000001</v>
      </c>
      <c r="M705" s="13"/>
      <c r="N705" s="13"/>
      <c r="O705" s="13"/>
      <c r="P705" s="42">
        <v>38</v>
      </c>
      <c r="Q705" s="12" t="s">
        <v>139</v>
      </c>
      <c r="R705" s="42" t="s">
        <v>1115</v>
      </c>
      <c r="S705" s="13"/>
      <c r="T705" s="40">
        <v>0</v>
      </c>
      <c r="U705" s="13"/>
      <c r="V705" s="41">
        <v>2.6</v>
      </c>
      <c r="W705" s="13"/>
      <c r="X705" s="36">
        <v>44818895</v>
      </c>
      <c r="Y705" s="13"/>
      <c r="Z705" s="37" t="s">
        <v>1063</v>
      </c>
      <c r="AA705" s="13"/>
      <c r="AB705" s="42">
        <v>42</v>
      </c>
      <c r="AC705" s="12" t="s">
        <v>139</v>
      </c>
      <c r="AD705" s="42" t="s">
        <v>1115</v>
      </c>
      <c r="AE705" s="13"/>
      <c r="AF705" s="40">
        <v>-5</v>
      </c>
      <c r="AG705" s="13"/>
      <c r="AH705" s="36">
        <v>1334679948</v>
      </c>
      <c r="AI705" s="43"/>
      <c r="AJ705" s="18">
        <v>31.87</v>
      </c>
      <c r="AK705" s="43"/>
      <c r="AL705" s="36">
        <v>41878881</v>
      </c>
      <c r="AM705" s="36"/>
      <c r="AN705" s="18">
        <v>2.4300000000000002</v>
      </c>
      <c r="AO705" s="18"/>
      <c r="AP705" s="36">
        <v>-2940014</v>
      </c>
      <c r="AQ705" s="18"/>
      <c r="AR705" s="36">
        <v>437155963</v>
      </c>
      <c r="AS705" s="18"/>
      <c r="AT705" s="18"/>
      <c r="AU705" s="18"/>
      <c r="AV705" s="79"/>
      <c r="AW705" s="13"/>
      <c r="AX705" s="13"/>
      <c r="AY705" s="13"/>
      <c r="AZ705" s="13"/>
      <c r="BA705" s="13"/>
      <c r="BB705" s="36">
        <v>1723803662.0392506</v>
      </c>
      <c r="BC705" s="36">
        <v>-7.4934959411621094E-4</v>
      </c>
      <c r="BD705" s="13"/>
      <c r="BE705" s="13"/>
    </row>
    <row r="706" spans="1:57" ht="14.4" x14ac:dyDescent="0.3">
      <c r="A706" s="12" t="s">
        <v>1126</v>
      </c>
      <c r="B706" s="12" t="s">
        <v>1127</v>
      </c>
      <c r="C706" s="13"/>
      <c r="D706" s="13"/>
      <c r="E706" s="13"/>
      <c r="F706" s="12">
        <v>367.7</v>
      </c>
      <c r="G706" s="12">
        <v>367.7</v>
      </c>
      <c r="H706" s="12" t="s">
        <v>1128</v>
      </c>
      <c r="I706" s="13"/>
      <c r="J706" s="36">
        <v>731720379.38999999</v>
      </c>
      <c r="K706" s="13"/>
      <c r="L706" s="36">
        <v>288138701.13999999</v>
      </c>
      <c r="M706" s="13"/>
      <c r="N706" s="13"/>
      <c r="O706" s="13"/>
      <c r="P706" s="42">
        <v>35</v>
      </c>
      <c r="Q706" s="12" t="s">
        <v>139</v>
      </c>
      <c r="R706" s="42" t="s">
        <v>1075</v>
      </c>
      <c r="S706" s="13"/>
      <c r="T706" s="40">
        <v>0</v>
      </c>
      <c r="U706" s="13"/>
      <c r="V706" s="41">
        <v>2.9</v>
      </c>
      <c r="W706" s="13"/>
      <c r="X706" s="36">
        <v>21219891</v>
      </c>
      <c r="Y706" s="13"/>
      <c r="Z706" s="37" t="s">
        <v>1063</v>
      </c>
      <c r="AA706" s="13"/>
      <c r="AB706" s="42">
        <v>35</v>
      </c>
      <c r="AC706" s="12" t="s">
        <v>139</v>
      </c>
      <c r="AD706" s="42" t="s">
        <v>1075</v>
      </c>
      <c r="AE706" s="13"/>
      <c r="AF706" s="40">
        <v>0</v>
      </c>
      <c r="AG706" s="13"/>
      <c r="AH706" s="36">
        <v>443581678</v>
      </c>
      <c r="AI706" s="43"/>
      <c r="AJ706" s="18">
        <v>23.06</v>
      </c>
      <c r="AK706" s="43"/>
      <c r="AL706" s="36">
        <v>19235979</v>
      </c>
      <c r="AM706" s="36"/>
      <c r="AN706" s="18">
        <v>2.63</v>
      </c>
      <c r="AO706" s="18"/>
      <c r="AP706" s="36">
        <v>-1983912</v>
      </c>
      <c r="AQ706" s="18"/>
      <c r="AR706" s="36">
        <v>249066376</v>
      </c>
      <c r="AS706" s="18"/>
      <c r="AT706" s="18"/>
      <c r="AU706" s="18"/>
      <c r="AV706" s="79"/>
      <c r="AW706" s="13"/>
      <c r="AX706" s="13"/>
      <c r="AY706" s="13"/>
      <c r="AZ706" s="13"/>
      <c r="BA706" s="13"/>
      <c r="BB706" s="36">
        <v>731720379.3909837</v>
      </c>
      <c r="BC706" s="36">
        <v>9.8371505737304688E-4</v>
      </c>
      <c r="BD706" s="13"/>
      <c r="BE706" s="13"/>
    </row>
    <row r="707" spans="1:57" ht="14.4" x14ac:dyDescent="0.3">
      <c r="A707" s="12" t="s">
        <v>1129</v>
      </c>
      <c r="B707" s="12" t="s">
        <v>1130</v>
      </c>
      <c r="C707" s="13"/>
      <c r="D707" s="13"/>
      <c r="E707" s="13"/>
      <c r="F707" s="12">
        <v>368</v>
      </c>
      <c r="G707" s="12">
        <v>368</v>
      </c>
      <c r="H707" s="12" t="s">
        <v>1131</v>
      </c>
      <c r="I707" s="13"/>
      <c r="J707" s="36">
        <v>2172571477.3800001</v>
      </c>
      <c r="K707" s="13"/>
      <c r="L707" s="36">
        <v>977456673.49000001</v>
      </c>
      <c r="M707" s="13"/>
      <c r="N707" s="13"/>
      <c r="O707" s="13"/>
      <c r="P707" s="42">
        <v>33</v>
      </c>
      <c r="Q707" s="12" t="s">
        <v>139</v>
      </c>
      <c r="R707" s="42" t="s">
        <v>1132</v>
      </c>
      <c r="S707" s="13"/>
      <c r="T707" s="40">
        <v>-25</v>
      </c>
      <c r="U707" s="13"/>
      <c r="V707" s="41">
        <v>3.8</v>
      </c>
      <c r="W707" s="13"/>
      <c r="X707" s="36">
        <v>82557716</v>
      </c>
      <c r="Y707" s="13"/>
      <c r="Z707" s="37" t="s">
        <v>1063</v>
      </c>
      <c r="AA707" s="13"/>
      <c r="AB707" s="42">
        <v>34</v>
      </c>
      <c r="AC707" s="12" t="s">
        <v>139</v>
      </c>
      <c r="AD707" s="42" t="s">
        <v>1115</v>
      </c>
      <c r="AE707" s="13"/>
      <c r="AF707" s="40">
        <v>-15</v>
      </c>
      <c r="AG707" s="13"/>
      <c r="AH707" s="36">
        <v>1521000525</v>
      </c>
      <c r="AI707" s="43"/>
      <c r="AJ707" s="18">
        <v>23.48</v>
      </c>
      <c r="AK707" s="43"/>
      <c r="AL707" s="36">
        <v>64778557</v>
      </c>
      <c r="AM707" s="36"/>
      <c r="AN707" s="18">
        <v>2.98</v>
      </c>
      <c r="AO707" s="18"/>
      <c r="AP707" s="36">
        <v>-17779159</v>
      </c>
      <c r="AQ707" s="18"/>
      <c r="AR707" s="36">
        <v>774017804</v>
      </c>
      <c r="AS707" s="18"/>
      <c r="AT707" s="18"/>
      <c r="AU707" s="18"/>
      <c r="AV707" s="79"/>
      <c r="AW707" s="13"/>
      <c r="AX707" s="13"/>
      <c r="AY707" s="13"/>
      <c r="AZ707" s="13"/>
      <c r="BA707" s="13"/>
      <c r="BB707" s="36">
        <v>2172571477.3763318</v>
      </c>
      <c r="BC707" s="36">
        <v>-3.6683082580566406E-3</v>
      </c>
      <c r="BD707" s="13"/>
      <c r="BE707" s="13"/>
    </row>
    <row r="708" spans="1:57" ht="14.4" x14ac:dyDescent="0.3">
      <c r="A708" s="12" t="s">
        <v>1133</v>
      </c>
      <c r="B708" s="12" t="s">
        <v>1134</v>
      </c>
      <c r="C708" s="13"/>
      <c r="D708" s="13"/>
      <c r="E708" s="13"/>
      <c r="F708" s="12">
        <v>369.1</v>
      </c>
      <c r="G708" s="12">
        <v>369.1</v>
      </c>
      <c r="H708" s="12" t="s">
        <v>1135</v>
      </c>
      <c r="I708" s="13"/>
      <c r="J708" s="36">
        <v>429359956.48000002</v>
      </c>
      <c r="K708" s="13"/>
      <c r="L708" s="36">
        <v>121671609.69</v>
      </c>
      <c r="M708" s="13"/>
      <c r="N708" s="13"/>
      <c r="O708" s="13"/>
      <c r="P708" s="42">
        <v>48</v>
      </c>
      <c r="Q708" s="12" t="s">
        <v>139</v>
      </c>
      <c r="R708" s="42" t="s">
        <v>1071</v>
      </c>
      <c r="S708" s="13"/>
      <c r="T708" s="40">
        <v>-85</v>
      </c>
      <c r="U708" s="13"/>
      <c r="V708" s="41">
        <v>3.9</v>
      </c>
      <c r="W708" s="13"/>
      <c r="X708" s="36">
        <v>16745038</v>
      </c>
      <c r="Y708" s="13"/>
      <c r="Z708" s="37" t="s">
        <v>1063</v>
      </c>
      <c r="AA708" s="13"/>
      <c r="AB708" s="42">
        <v>53</v>
      </c>
      <c r="AC708" s="12" t="s">
        <v>139</v>
      </c>
      <c r="AD708" s="42" t="s">
        <v>1071</v>
      </c>
      <c r="AE708" s="13"/>
      <c r="AF708" s="40">
        <v>-125</v>
      </c>
      <c r="AG708" s="13"/>
      <c r="AH708" s="36">
        <v>844388292</v>
      </c>
      <c r="AI708" s="43"/>
      <c r="AJ708" s="18">
        <v>45.82</v>
      </c>
      <c r="AK708" s="43"/>
      <c r="AL708" s="36">
        <v>18428378</v>
      </c>
      <c r="AM708" s="36"/>
      <c r="AN708" s="18">
        <v>4.29</v>
      </c>
      <c r="AO708" s="18"/>
      <c r="AP708" s="36">
        <v>1683340</v>
      </c>
      <c r="AQ708" s="18"/>
      <c r="AR708" s="36">
        <v>129524820</v>
      </c>
      <c r="AS708" s="18"/>
      <c r="AT708" s="18"/>
      <c r="AU708" s="18"/>
      <c r="AV708" s="79"/>
      <c r="AW708" s="13"/>
      <c r="AX708" s="13"/>
      <c r="AY708" s="13"/>
      <c r="AZ708" s="13"/>
      <c r="BA708" s="13"/>
      <c r="BB708" s="36">
        <v>429359956.48117036</v>
      </c>
      <c r="BC708" s="36">
        <v>1.1703372001647949E-3</v>
      </c>
      <c r="BD708" s="13"/>
      <c r="BE708" s="13"/>
    </row>
    <row r="709" spans="1:57" ht="14.4" x14ac:dyDescent="0.3">
      <c r="A709" s="12" t="s">
        <v>1136</v>
      </c>
      <c r="B709" s="12" t="s">
        <v>1137</v>
      </c>
      <c r="C709" s="13"/>
      <c r="D709" s="13"/>
      <c r="E709" s="13"/>
      <c r="F709" s="12">
        <v>369.6</v>
      </c>
      <c r="G709" s="12">
        <v>369.6</v>
      </c>
      <c r="H709" s="12" t="s">
        <v>1138</v>
      </c>
      <c r="I709" s="13"/>
      <c r="J709" s="36">
        <v>818122343.44000006</v>
      </c>
      <c r="K709" s="13"/>
      <c r="L709" s="36">
        <v>316173519.42000002</v>
      </c>
      <c r="M709" s="13"/>
      <c r="N709" s="13"/>
      <c r="O709" s="13"/>
      <c r="P709" s="42">
        <v>38</v>
      </c>
      <c r="Q709" s="12" t="s">
        <v>139</v>
      </c>
      <c r="R709" s="42" t="s">
        <v>1075</v>
      </c>
      <c r="S709" s="13"/>
      <c r="T709" s="40">
        <v>-5</v>
      </c>
      <c r="U709" s="13"/>
      <c r="V709" s="41">
        <v>2.8</v>
      </c>
      <c r="W709" s="13"/>
      <c r="X709" s="36">
        <v>22907426</v>
      </c>
      <c r="Y709" s="13"/>
      <c r="Z709" s="37" t="s">
        <v>1063</v>
      </c>
      <c r="AA709" s="13"/>
      <c r="AB709" s="42">
        <v>45</v>
      </c>
      <c r="AC709" s="12" t="s">
        <v>139</v>
      </c>
      <c r="AD709" s="42" t="s">
        <v>1075</v>
      </c>
      <c r="AE709" s="13"/>
      <c r="AF709" s="40">
        <v>-15</v>
      </c>
      <c r="AG709" s="13"/>
      <c r="AH709" s="36">
        <v>624667176</v>
      </c>
      <c r="AI709" s="43"/>
      <c r="AJ709" s="18">
        <v>31.75</v>
      </c>
      <c r="AK709" s="43"/>
      <c r="AL709" s="36">
        <v>19674557</v>
      </c>
      <c r="AM709" s="36"/>
      <c r="AN709" s="18">
        <v>2.4</v>
      </c>
      <c r="AO709" s="18"/>
      <c r="AP709" s="36">
        <v>-3232869</v>
      </c>
      <c r="AQ709" s="18"/>
      <c r="AR709" s="36">
        <v>277745936</v>
      </c>
      <c r="AS709" s="18"/>
      <c r="AT709" s="18"/>
      <c r="AU709" s="18"/>
      <c r="AV709" s="79"/>
      <c r="AW709" s="13"/>
      <c r="AX709" s="13"/>
      <c r="AY709" s="13"/>
      <c r="AZ709" s="13"/>
      <c r="BA709" s="13"/>
      <c r="BB709" s="36">
        <v>818122343.4378593</v>
      </c>
      <c r="BC709" s="36">
        <v>-2.1407604217529297E-3</v>
      </c>
      <c r="BD709" s="13"/>
      <c r="BE709" s="13"/>
    </row>
    <row r="710" spans="1:57" ht="14.4" x14ac:dyDescent="0.3">
      <c r="A710" s="12" t="s">
        <v>1139</v>
      </c>
      <c r="B710" s="12" t="s">
        <v>1140</v>
      </c>
      <c r="C710" s="13"/>
      <c r="D710" s="13"/>
      <c r="E710" s="13"/>
      <c r="F710" s="12">
        <v>370</v>
      </c>
      <c r="G710" s="12">
        <v>370</v>
      </c>
      <c r="H710" s="12" t="s">
        <v>1141</v>
      </c>
      <c r="I710" s="13"/>
      <c r="J710" s="36">
        <v>90547257.879999995</v>
      </c>
      <c r="K710" s="13"/>
      <c r="L710" s="36">
        <v>64524789</v>
      </c>
      <c r="M710" s="13"/>
      <c r="N710" s="13"/>
      <c r="O710" s="13"/>
      <c r="P710" s="42">
        <v>36</v>
      </c>
      <c r="Q710" s="12" t="s">
        <v>139</v>
      </c>
      <c r="R710" s="42" t="s">
        <v>1142</v>
      </c>
      <c r="S710" s="13"/>
      <c r="T710" s="40">
        <v>-30</v>
      </c>
      <c r="U710" s="13"/>
      <c r="V710" s="41">
        <v>3.6</v>
      </c>
      <c r="W710" s="13"/>
      <c r="X710" s="36">
        <v>3259701</v>
      </c>
      <c r="Y710" s="13"/>
      <c r="Z710" s="37" t="s">
        <v>1063</v>
      </c>
      <c r="AA710" s="13"/>
      <c r="AB710" s="42">
        <v>38</v>
      </c>
      <c r="AC710" s="12" t="s">
        <v>139</v>
      </c>
      <c r="AD710" s="42" t="s">
        <v>1075</v>
      </c>
      <c r="AE710" s="13"/>
      <c r="AF710" s="40">
        <v>-30</v>
      </c>
      <c r="AG710" s="13"/>
      <c r="AH710" s="36">
        <v>53186646</v>
      </c>
      <c r="AI710" s="43"/>
      <c r="AJ710" s="18">
        <v>17.18</v>
      </c>
      <c r="AK710" s="43"/>
      <c r="AL710" s="36">
        <v>3095847</v>
      </c>
      <c r="AM710" s="36"/>
      <c r="AN710" s="18">
        <v>3.42</v>
      </c>
      <c r="AO710" s="18"/>
      <c r="AP710" s="36">
        <v>-163854</v>
      </c>
      <c r="AQ710" s="18"/>
      <c r="AR710" s="36">
        <v>64524789</v>
      </c>
      <c r="AS710" s="18"/>
      <c r="AT710" s="18"/>
      <c r="AU710" s="18"/>
      <c r="AV710" s="79"/>
      <c r="AW710" s="13"/>
      <c r="AX710" s="13"/>
      <c r="AY710" s="13"/>
      <c r="AZ710" s="13"/>
      <c r="BA710" s="13"/>
      <c r="BB710" s="36">
        <v>90547257.880000025</v>
      </c>
      <c r="BC710" s="36">
        <v>0</v>
      </c>
      <c r="BD710" s="13"/>
      <c r="BE710" s="13"/>
    </row>
    <row r="711" spans="1:57" ht="14.4" x14ac:dyDescent="0.3">
      <c r="A711" s="12" t="s">
        <v>1143</v>
      </c>
      <c r="B711" s="12" t="s">
        <v>1144</v>
      </c>
      <c r="C711" s="13"/>
      <c r="D711" s="13"/>
      <c r="E711" s="13"/>
      <c r="F711" s="12">
        <v>370.1</v>
      </c>
      <c r="G711" s="12">
        <v>370.1</v>
      </c>
      <c r="H711" s="12" t="s">
        <v>1145</v>
      </c>
      <c r="I711" s="13"/>
      <c r="J711" s="36">
        <v>752056780.59000003</v>
      </c>
      <c r="K711" s="13"/>
      <c r="L711" s="36">
        <v>195134860.73225614</v>
      </c>
      <c r="M711" s="13"/>
      <c r="N711" s="13"/>
      <c r="O711" s="13"/>
      <c r="P711" s="42">
        <v>20</v>
      </c>
      <c r="Q711" s="12" t="s">
        <v>139</v>
      </c>
      <c r="R711" s="42" t="s">
        <v>1142</v>
      </c>
      <c r="S711" s="13"/>
      <c r="T711" s="40">
        <v>-30</v>
      </c>
      <c r="U711" s="13"/>
      <c r="V711" s="41">
        <v>6.5</v>
      </c>
      <c r="W711" s="13"/>
      <c r="X711" s="36">
        <v>48883691</v>
      </c>
      <c r="Y711" s="13"/>
      <c r="Z711" s="37" t="s">
        <v>1063</v>
      </c>
      <c r="AA711" s="13"/>
      <c r="AB711" s="42">
        <v>20</v>
      </c>
      <c r="AC711" s="12" t="s">
        <v>139</v>
      </c>
      <c r="AD711" s="42" t="s">
        <v>1142</v>
      </c>
      <c r="AE711" s="13"/>
      <c r="AF711" s="40">
        <v>-30</v>
      </c>
      <c r="AG711" s="13"/>
      <c r="AH711" s="36">
        <v>782538954</v>
      </c>
      <c r="AI711" s="43"/>
      <c r="AJ711" s="18">
        <v>15.6</v>
      </c>
      <c r="AK711" s="43"/>
      <c r="AL711" s="36">
        <v>50162753</v>
      </c>
      <c r="AM711" s="36"/>
      <c r="AN711" s="18">
        <v>6.67</v>
      </c>
      <c r="AO711" s="18"/>
      <c r="AP711" s="36">
        <v>1279062</v>
      </c>
      <c r="AQ711" s="18"/>
      <c r="AR711" s="36">
        <v>215044621</v>
      </c>
      <c r="AS711" s="18"/>
      <c r="AT711" s="18"/>
      <c r="AU711" s="18"/>
      <c r="AV711" s="79"/>
      <c r="AW711" s="13"/>
      <c r="AX711" s="13"/>
      <c r="AY711" s="13"/>
      <c r="AZ711" s="13"/>
      <c r="BA711" s="13"/>
      <c r="BB711" s="36">
        <v>752056780.59554386</v>
      </c>
      <c r="BC711" s="36">
        <v>5.543828010559082E-3</v>
      </c>
      <c r="BD711" s="13"/>
      <c r="BE711" s="13"/>
    </row>
    <row r="712" spans="1:57" ht="14.4" x14ac:dyDescent="0.3">
      <c r="A712" s="12" t="s">
        <v>1146</v>
      </c>
      <c r="B712" s="12" t="s">
        <v>1147</v>
      </c>
      <c r="C712" s="13"/>
      <c r="D712" s="13"/>
      <c r="E712" s="13"/>
      <c r="F712" s="12">
        <v>371</v>
      </c>
      <c r="G712" s="12">
        <v>371</v>
      </c>
      <c r="H712" s="12" t="s">
        <v>1148</v>
      </c>
      <c r="I712" s="13"/>
      <c r="J712" s="36">
        <v>77912063.739999995</v>
      </c>
      <c r="K712" s="13"/>
      <c r="L712" s="36">
        <v>32661220.220000003</v>
      </c>
      <c r="M712" s="13"/>
      <c r="N712" s="13"/>
      <c r="O712" s="13"/>
      <c r="P712" s="42">
        <v>30</v>
      </c>
      <c r="Q712" s="12" t="s">
        <v>139</v>
      </c>
      <c r="R712" s="42" t="s">
        <v>1149</v>
      </c>
      <c r="S712" s="13"/>
      <c r="T712" s="40">
        <v>-20</v>
      </c>
      <c r="U712" s="13"/>
      <c r="V712" s="41">
        <v>4</v>
      </c>
      <c r="W712" s="13"/>
      <c r="X712" s="36">
        <v>3116483</v>
      </c>
      <c r="Y712" s="13"/>
      <c r="Z712" s="37" t="s">
        <v>1063</v>
      </c>
      <c r="AA712" s="13"/>
      <c r="AB712" s="42">
        <v>30</v>
      </c>
      <c r="AC712" s="12" t="s">
        <v>139</v>
      </c>
      <c r="AD712" s="42" t="s">
        <v>1149</v>
      </c>
      <c r="AE712" s="13"/>
      <c r="AF712" s="40">
        <v>-15</v>
      </c>
      <c r="AG712" s="13"/>
      <c r="AH712" s="36">
        <v>56937653</v>
      </c>
      <c r="AI712" s="43"/>
      <c r="AJ712" s="18">
        <v>21.97</v>
      </c>
      <c r="AK712" s="43"/>
      <c r="AL712" s="36">
        <v>2591609</v>
      </c>
      <c r="AM712" s="36"/>
      <c r="AN712" s="18">
        <v>3.33</v>
      </c>
      <c r="AO712" s="18"/>
      <c r="AP712" s="36">
        <v>-524874</v>
      </c>
      <c r="AQ712" s="18"/>
      <c r="AR712" s="36">
        <v>24048937</v>
      </c>
      <c r="AS712" s="18"/>
      <c r="AT712" s="18"/>
      <c r="AU712" s="18"/>
      <c r="AV712" s="79"/>
      <c r="AW712" s="13"/>
      <c r="AX712" s="13"/>
      <c r="AY712" s="13"/>
      <c r="AZ712" s="13"/>
      <c r="BA712" s="13"/>
      <c r="BB712" s="36">
        <v>77912063.744943008</v>
      </c>
      <c r="BC712" s="36">
        <v>4.9430131912231445E-3</v>
      </c>
      <c r="BD712" s="13"/>
      <c r="BE712" s="13"/>
    </row>
    <row r="713" spans="1:57" ht="14.4" x14ac:dyDescent="0.3">
      <c r="A713" s="12" t="s">
        <v>1150</v>
      </c>
      <c r="B713" s="12" t="s">
        <v>1151</v>
      </c>
      <c r="C713" s="13"/>
      <c r="D713" s="13"/>
      <c r="E713" s="13"/>
      <c r="F713" s="12">
        <v>373</v>
      </c>
      <c r="G713" s="12">
        <v>373</v>
      </c>
      <c r="H713" s="12" t="s">
        <v>1152</v>
      </c>
      <c r="I713" s="13"/>
      <c r="J713" s="45">
        <v>463393094.83999997</v>
      </c>
      <c r="K713" s="13"/>
      <c r="L713" s="45">
        <v>175429641.97999999</v>
      </c>
      <c r="M713" s="13"/>
      <c r="N713" s="13"/>
      <c r="O713" s="13"/>
      <c r="P713" s="42">
        <v>30</v>
      </c>
      <c r="Q713" s="12" t="s">
        <v>139</v>
      </c>
      <c r="R713" s="42" t="s">
        <v>1153</v>
      </c>
      <c r="S713" s="13"/>
      <c r="T713" s="40">
        <v>-20</v>
      </c>
      <c r="U713" s="13"/>
      <c r="V713" s="41">
        <v>4</v>
      </c>
      <c r="W713" s="13"/>
      <c r="X713" s="45">
        <v>18535724</v>
      </c>
      <c r="Y713" s="13"/>
      <c r="Z713" s="37" t="s">
        <v>1063</v>
      </c>
      <c r="AA713" s="13"/>
      <c r="AB713" s="42">
        <v>35</v>
      </c>
      <c r="AC713" s="12" t="s">
        <v>139</v>
      </c>
      <c r="AD713" s="42" t="s">
        <v>1154</v>
      </c>
      <c r="AE713" s="13"/>
      <c r="AF713" s="40">
        <v>-15</v>
      </c>
      <c r="AG713" s="13"/>
      <c r="AH713" s="45">
        <v>357472417</v>
      </c>
      <c r="AI713" s="46"/>
      <c r="AJ713" s="18">
        <v>27.34</v>
      </c>
      <c r="AK713" s="46"/>
      <c r="AL713" s="45">
        <v>13075070</v>
      </c>
      <c r="AM713" s="47"/>
      <c r="AN713" s="18">
        <v>2.82</v>
      </c>
      <c r="AO713" s="18"/>
      <c r="AP713" s="45">
        <v>-5460654</v>
      </c>
      <c r="AQ713" s="18"/>
      <c r="AR713" s="45">
        <v>116183611</v>
      </c>
      <c r="AS713" s="18"/>
      <c r="AT713" s="18"/>
      <c r="AU713" s="18"/>
      <c r="AV713" s="79"/>
      <c r="AW713" s="13"/>
      <c r="AX713" s="13"/>
      <c r="AY713" s="13"/>
      <c r="AZ713" s="13"/>
      <c r="BA713" s="13"/>
      <c r="BB713" s="45">
        <v>463393094.84343946</v>
      </c>
      <c r="BC713" s="45">
        <v>3.439486026763916E-3</v>
      </c>
      <c r="BD713" s="13"/>
      <c r="BE713" s="13"/>
    </row>
    <row r="714" spans="1:57" ht="14.4" x14ac:dyDescent="0.3">
      <c r="A714" s="13"/>
      <c r="B714" s="12" t="s">
        <v>129</v>
      </c>
      <c r="C714" s="13"/>
      <c r="D714" s="13"/>
      <c r="E714" s="13"/>
      <c r="F714" s="13"/>
      <c r="G714" s="13"/>
      <c r="H714" s="13" t="s">
        <v>133</v>
      </c>
      <c r="I714" s="13"/>
      <c r="J714" s="13"/>
      <c r="K714" s="13"/>
      <c r="L714" s="13"/>
      <c r="M714" s="13"/>
      <c r="N714" s="13"/>
      <c r="O714" s="13"/>
      <c r="P714" s="42"/>
      <c r="Q714" s="13"/>
      <c r="R714" s="42"/>
      <c r="S714" s="13"/>
      <c r="T714" s="40"/>
      <c r="U714" s="13"/>
      <c r="V714" s="34"/>
      <c r="W714" s="13"/>
      <c r="X714" s="13"/>
      <c r="Y714" s="13"/>
      <c r="Z714" s="37"/>
      <c r="AA714" s="13"/>
      <c r="AB714" s="42"/>
      <c r="AC714" s="13"/>
      <c r="AD714" s="42"/>
      <c r="AE714" s="13"/>
      <c r="AF714" s="40"/>
      <c r="AG714" s="13"/>
      <c r="AH714" s="13"/>
      <c r="AI714" s="13"/>
      <c r="AJ714" s="18"/>
      <c r="AK714" s="13"/>
      <c r="AL714" s="13"/>
      <c r="AM714" s="13"/>
      <c r="AN714" s="18"/>
      <c r="AO714" s="18"/>
      <c r="AP714" s="13"/>
      <c r="AQ714" s="18"/>
      <c r="AR714" s="13"/>
      <c r="AS714" s="18"/>
      <c r="AT714" s="18"/>
      <c r="AU714" s="18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</row>
    <row r="715" spans="1:57" ht="14.4" x14ac:dyDescent="0.3">
      <c r="A715" s="13"/>
      <c r="B715" s="28" t="s">
        <v>129</v>
      </c>
      <c r="C715" s="13"/>
      <c r="D715" s="13"/>
      <c r="E715" s="13"/>
      <c r="F715" s="28"/>
      <c r="G715" s="28"/>
      <c r="H715" s="28" t="s">
        <v>1155</v>
      </c>
      <c r="I715" s="13"/>
      <c r="J715" s="80">
        <v>14703170375.629999</v>
      </c>
      <c r="K715" s="13"/>
      <c r="L715" s="80">
        <v>4925439289.567255</v>
      </c>
      <c r="M715" s="13"/>
      <c r="N715" s="13"/>
      <c r="O715" s="13"/>
      <c r="P715" s="42"/>
      <c r="Q715" s="13"/>
      <c r="R715" s="42"/>
      <c r="S715" s="13"/>
      <c r="T715" s="40"/>
      <c r="U715" s="13"/>
      <c r="V715" s="53">
        <v>3.3</v>
      </c>
      <c r="W715" s="13"/>
      <c r="X715" s="80">
        <v>488961648</v>
      </c>
      <c r="Y715" s="13"/>
      <c r="Z715" s="37"/>
      <c r="AA715" s="13"/>
      <c r="AB715" s="42"/>
      <c r="AC715" s="13"/>
      <c r="AD715" s="42"/>
      <c r="AE715" s="13"/>
      <c r="AF715" s="40"/>
      <c r="AG715" s="13"/>
      <c r="AH715" s="80">
        <v>14770993637</v>
      </c>
      <c r="AI715" s="80"/>
      <c r="AJ715" s="56">
        <v>31.881260685264024</v>
      </c>
      <c r="AK715" s="80"/>
      <c r="AL715" s="80">
        <v>463312721</v>
      </c>
      <c r="AM715" s="80"/>
      <c r="AN715" s="56">
        <v>3.151107612599831</v>
      </c>
      <c r="AO715" s="56"/>
      <c r="AP715" s="80">
        <v>-25648927</v>
      </c>
      <c r="AQ715" s="18"/>
      <c r="AR715" s="80">
        <v>4595200893</v>
      </c>
      <c r="AS715" s="18"/>
      <c r="AT715" s="18"/>
      <c r="AU715" s="18"/>
      <c r="AV715" s="13"/>
      <c r="AW715" s="13"/>
      <c r="AX715" s="13"/>
      <c r="AY715" s="13"/>
      <c r="AZ715" s="13"/>
      <c r="BA715" s="13"/>
      <c r="BB715" s="80">
        <v>14703170375.714092</v>
      </c>
      <c r="BC715" s="80">
        <v>8.4094136953353882E-2</v>
      </c>
      <c r="BD715" s="13"/>
      <c r="BE715" s="62"/>
    </row>
    <row r="716" spans="1:57" ht="14.4" x14ac:dyDescent="0.3">
      <c r="A716" s="13"/>
      <c r="B716" s="28" t="s">
        <v>129</v>
      </c>
      <c r="C716" s="13"/>
      <c r="D716" s="13"/>
      <c r="E716" s="13"/>
      <c r="F716" s="28"/>
      <c r="G716" s="28"/>
      <c r="H716" s="28" t="s">
        <v>133</v>
      </c>
      <c r="I716" s="13"/>
      <c r="J716" s="13"/>
      <c r="K716" s="13"/>
      <c r="L716" s="13"/>
      <c r="M716" s="13"/>
      <c r="N716" s="13"/>
      <c r="O716" s="13"/>
      <c r="P716" s="42"/>
      <c r="Q716" s="13"/>
      <c r="R716" s="42"/>
      <c r="S716" s="13"/>
      <c r="T716" s="40"/>
      <c r="U716" s="13"/>
      <c r="V716" s="34"/>
      <c r="W716" s="13"/>
      <c r="X716" s="13"/>
      <c r="Y716" s="13"/>
      <c r="Z716" s="37"/>
      <c r="AA716" s="13"/>
      <c r="AB716" s="42"/>
      <c r="AC716" s="13"/>
      <c r="AD716" s="42"/>
      <c r="AE716" s="13"/>
      <c r="AF716" s="40"/>
      <c r="AG716" s="13"/>
      <c r="AH716" s="13"/>
      <c r="AI716" s="13"/>
      <c r="AJ716" s="18"/>
      <c r="AK716" s="13"/>
      <c r="AL716" s="13"/>
      <c r="AM716" s="13"/>
      <c r="AN716" s="18"/>
      <c r="AO716" s="18"/>
      <c r="AP716" s="13"/>
      <c r="AQ716" s="18"/>
      <c r="AR716" s="13"/>
      <c r="AS716" s="18"/>
      <c r="AT716" s="18"/>
      <c r="AU716" s="18"/>
      <c r="AV716" s="13"/>
      <c r="AW716" s="13"/>
      <c r="AX716" s="13"/>
      <c r="AY716" s="13"/>
      <c r="AZ716" s="13"/>
      <c r="BA716" s="13"/>
      <c r="BB716" s="13"/>
      <c r="BC716" s="13"/>
      <c r="BD716" s="13"/>
      <c r="BE716" s="43"/>
    </row>
    <row r="717" spans="1:57" ht="14.4" x14ac:dyDescent="0.3">
      <c r="A717" s="13"/>
      <c r="B717" s="28" t="s">
        <v>129</v>
      </c>
      <c r="C717" s="13"/>
      <c r="D717" s="13"/>
      <c r="E717" s="13"/>
      <c r="F717" s="28"/>
      <c r="G717" s="28"/>
      <c r="H717" s="28" t="s">
        <v>1156</v>
      </c>
      <c r="I717" s="13"/>
      <c r="J717" s="13"/>
      <c r="K717" s="13"/>
      <c r="L717" s="13"/>
      <c r="M717" s="13"/>
      <c r="N717" s="13"/>
      <c r="O717" s="13"/>
      <c r="P717" s="42"/>
      <c r="Q717" s="13"/>
      <c r="R717" s="42"/>
      <c r="S717" s="13"/>
      <c r="T717" s="40"/>
      <c r="U717" s="13"/>
      <c r="V717" s="34"/>
      <c r="W717" s="13"/>
      <c r="X717" s="13"/>
      <c r="Y717" s="13"/>
      <c r="Z717" s="37"/>
      <c r="AA717" s="13"/>
      <c r="AB717" s="42"/>
      <c r="AC717" s="13"/>
      <c r="AD717" s="42"/>
      <c r="AE717" s="13"/>
      <c r="AF717" s="40"/>
      <c r="AG717" s="13"/>
      <c r="AH717" s="13"/>
      <c r="AI717" s="13"/>
      <c r="AJ717" s="18"/>
      <c r="AK717" s="13"/>
      <c r="AL717" s="13"/>
      <c r="AM717" s="13"/>
      <c r="AN717" s="18"/>
      <c r="AO717" s="18"/>
      <c r="AP717" s="13"/>
      <c r="AQ717" s="18"/>
      <c r="AR717" s="13"/>
      <c r="AS717" s="18"/>
      <c r="AT717" s="18"/>
      <c r="AU717" s="18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</row>
    <row r="718" spans="1:57" ht="14.4" x14ac:dyDescent="0.3">
      <c r="A718" s="12" t="s">
        <v>1157</v>
      </c>
      <c r="B718" s="12" t="s">
        <v>1158</v>
      </c>
      <c r="C718" s="13"/>
      <c r="D718" s="13"/>
      <c r="E718" s="13"/>
      <c r="F718" s="12">
        <v>390</v>
      </c>
      <c r="G718" s="12">
        <v>390</v>
      </c>
      <c r="H718" s="12" t="s">
        <v>138</v>
      </c>
      <c r="I718" s="13"/>
      <c r="J718" s="36">
        <v>435222596.51999998</v>
      </c>
      <c r="K718" s="13"/>
      <c r="L718" s="36">
        <v>123109607.46000001</v>
      </c>
      <c r="M718" s="13"/>
      <c r="N718" s="13"/>
      <c r="O718" s="13"/>
      <c r="P718" s="42">
        <v>50</v>
      </c>
      <c r="Q718" s="12" t="s">
        <v>139</v>
      </c>
      <c r="R718" s="42" t="s">
        <v>1070</v>
      </c>
      <c r="S718" s="13"/>
      <c r="T718" s="40">
        <v>-5</v>
      </c>
      <c r="U718" s="13"/>
      <c r="V718" s="41">
        <v>2.1</v>
      </c>
      <c r="W718" s="13"/>
      <c r="X718" s="36">
        <v>9139675</v>
      </c>
      <c r="Y718" s="13"/>
      <c r="Z718" s="37" t="s">
        <v>1063</v>
      </c>
      <c r="AA718" s="13"/>
      <c r="AB718" s="42">
        <v>55</v>
      </c>
      <c r="AC718" s="12" t="s">
        <v>139</v>
      </c>
      <c r="AD718" s="42" t="s">
        <v>1070</v>
      </c>
      <c r="AE718" s="13"/>
      <c r="AF718" s="40">
        <v>-10</v>
      </c>
      <c r="AG718" s="13"/>
      <c r="AH718" s="36">
        <v>355635249</v>
      </c>
      <c r="AI718" s="43"/>
      <c r="AJ718" s="18">
        <v>41.11</v>
      </c>
      <c r="AK718" s="43"/>
      <c r="AL718" s="36">
        <v>8650821</v>
      </c>
      <c r="AM718" s="36"/>
      <c r="AN718" s="18">
        <v>1.99</v>
      </c>
      <c r="AO718" s="18"/>
      <c r="AP718" s="36">
        <v>-488854</v>
      </c>
      <c r="AQ718" s="18"/>
      <c r="AR718" s="36">
        <v>120539875</v>
      </c>
      <c r="AS718" s="18"/>
      <c r="AT718" s="18"/>
      <c r="AU718" s="18"/>
      <c r="AV718" s="79"/>
      <c r="AW718" s="13"/>
      <c r="AX718" s="13"/>
      <c r="AY718" s="13"/>
      <c r="AZ718" s="13"/>
      <c r="BA718" s="13"/>
      <c r="BB718" s="36">
        <v>435222596.51887083</v>
      </c>
      <c r="BC718" s="36">
        <v>-1.129150390625E-3</v>
      </c>
      <c r="BD718" s="13"/>
      <c r="BE718" s="62"/>
    </row>
    <row r="719" spans="1:57" ht="14.4" x14ac:dyDescent="0.3">
      <c r="A719" s="12" t="s">
        <v>1159</v>
      </c>
      <c r="B719" s="12" t="s">
        <v>1160</v>
      </c>
      <c r="C719" s="13"/>
      <c r="D719" s="13"/>
      <c r="E719" s="13"/>
      <c r="F719" s="12">
        <v>392.1</v>
      </c>
      <c r="G719" s="12">
        <v>392.1</v>
      </c>
      <c r="H719" s="12" t="s">
        <v>1161</v>
      </c>
      <c r="I719" s="13"/>
      <c r="J719" s="36">
        <v>9038958.6799999997</v>
      </c>
      <c r="K719" s="13"/>
      <c r="L719" s="36">
        <v>1913928.7499999998</v>
      </c>
      <c r="M719" s="13"/>
      <c r="N719" s="13"/>
      <c r="O719" s="13"/>
      <c r="P719" s="42">
        <v>6</v>
      </c>
      <c r="Q719" s="12" t="s">
        <v>139</v>
      </c>
      <c r="R719" s="42" t="s">
        <v>1162</v>
      </c>
      <c r="S719" s="13"/>
      <c r="T719" s="40">
        <v>15</v>
      </c>
      <c r="U719" s="13"/>
      <c r="V719" s="41">
        <v>14.2</v>
      </c>
      <c r="W719" s="13"/>
      <c r="X719" s="36">
        <v>1283532</v>
      </c>
      <c r="Y719" s="13"/>
      <c r="Z719" s="37" t="s">
        <v>1063</v>
      </c>
      <c r="AA719" s="13"/>
      <c r="AB719" s="42">
        <v>6</v>
      </c>
      <c r="AC719" s="12" t="s">
        <v>139</v>
      </c>
      <c r="AD719" s="42" t="s">
        <v>1163</v>
      </c>
      <c r="AE719" s="13"/>
      <c r="AF719" s="40">
        <v>15</v>
      </c>
      <c r="AG719" s="13"/>
      <c r="AH719" s="36">
        <v>5769186</v>
      </c>
      <c r="AI719" s="43"/>
      <c r="AJ719" s="18">
        <v>4.0599999999999996</v>
      </c>
      <c r="AK719" s="43"/>
      <c r="AL719" s="36">
        <v>1420982</v>
      </c>
      <c r="AM719" s="36"/>
      <c r="AN719" s="18">
        <v>15.72</v>
      </c>
      <c r="AO719" s="18"/>
      <c r="AP719" s="36">
        <v>137450</v>
      </c>
      <c r="AQ719" s="18"/>
      <c r="AR719" s="36">
        <v>2480372</v>
      </c>
      <c r="AS719" s="18"/>
      <c r="AT719" s="18"/>
      <c r="AU719" s="18"/>
      <c r="AV719" s="79"/>
      <c r="AW719" s="13"/>
      <c r="AX719" s="13"/>
      <c r="AY719" s="13"/>
      <c r="AZ719" s="13"/>
      <c r="BA719" s="13"/>
      <c r="BB719" s="36">
        <v>9038958.6785859689</v>
      </c>
      <c r="BC719" s="36">
        <v>-1.4140307903289795E-3</v>
      </c>
      <c r="BD719" s="13"/>
      <c r="BE719" s="13"/>
    </row>
    <row r="720" spans="1:57" ht="14.4" x14ac:dyDescent="0.3">
      <c r="A720" s="12" t="s">
        <v>1164</v>
      </c>
      <c r="B720" s="12" t="s">
        <v>1165</v>
      </c>
      <c r="C720" s="13"/>
      <c r="D720" s="13"/>
      <c r="E720" s="13"/>
      <c r="F720" s="12">
        <v>392.2</v>
      </c>
      <c r="G720" s="12">
        <v>392.2</v>
      </c>
      <c r="H720" s="12" t="s">
        <v>1166</v>
      </c>
      <c r="I720" s="13"/>
      <c r="J720" s="36">
        <v>47500082.869999997</v>
      </c>
      <c r="K720" s="13"/>
      <c r="L720" s="36">
        <v>12551216.380000001</v>
      </c>
      <c r="M720" s="13"/>
      <c r="N720" s="13"/>
      <c r="O720" s="13"/>
      <c r="P720" s="42">
        <v>9</v>
      </c>
      <c r="Q720" s="12" t="s">
        <v>139</v>
      </c>
      <c r="R720" s="42" t="s">
        <v>1093</v>
      </c>
      <c r="S720" s="13"/>
      <c r="T720" s="40">
        <v>15</v>
      </c>
      <c r="U720" s="13"/>
      <c r="V720" s="41">
        <v>9.4</v>
      </c>
      <c r="W720" s="13"/>
      <c r="X720" s="36">
        <v>4465008</v>
      </c>
      <c r="Y720" s="13"/>
      <c r="Z720" s="37" t="s">
        <v>1063</v>
      </c>
      <c r="AA720" s="13"/>
      <c r="AB720" s="42">
        <v>9</v>
      </c>
      <c r="AC720" s="12" t="s">
        <v>139</v>
      </c>
      <c r="AD720" s="42" t="s">
        <v>1093</v>
      </c>
      <c r="AE720" s="13"/>
      <c r="AF720" s="40">
        <v>15</v>
      </c>
      <c r="AG720" s="13"/>
      <c r="AH720" s="36">
        <v>27823854</v>
      </c>
      <c r="AI720" s="43"/>
      <c r="AJ720" s="18">
        <v>5.86</v>
      </c>
      <c r="AK720" s="43"/>
      <c r="AL720" s="36">
        <v>4748098</v>
      </c>
      <c r="AM720" s="36"/>
      <c r="AN720" s="18">
        <v>10</v>
      </c>
      <c r="AO720" s="18"/>
      <c r="AP720" s="36">
        <v>283090</v>
      </c>
      <c r="AQ720" s="18"/>
      <c r="AR720" s="36">
        <v>14073348</v>
      </c>
      <c r="AS720" s="18"/>
      <c r="AT720" s="18"/>
      <c r="AU720" s="18"/>
      <c r="AV720" s="79"/>
      <c r="AW720" s="13"/>
      <c r="AX720" s="13"/>
      <c r="AY720" s="13"/>
      <c r="AZ720" s="13"/>
      <c r="BA720" s="13"/>
      <c r="BB720" s="36">
        <v>47500082.870524369</v>
      </c>
      <c r="BC720" s="36">
        <v>5.2437186241149902E-4</v>
      </c>
      <c r="BD720" s="13"/>
      <c r="BE720" s="13"/>
    </row>
    <row r="721" spans="1:57" ht="14.4" x14ac:dyDescent="0.3">
      <c r="A721" s="12" t="s">
        <v>1167</v>
      </c>
      <c r="B721" s="12" t="s">
        <v>1168</v>
      </c>
      <c r="C721" s="13"/>
      <c r="D721" s="13"/>
      <c r="E721" s="13"/>
      <c r="F721" s="12">
        <v>392.3</v>
      </c>
      <c r="G721" s="12">
        <v>392.3</v>
      </c>
      <c r="H721" s="12" t="s">
        <v>1169</v>
      </c>
      <c r="I721" s="13"/>
      <c r="J721" s="36">
        <v>241647649.91</v>
      </c>
      <c r="K721" s="13"/>
      <c r="L721" s="36">
        <v>99939975.870000005</v>
      </c>
      <c r="M721" s="13"/>
      <c r="N721" s="13"/>
      <c r="O721" s="13"/>
      <c r="P721" s="42">
        <v>12</v>
      </c>
      <c r="Q721" s="12" t="s">
        <v>139</v>
      </c>
      <c r="R721" s="42" t="s">
        <v>1170</v>
      </c>
      <c r="S721" s="13"/>
      <c r="T721" s="40">
        <v>15</v>
      </c>
      <c r="U721" s="13"/>
      <c r="V721" s="41">
        <v>7.1</v>
      </c>
      <c r="W721" s="13"/>
      <c r="X721" s="36">
        <v>17156983</v>
      </c>
      <c r="Y721" s="13"/>
      <c r="Z721" s="37" t="s">
        <v>1063</v>
      </c>
      <c r="AA721" s="13"/>
      <c r="AB721" s="42">
        <v>12</v>
      </c>
      <c r="AC721" s="12" t="s">
        <v>139</v>
      </c>
      <c r="AD721" s="42" t="s">
        <v>1170</v>
      </c>
      <c r="AE721" s="13"/>
      <c r="AF721" s="40">
        <v>15</v>
      </c>
      <c r="AG721" s="13"/>
      <c r="AH721" s="36">
        <v>105460527</v>
      </c>
      <c r="AI721" s="43"/>
      <c r="AJ721" s="18">
        <v>7.09</v>
      </c>
      <c r="AK721" s="43"/>
      <c r="AL721" s="36">
        <v>14874545</v>
      </c>
      <c r="AM721" s="36"/>
      <c r="AN721" s="18">
        <v>6.16</v>
      </c>
      <c r="AO721" s="18"/>
      <c r="AP721" s="36">
        <v>-2282438</v>
      </c>
      <c r="AQ721" s="18"/>
      <c r="AR721" s="36">
        <v>84279588</v>
      </c>
      <c r="AS721" s="18"/>
      <c r="AT721" s="18"/>
      <c r="AU721" s="18"/>
      <c r="AV721" s="79"/>
      <c r="AW721" s="13"/>
      <c r="AX721" s="13"/>
      <c r="AY721" s="13"/>
      <c r="AZ721" s="13"/>
      <c r="BA721" s="13"/>
      <c r="BB721" s="36">
        <v>241647649.91150862</v>
      </c>
      <c r="BC721" s="36">
        <v>1.5086233615875244E-3</v>
      </c>
      <c r="BD721" s="13"/>
      <c r="BE721" s="13"/>
    </row>
    <row r="722" spans="1:57" ht="14.4" x14ac:dyDescent="0.3">
      <c r="A722" s="12" t="s">
        <v>1171</v>
      </c>
      <c r="B722" s="12" t="s">
        <v>1172</v>
      </c>
      <c r="C722" s="13"/>
      <c r="D722" s="13"/>
      <c r="E722" s="13"/>
      <c r="F722" s="12">
        <v>392.4</v>
      </c>
      <c r="G722" s="12">
        <v>392.4</v>
      </c>
      <c r="H722" s="12" t="s">
        <v>1173</v>
      </c>
      <c r="I722" s="13"/>
      <c r="J722" s="36">
        <v>767855.05</v>
      </c>
      <c r="K722" s="13"/>
      <c r="L722" s="36">
        <v>638909.71</v>
      </c>
      <c r="M722" s="13"/>
      <c r="N722" s="13"/>
      <c r="O722" s="13"/>
      <c r="P722" s="42">
        <v>9</v>
      </c>
      <c r="Q722" s="12" t="s">
        <v>139</v>
      </c>
      <c r="R722" s="42" t="s">
        <v>1163</v>
      </c>
      <c r="S722" s="13"/>
      <c r="T722" s="40">
        <v>0</v>
      </c>
      <c r="U722" s="13"/>
      <c r="V722" s="41">
        <v>11.1</v>
      </c>
      <c r="W722" s="13"/>
      <c r="X722" s="36">
        <v>85232</v>
      </c>
      <c r="Y722" s="13"/>
      <c r="Z722" s="37" t="s">
        <v>1063</v>
      </c>
      <c r="AA722" s="13"/>
      <c r="AB722" s="42">
        <v>9</v>
      </c>
      <c r="AC722" s="12" t="s">
        <v>139</v>
      </c>
      <c r="AD722" s="42" t="s">
        <v>1163</v>
      </c>
      <c r="AE722" s="13"/>
      <c r="AF722" s="40">
        <v>5</v>
      </c>
      <c r="AG722" s="13"/>
      <c r="AH722" s="36">
        <v>90553</v>
      </c>
      <c r="AI722" s="43"/>
      <c r="AJ722" s="18">
        <v>4.4800000000000004</v>
      </c>
      <c r="AK722" s="43"/>
      <c r="AL722" s="36">
        <v>20213</v>
      </c>
      <c r="AM722" s="36"/>
      <c r="AN722" s="18">
        <v>2.63</v>
      </c>
      <c r="AO722" s="18"/>
      <c r="AP722" s="36">
        <v>-65019</v>
      </c>
      <c r="AQ722" s="18"/>
      <c r="AR722" s="36">
        <v>389251</v>
      </c>
      <c r="AS722" s="18"/>
      <c r="AT722" s="18"/>
      <c r="AU722" s="18"/>
      <c r="AV722" s="79"/>
      <c r="AW722" s="13"/>
      <c r="AX722" s="13"/>
      <c r="AY722" s="13"/>
      <c r="AZ722" s="13"/>
      <c r="BA722" s="13"/>
      <c r="BB722" s="36">
        <v>767855.05196110846</v>
      </c>
      <c r="BC722" s="36">
        <v>1.9611084135249257E-3</v>
      </c>
      <c r="BD722" s="13"/>
      <c r="BE722" s="13"/>
    </row>
    <row r="723" spans="1:57" ht="14.4" x14ac:dyDescent="0.3">
      <c r="A723" s="12" t="s">
        <v>1174</v>
      </c>
      <c r="B723" s="12" t="s">
        <v>1175</v>
      </c>
      <c r="C723" s="13"/>
      <c r="D723" s="13"/>
      <c r="E723" s="13"/>
      <c r="F723" s="12">
        <v>392.9</v>
      </c>
      <c r="G723" s="12">
        <v>392.9</v>
      </c>
      <c r="H723" s="12" t="s">
        <v>1176</v>
      </c>
      <c r="I723" s="13"/>
      <c r="J723" s="36">
        <v>21065643.420000002</v>
      </c>
      <c r="K723" s="13"/>
      <c r="L723" s="36">
        <v>2761577.9899999998</v>
      </c>
      <c r="M723" s="13"/>
      <c r="N723" s="13"/>
      <c r="O723" s="13"/>
      <c r="P723" s="42">
        <v>20</v>
      </c>
      <c r="Q723" s="12" t="s">
        <v>139</v>
      </c>
      <c r="R723" s="42" t="s">
        <v>1177</v>
      </c>
      <c r="S723" s="13"/>
      <c r="T723" s="40">
        <v>30</v>
      </c>
      <c r="U723" s="13"/>
      <c r="V723" s="41">
        <v>3.5</v>
      </c>
      <c r="W723" s="13"/>
      <c r="X723" s="36">
        <v>737298</v>
      </c>
      <c r="Y723" s="13"/>
      <c r="Z723" s="37" t="s">
        <v>1063</v>
      </c>
      <c r="AA723" s="13"/>
      <c r="AB723" s="42">
        <v>20</v>
      </c>
      <c r="AC723" s="12" t="s">
        <v>139</v>
      </c>
      <c r="AD723" s="42" t="s">
        <v>1177</v>
      </c>
      <c r="AE723" s="13"/>
      <c r="AF723" s="40">
        <v>15</v>
      </c>
      <c r="AG723" s="13"/>
      <c r="AH723" s="36">
        <v>15144219</v>
      </c>
      <c r="AI723" s="43"/>
      <c r="AJ723" s="18">
        <v>14.42</v>
      </c>
      <c r="AK723" s="43"/>
      <c r="AL723" s="36">
        <v>1050223</v>
      </c>
      <c r="AM723" s="36"/>
      <c r="AN723" s="18">
        <v>4.99</v>
      </c>
      <c r="AO723" s="18"/>
      <c r="AP723" s="36">
        <v>312925</v>
      </c>
      <c r="AQ723" s="18"/>
      <c r="AR723" s="36">
        <v>4998653</v>
      </c>
      <c r="AS723" s="18"/>
      <c r="AT723" s="18"/>
      <c r="AU723" s="18"/>
      <c r="AV723" s="79"/>
      <c r="AW723" s="13"/>
      <c r="AX723" s="13"/>
      <c r="AY723" s="13"/>
      <c r="AZ723" s="13"/>
      <c r="BA723" s="13"/>
      <c r="BB723" s="36">
        <v>21065643.419857077</v>
      </c>
      <c r="BC723" s="36">
        <v>-1.4292448759078979E-4</v>
      </c>
      <c r="BD723" s="13"/>
      <c r="BE723" s="13"/>
    </row>
    <row r="724" spans="1:57" ht="14.4" x14ac:dyDescent="0.3">
      <c r="A724" s="12" t="s">
        <v>1178</v>
      </c>
      <c r="B724" s="12" t="s">
        <v>1179</v>
      </c>
      <c r="C724" s="13"/>
      <c r="D724" s="13"/>
      <c r="E724" s="13"/>
      <c r="F724" s="12">
        <v>396.1</v>
      </c>
      <c r="G724" s="12">
        <v>396.1</v>
      </c>
      <c r="H724" s="12" t="s">
        <v>1180</v>
      </c>
      <c r="I724" s="13"/>
      <c r="J724" s="36">
        <v>4766126.25</v>
      </c>
      <c r="K724" s="13"/>
      <c r="L724" s="36">
        <v>2061673.0599999998</v>
      </c>
      <c r="M724" s="13"/>
      <c r="N724" s="13"/>
      <c r="O724" s="13"/>
      <c r="P724" s="42">
        <v>10</v>
      </c>
      <c r="Q724" s="12" t="s">
        <v>139</v>
      </c>
      <c r="R724" s="42" t="s">
        <v>1132</v>
      </c>
      <c r="S724" s="13"/>
      <c r="T724" s="40">
        <v>20</v>
      </c>
      <c r="U724" s="13"/>
      <c r="V724" s="41">
        <v>8</v>
      </c>
      <c r="W724" s="13"/>
      <c r="X724" s="36">
        <v>381290</v>
      </c>
      <c r="Y724" s="13"/>
      <c r="Z724" s="37" t="s">
        <v>1063</v>
      </c>
      <c r="AA724" s="13"/>
      <c r="AB724" s="42">
        <v>11</v>
      </c>
      <c r="AC724" s="12" t="s">
        <v>139</v>
      </c>
      <c r="AD724" s="42" t="s">
        <v>1132</v>
      </c>
      <c r="AE724" s="13"/>
      <c r="AF724" s="40">
        <v>15</v>
      </c>
      <c r="AG724" s="13"/>
      <c r="AH724" s="36">
        <v>1989534</v>
      </c>
      <c r="AI724" s="43"/>
      <c r="AJ724" s="18">
        <v>5.92</v>
      </c>
      <c r="AK724" s="43"/>
      <c r="AL724" s="36">
        <v>336070</v>
      </c>
      <c r="AM724" s="36"/>
      <c r="AN724" s="18">
        <v>7.05</v>
      </c>
      <c r="AO724" s="18"/>
      <c r="AP724" s="36">
        <v>-45220</v>
      </c>
      <c r="AQ724" s="18"/>
      <c r="AR724" s="36">
        <v>1869508</v>
      </c>
      <c r="AS724" s="18"/>
      <c r="AT724" s="18"/>
      <c r="AU724" s="18"/>
      <c r="AV724" s="79"/>
      <c r="AW724" s="13"/>
      <c r="AX724" s="13"/>
      <c r="AY724" s="13"/>
      <c r="AZ724" s="13"/>
      <c r="BA724" s="13"/>
      <c r="BB724" s="36">
        <v>4766126.2523504253</v>
      </c>
      <c r="BC724" s="36">
        <v>2.3504253476858139E-3</v>
      </c>
      <c r="BD724" s="13"/>
      <c r="BE724" s="13"/>
    </row>
    <row r="725" spans="1:57" ht="14.4" x14ac:dyDescent="0.3">
      <c r="A725" s="12" t="s">
        <v>1181</v>
      </c>
      <c r="B725" s="12" t="s">
        <v>1182</v>
      </c>
      <c r="C725" s="13"/>
      <c r="D725" s="13"/>
      <c r="E725" s="13"/>
      <c r="F725" s="12">
        <v>397.8</v>
      </c>
      <c r="G725" s="12">
        <v>397.8</v>
      </c>
      <c r="H725" s="12" t="s">
        <v>1183</v>
      </c>
      <c r="I725" s="13"/>
      <c r="J725" s="45">
        <v>11992499.609999999</v>
      </c>
      <c r="K725" s="13"/>
      <c r="L725" s="45">
        <v>9422442.2499999981</v>
      </c>
      <c r="M725" s="13"/>
      <c r="N725" s="13"/>
      <c r="O725" s="13"/>
      <c r="P725" s="42">
        <v>10</v>
      </c>
      <c r="Q725" s="12" t="s">
        <v>139</v>
      </c>
      <c r="R725" s="42" t="s">
        <v>1149</v>
      </c>
      <c r="S725" s="13"/>
      <c r="T725" s="40">
        <v>0</v>
      </c>
      <c r="U725" s="13"/>
      <c r="V725" s="41">
        <v>10</v>
      </c>
      <c r="W725" s="13"/>
      <c r="X725" s="45">
        <v>1199250</v>
      </c>
      <c r="Y725" s="13"/>
      <c r="Z725" s="37" t="s">
        <v>1063</v>
      </c>
      <c r="AA725" s="13"/>
      <c r="AB725" s="42">
        <v>20</v>
      </c>
      <c r="AC725" s="12" t="s">
        <v>139</v>
      </c>
      <c r="AD725" s="42" t="s">
        <v>1184</v>
      </c>
      <c r="AE725" s="13"/>
      <c r="AF725" s="40">
        <v>0</v>
      </c>
      <c r="AG725" s="13"/>
      <c r="AH725" s="45">
        <v>2570057</v>
      </c>
      <c r="AI725" s="46"/>
      <c r="AJ725" s="18">
        <v>11.01</v>
      </c>
      <c r="AK725" s="46"/>
      <c r="AL725" s="45">
        <v>233429</v>
      </c>
      <c r="AM725" s="47"/>
      <c r="AN725" s="18">
        <v>1.95</v>
      </c>
      <c r="AO725" s="18"/>
      <c r="AP725" s="45">
        <v>-965821</v>
      </c>
      <c r="AQ725" s="18"/>
      <c r="AR725" s="45">
        <v>5389473</v>
      </c>
      <c r="AS725" s="18"/>
      <c r="AT725" s="18"/>
      <c r="AU725" s="18"/>
      <c r="AV725" s="79"/>
      <c r="AW725" s="13"/>
      <c r="AX725" s="13"/>
      <c r="AY725" s="13"/>
      <c r="AZ725" s="13"/>
      <c r="BA725" s="13"/>
      <c r="BB725" s="45">
        <v>11992499.612253366</v>
      </c>
      <c r="BC725" s="45">
        <v>2.2533666342496872E-3</v>
      </c>
      <c r="BD725" s="13"/>
      <c r="BE725" s="13"/>
    </row>
    <row r="726" spans="1:57" ht="14.4" x14ac:dyDescent="0.3">
      <c r="A726" s="13"/>
      <c r="B726" s="12" t="s">
        <v>129</v>
      </c>
      <c r="C726" s="13"/>
      <c r="D726" s="13"/>
      <c r="E726" s="13"/>
      <c r="F726" s="13"/>
      <c r="G726" s="13"/>
      <c r="H726" s="13" t="s">
        <v>133</v>
      </c>
      <c r="I726" s="13"/>
      <c r="J726" s="13"/>
      <c r="K726" s="13"/>
      <c r="L726" s="13"/>
      <c r="M726" s="13"/>
      <c r="N726" s="13"/>
      <c r="O726" s="13"/>
      <c r="P726" s="42"/>
      <c r="Q726" s="13"/>
      <c r="R726" s="42"/>
      <c r="S726" s="13"/>
      <c r="T726" s="40"/>
      <c r="U726" s="13"/>
      <c r="V726" s="34"/>
      <c r="W726" s="13"/>
      <c r="X726" s="13"/>
      <c r="Y726" s="13"/>
      <c r="Z726" s="37"/>
      <c r="AA726" s="13"/>
      <c r="AB726" s="42"/>
      <c r="AC726" s="13"/>
      <c r="AD726" s="42"/>
      <c r="AE726" s="13"/>
      <c r="AF726" s="40"/>
      <c r="AG726" s="13"/>
      <c r="AH726" s="13"/>
      <c r="AI726" s="13"/>
      <c r="AJ726" s="18"/>
      <c r="AK726" s="13"/>
      <c r="AL726" s="13"/>
      <c r="AM726" s="13"/>
      <c r="AN726" s="18"/>
      <c r="AO726" s="18"/>
      <c r="AP726" s="13"/>
      <c r="AQ726" s="18"/>
      <c r="AR726" s="13"/>
      <c r="AS726" s="18"/>
      <c r="AT726" s="18"/>
      <c r="AU726" s="18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</row>
    <row r="727" spans="1:57" ht="14.4" x14ac:dyDescent="0.3">
      <c r="A727" s="13"/>
      <c r="B727" s="12" t="s">
        <v>129</v>
      </c>
      <c r="C727" s="13"/>
      <c r="D727" s="13"/>
      <c r="E727" s="13"/>
      <c r="F727" s="13"/>
      <c r="G727" s="13"/>
      <c r="H727" s="28" t="s">
        <v>1185</v>
      </c>
      <c r="I727" s="13"/>
      <c r="J727" s="78">
        <v>772001412.30999994</v>
      </c>
      <c r="K727" s="13"/>
      <c r="L727" s="78">
        <v>252399331.47000003</v>
      </c>
      <c r="M727" s="13"/>
      <c r="N727" s="13"/>
      <c r="O727" s="13"/>
      <c r="P727" s="13"/>
      <c r="Q727" s="13"/>
      <c r="R727" s="13"/>
      <c r="S727" s="13"/>
      <c r="T727" s="40"/>
      <c r="U727" s="13"/>
      <c r="V727" s="53">
        <v>4.5</v>
      </c>
      <c r="W727" s="13"/>
      <c r="X727" s="78">
        <v>34448268</v>
      </c>
      <c r="Y727" s="13"/>
      <c r="Z727" s="37"/>
      <c r="AA727" s="13"/>
      <c r="AB727" s="42"/>
      <c r="AC727" s="13"/>
      <c r="AD727" s="42"/>
      <c r="AE727" s="13"/>
      <c r="AF727" s="40"/>
      <c r="AG727" s="13"/>
      <c r="AH727" s="78">
        <v>514483179</v>
      </c>
      <c r="AI727" s="61"/>
      <c r="AJ727" s="56">
        <v>16.419126932809043</v>
      </c>
      <c r="AK727" s="61"/>
      <c r="AL727" s="78">
        <v>31334381</v>
      </c>
      <c r="AM727" s="61"/>
      <c r="AN727" s="56">
        <v>4.05885021715706</v>
      </c>
      <c r="AO727" s="56"/>
      <c r="AP727" s="78">
        <v>-3113887</v>
      </c>
      <c r="AQ727" s="18"/>
      <c r="AR727" s="78">
        <v>234020068</v>
      </c>
      <c r="AS727" s="18"/>
      <c r="AT727" s="18"/>
      <c r="AU727" s="18"/>
      <c r="AV727" s="13"/>
      <c r="AW727" s="13"/>
      <c r="AX727" s="13"/>
      <c r="AY727" s="13"/>
      <c r="AZ727" s="13"/>
      <c r="BA727" s="13"/>
      <c r="BB727" s="78">
        <v>772001412.31591165</v>
      </c>
      <c r="BC727" s="78">
        <v>5.911789950914681E-3</v>
      </c>
      <c r="BD727" s="13"/>
      <c r="BE727" s="13"/>
    </row>
    <row r="728" spans="1:57" ht="14.4" x14ac:dyDescent="0.3">
      <c r="A728" s="13"/>
      <c r="B728" s="12" t="s">
        <v>129</v>
      </c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40"/>
      <c r="U728" s="13"/>
      <c r="V728" s="81"/>
      <c r="W728" s="13"/>
      <c r="X728" s="13"/>
      <c r="Y728" s="13"/>
      <c r="Z728" s="37"/>
      <c r="AA728" s="13"/>
      <c r="AB728" s="42"/>
      <c r="AC728" s="13"/>
      <c r="AD728" s="42"/>
      <c r="AE728" s="13"/>
      <c r="AF728" s="40"/>
      <c r="AG728" s="13"/>
      <c r="AH728" s="13"/>
      <c r="AI728" s="13"/>
      <c r="AJ728" s="18"/>
      <c r="AK728" s="13"/>
      <c r="AL728" s="13"/>
      <c r="AM728" s="13"/>
      <c r="AN728" s="18"/>
      <c r="AO728" s="18"/>
      <c r="AP728" s="13"/>
      <c r="AQ728" s="18"/>
      <c r="AR728" s="13"/>
      <c r="AS728" s="18"/>
      <c r="AT728" s="18"/>
      <c r="AU728" s="18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</row>
    <row r="729" spans="1:57" ht="15" thickBot="1" x14ac:dyDescent="0.35">
      <c r="A729" s="13"/>
      <c r="B729" s="12" t="s">
        <v>129</v>
      </c>
      <c r="C729" s="13"/>
      <c r="D729" s="13"/>
      <c r="E729" s="13"/>
      <c r="F729" s="13"/>
      <c r="G729" s="28" t="s">
        <v>1186</v>
      </c>
      <c r="H729" s="28"/>
      <c r="I729" s="13"/>
      <c r="J729" s="60">
        <v>20751431300.970001</v>
      </c>
      <c r="K729" s="13"/>
      <c r="L729" s="60">
        <v>6978672140.9445276</v>
      </c>
      <c r="M729" s="13"/>
      <c r="N729" s="13"/>
      <c r="O729" s="13"/>
      <c r="P729" s="13"/>
      <c r="Q729" s="13"/>
      <c r="R729" s="13"/>
      <c r="S729" s="13"/>
      <c r="T729" s="40"/>
      <c r="U729" s="13"/>
      <c r="V729" s="53">
        <v>3.2</v>
      </c>
      <c r="W729" s="13"/>
      <c r="X729" s="60">
        <v>668715931</v>
      </c>
      <c r="Y729" s="13"/>
      <c r="Z729" s="37"/>
      <c r="AA729" s="13"/>
      <c r="AB729" s="42"/>
      <c r="AC729" s="13"/>
      <c r="AD729" s="42"/>
      <c r="AE729" s="13"/>
      <c r="AF729" s="40"/>
      <c r="AG729" s="13"/>
      <c r="AH729" s="60">
        <v>20029580411</v>
      </c>
      <c r="AI729" s="61"/>
      <c r="AJ729" s="56">
        <v>31.978917566322739</v>
      </c>
      <c r="AK729" s="61"/>
      <c r="AL729" s="60">
        <v>626337035</v>
      </c>
      <c r="AM729" s="61"/>
      <c r="AN729" s="56">
        <v>3.0182835386912448</v>
      </c>
      <c r="AO729" s="56"/>
      <c r="AP729" s="60">
        <v>-42378896</v>
      </c>
      <c r="AQ729" s="18"/>
      <c r="AR729" s="60">
        <v>6357870827</v>
      </c>
      <c r="AS729" s="18"/>
      <c r="AT729" s="18"/>
      <c r="AU729" s="18"/>
      <c r="AV729" s="13"/>
      <c r="AW729" s="13"/>
      <c r="AX729" s="43" t="e">
        <v>#REF!</v>
      </c>
      <c r="AY729" s="12" t="s">
        <v>1187</v>
      </c>
      <c r="AZ729" s="13"/>
      <c r="BA729" s="13"/>
      <c r="BB729" s="60">
        <v>20751431301.060009</v>
      </c>
      <c r="BC729" s="60">
        <v>9.0005435165949166E-2</v>
      </c>
      <c r="BD729" s="13"/>
      <c r="BE729" s="62"/>
    </row>
    <row r="730" spans="1:57" ht="15" thickTop="1" x14ac:dyDescent="0.3">
      <c r="A730" s="13"/>
      <c r="B730" s="12" t="s">
        <v>129</v>
      </c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81"/>
      <c r="W730" s="13"/>
      <c r="X730" s="13"/>
      <c r="Y730" s="13"/>
      <c r="Z730" s="37"/>
      <c r="AA730" s="13"/>
      <c r="AB730" s="42"/>
      <c r="AC730" s="13"/>
      <c r="AD730" s="42"/>
      <c r="AE730" s="13"/>
      <c r="AF730" s="40"/>
      <c r="AG730" s="13"/>
      <c r="AH730" s="13"/>
      <c r="AI730" s="13"/>
      <c r="AJ730" s="18"/>
      <c r="AK730" s="13"/>
      <c r="AL730" s="13"/>
      <c r="AM730" s="13"/>
      <c r="AN730" s="18"/>
      <c r="AO730" s="18"/>
      <c r="AP730" s="13"/>
      <c r="AQ730" s="18"/>
      <c r="AR730" s="13"/>
      <c r="AS730" s="18"/>
      <c r="AT730" s="18"/>
      <c r="AU730" s="18"/>
      <c r="AV730" s="13"/>
      <c r="AW730" s="13"/>
      <c r="AX730" s="43" t="e">
        <v>#REF!</v>
      </c>
      <c r="AY730" s="13"/>
      <c r="AZ730" s="13"/>
      <c r="BA730" s="13"/>
      <c r="BB730" s="13"/>
      <c r="BC730" s="13"/>
      <c r="BD730" s="13"/>
      <c r="BE730" s="13"/>
    </row>
    <row r="731" spans="1:57" ht="14.4" x14ac:dyDescent="0.3">
      <c r="A731" s="13"/>
      <c r="B731" s="12" t="s">
        <v>129</v>
      </c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81"/>
      <c r="W731" s="13"/>
      <c r="X731" s="13"/>
      <c r="Y731" s="13"/>
      <c r="Z731" s="37"/>
      <c r="AA731" s="13"/>
      <c r="AB731" s="42"/>
      <c r="AC731" s="13"/>
      <c r="AD731" s="42"/>
      <c r="AE731" s="13"/>
      <c r="AF731" s="40"/>
      <c r="AG731" s="13"/>
      <c r="AH731" s="13"/>
      <c r="AI731" s="13"/>
      <c r="AJ731" s="18"/>
      <c r="AK731" s="13"/>
      <c r="AL731" s="13"/>
      <c r="AM731" s="13"/>
      <c r="AN731" s="18"/>
      <c r="AO731" s="18"/>
      <c r="AP731" s="13"/>
      <c r="AQ731" s="18"/>
      <c r="AR731" s="13"/>
      <c r="AS731" s="18"/>
      <c r="AT731" s="18"/>
      <c r="AU731" s="18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</row>
    <row r="732" spans="1:57" ht="15" thickBot="1" x14ac:dyDescent="0.35">
      <c r="A732" s="13"/>
      <c r="B732" s="12" t="s">
        <v>129</v>
      </c>
      <c r="C732" s="13"/>
      <c r="D732" s="13"/>
      <c r="E732" s="13"/>
      <c r="F732" s="13"/>
      <c r="G732" s="28" t="s">
        <v>1188</v>
      </c>
      <c r="H732" s="13"/>
      <c r="I732" s="13"/>
      <c r="J732" s="60">
        <v>43546789182.960007</v>
      </c>
      <c r="K732" s="13"/>
      <c r="L732" s="60">
        <v>12519861050.888601</v>
      </c>
      <c r="M732" s="13"/>
      <c r="N732" s="13"/>
      <c r="O732" s="13"/>
      <c r="P732" s="13"/>
      <c r="Q732" s="13"/>
      <c r="R732" s="13"/>
      <c r="S732" s="13"/>
      <c r="T732" s="13"/>
      <c r="U732" s="13"/>
      <c r="V732" s="53">
        <v>3.1</v>
      </c>
      <c r="W732" s="13"/>
      <c r="X732" s="60">
        <v>1344641299</v>
      </c>
      <c r="Y732" s="13"/>
      <c r="Z732" s="37"/>
      <c r="AA732" s="13"/>
      <c r="AB732" s="42"/>
      <c r="AC732" s="13"/>
      <c r="AD732" s="42"/>
      <c r="AE732" s="13"/>
      <c r="AF732" s="40"/>
      <c r="AG732" s="13"/>
      <c r="AH732" s="60">
        <v>36823062614</v>
      </c>
      <c r="AI732" s="82"/>
      <c r="AJ732" s="56">
        <v>23.913302919999211</v>
      </c>
      <c r="AK732" s="82"/>
      <c r="AL732" s="60">
        <v>1539856821</v>
      </c>
      <c r="AM732" s="61"/>
      <c r="AN732" s="56">
        <v>3.5360972643249453</v>
      </c>
      <c r="AO732" s="56"/>
      <c r="AP732" s="60">
        <v>195215522</v>
      </c>
      <c r="AQ732" s="18"/>
      <c r="AR732" s="60" t="e">
        <v>#N/A</v>
      </c>
      <c r="AS732" s="68"/>
      <c r="AT732" s="18"/>
      <c r="AU732" s="18"/>
      <c r="AV732" s="13"/>
      <c r="AW732" s="13"/>
      <c r="AX732" s="43" t="e">
        <v>#REF!</v>
      </c>
      <c r="AY732" s="12" t="s">
        <v>1187</v>
      </c>
      <c r="AZ732" s="13"/>
      <c r="BA732" s="13"/>
      <c r="BB732" s="60">
        <v>43546789183.39492</v>
      </c>
      <c r="BC732" s="60">
        <v>0.43490747001487762</v>
      </c>
      <c r="BD732" s="13"/>
      <c r="BE732" s="13"/>
    </row>
    <row r="733" spans="1:57" ht="15" thickTop="1" x14ac:dyDescent="0.3">
      <c r="A733" s="13"/>
      <c r="B733" s="12" t="s">
        <v>129</v>
      </c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34"/>
      <c r="W733" s="13"/>
      <c r="X733" s="13"/>
      <c r="Y733" s="13"/>
      <c r="Z733" s="37"/>
      <c r="AA733" s="13"/>
      <c r="AB733" s="42"/>
      <c r="AC733" s="13"/>
      <c r="AD733" s="42"/>
      <c r="AE733" s="13"/>
      <c r="AF733" s="40"/>
      <c r="AG733" s="13"/>
      <c r="AH733" s="13"/>
      <c r="AI733" s="13"/>
      <c r="AJ733" s="18"/>
      <c r="AK733" s="13"/>
      <c r="AL733" s="13"/>
      <c r="AM733" s="13"/>
      <c r="AN733" s="18"/>
      <c r="AO733" s="18"/>
      <c r="AP733" s="13"/>
      <c r="AQ733" s="18"/>
      <c r="AR733" s="13"/>
      <c r="AS733" s="68"/>
      <c r="AT733" s="18"/>
      <c r="AU733" s="18"/>
      <c r="AV733" s="13"/>
      <c r="AW733" s="13"/>
      <c r="AX733" s="83" t="e">
        <v>#REF!</v>
      </c>
      <c r="AY733" s="13"/>
      <c r="AZ733" s="13"/>
      <c r="BA733" s="13"/>
      <c r="BB733" s="13"/>
      <c r="BC733" s="79"/>
      <c r="BD733" s="13"/>
      <c r="BE733" s="13"/>
    </row>
    <row r="734" spans="1:57" ht="14.4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34"/>
      <c r="W734" s="13"/>
      <c r="X734" s="43"/>
      <c r="Y734" s="13"/>
      <c r="Z734" s="37"/>
      <c r="AA734" s="13"/>
      <c r="AB734" s="42"/>
      <c r="AC734" s="13"/>
      <c r="AD734" s="42"/>
      <c r="AE734" s="13"/>
      <c r="AF734" s="40"/>
      <c r="AG734" s="13"/>
      <c r="AH734" s="13"/>
      <c r="AI734" s="13"/>
      <c r="AJ734" s="18"/>
      <c r="AK734" s="13"/>
      <c r="AL734" s="13"/>
      <c r="AM734" s="13"/>
      <c r="AN734" s="18"/>
      <c r="AO734" s="18"/>
      <c r="AP734" s="13"/>
      <c r="AQ734" s="18"/>
      <c r="AR734" s="18"/>
      <c r="AS734" s="18"/>
      <c r="AT734" s="18"/>
      <c r="AU734" s="18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</row>
    <row r="735" spans="1:57" ht="14.4" hidden="1" outlineLevel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34"/>
      <c r="W735" s="13"/>
      <c r="X735" s="61"/>
      <c r="Y735" s="13"/>
      <c r="Z735" s="37"/>
      <c r="AA735" s="13"/>
      <c r="AB735" s="42"/>
      <c r="AC735" s="13"/>
      <c r="AD735" s="42"/>
      <c r="AE735" s="13"/>
      <c r="AF735" s="40"/>
      <c r="AG735" s="13"/>
      <c r="AH735" s="13"/>
      <c r="AI735" s="13"/>
      <c r="AJ735" s="18"/>
      <c r="AK735" s="13"/>
      <c r="AL735" s="13"/>
      <c r="AM735" s="13"/>
      <c r="AN735" s="18"/>
      <c r="AO735" s="18"/>
      <c r="AP735" s="13"/>
      <c r="AQ735" s="18"/>
      <c r="AR735" s="18"/>
      <c r="AS735" s="18"/>
      <c r="AT735" s="18"/>
      <c r="AU735" s="18"/>
      <c r="AV735" s="13"/>
      <c r="AW735" s="13"/>
      <c r="AX735" s="13"/>
      <c r="AY735" s="13"/>
      <c r="AZ735" s="13"/>
      <c r="BA735" s="13"/>
      <c r="BB735" s="79"/>
      <c r="BC735" s="43"/>
      <c r="BD735" s="13"/>
      <c r="BE735" s="13"/>
    </row>
    <row r="736" spans="1:57" ht="14.4" hidden="1" outlineLevel="1" x14ac:dyDescent="0.3">
      <c r="A736" s="13"/>
      <c r="B736" s="13"/>
      <c r="C736" s="13"/>
      <c r="D736" s="13"/>
      <c r="E736" s="13"/>
      <c r="F736" s="13"/>
      <c r="G736" s="13" t="s">
        <v>1189</v>
      </c>
      <c r="H736" s="13" t="s">
        <v>1190</v>
      </c>
      <c r="I736" s="13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3"/>
      <c r="V736" s="34"/>
      <c r="W736" s="13"/>
      <c r="X736" s="84"/>
      <c r="Y736" s="13"/>
      <c r="Z736" s="37"/>
      <c r="AA736" s="13"/>
      <c r="AB736" s="42"/>
      <c r="AC736" s="13"/>
      <c r="AD736" s="42"/>
      <c r="AE736" s="13"/>
      <c r="AF736" s="40"/>
      <c r="AG736" s="13"/>
      <c r="AH736" s="44"/>
      <c r="AI736" s="44"/>
      <c r="AJ736" s="18"/>
      <c r="AK736" s="44"/>
      <c r="AL736" s="44"/>
      <c r="AM736" s="44"/>
      <c r="AN736" s="18"/>
      <c r="AO736" s="18"/>
      <c r="AP736" s="44"/>
      <c r="AQ736" s="18"/>
      <c r="AR736" s="18"/>
      <c r="AS736" s="18"/>
      <c r="AT736" s="18"/>
      <c r="AU736" s="18"/>
      <c r="AV736" s="13"/>
      <c r="AW736" s="13"/>
      <c r="AX736" s="13"/>
      <c r="AY736" s="13"/>
      <c r="AZ736" s="13"/>
      <c r="BA736" s="13"/>
      <c r="BB736" s="44"/>
      <c r="BC736" s="44"/>
      <c r="BD736" s="13"/>
      <c r="BE736" s="13"/>
    </row>
    <row r="737" spans="1:57" ht="14.4" hidden="1" outlineLevel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85"/>
      <c r="Y737" s="13"/>
      <c r="Z737" s="37"/>
      <c r="AA737" s="13"/>
      <c r="AB737" s="42"/>
      <c r="AC737" s="13"/>
      <c r="AD737" s="42"/>
      <c r="AE737" s="13"/>
      <c r="AF737" s="40"/>
      <c r="AG737" s="13"/>
      <c r="AH737" s="13"/>
      <c r="AI737" s="13"/>
      <c r="AJ737" s="18"/>
      <c r="AK737" s="13"/>
      <c r="AL737" s="13"/>
      <c r="AM737" s="13"/>
      <c r="AN737" s="18"/>
      <c r="AO737" s="18"/>
      <c r="AP737" s="13"/>
      <c r="AQ737" s="18"/>
      <c r="AR737" s="18"/>
      <c r="AS737" s="18"/>
      <c r="AT737" s="18"/>
      <c r="AU737" s="18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</row>
    <row r="738" spans="1:57" ht="14.4" hidden="1" outlineLevel="1" x14ac:dyDescent="0.3"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37"/>
      <c r="AA738" s="13"/>
      <c r="AB738" s="42"/>
      <c r="AC738" s="13"/>
      <c r="AD738" s="42"/>
      <c r="AE738" s="13"/>
      <c r="AF738" s="40"/>
      <c r="AG738" s="13"/>
      <c r="AH738" s="13"/>
      <c r="AI738" s="13"/>
      <c r="AJ738" s="18"/>
      <c r="AK738" s="13"/>
      <c r="AL738" s="13"/>
      <c r="AM738" s="13"/>
      <c r="AN738" s="18"/>
      <c r="AO738" s="18"/>
      <c r="AP738" s="13"/>
      <c r="AQ738" s="18"/>
      <c r="AR738" s="18"/>
      <c r="AS738" s="18"/>
      <c r="AT738" s="18"/>
      <c r="AU738" s="18"/>
    </row>
    <row r="739" spans="1:57" ht="14.4" hidden="1" outlineLevel="1" x14ac:dyDescent="0.3">
      <c r="I739" s="13"/>
      <c r="J739" s="86"/>
      <c r="K739" s="44"/>
      <c r="L739" s="86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37"/>
      <c r="AA739" s="13"/>
      <c r="AB739" s="42"/>
      <c r="AC739" s="13"/>
      <c r="AD739" s="42"/>
      <c r="AE739" s="13"/>
      <c r="AF739" s="40"/>
      <c r="AG739" s="13"/>
      <c r="AH739" s="13"/>
      <c r="AI739" s="13"/>
      <c r="AJ739" s="18"/>
      <c r="AK739" s="13"/>
      <c r="AL739" s="86"/>
      <c r="AM739" s="13"/>
      <c r="AN739" s="18"/>
      <c r="AO739" s="18"/>
      <c r="AP739" s="13"/>
      <c r="AQ739" s="18"/>
      <c r="AR739" s="18"/>
      <c r="AS739" s="18"/>
      <c r="AT739" s="18"/>
      <c r="AU739" s="18"/>
    </row>
    <row r="740" spans="1:57" ht="14.4" hidden="1" outlineLevel="1" x14ac:dyDescent="0.3">
      <c r="H740" s="13"/>
      <c r="I740" s="13"/>
      <c r="J740" s="87"/>
      <c r="K740" s="44"/>
      <c r="L740" s="87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44"/>
      <c r="Y740" s="13"/>
      <c r="Z740" s="37"/>
      <c r="AA740" s="13"/>
      <c r="AB740" s="42"/>
      <c r="AC740" s="13"/>
      <c r="AD740" s="42"/>
      <c r="AE740" s="13"/>
      <c r="AF740" s="40"/>
      <c r="AG740" s="13"/>
      <c r="AH740" s="13"/>
      <c r="AI740" s="13"/>
      <c r="AJ740" s="18"/>
      <c r="AK740" s="13"/>
      <c r="AL740" s="87"/>
      <c r="AM740" s="13"/>
      <c r="AN740" s="18"/>
      <c r="AO740" s="18"/>
      <c r="AP740" s="44"/>
      <c r="AQ740" s="18"/>
      <c r="AR740" s="18"/>
      <c r="AS740" s="18"/>
      <c r="AT740" s="18"/>
      <c r="AU740" s="18"/>
    </row>
    <row r="741" spans="1:57" ht="14.4" hidden="1" outlineLevel="1" x14ac:dyDescent="0.3"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76"/>
      <c r="Y741" s="13"/>
      <c r="Z741" s="37"/>
      <c r="AA741" s="13"/>
      <c r="AB741" s="42"/>
      <c r="AC741" s="13"/>
      <c r="AD741" s="42"/>
      <c r="AE741" s="13"/>
      <c r="AF741" s="40"/>
      <c r="AG741" s="13"/>
      <c r="AH741" s="13"/>
      <c r="AI741" s="13"/>
      <c r="AJ741" s="18"/>
      <c r="AK741" s="13"/>
      <c r="AL741" s="76"/>
      <c r="AM741" s="13"/>
      <c r="AN741" s="18"/>
      <c r="AO741" s="18"/>
      <c r="AP741" s="76"/>
      <c r="AQ741" s="18"/>
      <c r="AR741" s="18"/>
      <c r="AS741" s="18"/>
      <c r="AT741" s="18"/>
      <c r="AU741" s="18"/>
      <c r="BB741" s="12" t="e">
        <v>#REF!</v>
      </c>
      <c r="BC741" s="12" t="e">
        <v>#REF!</v>
      </c>
    </row>
    <row r="742" spans="1:57" ht="14.4" collapsed="1" x14ac:dyDescent="0.3"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37"/>
      <c r="AA742" s="13"/>
      <c r="AB742" s="42"/>
      <c r="AC742" s="13"/>
      <c r="AD742" s="42"/>
      <c r="AE742" s="13"/>
      <c r="AF742" s="40"/>
      <c r="AG742" s="13"/>
      <c r="AH742" s="13"/>
      <c r="AI742" s="13"/>
      <c r="AJ742" s="18"/>
      <c r="AK742" s="13"/>
      <c r="AL742" s="13"/>
      <c r="AM742" s="13"/>
      <c r="AN742" s="18"/>
      <c r="AO742" s="18"/>
      <c r="AP742" s="13"/>
      <c r="AQ742" s="18"/>
      <c r="AR742" s="18"/>
      <c r="AS742" s="18"/>
      <c r="AT742" s="18"/>
      <c r="AU742" s="18"/>
      <c r="BB742" s="12" t="e">
        <v>#REF!</v>
      </c>
      <c r="BC742" s="12">
        <v>-3.5021305084228516E-3</v>
      </c>
    </row>
    <row r="743" spans="1:57" ht="14.4" x14ac:dyDescent="0.3"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37"/>
      <c r="AA743" s="13"/>
      <c r="AB743" s="42"/>
      <c r="AC743" s="13"/>
      <c r="AD743" s="42"/>
      <c r="AE743" s="13"/>
      <c r="AF743" s="40"/>
      <c r="AG743" s="13"/>
      <c r="AH743" s="13"/>
      <c r="AI743" s="13"/>
      <c r="AJ743" s="18"/>
      <c r="AK743" s="13"/>
      <c r="AL743" s="13"/>
      <c r="AM743" s="13"/>
      <c r="AN743" s="18"/>
      <c r="AO743" s="18"/>
      <c r="AP743" s="13"/>
      <c r="AQ743" s="18"/>
      <c r="AR743" s="18"/>
      <c r="AS743" s="18"/>
      <c r="AT743" s="18"/>
      <c r="AU743" s="18"/>
    </row>
    <row r="744" spans="1:57" ht="14.4" x14ac:dyDescent="0.3">
      <c r="H744" s="13"/>
      <c r="I744" s="13"/>
      <c r="J744" s="79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37"/>
      <c r="AA744" s="13"/>
      <c r="AB744" s="42"/>
      <c r="AC744" s="13"/>
      <c r="AD744" s="42"/>
      <c r="AE744" s="13"/>
      <c r="AF744" s="40"/>
      <c r="AG744" s="13"/>
      <c r="AH744" s="13"/>
      <c r="AI744" s="13"/>
      <c r="AJ744" s="18"/>
      <c r="AK744" s="13"/>
      <c r="AL744" s="13"/>
      <c r="AM744" s="13"/>
      <c r="AN744" s="18"/>
      <c r="AO744" s="18"/>
      <c r="AP744" s="13"/>
      <c r="AQ744" s="18"/>
      <c r="AR744" s="18"/>
      <c r="AS744" s="18"/>
      <c r="AT744" s="18"/>
      <c r="AU744" s="18"/>
    </row>
    <row r="745" spans="1:57" ht="14.4" x14ac:dyDescent="0.3">
      <c r="H745" s="13" t="s">
        <v>1191</v>
      </c>
      <c r="I745" s="13"/>
      <c r="J745" s="13">
        <v>43546789182.960007</v>
      </c>
      <c r="K745" s="13"/>
      <c r="L745" s="13">
        <v>12519861050.888601</v>
      </c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37"/>
      <c r="AA745" s="13"/>
      <c r="AB745" s="42"/>
      <c r="AC745" s="13"/>
      <c r="AD745" s="42"/>
      <c r="AE745" s="13"/>
      <c r="AF745" s="40"/>
      <c r="AG745" s="13"/>
      <c r="AH745" s="13"/>
      <c r="AI745" s="13"/>
      <c r="AJ745" s="18"/>
      <c r="AK745" s="13"/>
      <c r="AL745" s="13">
        <v>1539856821</v>
      </c>
      <c r="AM745" s="13"/>
      <c r="AN745" s="18"/>
      <c r="AO745" s="18"/>
      <c r="AP745" s="13"/>
      <c r="AQ745" s="18"/>
      <c r="AR745" s="18"/>
      <c r="AS745" s="18"/>
      <c r="AT745" s="18"/>
      <c r="AU745" s="18"/>
    </row>
    <row r="746" spans="1:57" ht="14.4" x14ac:dyDescent="0.3">
      <c r="H746" s="13"/>
      <c r="I746" s="13"/>
      <c r="J746" s="13">
        <v>0</v>
      </c>
      <c r="K746" s="13"/>
      <c r="L746" s="13">
        <v>0</v>
      </c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37"/>
      <c r="AA746" s="13"/>
      <c r="AB746" s="42"/>
      <c r="AC746" s="13"/>
      <c r="AD746" s="42"/>
      <c r="AE746" s="13"/>
      <c r="AF746" s="40"/>
      <c r="AG746" s="13"/>
      <c r="AH746" s="13"/>
      <c r="AI746" s="13"/>
      <c r="AJ746" s="18"/>
      <c r="AK746" s="13"/>
      <c r="AL746" s="13">
        <v>0</v>
      </c>
      <c r="AM746" s="13"/>
      <c r="AN746" s="18"/>
      <c r="AO746" s="18"/>
      <c r="AP746" s="13"/>
      <c r="AQ746" s="18"/>
      <c r="AR746" s="18"/>
      <c r="AS746" s="18"/>
      <c r="AT746" s="18"/>
      <c r="AU746" s="18"/>
    </row>
    <row r="747" spans="1:57" ht="14.4" x14ac:dyDescent="0.3"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37"/>
      <c r="AA747" s="13"/>
      <c r="AB747" s="42"/>
      <c r="AC747" s="13"/>
      <c r="AD747" s="42"/>
      <c r="AE747" s="13"/>
      <c r="AF747" s="40"/>
      <c r="AG747" s="13"/>
      <c r="AH747" s="13"/>
      <c r="AI747" s="13"/>
      <c r="AJ747" s="18"/>
      <c r="AK747" s="13"/>
      <c r="AL747" s="13"/>
      <c r="AM747" s="13"/>
      <c r="AN747" s="18"/>
      <c r="AO747" s="18"/>
      <c r="AP747" s="13"/>
      <c r="AQ747" s="18"/>
      <c r="AR747" s="18"/>
      <c r="AS747" s="18"/>
      <c r="AT747" s="18"/>
      <c r="AU747" s="18"/>
    </row>
    <row r="748" spans="1:57" ht="14.4" x14ac:dyDescent="0.3"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43"/>
      <c r="Y748" s="13"/>
      <c r="Z748" s="37"/>
      <c r="AA748" s="13"/>
      <c r="AB748" s="42"/>
      <c r="AC748" s="13"/>
      <c r="AD748" s="42"/>
      <c r="AE748" s="13"/>
      <c r="AF748" s="40"/>
      <c r="AG748" s="13"/>
      <c r="AH748" s="13"/>
      <c r="AI748" s="13"/>
      <c r="AJ748" s="18"/>
      <c r="AK748" s="13"/>
      <c r="AL748" s="13"/>
      <c r="AM748" s="13"/>
      <c r="AN748" s="18"/>
      <c r="AO748" s="18"/>
      <c r="AP748" s="13"/>
      <c r="AQ748" s="18"/>
      <c r="AR748" s="18"/>
      <c r="AS748" s="18"/>
      <c r="AT748" s="18"/>
      <c r="AU748" s="18"/>
    </row>
    <row r="749" spans="1:57" ht="14.4" x14ac:dyDescent="0.3"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37"/>
      <c r="AA749" s="13"/>
      <c r="AB749" s="42"/>
      <c r="AC749" s="13"/>
      <c r="AD749" s="42"/>
      <c r="AE749" s="13"/>
      <c r="AF749" s="40"/>
      <c r="AG749" s="13"/>
      <c r="AH749" s="13"/>
      <c r="AI749" s="13"/>
      <c r="AJ749" s="18"/>
      <c r="AK749" s="13"/>
      <c r="AL749" s="13"/>
      <c r="AM749" s="13"/>
      <c r="AN749" s="18"/>
      <c r="AO749" s="18"/>
      <c r="AP749" s="13"/>
      <c r="AQ749" s="18"/>
      <c r="AR749" s="18"/>
      <c r="AS749" s="18"/>
      <c r="AT749" s="18"/>
      <c r="AU749" s="18"/>
    </row>
    <row r="750" spans="1:57" ht="14.4" x14ac:dyDescent="0.3"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37"/>
      <c r="AA750" s="13"/>
      <c r="AB750" s="42"/>
      <c r="AC750" s="13"/>
      <c r="AD750" s="42"/>
      <c r="AE750" s="13"/>
      <c r="AF750" s="40"/>
      <c r="AG750" s="13"/>
      <c r="AH750" s="13"/>
      <c r="AI750" s="13"/>
      <c r="AJ750" s="18"/>
      <c r="AK750" s="13"/>
      <c r="AL750" s="13"/>
      <c r="AM750" s="13"/>
      <c r="AN750" s="18"/>
      <c r="AO750" s="18"/>
      <c r="AP750" s="13"/>
      <c r="AQ750" s="18"/>
      <c r="AR750" s="18"/>
      <c r="AS750" s="18"/>
      <c r="AT750" s="18"/>
      <c r="AU750" s="18"/>
    </row>
    <row r="751" spans="1:57" ht="14.4" x14ac:dyDescent="0.3"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37"/>
      <c r="AA751" s="13"/>
      <c r="AB751" s="42"/>
      <c r="AC751" s="13"/>
      <c r="AD751" s="42"/>
      <c r="AE751" s="13"/>
      <c r="AF751" s="40"/>
      <c r="AG751" s="13"/>
      <c r="AH751" s="13"/>
      <c r="AI751" s="13"/>
      <c r="AJ751" s="18"/>
      <c r="AK751" s="13"/>
      <c r="AL751" s="13"/>
      <c r="AM751" s="13"/>
      <c r="AN751" s="18"/>
      <c r="AO751" s="18"/>
      <c r="AP751" s="13"/>
      <c r="AQ751" s="18"/>
      <c r="AR751" s="18"/>
      <c r="AS751" s="18"/>
      <c r="AT751" s="18"/>
      <c r="AU751" s="18"/>
    </row>
    <row r="752" spans="1:57" ht="14.4" x14ac:dyDescent="0.3"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37"/>
      <c r="AA752" s="13"/>
      <c r="AB752" s="42"/>
      <c r="AC752" s="13"/>
      <c r="AD752" s="42"/>
      <c r="AE752" s="13"/>
      <c r="AF752" s="40"/>
      <c r="AG752" s="13"/>
      <c r="AH752" s="13"/>
      <c r="AI752" s="13"/>
      <c r="AJ752" s="18"/>
      <c r="AK752" s="13"/>
      <c r="AL752" s="13"/>
      <c r="AM752" s="13"/>
      <c r="AN752" s="18"/>
      <c r="AO752" s="18"/>
      <c r="AP752" s="13"/>
      <c r="AQ752" s="18"/>
      <c r="AR752" s="18"/>
      <c r="AS752" s="18"/>
      <c r="AT752" s="18"/>
      <c r="AU752" s="18"/>
    </row>
    <row r="753" spans="8:47" ht="14.4" x14ac:dyDescent="0.3"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37"/>
      <c r="AA753" s="13"/>
      <c r="AB753" s="42"/>
      <c r="AC753" s="13"/>
      <c r="AD753" s="42"/>
      <c r="AE753" s="13"/>
      <c r="AF753" s="40"/>
      <c r="AG753" s="13"/>
      <c r="AH753" s="13"/>
      <c r="AI753" s="13"/>
      <c r="AJ753" s="18"/>
      <c r="AK753" s="13"/>
      <c r="AL753" s="13"/>
      <c r="AM753" s="13"/>
      <c r="AN753" s="18"/>
      <c r="AO753" s="18"/>
      <c r="AP753" s="13"/>
      <c r="AQ753" s="18"/>
      <c r="AR753" s="18"/>
      <c r="AS753" s="18"/>
      <c r="AT753" s="18"/>
      <c r="AU753" s="18"/>
    </row>
    <row r="754" spans="8:47" ht="14.4" x14ac:dyDescent="0.3">
      <c r="Z754" s="37"/>
      <c r="AA754" s="13"/>
      <c r="AB754" s="42"/>
      <c r="AC754" s="13"/>
      <c r="AD754" s="42"/>
      <c r="AE754" s="13"/>
      <c r="AF754" s="40"/>
      <c r="AG754" s="13"/>
      <c r="AH754" s="13"/>
      <c r="AI754" s="13"/>
      <c r="AJ754" s="18"/>
      <c r="AK754" s="13"/>
      <c r="AL754" s="13"/>
      <c r="AM754" s="13"/>
      <c r="AN754" s="18"/>
      <c r="AO754" s="18"/>
      <c r="AP754" s="13"/>
      <c r="AQ754" s="18"/>
      <c r="AR754" s="18"/>
      <c r="AS754" s="18"/>
      <c r="AT754" s="18"/>
      <c r="AU754" s="18"/>
    </row>
    <row r="755" spans="8:47" ht="14.4" x14ac:dyDescent="0.3">
      <c r="Z755" s="37"/>
      <c r="AA755" s="13"/>
      <c r="AB755" s="42"/>
      <c r="AC755" s="13"/>
      <c r="AD755" s="42"/>
      <c r="AE755" s="13"/>
      <c r="AF755" s="40"/>
      <c r="AG755" s="13"/>
      <c r="AH755" s="13"/>
      <c r="AI755" s="13"/>
      <c r="AJ755" s="18"/>
      <c r="AK755" s="13"/>
      <c r="AL755" s="13"/>
      <c r="AM755" s="13"/>
      <c r="AN755" s="18"/>
      <c r="AO755" s="18"/>
      <c r="AP755" s="13"/>
      <c r="AQ755" s="18"/>
      <c r="AR755" s="18"/>
      <c r="AS755" s="18"/>
      <c r="AT755" s="18"/>
      <c r="AU755" s="18"/>
    </row>
    <row r="756" spans="8:47" ht="14.4" x14ac:dyDescent="0.3">
      <c r="Z756" s="37"/>
      <c r="AA756" s="13"/>
      <c r="AB756" s="42"/>
      <c r="AC756" s="13"/>
      <c r="AD756" s="42"/>
      <c r="AE756" s="13"/>
      <c r="AF756" s="40"/>
      <c r="AG756" s="13"/>
      <c r="AH756" s="13"/>
      <c r="AI756" s="13"/>
      <c r="AJ756" s="18"/>
      <c r="AK756" s="13"/>
      <c r="AL756" s="13"/>
      <c r="AM756" s="13"/>
      <c r="AN756" s="18"/>
      <c r="AO756" s="18"/>
      <c r="AP756" s="13"/>
      <c r="AQ756" s="18"/>
      <c r="AR756" s="18"/>
      <c r="AS756" s="18"/>
      <c r="AT756" s="18"/>
      <c r="AU756" s="18"/>
    </row>
    <row r="757" spans="8:47" ht="14.4" x14ac:dyDescent="0.3">
      <c r="Z757" s="37"/>
      <c r="AA757" s="13"/>
      <c r="AB757" s="42"/>
      <c r="AC757" s="13"/>
      <c r="AD757" s="42"/>
      <c r="AE757" s="13"/>
      <c r="AF757" s="40"/>
      <c r="AG757" s="13"/>
      <c r="AH757" s="13"/>
      <c r="AI757" s="13"/>
      <c r="AJ757" s="18"/>
      <c r="AK757" s="13"/>
      <c r="AL757" s="13"/>
      <c r="AM757" s="13"/>
      <c r="AN757" s="18"/>
      <c r="AO757" s="18"/>
      <c r="AP757" s="13"/>
      <c r="AQ757" s="18"/>
      <c r="AR757" s="18"/>
      <c r="AS757" s="18"/>
      <c r="AT757" s="18"/>
      <c r="AU757" s="18"/>
    </row>
    <row r="758" spans="8:47" ht="14.4" x14ac:dyDescent="0.3">
      <c r="Z758" s="37"/>
      <c r="AA758" s="13"/>
      <c r="AB758" s="42"/>
      <c r="AC758" s="13"/>
      <c r="AD758" s="42"/>
      <c r="AE758" s="13"/>
      <c r="AF758" s="40"/>
      <c r="AG758" s="13"/>
      <c r="AH758" s="13"/>
      <c r="AI758" s="13"/>
      <c r="AJ758" s="18"/>
      <c r="AK758" s="13"/>
      <c r="AL758" s="13"/>
      <c r="AM758" s="13"/>
      <c r="AN758" s="18"/>
      <c r="AO758" s="18"/>
      <c r="AP758" s="13"/>
      <c r="AQ758" s="18"/>
      <c r="AR758" s="18"/>
      <c r="AS758" s="18"/>
      <c r="AT758" s="18"/>
      <c r="AU758" s="18"/>
    </row>
    <row r="759" spans="8:47" ht="14.4" x14ac:dyDescent="0.3">
      <c r="Z759" s="37"/>
      <c r="AA759" s="13"/>
      <c r="AB759" s="42"/>
      <c r="AC759" s="13"/>
      <c r="AD759" s="42"/>
      <c r="AE759" s="13"/>
      <c r="AF759" s="40"/>
      <c r="AG759" s="13"/>
      <c r="AH759" s="13"/>
      <c r="AI759" s="13"/>
      <c r="AJ759" s="18"/>
      <c r="AK759" s="13"/>
      <c r="AL759" s="13"/>
      <c r="AM759" s="13"/>
      <c r="AN759" s="18"/>
      <c r="AO759" s="18"/>
      <c r="AP759" s="13"/>
      <c r="AQ759" s="18"/>
      <c r="AR759" s="18"/>
      <c r="AS759" s="18"/>
      <c r="AT759" s="18"/>
      <c r="AU759" s="18"/>
    </row>
    <row r="760" spans="8:47" ht="14.4" x14ac:dyDescent="0.3">
      <c r="Z760" s="37"/>
      <c r="AA760" s="13"/>
      <c r="AB760" s="42"/>
      <c r="AC760" s="13"/>
      <c r="AD760" s="42"/>
      <c r="AE760" s="13"/>
      <c r="AF760" s="40"/>
      <c r="AG760" s="13"/>
      <c r="AH760" s="13"/>
      <c r="AI760" s="13"/>
      <c r="AJ760" s="18"/>
      <c r="AK760" s="13"/>
      <c r="AL760" s="13"/>
      <c r="AM760" s="13"/>
      <c r="AN760" s="18"/>
      <c r="AO760" s="18"/>
      <c r="AP760" s="13"/>
      <c r="AQ760" s="18"/>
      <c r="AR760" s="18"/>
      <c r="AS760" s="18"/>
      <c r="AT760" s="18"/>
      <c r="AU760" s="18"/>
    </row>
    <row r="761" spans="8:47" ht="14.4" x14ac:dyDescent="0.3">
      <c r="Z761" s="37"/>
      <c r="AA761" s="13"/>
      <c r="AB761" s="42"/>
      <c r="AC761" s="13"/>
      <c r="AD761" s="42"/>
      <c r="AE761" s="13"/>
      <c r="AF761" s="40"/>
      <c r="AG761" s="13"/>
      <c r="AH761" s="13"/>
      <c r="AI761" s="13"/>
      <c r="AJ761" s="18"/>
      <c r="AK761" s="13"/>
      <c r="AL761" s="13"/>
      <c r="AM761" s="13"/>
      <c r="AN761" s="18"/>
      <c r="AO761" s="18"/>
      <c r="AP761" s="13"/>
      <c r="AQ761" s="18"/>
      <c r="AR761" s="18"/>
      <c r="AS761" s="18"/>
      <c r="AT761" s="18"/>
      <c r="AU761" s="18"/>
    </row>
    <row r="762" spans="8:47" ht="14.4" x14ac:dyDescent="0.3">
      <c r="Z762" s="37"/>
      <c r="AA762" s="13"/>
      <c r="AB762" s="42"/>
      <c r="AC762" s="13"/>
      <c r="AD762" s="42"/>
      <c r="AE762" s="13"/>
      <c r="AF762" s="40"/>
      <c r="AG762" s="13"/>
      <c r="AH762" s="13"/>
      <c r="AI762" s="13"/>
      <c r="AJ762" s="18"/>
      <c r="AK762" s="13"/>
      <c r="AL762" s="13"/>
      <c r="AM762" s="13"/>
      <c r="AN762" s="18"/>
      <c r="AO762" s="18"/>
      <c r="AP762" s="13"/>
      <c r="AQ762" s="18"/>
      <c r="AR762" s="18"/>
      <c r="AS762" s="18"/>
      <c r="AT762" s="18"/>
      <c r="AU762" s="18"/>
    </row>
    <row r="763" spans="8:47" ht="14.4" x14ac:dyDescent="0.3">
      <c r="Z763" s="37"/>
      <c r="AA763" s="13"/>
      <c r="AB763" s="42"/>
      <c r="AC763" s="13"/>
      <c r="AD763" s="42"/>
      <c r="AE763" s="13"/>
      <c r="AF763" s="40"/>
      <c r="AG763" s="13"/>
      <c r="AH763" s="13"/>
      <c r="AI763" s="13"/>
      <c r="AJ763" s="18"/>
      <c r="AK763" s="13"/>
      <c r="AL763" s="13"/>
      <c r="AM763" s="13"/>
      <c r="AN763" s="18"/>
      <c r="AO763" s="18"/>
      <c r="AP763" s="13"/>
      <c r="AQ763" s="18"/>
      <c r="AR763" s="18"/>
      <c r="AS763" s="18"/>
      <c r="AT763" s="18"/>
      <c r="AU763" s="18"/>
    </row>
    <row r="764" spans="8:47" ht="14.4" x14ac:dyDescent="0.3">
      <c r="Z764" s="37"/>
      <c r="AA764" s="13"/>
      <c r="AB764" s="42"/>
      <c r="AC764" s="13"/>
      <c r="AD764" s="42"/>
      <c r="AE764" s="13"/>
      <c r="AF764" s="40"/>
      <c r="AG764" s="13"/>
      <c r="AH764" s="13"/>
      <c r="AI764" s="13"/>
      <c r="AJ764" s="18"/>
      <c r="AK764" s="13"/>
      <c r="AL764" s="13"/>
      <c r="AM764" s="13"/>
      <c r="AN764" s="18"/>
      <c r="AO764" s="18"/>
      <c r="AP764" s="13"/>
      <c r="AQ764" s="18"/>
      <c r="AR764" s="18"/>
      <c r="AS764" s="18"/>
      <c r="AT764" s="18"/>
      <c r="AU764" s="18"/>
    </row>
    <row r="765" spans="8:47" ht="14.4" x14ac:dyDescent="0.3">
      <c r="Z765" s="37"/>
      <c r="AA765" s="13"/>
      <c r="AB765" s="42"/>
      <c r="AC765" s="13"/>
      <c r="AD765" s="42"/>
      <c r="AE765" s="13"/>
      <c r="AF765" s="40"/>
      <c r="AG765" s="13"/>
      <c r="AH765" s="13"/>
      <c r="AI765" s="13"/>
      <c r="AJ765" s="18"/>
      <c r="AK765" s="13"/>
      <c r="AL765" s="13"/>
      <c r="AM765" s="13"/>
      <c r="AN765" s="18"/>
      <c r="AO765" s="18"/>
      <c r="AP765" s="13"/>
      <c r="AQ765" s="18"/>
      <c r="AR765" s="18"/>
      <c r="AS765" s="18"/>
      <c r="AT765" s="18"/>
      <c r="AU765" s="18"/>
    </row>
    <row r="766" spans="8:47" ht="14.4" x14ac:dyDescent="0.3">
      <c r="Z766" s="37"/>
      <c r="AA766" s="13"/>
      <c r="AB766" s="42"/>
      <c r="AC766" s="13"/>
      <c r="AD766" s="42"/>
      <c r="AE766" s="13"/>
      <c r="AF766" s="40"/>
      <c r="AG766" s="13"/>
      <c r="AH766" s="13"/>
      <c r="AI766" s="13"/>
      <c r="AJ766" s="18"/>
      <c r="AK766" s="13"/>
      <c r="AL766" s="13"/>
      <c r="AM766" s="13"/>
      <c r="AN766" s="18"/>
      <c r="AO766" s="18"/>
      <c r="AP766" s="13"/>
      <c r="AQ766" s="18"/>
      <c r="AR766" s="18"/>
      <c r="AS766" s="18"/>
      <c r="AT766" s="18"/>
      <c r="AU766" s="18"/>
    </row>
    <row r="767" spans="8:47" ht="14.4" x14ac:dyDescent="0.3">
      <c r="Z767" s="37"/>
      <c r="AA767" s="13"/>
      <c r="AB767" s="42"/>
      <c r="AC767" s="13"/>
      <c r="AD767" s="42"/>
      <c r="AE767" s="13"/>
      <c r="AF767" s="40"/>
      <c r="AG767" s="13"/>
      <c r="AH767" s="13"/>
      <c r="AI767" s="13"/>
      <c r="AJ767" s="18"/>
      <c r="AK767" s="13"/>
      <c r="AL767" s="13"/>
      <c r="AM767" s="13"/>
      <c r="AN767" s="18"/>
      <c r="AO767" s="18"/>
      <c r="AP767" s="13"/>
      <c r="AQ767" s="18"/>
      <c r="AR767" s="18"/>
      <c r="AS767" s="18"/>
      <c r="AT767" s="18"/>
      <c r="AU767" s="18"/>
    </row>
    <row r="768" spans="8:47" ht="14.4" x14ac:dyDescent="0.3">
      <c r="Z768" s="37"/>
      <c r="AA768" s="13"/>
      <c r="AB768" s="42"/>
      <c r="AC768" s="13"/>
      <c r="AD768" s="42"/>
      <c r="AE768" s="13"/>
      <c r="AF768" s="40"/>
      <c r="AG768" s="13"/>
      <c r="AH768" s="13"/>
      <c r="AI768" s="13"/>
      <c r="AJ768" s="18"/>
      <c r="AK768" s="13"/>
      <c r="AL768" s="13"/>
      <c r="AM768" s="13"/>
      <c r="AN768" s="18"/>
      <c r="AO768" s="18"/>
      <c r="AP768" s="13"/>
      <c r="AQ768" s="18"/>
      <c r="AR768" s="18"/>
      <c r="AS768" s="18"/>
      <c r="AT768" s="18"/>
      <c r="AU768" s="18"/>
    </row>
    <row r="769" spans="26:47" ht="14.4" x14ac:dyDescent="0.3">
      <c r="Z769" s="37"/>
      <c r="AA769" s="13"/>
      <c r="AB769" s="42"/>
      <c r="AC769" s="13"/>
      <c r="AD769" s="42"/>
      <c r="AE769" s="13"/>
      <c r="AF769" s="40"/>
      <c r="AG769" s="13"/>
      <c r="AH769" s="13"/>
      <c r="AI769" s="13"/>
      <c r="AJ769" s="18"/>
      <c r="AK769" s="13"/>
      <c r="AL769" s="13"/>
      <c r="AM769" s="13"/>
      <c r="AN769" s="18"/>
      <c r="AO769" s="18"/>
      <c r="AP769" s="13"/>
      <c r="AQ769" s="18"/>
      <c r="AR769" s="18"/>
      <c r="AS769" s="18"/>
      <c r="AT769" s="18"/>
      <c r="AU769" s="18"/>
    </row>
    <row r="770" spans="26:47" ht="14.4" x14ac:dyDescent="0.3">
      <c r="Z770" s="37"/>
      <c r="AA770" s="13"/>
      <c r="AB770" s="42"/>
      <c r="AC770" s="13"/>
      <c r="AD770" s="42"/>
      <c r="AE770" s="13"/>
      <c r="AF770" s="40"/>
      <c r="AG770" s="13"/>
      <c r="AH770" s="13"/>
      <c r="AI770" s="13"/>
      <c r="AJ770" s="18"/>
      <c r="AK770" s="13"/>
      <c r="AL770" s="13"/>
      <c r="AM770" s="13"/>
      <c r="AN770" s="18"/>
      <c r="AO770" s="18"/>
      <c r="AP770" s="13"/>
      <c r="AQ770" s="18"/>
      <c r="AR770" s="18"/>
      <c r="AS770" s="18"/>
      <c r="AT770" s="18"/>
      <c r="AU770" s="18"/>
    </row>
    <row r="771" spans="26:47" ht="14.4" x14ac:dyDescent="0.3">
      <c r="Z771" s="37"/>
      <c r="AA771" s="13"/>
      <c r="AB771" s="42"/>
      <c r="AC771" s="13"/>
      <c r="AD771" s="42"/>
      <c r="AE771" s="13"/>
      <c r="AF771" s="40"/>
      <c r="AG771" s="13"/>
      <c r="AH771" s="13"/>
      <c r="AI771" s="13"/>
      <c r="AJ771" s="18"/>
      <c r="AK771" s="13"/>
      <c r="AL771" s="13"/>
      <c r="AM771" s="13"/>
      <c r="AN771" s="18"/>
      <c r="AO771" s="18"/>
      <c r="AP771" s="13"/>
      <c r="AQ771" s="18"/>
      <c r="AR771" s="18"/>
      <c r="AS771" s="18"/>
      <c r="AT771" s="18"/>
      <c r="AU771" s="18"/>
    </row>
    <row r="772" spans="26:47" ht="14.4" x14ac:dyDescent="0.3">
      <c r="Z772" s="37"/>
      <c r="AA772" s="13"/>
      <c r="AB772" s="42"/>
      <c r="AC772" s="13"/>
      <c r="AD772" s="42"/>
      <c r="AE772" s="13"/>
      <c r="AF772" s="40"/>
      <c r="AG772" s="13"/>
      <c r="AH772" s="13"/>
      <c r="AI772" s="13"/>
      <c r="AJ772" s="18"/>
      <c r="AK772" s="13"/>
      <c r="AL772" s="13"/>
      <c r="AM772" s="13"/>
      <c r="AN772" s="18"/>
      <c r="AO772" s="18"/>
      <c r="AP772" s="13"/>
      <c r="AQ772" s="18"/>
      <c r="AR772" s="18"/>
      <c r="AS772" s="18"/>
      <c r="AT772" s="18"/>
      <c r="AU772" s="18"/>
    </row>
    <row r="773" spans="26:47" ht="14.4" x14ac:dyDescent="0.3">
      <c r="Z773" s="37"/>
      <c r="AA773" s="13"/>
      <c r="AB773" s="42"/>
      <c r="AC773" s="13"/>
      <c r="AD773" s="42"/>
      <c r="AE773" s="13"/>
      <c r="AF773" s="40"/>
      <c r="AG773" s="13"/>
      <c r="AH773" s="13"/>
      <c r="AI773" s="13"/>
      <c r="AJ773" s="18"/>
      <c r="AK773" s="13"/>
      <c r="AL773" s="13"/>
      <c r="AM773" s="13"/>
      <c r="AN773" s="18"/>
      <c r="AO773" s="18"/>
      <c r="AP773" s="13"/>
      <c r="AQ773" s="18"/>
      <c r="AR773" s="18"/>
      <c r="AS773" s="18"/>
      <c r="AT773" s="18"/>
      <c r="AU773" s="18"/>
    </row>
    <row r="774" spans="26:47" ht="14.4" x14ac:dyDescent="0.3">
      <c r="Z774" s="37"/>
      <c r="AA774" s="13"/>
      <c r="AB774" s="42"/>
      <c r="AC774" s="13"/>
      <c r="AD774" s="42"/>
      <c r="AE774" s="13"/>
      <c r="AF774" s="40"/>
      <c r="AG774" s="13"/>
      <c r="AH774" s="13"/>
      <c r="AI774" s="13"/>
      <c r="AJ774" s="18"/>
      <c r="AK774" s="13"/>
      <c r="AL774" s="13"/>
      <c r="AM774" s="13"/>
      <c r="AN774" s="18"/>
      <c r="AO774" s="18"/>
      <c r="AP774" s="13"/>
      <c r="AQ774" s="18"/>
      <c r="AR774" s="18"/>
      <c r="AS774" s="18"/>
      <c r="AT774" s="18"/>
      <c r="AU774" s="18"/>
    </row>
    <row r="775" spans="26:47" ht="14.4" x14ac:dyDescent="0.3">
      <c r="Z775" s="37"/>
      <c r="AA775" s="13"/>
      <c r="AB775" s="42"/>
      <c r="AC775" s="13"/>
      <c r="AD775" s="42"/>
      <c r="AE775" s="13"/>
      <c r="AF775" s="40"/>
      <c r="AG775" s="13"/>
      <c r="AH775" s="13"/>
      <c r="AI775" s="13"/>
      <c r="AJ775" s="18"/>
      <c r="AK775" s="13"/>
      <c r="AL775" s="13"/>
      <c r="AM775" s="13"/>
      <c r="AN775" s="18"/>
      <c r="AO775" s="18"/>
      <c r="AP775" s="13"/>
      <c r="AQ775" s="18"/>
      <c r="AR775" s="18"/>
      <c r="AS775" s="18"/>
      <c r="AT775" s="18"/>
      <c r="AU775" s="18"/>
    </row>
    <row r="776" spans="26:47" ht="14.4" x14ac:dyDescent="0.3">
      <c r="Z776" s="37"/>
      <c r="AA776" s="13"/>
      <c r="AB776" s="42"/>
      <c r="AC776" s="13"/>
      <c r="AD776" s="42"/>
      <c r="AE776" s="13"/>
      <c r="AF776" s="40"/>
      <c r="AG776" s="13"/>
      <c r="AH776" s="13"/>
      <c r="AI776" s="13"/>
      <c r="AJ776" s="18"/>
      <c r="AK776" s="13"/>
      <c r="AL776" s="13"/>
      <c r="AM776" s="13"/>
      <c r="AN776" s="18"/>
      <c r="AO776" s="18"/>
      <c r="AP776" s="13"/>
      <c r="AQ776" s="18"/>
      <c r="AR776" s="18"/>
      <c r="AS776" s="18"/>
      <c r="AT776" s="18"/>
      <c r="AU776" s="18"/>
    </row>
    <row r="777" spans="26:47" ht="14.4" x14ac:dyDescent="0.3">
      <c r="Z777" s="37"/>
      <c r="AA777" s="13"/>
      <c r="AB777" s="42"/>
      <c r="AC777" s="13"/>
      <c r="AD777" s="42"/>
      <c r="AE777" s="13"/>
      <c r="AF777" s="40"/>
      <c r="AG777" s="13"/>
      <c r="AH777" s="13"/>
      <c r="AI777" s="13"/>
      <c r="AJ777" s="18"/>
      <c r="AK777" s="13"/>
      <c r="AL777" s="13"/>
      <c r="AM777" s="13"/>
      <c r="AN777" s="18"/>
      <c r="AO777" s="18"/>
      <c r="AP777" s="13"/>
      <c r="AQ777" s="18"/>
      <c r="AR777" s="18"/>
      <c r="AS777" s="18"/>
      <c r="AT777" s="18"/>
      <c r="AU777" s="18"/>
    </row>
    <row r="778" spans="26:47" ht="14.4" x14ac:dyDescent="0.3">
      <c r="Z778" s="37"/>
      <c r="AA778" s="13"/>
      <c r="AB778" s="42"/>
      <c r="AC778" s="13"/>
      <c r="AD778" s="42"/>
      <c r="AE778" s="13"/>
      <c r="AF778" s="40"/>
      <c r="AG778" s="13"/>
      <c r="AH778" s="13"/>
      <c r="AI778" s="13"/>
      <c r="AJ778" s="18"/>
      <c r="AK778" s="13"/>
      <c r="AL778" s="13"/>
      <c r="AM778" s="13"/>
      <c r="AN778" s="18"/>
      <c r="AO778" s="18"/>
      <c r="AP778" s="18"/>
      <c r="AQ778" s="18"/>
      <c r="AR778" s="18"/>
      <c r="AS778" s="18"/>
      <c r="AT778" s="18"/>
      <c r="AU778" s="18"/>
    </row>
    <row r="779" spans="26:47" ht="14.4" x14ac:dyDescent="0.3">
      <c r="Z779" s="37"/>
      <c r="AA779" s="13"/>
      <c r="AB779" s="42"/>
      <c r="AC779" s="13"/>
      <c r="AD779" s="42"/>
      <c r="AE779" s="13"/>
      <c r="AF779" s="40"/>
      <c r="AG779" s="13"/>
      <c r="AH779" s="13"/>
      <c r="AI779" s="13"/>
      <c r="AJ779" s="18"/>
      <c r="AK779" s="13"/>
      <c r="AL779" s="13"/>
      <c r="AM779" s="13"/>
      <c r="AN779" s="18"/>
      <c r="AO779" s="18"/>
      <c r="AP779" s="18"/>
      <c r="AQ779" s="18"/>
      <c r="AR779" s="18"/>
      <c r="AS779" s="18"/>
      <c r="AT779" s="18"/>
      <c r="AU779" s="18"/>
    </row>
    <row r="780" spans="26:47" ht="14.4" x14ac:dyDescent="0.3">
      <c r="Z780" s="37"/>
      <c r="AA780" s="13"/>
      <c r="AB780" s="42"/>
      <c r="AC780" s="13"/>
      <c r="AD780" s="42"/>
      <c r="AE780" s="13"/>
      <c r="AF780" s="40"/>
      <c r="AG780" s="13"/>
      <c r="AH780" s="13"/>
      <c r="AI780" s="13"/>
      <c r="AJ780" s="18"/>
      <c r="AK780" s="13"/>
      <c r="AL780" s="13"/>
      <c r="AM780" s="13"/>
      <c r="AN780" s="18"/>
      <c r="AO780" s="18"/>
      <c r="AP780" s="18"/>
      <c r="AQ780" s="18"/>
      <c r="AR780" s="18"/>
      <c r="AS780" s="18"/>
      <c r="AT780" s="18"/>
      <c r="AU780" s="18"/>
    </row>
    <row r="781" spans="26:47" ht="14.4" x14ac:dyDescent="0.3">
      <c r="Z781" s="37"/>
      <c r="AA781" s="13"/>
      <c r="AB781" s="42"/>
      <c r="AC781" s="13"/>
      <c r="AD781" s="42"/>
      <c r="AE781" s="13"/>
      <c r="AF781" s="40"/>
      <c r="AG781" s="13"/>
      <c r="AH781" s="13"/>
      <c r="AI781" s="13"/>
      <c r="AJ781" s="18"/>
      <c r="AK781" s="13"/>
      <c r="AL781" s="13"/>
      <c r="AM781" s="13"/>
      <c r="AN781" s="18"/>
      <c r="AO781" s="18"/>
      <c r="AP781" s="18"/>
      <c r="AQ781" s="18"/>
      <c r="AR781" s="18"/>
      <c r="AS781" s="18"/>
      <c r="AT781" s="18"/>
      <c r="AU781" s="18"/>
    </row>
    <row r="782" spans="26:47" ht="14.4" x14ac:dyDescent="0.3">
      <c r="Z782" s="37"/>
      <c r="AA782" s="13"/>
      <c r="AB782" s="42"/>
      <c r="AC782" s="13"/>
      <c r="AD782" s="42"/>
      <c r="AE782" s="13"/>
      <c r="AF782" s="40"/>
      <c r="AG782" s="13"/>
      <c r="AH782" s="13"/>
      <c r="AI782" s="13"/>
      <c r="AJ782" s="18"/>
      <c r="AK782" s="13"/>
      <c r="AL782" s="13"/>
      <c r="AM782" s="13"/>
      <c r="AN782" s="18"/>
      <c r="AO782" s="18"/>
      <c r="AP782" s="18"/>
      <c r="AQ782" s="18"/>
      <c r="AR782" s="18"/>
      <c r="AS782" s="18"/>
      <c r="AT782" s="18"/>
      <c r="AU782" s="18"/>
    </row>
    <row r="783" spans="26:47" ht="14.4" x14ac:dyDescent="0.3">
      <c r="Z783" s="37"/>
      <c r="AA783" s="13"/>
      <c r="AB783" s="42"/>
      <c r="AC783" s="13"/>
      <c r="AD783" s="42"/>
      <c r="AE783" s="13"/>
      <c r="AF783" s="40"/>
      <c r="AG783" s="13"/>
      <c r="AH783" s="13"/>
      <c r="AI783" s="13"/>
      <c r="AJ783" s="18"/>
      <c r="AK783" s="13"/>
      <c r="AL783" s="13"/>
      <c r="AM783" s="13"/>
      <c r="AN783" s="18"/>
      <c r="AO783" s="18"/>
      <c r="AP783" s="18"/>
      <c r="AQ783" s="18"/>
      <c r="AR783" s="18"/>
      <c r="AS783" s="18"/>
      <c r="AT783" s="18"/>
      <c r="AU783" s="18"/>
    </row>
    <row r="784" spans="26:47" ht="14.4" x14ac:dyDescent="0.3">
      <c r="Z784" s="37"/>
      <c r="AA784" s="13"/>
      <c r="AB784" s="42"/>
      <c r="AC784" s="13"/>
      <c r="AD784" s="42"/>
      <c r="AE784" s="13"/>
      <c r="AF784" s="40"/>
      <c r="AG784" s="13"/>
      <c r="AH784" s="13"/>
      <c r="AI784" s="13"/>
      <c r="AJ784" s="18"/>
      <c r="AK784" s="13"/>
      <c r="AL784" s="13"/>
      <c r="AM784" s="13"/>
      <c r="AN784" s="18"/>
      <c r="AO784" s="18"/>
      <c r="AP784" s="18"/>
      <c r="AQ784" s="18"/>
      <c r="AR784" s="18"/>
      <c r="AS784" s="18"/>
      <c r="AT784" s="18"/>
      <c r="AU784" s="18"/>
    </row>
    <row r="785" spans="26:47" ht="14.4" x14ac:dyDescent="0.3">
      <c r="Z785" s="37"/>
      <c r="AA785" s="13"/>
      <c r="AB785" s="42"/>
      <c r="AC785" s="13"/>
      <c r="AD785" s="42"/>
      <c r="AE785" s="13"/>
      <c r="AF785" s="40"/>
      <c r="AG785" s="13"/>
      <c r="AH785" s="13"/>
      <c r="AI785" s="13"/>
      <c r="AJ785" s="18"/>
      <c r="AK785" s="13"/>
      <c r="AL785" s="13"/>
      <c r="AM785" s="13"/>
      <c r="AN785" s="18"/>
      <c r="AO785" s="18"/>
      <c r="AP785" s="18"/>
      <c r="AQ785" s="18"/>
      <c r="AR785" s="18"/>
      <c r="AS785" s="18"/>
      <c r="AT785" s="18"/>
      <c r="AU785" s="18"/>
    </row>
    <row r="786" spans="26:47" ht="14.4" x14ac:dyDescent="0.3">
      <c r="Z786" s="37"/>
      <c r="AA786" s="13"/>
      <c r="AB786" s="42"/>
      <c r="AC786" s="13"/>
      <c r="AD786" s="42"/>
      <c r="AE786" s="13"/>
      <c r="AF786" s="40"/>
      <c r="AG786" s="13"/>
      <c r="AH786" s="13"/>
      <c r="AI786" s="13"/>
      <c r="AJ786" s="18"/>
      <c r="AK786" s="13"/>
      <c r="AL786" s="13"/>
      <c r="AM786" s="13"/>
      <c r="AN786" s="18"/>
      <c r="AO786" s="18"/>
      <c r="AP786" s="18"/>
      <c r="AQ786" s="18"/>
      <c r="AR786" s="18"/>
      <c r="AS786" s="18"/>
      <c r="AT786" s="18"/>
      <c r="AU786" s="18"/>
    </row>
    <row r="787" spans="26:47" ht="14.4" x14ac:dyDescent="0.3">
      <c r="Z787" s="37"/>
      <c r="AA787" s="13"/>
      <c r="AB787" s="42"/>
      <c r="AC787" s="13"/>
      <c r="AD787" s="42"/>
      <c r="AE787" s="13"/>
      <c r="AF787" s="40"/>
      <c r="AG787" s="13"/>
      <c r="AH787" s="13"/>
      <c r="AI787" s="13"/>
      <c r="AJ787" s="18"/>
      <c r="AK787" s="13"/>
      <c r="AL787" s="13"/>
      <c r="AM787" s="13"/>
      <c r="AN787" s="18"/>
      <c r="AO787" s="18"/>
      <c r="AP787" s="18"/>
      <c r="AQ787" s="18"/>
      <c r="AR787" s="18"/>
      <c r="AS787" s="18"/>
      <c r="AT787" s="18"/>
      <c r="AU787" s="18"/>
    </row>
    <row r="788" spans="26:47" ht="14.4" x14ac:dyDescent="0.3">
      <c r="Z788" s="37"/>
      <c r="AA788" s="13"/>
      <c r="AB788" s="42"/>
      <c r="AC788" s="13"/>
      <c r="AD788" s="42"/>
      <c r="AE788" s="13"/>
      <c r="AF788" s="40"/>
      <c r="AG788" s="13"/>
      <c r="AH788" s="13"/>
      <c r="AI788" s="13"/>
      <c r="AJ788" s="18"/>
      <c r="AK788" s="13"/>
      <c r="AL788" s="13"/>
      <c r="AM788" s="13"/>
      <c r="AN788" s="18"/>
      <c r="AO788" s="18"/>
      <c r="AP788" s="18"/>
      <c r="AQ788" s="18"/>
      <c r="AR788" s="18"/>
      <c r="AS788" s="18"/>
      <c r="AT788" s="18"/>
      <c r="AU788" s="18"/>
    </row>
    <row r="789" spans="26:47" ht="14.4" x14ac:dyDescent="0.3">
      <c r="Z789" s="37"/>
      <c r="AA789" s="13"/>
      <c r="AB789" s="42"/>
      <c r="AC789" s="13"/>
      <c r="AD789" s="42"/>
      <c r="AE789" s="13"/>
      <c r="AF789" s="40"/>
      <c r="AG789" s="13"/>
      <c r="AH789" s="13"/>
      <c r="AI789" s="13"/>
      <c r="AJ789" s="18"/>
      <c r="AK789" s="13"/>
      <c r="AL789" s="13"/>
      <c r="AM789" s="13"/>
      <c r="AN789" s="18"/>
      <c r="AO789" s="18"/>
      <c r="AP789" s="18"/>
      <c r="AQ789" s="18"/>
      <c r="AR789" s="18"/>
      <c r="AS789" s="18"/>
      <c r="AT789" s="18"/>
      <c r="AU789" s="18"/>
    </row>
    <row r="790" spans="26:47" ht="14.4" x14ac:dyDescent="0.3">
      <c r="Z790" s="37"/>
      <c r="AA790" s="13"/>
      <c r="AB790" s="42"/>
      <c r="AC790" s="13"/>
      <c r="AD790" s="42"/>
      <c r="AE790" s="13"/>
      <c r="AF790" s="40"/>
      <c r="AG790" s="13"/>
      <c r="AH790" s="13"/>
      <c r="AI790" s="13"/>
      <c r="AJ790" s="18"/>
      <c r="AK790" s="13"/>
      <c r="AL790" s="13"/>
      <c r="AM790" s="13"/>
      <c r="AN790" s="18"/>
      <c r="AO790" s="18"/>
      <c r="AP790" s="18"/>
      <c r="AQ790" s="18"/>
      <c r="AR790" s="18"/>
      <c r="AS790" s="18"/>
      <c r="AT790" s="18"/>
      <c r="AU790" s="18"/>
    </row>
    <row r="791" spans="26:47" ht="14.4" x14ac:dyDescent="0.3">
      <c r="Z791" s="37"/>
      <c r="AA791" s="13"/>
      <c r="AB791" s="42"/>
      <c r="AC791" s="13"/>
      <c r="AD791" s="42"/>
      <c r="AE791" s="13"/>
      <c r="AF791" s="40"/>
      <c r="AG791" s="13"/>
      <c r="AH791" s="13"/>
      <c r="AI791" s="13"/>
      <c r="AJ791" s="18"/>
      <c r="AK791" s="13"/>
      <c r="AL791" s="13"/>
      <c r="AM791" s="13"/>
      <c r="AN791" s="18"/>
      <c r="AO791" s="18"/>
      <c r="AP791" s="18"/>
      <c r="AQ791" s="18"/>
      <c r="AR791" s="18"/>
      <c r="AS791" s="18"/>
      <c r="AT791" s="18"/>
      <c r="AU791" s="18"/>
    </row>
    <row r="792" spans="26:47" ht="14.4" x14ac:dyDescent="0.3">
      <c r="Z792" s="37"/>
      <c r="AA792" s="13"/>
      <c r="AB792" s="42"/>
      <c r="AC792" s="13"/>
      <c r="AD792" s="42"/>
      <c r="AE792" s="13"/>
      <c r="AF792" s="40"/>
      <c r="AG792" s="13"/>
      <c r="AH792" s="13"/>
      <c r="AI792" s="13"/>
      <c r="AJ792" s="18"/>
      <c r="AK792" s="13"/>
      <c r="AL792" s="13"/>
      <c r="AM792" s="13"/>
      <c r="AN792" s="18"/>
      <c r="AO792" s="18"/>
      <c r="AP792" s="18"/>
      <c r="AQ792" s="18"/>
      <c r="AR792" s="18"/>
      <c r="AS792" s="18"/>
      <c r="AT792" s="18"/>
      <c r="AU792" s="18"/>
    </row>
    <row r="793" spans="26:47" ht="14.4" x14ac:dyDescent="0.3">
      <c r="Z793" s="37"/>
      <c r="AA793" s="13"/>
      <c r="AB793" s="42"/>
      <c r="AC793" s="13"/>
      <c r="AD793" s="42"/>
      <c r="AE793" s="13"/>
      <c r="AF793" s="40"/>
      <c r="AG793" s="13"/>
      <c r="AH793" s="13"/>
      <c r="AI793" s="13"/>
      <c r="AJ793" s="18"/>
      <c r="AK793" s="13"/>
      <c r="AL793" s="13"/>
      <c r="AM793" s="13"/>
      <c r="AN793" s="18"/>
      <c r="AO793" s="18"/>
      <c r="AP793" s="18"/>
      <c r="AQ793" s="18"/>
      <c r="AR793" s="18"/>
      <c r="AS793" s="18"/>
      <c r="AT793" s="18"/>
      <c r="AU793" s="18"/>
    </row>
    <row r="794" spans="26:47" ht="14.4" x14ac:dyDescent="0.3">
      <c r="Z794" s="37"/>
      <c r="AA794" s="13"/>
      <c r="AB794" s="42"/>
      <c r="AC794" s="13"/>
      <c r="AD794" s="42"/>
      <c r="AE794" s="13"/>
      <c r="AF794" s="40"/>
      <c r="AG794" s="13"/>
      <c r="AH794" s="13"/>
      <c r="AI794" s="13"/>
      <c r="AJ794" s="18"/>
      <c r="AK794" s="13"/>
      <c r="AL794" s="13"/>
      <c r="AM794" s="13"/>
      <c r="AN794" s="18"/>
      <c r="AO794" s="18"/>
      <c r="AP794" s="18"/>
      <c r="AQ794" s="18"/>
      <c r="AR794" s="18"/>
      <c r="AS794" s="18"/>
      <c r="AT794" s="18"/>
      <c r="AU794" s="18"/>
    </row>
    <row r="795" spans="26:47" ht="14.4" x14ac:dyDescent="0.3">
      <c r="Z795" s="37"/>
      <c r="AA795" s="13"/>
      <c r="AB795" s="42"/>
      <c r="AC795" s="13"/>
      <c r="AD795" s="42"/>
      <c r="AE795" s="13"/>
      <c r="AF795" s="40"/>
      <c r="AG795" s="13"/>
      <c r="AH795" s="13"/>
      <c r="AI795" s="13"/>
      <c r="AJ795" s="18"/>
      <c r="AK795" s="13"/>
      <c r="AL795" s="13"/>
      <c r="AM795" s="13"/>
      <c r="AN795" s="18"/>
      <c r="AO795" s="18"/>
      <c r="AP795" s="18"/>
      <c r="AQ795" s="18"/>
      <c r="AR795" s="18"/>
      <c r="AS795" s="18"/>
      <c r="AT795" s="18"/>
      <c r="AU795" s="18"/>
    </row>
    <row r="796" spans="26:47" ht="14.4" x14ac:dyDescent="0.3">
      <c r="Z796" s="37"/>
      <c r="AA796" s="13"/>
      <c r="AB796" s="42"/>
      <c r="AC796" s="13"/>
      <c r="AD796" s="42"/>
      <c r="AE796" s="13"/>
      <c r="AF796" s="40"/>
      <c r="AG796" s="13"/>
      <c r="AH796" s="13"/>
      <c r="AI796" s="13"/>
      <c r="AJ796" s="18"/>
      <c r="AK796" s="13"/>
      <c r="AL796" s="13"/>
      <c r="AM796" s="13"/>
      <c r="AN796" s="18"/>
      <c r="AO796" s="18"/>
      <c r="AP796" s="18"/>
      <c r="AQ796" s="18"/>
      <c r="AR796" s="18"/>
      <c r="AS796" s="18"/>
      <c r="AT796" s="18"/>
      <c r="AU796" s="18"/>
    </row>
    <row r="797" spans="26:47" ht="14.4" x14ac:dyDescent="0.3">
      <c r="Z797" s="37"/>
      <c r="AA797" s="13"/>
      <c r="AB797" s="42"/>
      <c r="AC797" s="13"/>
      <c r="AD797" s="42"/>
      <c r="AE797" s="13"/>
      <c r="AF797" s="40"/>
      <c r="AG797" s="13"/>
      <c r="AH797" s="13"/>
      <c r="AI797" s="13"/>
      <c r="AJ797" s="18"/>
      <c r="AK797" s="13"/>
      <c r="AL797" s="13"/>
      <c r="AM797" s="13"/>
      <c r="AN797" s="18"/>
      <c r="AO797" s="18"/>
      <c r="AP797" s="18"/>
      <c r="AQ797" s="18"/>
      <c r="AR797" s="18"/>
      <c r="AS797" s="18"/>
      <c r="AT797" s="18"/>
      <c r="AU797" s="18"/>
    </row>
    <row r="798" spans="26:47" ht="14.4" x14ac:dyDescent="0.3">
      <c r="Z798" s="37"/>
      <c r="AA798" s="13"/>
      <c r="AB798" s="42"/>
      <c r="AC798" s="13"/>
      <c r="AD798" s="42"/>
      <c r="AE798" s="13"/>
      <c r="AF798" s="40"/>
      <c r="AG798" s="13"/>
      <c r="AH798" s="13"/>
      <c r="AI798" s="13"/>
      <c r="AJ798" s="18"/>
      <c r="AK798" s="13"/>
      <c r="AL798" s="13"/>
      <c r="AM798" s="13"/>
      <c r="AN798" s="18"/>
      <c r="AO798" s="18"/>
      <c r="AP798" s="18"/>
      <c r="AQ798" s="18"/>
      <c r="AR798" s="18"/>
      <c r="AS798" s="18"/>
      <c r="AT798" s="18"/>
      <c r="AU798" s="18"/>
    </row>
    <row r="799" spans="26:47" ht="14.4" x14ac:dyDescent="0.3">
      <c r="Z799" s="37"/>
      <c r="AA799" s="13"/>
      <c r="AB799" s="42"/>
      <c r="AC799" s="13"/>
      <c r="AD799" s="42"/>
      <c r="AE799" s="13"/>
      <c r="AF799" s="40"/>
      <c r="AG799" s="13"/>
      <c r="AH799" s="13"/>
      <c r="AI799" s="13"/>
      <c r="AJ799" s="18"/>
      <c r="AK799" s="13"/>
      <c r="AL799" s="13"/>
      <c r="AM799" s="13"/>
      <c r="AN799" s="18"/>
      <c r="AO799" s="18"/>
      <c r="AP799" s="18"/>
      <c r="AQ799" s="18"/>
      <c r="AR799" s="18"/>
      <c r="AS799" s="18"/>
      <c r="AT799" s="18"/>
      <c r="AU799" s="18"/>
    </row>
    <row r="800" spans="26:47" ht="14.4" x14ac:dyDescent="0.3">
      <c r="Z800" s="37"/>
      <c r="AA800" s="13"/>
      <c r="AB800" s="42"/>
      <c r="AC800" s="13"/>
      <c r="AD800" s="42"/>
      <c r="AE800" s="13"/>
      <c r="AF800" s="40"/>
      <c r="AG800" s="13"/>
      <c r="AH800" s="13"/>
      <c r="AI800" s="13"/>
      <c r="AJ800" s="18"/>
      <c r="AK800" s="13"/>
      <c r="AL800" s="13"/>
      <c r="AM800" s="13"/>
      <c r="AN800" s="18"/>
      <c r="AO800" s="18"/>
      <c r="AP800" s="18"/>
      <c r="AQ800" s="18"/>
      <c r="AR800" s="18"/>
      <c r="AS800" s="18"/>
      <c r="AT800" s="18"/>
      <c r="AU800" s="18"/>
    </row>
    <row r="801" spans="26:47" ht="14.4" x14ac:dyDescent="0.3">
      <c r="Z801" s="37"/>
      <c r="AA801" s="13"/>
      <c r="AB801" s="42"/>
      <c r="AC801" s="13"/>
      <c r="AD801" s="42"/>
      <c r="AE801" s="13"/>
      <c r="AF801" s="40"/>
      <c r="AG801" s="13"/>
      <c r="AH801" s="13"/>
      <c r="AI801" s="13"/>
      <c r="AJ801" s="18"/>
      <c r="AK801" s="13"/>
      <c r="AL801" s="13"/>
      <c r="AM801" s="13"/>
      <c r="AN801" s="18"/>
      <c r="AO801" s="18"/>
      <c r="AP801" s="18"/>
      <c r="AQ801" s="18"/>
      <c r="AR801" s="18"/>
      <c r="AS801" s="18"/>
      <c r="AT801" s="18"/>
      <c r="AU801" s="18"/>
    </row>
    <row r="802" spans="26:47" ht="14.4" x14ac:dyDescent="0.3">
      <c r="Z802" s="37"/>
      <c r="AA802" s="13"/>
      <c r="AB802" s="42"/>
      <c r="AC802" s="13"/>
      <c r="AD802" s="42"/>
      <c r="AE802" s="13"/>
      <c r="AF802" s="40"/>
      <c r="AG802" s="13"/>
      <c r="AH802" s="13"/>
      <c r="AI802" s="13"/>
      <c r="AJ802" s="18"/>
      <c r="AK802" s="13"/>
      <c r="AL802" s="13"/>
      <c r="AM802" s="13"/>
      <c r="AN802" s="18"/>
      <c r="AO802" s="18"/>
      <c r="AP802" s="18"/>
      <c r="AQ802" s="18"/>
      <c r="AR802" s="18"/>
      <c r="AS802" s="18"/>
      <c r="AT802" s="18"/>
      <c r="AU802" s="18"/>
    </row>
    <row r="803" spans="26:47" ht="14.4" x14ac:dyDescent="0.3">
      <c r="Z803" s="37"/>
      <c r="AA803" s="13"/>
      <c r="AB803" s="42"/>
      <c r="AC803" s="13"/>
      <c r="AD803" s="42"/>
      <c r="AE803" s="13"/>
      <c r="AF803" s="40"/>
      <c r="AG803" s="13"/>
      <c r="AH803" s="13"/>
      <c r="AI803" s="13"/>
      <c r="AJ803" s="18"/>
      <c r="AK803" s="13"/>
      <c r="AL803" s="13"/>
      <c r="AM803" s="13"/>
      <c r="AN803" s="18"/>
      <c r="AO803" s="18"/>
      <c r="AP803" s="18"/>
      <c r="AQ803" s="18"/>
      <c r="AR803" s="18"/>
      <c r="AS803" s="18"/>
      <c r="AT803" s="18"/>
      <c r="AU803" s="18"/>
    </row>
    <row r="804" spans="26:47" ht="14.4" x14ac:dyDescent="0.3">
      <c r="Z804" s="37"/>
      <c r="AA804" s="13"/>
      <c r="AB804" s="42"/>
      <c r="AC804" s="13"/>
      <c r="AD804" s="42"/>
      <c r="AE804" s="13"/>
      <c r="AF804" s="40"/>
      <c r="AG804" s="13"/>
      <c r="AH804" s="13"/>
      <c r="AI804" s="13"/>
      <c r="AJ804" s="18"/>
      <c r="AK804" s="13"/>
      <c r="AL804" s="13"/>
      <c r="AM804" s="13"/>
      <c r="AN804" s="18"/>
      <c r="AO804" s="18"/>
      <c r="AP804" s="18"/>
      <c r="AQ804" s="18"/>
      <c r="AR804" s="18"/>
      <c r="AS804" s="18"/>
      <c r="AT804" s="18"/>
      <c r="AU804" s="18"/>
    </row>
    <row r="805" spans="26:47" ht="14.4" x14ac:dyDescent="0.3">
      <c r="Z805" s="37"/>
      <c r="AA805" s="13"/>
      <c r="AB805" s="42"/>
      <c r="AC805" s="13"/>
      <c r="AD805" s="42"/>
      <c r="AE805" s="13"/>
      <c r="AF805" s="40"/>
      <c r="AG805" s="13"/>
      <c r="AH805" s="13"/>
      <c r="AI805" s="13"/>
      <c r="AJ805" s="18"/>
      <c r="AK805" s="13"/>
      <c r="AL805" s="13"/>
      <c r="AM805" s="13"/>
      <c r="AN805" s="18"/>
      <c r="AO805" s="18"/>
      <c r="AP805" s="18"/>
      <c r="AQ805" s="18"/>
      <c r="AR805" s="18"/>
      <c r="AS805" s="18"/>
      <c r="AT805" s="18"/>
      <c r="AU805" s="18"/>
    </row>
    <row r="806" spans="26:47" ht="14.4" x14ac:dyDescent="0.3">
      <c r="Z806" s="37"/>
      <c r="AA806" s="13"/>
      <c r="AB806" s="42"/>
      <c r="AC806" s="13"/>
      <c r="AD806" s="42"/>
      <c r="AE806" s="13"/>
      <c r="AF806" s="40"/>
      <c r="AG806" s="13"/>
      <c r="AH806" s="13"/>
      <c r="AI806" s="13"/>
      <c r="AJ806" s="18"/>
      <c r="AK806" s="13"/>
      <c r="AL806" s="13"/>
      <c r="AM806" s="13"/>
      <c r="AN806" s="18"/>
      <c r="AO806" s="18"/>
      <c r="AP806" s="18"/>
      <c r="AQ806" s="18"/>
      <c r="AR806" s="18"/>
      <c r="AS806" s="18"/>
      <c r="AT806" s="18"/>
      <c r="AU806" s="18"/>
    </row>
    <row r="807" spans="26:47" ht="14.4" x14ac:dyDescent="0.3">
      <c r="Z807" s="37"/>
      <c r="AA807" s="13"/>
      <c r="AB807" s="42"/>
      <c r="AC807" s="13"/>
      <c r="AD807" s="42"/>
      <c r="AE807" s="13"/>
      <c r="AF807" s="40"/>
      <c r="AG807" s="13"/>
      <c r="AH807" s="13"/>
      <c r="AI807" s="13"/>
      <c r="AJ807" s="18"/>
      <c r="AK807" s="13"/>
      <c r="AL807" s="13"/>
      <c r="AM807" s="13"/>
      <c r="AN807" s="18"/>
      <c r="AO807" s="18"/>
      <c r="AP807" s="18"/>
      <c r="AQ807" s="18"/>
      <c r="AR807" s="18"/>
      <c r="AS807" s="18"/>
      <c r="AT807" s="18"/>
      <c r="AU807" s="18"/>
    </row>
    <row r="808" spans="26:47" ht="14.4" x14ac:dyDescent="0.3">
      <c r="Z808" s="37"/>
      <c r="AA808" s="13"/>
      <c r="AB808" s="42"/>
      <c r="AC808" s="13"/>
      <c r="AD808" s="42"/>
      <c r="AE808" s="13"/>
      <c r="AF808" s="40"/>
      <c r="AG808" s="13"/>
      <c r="AH808" s="13"/>
      <c r="AI808" s="13"/>
      <c r="AJ808" s="18"/>
      <c r="AK808" s="13"/>
      <c r="AL808" s="13"/>
      <c r="AM808" s="13"/>
      <c r="AN808" s="18"/>
      <c r="AO808" s="18"/>
      <c r="AP808" s="18"/>
      <c r="AQ808" s="18"/>
      <c r="AR808" s="18"/>
      <c r="AS808" s="18"/>
      <c r="AT808" s="18"/>
      <c r="AU808" s="18"/>
    </row>
    <row r="809" spans="26:47" ht="14.4" x14ac:dyDescent="0.3">
      <c r="Z809" s="37"/>
      <c r="AA809" s="13"/>
      <c r="AB809" s="42"/>
      <c r="AC809" s="13"/>
      <c r="AD809" s="42"/>
      <c r="AE809" s="13"/>
      <c r="AF809" s="40"/>
      <c r="AG809" s="13"/>
      <c r="AH809" s="13"/>
      <c r="AI809" s="13"/>
      <c r="AJ809" s="18"/>
      <c r="AK809" s="13"/>
      <c r="AL809" s="13"/>
      <c r="AM809" s="13"/>
      <c r="AN809" s="18"/>
      <c r="AO809" s="18"/>
      <c r="AP809" s="18"/>
      <c r="AQ809" s="18"/>
      <c r="AR809" s="18"/>
      <c r="AS809" s="18"/>
      <c r="AT809" s="18"/>
      <c r="AU809" s="18"/>
    </row>
    <row r="810" spans="26:47" ht="14.4" x14ac:dyDescent="0.3">
      <c r="Z810" s="37"/>
      <c r="AA810" s="13"/>
      <c r="AB810" s="42"/>
      <c r="AC810" s="13"/>
      <c r="AD810" s="42"/>
      <c r="AE810" s="13"/>
      <c r="AF810" s="40"/>
      <c r="AG810" s="13"/>
      <c r="AH810" s="13"/>
      <c r="AI810" s="13"/>
      <c r="AJ810" s="18"/>
      <c r="AK810" s="13"/>
      <c r="AL810" s="13"/>
      <c r="AM810" s="13"/>
      <c r="AN810" s="18"/>
      <c r="AO810" s="18"/>
      <c r="AP810" s="18"/>
      <c r="AQ810" s="18"/>
      <c r="AR810" s="18"/>
      <c r="AS810" s="18"/>
      <c r="AT810" s="18"/>
      <c r="AU810" s="18"/>
    </row>
    <row r="811" spans="26:47" ht="14.4" x14ac:dyDescent="0.3">
      <c r="Z811" s="37"/>
      <c r="AA811" s="13"/>
      <c r="AB811" s="42"/>
      <c r="AC811" s="13"/>
      <c r="AD811" s="42"/>
      <c r="AE811" s="13"/>
      <c r="AF811" s="40"/>
      <c r="AG811" s="13"/>
      <c r="AH811" s="13"/>
      <c r="AI811" s="13"/>
      <c r="AJ811" s="18"/>
      <c r="AK811" s="13"/>
      <c r="AL811" s="13"/>
      <c r="AM811" s="13"/>
      <c r="AN811" s="18"/>
      <c r="AO811" s="18"/>
      <c r="AP811" s="18"/>
      <c r="AQ811" s="18"/>
      <c r="AR811" s="18"/>
      <c r="AS811" s="18"/>
      <c r="AT811" s="18"/>
      <c r="AU811" s="18"/>
    </row>
    <row r="812" spans="26:47" ht="14.4" x14ac:dyDescent="0.3">
      <c r="Z812" s="37"/>
      <c r="AA812" s="13"/>
      <c r="AB812" s="42"/>
      <c r="AC812" s="13"/>
      <c r="AD812" s="42"/>
      <c r="AE812" s="13"/>
      <c r="AF812" s="40"/>
      <c r="AG812" s="13"/>
      <c r="AH812" s="13"/>
      <c r="AI812" s="13"/>
      <c r="AJ812" s="18"/>
      <c r="AK812" s="13"/>
      <c r="AL812" s="13"/>
      <c r="AM812" s="13"/>
      <c r="AN812" s="18"/>
      <c r="AO812" s="18"/>
      <c r="AP812" s="18"/>
      <c r="AQ812" s="18"/>
      <c r="AR812" s="18"/>
      <c r="AS812" s="18"/>
      <c r="AT812" s="18"/>
      <c r="AU812" s="18"/>
    </row>
    <row r="813" spans="26:47" ht="14.4" x14ac:dyDescent="0.3">
      <c r="Z813" s="37"/>
      <c r="AA813" s="13"/>
      <c r="AB813" s="42"/>
      <c r="AC813" s="13"/>
      <c r="AD813" s="42"/>
      <c r="AE813" s="13"/>
      <c r="AF813" s="40"/>
      <c r="AG813" s="13"/>
      <c r="AH813" s="13"/>
      <c r="AI813" s="13"/>
      <c r="AJ813" s="18"/>
      <c r="AK813" s="13"/>
      <c r="AL813" s="13"/>
      <c r="AM813" s="13"/>
      <c r="AN813" s="18"/>
      <c r="AO813" s="18"/>
      <c r="AP813" s="18"/>
      <c r="AQ813" s="18"/>
      <c r="AR813" s="18"/>
      <c r="AS813" s="18"/>
      <c r="AT813" s="18"/>
      <c r="AU813" s="18"/>
    </row>
    <row r="814" spans="26:47" ht="14.4" x14ac:dyDescent="0.3">
      <c r="Z814" s="37"/>
      <c r="AA814" s="13"/>
      <c r="AB814" s="42"/>
      <c r="AC814" s="13"/>
      <c r="AD814" s="42"/>
      <c r="AE814" s="13"/>
      <c r="AF814" s="40"/>
      <c r="AG814" s="13"/>
      <c r="AH814" s="13"/>
      <c r="AI814" s="13"/>
      <c r="AJ814" s="18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</row>
    <row r="815" spans="26:47" ht="14.4" x14ac:dyDescent="0.3">
      <c r="Z815" s="37"/>
      <c r="AA815" s="13"/>
      <c r="AB815" s="42"/>
      <c r="AC815" s="13"/>
      <c r="AD815" s="42"/>
      <c r="AE815" s="13"/>
      <c r="AF815" s="40"/>
      <c r="AG815" s="13"/>
      <c r="AH815" s="13"/>
      <c r="AI815" s="13"/>
      <c r="AJ815" s="18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</row>
    <row r="816" spans="26:47" ht="14.4" x14ac:dyDescent="0.3">
      <c r="Z816" s="37"/>
      <c r="AA816" s="13"/>
      <c r="AB816" s="42"/>
      <c r="AC816" s="13"/>
      <c r="AD816" s="42"/>
      <c r="AE816" s="13"/>
      <c r="AF816" s="40"/>
      <c r="AG816" s="13"/>
      <c r="AH816" s="13"/>
      <c r="AI816" s="13"/>
      <c r="AJ816" s="18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</row>
    <row r="817" spans="26:47" ht="14.4" x14ac:dyDescent="0.3">
      <c r="Z817" s="37"/>
      <c r="AA817" s="13"/>
      <c r="AB817" s="42"/>
      <c r="AC817" s="13"/>
      <c r="AD817" s="42"/>
      <c r="AE817" s="13"/>
      <c r="AF817" s="40"/>
      <c r="AG817" s="13"/>
      <c r="AH817" s="13"/>
      <c r="AI817" s="13"/>
      <c r="AJ817" s="18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</row>
    <row r="818" spans="26:47" ht="14.4" x14ac:dyDescent="0.3">
      <c r="Z818" s="37"/>
      <c r="AA818" s="13"/>
      <c r="AB818" s="42"/>
      <c r="AC818" s="13"/>
      <c r="AD818" s="42"/>
      <c r="AE818" s="13"/>
      <c r="AF818" s="40"/>
      <c r="AG818" s="13"/>
      <c r="AH818" s="13"/>
      <c r="AI818" s="13"/>
      <c r="AJ818" s="18"/>
    </row>
    <row r="819" spans="26:47" ht="14.4" x14ac:dyDescent="0.3">
      <c r="Z819" s="37"/>
      <c r="AA819" s="13"/>
      <c r="AB819" s="42"/>
      <c r="AC819" s="13"/>
      <c r="AD819" s="42"/>
      <c r="AE819" s="13"/>
      <c r="AF819" s="40"/>
      <c r="AG819" s="13"/>
      <c r="AH819" s="13"/>
      <c r="AI819" s="13"/>
      <c r="AJ819" s="18"/>
    </row>
    <row r="820" spans="26:47" ht="14.4" x14ac:dyDescent="0.3">
      <c r="Z820" s="37"/>
      <c r="AA820" s="13"/>
      <c r="AB820" s="42"/>
      <c r="AC820" s="13"/>
      <c r="AD820" s="42"/>
      <c r="AE820" s="13"/>
      <c r="AF820" s="40"/>
      <c r="AG820" s="13"/>
      <c r="AH820" s="13"/>
      <c r="AI820" s="13"/>
      <c r="AJ820" s="18"/>
    </row>
    <row r="821" spans="26:47" ht="14.4" x14ac:dyDescent="0.3">
      <c r="Z821" s="37"/>
      <c r="AA821" s="13"/>
      <c r="AB821" s="42"/>
      <c r="AC821" s="13"/>
      <c r="AD821" s="42"/>
      <c r="AE821" s="13"/>
      <c r="AF821" s="40"/>
      <c r="AG821" s="13"/>
      <c r="AH821" s="13"/>
      <c r="AI821" s="13"/>
      <c r="AJ821" s="18"/>
    </row>
    <row r="822" spans="26:47" ht="14.4" x14ac:dyDescent="0.3">
      <c r="Z822" s="37"/>
      <c r="AA822" s="13"/>
      <c r="AB822" s="42"/>
      <c r="AC822" s="13"/>
      <c r="AD822" s="42"/>
      <c r="AE822" s="13"/>
      <c r="AF822" s="40"/>
      <c r="AG822" s="13"/>
      <c r="AH822" s="13"/>
      <c r="AI822" s="13"/>
      <c r="AJ822" s="18"/>
    </row>
    <row r="823" spans="26:47" ht="14.4" x14ac:dyDescent="0.3">
      <c r="Z823" s="37"/>
      <c r="AA823" s="13"/>
      <c r="AB823" s="42"/>
      <c r="AC823" s="13"/>
      <c r="AD823" s="42"/>
      <c r="AE823" s="13"/>
      <c r="AF823" s="40"/>
      <c r="AG823" s="13"/>
      <c r="AH823" s="13"/>
      <c r="AI823" s="13"/>
      <c r="AJ823" s="18"/>
    </row>
    <row r="824" spans="26:47" ht="14.4" x14ac:dyDescent="0.3">
      <c r="Z824" s="37"/>
      <c r="AA824" s="13"/>
      <c r="AB824" s="42"/>
      <c r="AC824" s="13"/>
      <c r="AD824" s="42"/>
      <c r="AE824" s="13"/>
      <c r="AF824" s="40"/>
      <c r="AG824" s="13"/>
      <c r="AH824" s="13"/>
      <c r="AI824" s="13"/>
      <c r="AJ824" s="18"/>
    </row>
    <row r="825" spans="26:47" ht="14.4" x14ac:dyDescent="0.3">
      <c r="Z825" s="37"/>
      <c r="AA825" s="13"/>
      <c r="AB825" s="42"/>
      <c r="AC825" s="13"/>
      <c r="AD825" s="42"/>
      <c r="AE825" s="13"/>
      <c r="AF825" s="40"/>
      <c r="AG825" s="13"/>
      <c r="AH825" s="13"/>
      <c r="AI825" s="13"/>
      <c r="AJ825" s="18"/>
    </row>
    <row r="826" spans="26:47" ht="14.4" x14ac:dyDescent="0.3">
      <c r="Z826" s="37"/>
      <c r="AA826" s="13"/>
      <c r="AB826" s="42"/>
      <c r="AC826" s="13"/>
      <c r="AD826" s="42"/>
      <c r="AE826" s="13"/>
      <c r="AF826" s="40"/>
      <c r="AG826" s="13"/>
      <c r="AH826" s="13"/>
      <c r="AI826" s="13"/>
      <c r="AJ826" s="18"/>
    </row>
    <row r="827" spans="26:47" ht="14.4" x14ac:dyDescent="0.3">
      <c r="Z827" s="37"/>
      <c r="AA827" s="13"/>
      <c r="AB827" s="42"/>
      <c r="AC827" s="13"/>
      <c r="AD827" s="42"/>
      <c r="AE827" s="13"/>
      <c r="AF827" s="40"/>
      <c r="AG827" s="13"/>
      <c r="AH827" s="13"/>
      <c r="AI827" s="13"/>
      <c r="AJ827" s="18"/>
    </row>
    <row r="828" spans="26:47" ht="14.4" x14ac:dyDescent="0.3">
      <c r="Z828" s="37"/>
      <c r="AA828" s="13"/>
      <c r="AB828" s="42"/>
      <c r="AC828" s="13"/>
      <c r="AD828" s="42"/>
      <c r="AE828" s="13"/>
      <c r="AF828" s="40"/>
      <c r="AG828" s="13"/>
      <c r="AH828" s="13"/>
      <c r="AI828" s="13"/>
      <c r="AJ828" s="18"/>
    </row>
    <row r="829" spans="26:47" ht="14.4" x14ac:dyDescent="0.3">
      <c r="Z829" s="37"/>
      <c r="AA829" s="13"/>
      <c r="AB829" s="42"/>
      <c r="AC829" s="13"/>
      <c r="AD829" s="42"/>
      <c r="AE829" s="13"/>
      <c r="AF829" s="40"/>
      <c r="AG829" s="13"/>
      <c r="AH829" s="13"/>
      <c r="AI829" s="13"/>
      <c r="AJ829" s="18"/>
    </row>
    <row r="830" spans="26:47" ht="14.4" x14ac:dyDescent="0.3">
      <c r="Z830" s="37"/>
      <c r="AA830" s="13"/>
      <c r="AB830" s="42"/>
      <c r="AC830" s="13"/>
      <c r="AD830" s="42"/>
      <c r="AE830" s="13"/>
      <c r="AF830" s="40"/>
      <c r="AG830" s="13"/>
      <c r="AH830" s="13"/>
      <c r="AI830" s="13"/>
      <c r="AJ830" s="18"/>
    </row>
    <row r="831" spans="26:47" ht="14.4" x14ac:dyDescent="0.3">
      <c r="Z831" s="37"/>
      <c r="AA831" s="13"/>
      <c r="AB831" s="42"/>
      <c r="AC831" s="13"/>
      <c r="AD831" s="42"/>
      <c r="AE831" s="13"/>
      <c r="AF831" s="40"/>
      <c r="AG831" s="13"/>
      <c r="AH831" s="13"/>
      <c r="AI831" s="13"/>
      <c r="AJ831" s="18"/>
    </row>
    <row r="832" spans="26:47" ht="14.4" x14ac:dyDescent="0.3">
      <c r="Z832" s="37"/>
      <c r="AA832" s="13"/>
      <c r="AB832" s="42"/>
      <c r="AC832" s="13"/>
      <c r="AD832" s="42"/>
      <c r="AE832" s="13"/>
      <c r="AF832" s="40"/>
      <c r="AG832" s="13"/>
      <c r="AH832" s="13"/>
      <c r="AI832" s="13"/>
      <c r="AJ832" s="18"/>
    </row>
    <row r="833" spans="26:36" ht="14.4" x14ac:dyDescent="0.3">
      <c r="Z833" s="37"/>
      <c r="AA833" s="13"/>
      <c r="AB833" s="42"/>
      <c r="AC833" s="13"/>
      <c r="AD833" s="42"/>
      <c r="AE833" s="13"/>
      <c r="AF833" s="40"/>
      <c r="AG833" s="13"/>
      <c r="AH833" s="13"/>
      <c r="AI833" s="13"/>
      <c r="AJ833" s="18"/>
    </row>
    <row r="834" spans="26:36" ht="14.4" x14ac:dyDescent="0.3">
      <c r="Z834" s="37"/>
      <c r="AA834" s="13"/>
      <c r="AB834" s="42"/>
      <c r="AC834" s="13"/>
      <c r="AD834" s="42"/>
      <c r="AE834" s="13"/>
      <c r="AF834" s="40"/>
      <c r="AG834" s="13"/>
      <c r="AH834" s="13"/>
      <c r="AI834" s="13"/>
      <c r="AJ834" s="18"/>
    </row>
    <row r="835" spans="26:36" ht="14.4" x14ac:dyDescent="0.3">
      <c r="Z835" s="37"/>
      <c r="AA835" s="13"/>
      <c r="AB835" s="42"/>
      <c r="AC835" s="13"/>
      <c r="AD835" s="42"/>
      <c r="AE835" s="13"/>
      <c r="AF835" s="40"/>
      <c r="AG835" s="13"/>
      <c r="AH835" s="13"/>
      <c r="AI835" s="13"/>
      <c r="AJ835" s="18"/>
    </row>
    <row r="836" spans="26:36" ht="14.4" x14ac:dyDescent="0.3">
      <c r="Z836" s="37"/>
      <c r="AA836" s="13"/>
      <c r="AB836" s="42"/>
      <c r="AC836" s="13"/>
      <c r="AD836" s="42"/>
      <c r="AE836" s="13"/>
      <c r="AF836" s="40"/>
      <c r="AG836" s="13"/>
      <c r="AH836" s="13"/>
      <c r="AI836" s="13"/>
      <c r="AJ836" s="18"/>
    </row>
    <row r="837" spans="26:36" ht="14.4" x14ac:dyDescent="0.3">
      <c r="Z837" s="37"/>
      <c r="AA837" s="13"/>
      <c r="AB837" s="42"/>
      <c r="AC837" s="13"/>
      <c r="AD837" s="42"/>
      <c r="AE837" s="13"/>
      <c r="AF837" s="40"/>
      <c r="AG837" s="13"/>
      <c r="AH837" s="13"/>
      <c r="AI837" s="13"/>
      <c r="AJ837" s="18"/>
    </row>
    <row r="838" spans="26:36" ht="14.4" x14ac:dyDescent="0.3">
      <c r="Z838" s="37"/>
      <c r="AA838" s="13"/>
      <c r="AB838" s="42"/>
      <c r="AC838" s="13"/>
      <c r="AD838" s="42"/>
      <c r="AE838" s="13"/>
      <c r="AF838" s="40"/>
      <c r="AG838" s="13"/>
      <c r="AH838" s="13"/>
      <c r="AI838" s="13"/>
      <c r="AJ838" s="18"/>
    </row>
    <row r="839" spans="26:36" ht="14.4" x14ac:dyDescent="0.3">
      <c r="Z839" s="37"/>
      <c r="AA839" s="13"/>
      <c r="AB839" s="42"/>
      <c r="AC839" s="13"/>
      <c r="AD839" s="42"/>
      <c r="AE839" s="13"/>
      <c r="AF839" s="40"/>
      <c r="AG839" s="13"/>
      <c r="AH839" s="13"/>
      <c r="AI839" s="13"/>
      <c r="AJ839" s="18"/>
    </row>
    <row r="840" spans="26:36" ht="14.4" x14ac:dyDescent="0.3">
      <c r="Z840" s="37"/>
      <c r="AA840" s="13"/>
      <c r="AB840" s="42"/>
      <c r="AC840" s="13"/>
      <c r="AD840" s="42"/>
      <c r="AE840" s="13"/>
      <c r="AF840" s="40"/>
      <c r="AG840" s="13"/>
      <c r="AH840" s="13"/>
      <c r="AI840" s="13"/>
      <c r="AJ840" s="18"/>
    </row>
    <row r="841" spans="26:36" ht="14.4" x14ac:dyDescent="0.3">
      <c r="Z841" s="37"/>
      <c r="AA841" s="13"/>
      <c r="AB841" s="42"/>
      <c r="AC841" s="13"/>
      <c r="AD841" s="42"/>
      <c r="AE841" s="13"/>
      <c r="AF841" s="40"/>
      <c r="AG841" s="13"/>
      <c r="AH841" s="13"/>
      <c r="AI841" s="13"/>
      <c r="AJ841" s="18"/>
    </row>
    <row r="842" spans="26:36" ht="14.4" x14ac:dyDescent="0.3">
      <c r="Z842" s="37"/>
      <c r="AA842" s="13"/>
      <c r="AB842" s="42"/>
      <c r="AC842" s="13"/>
      <c r="AD842" s="42"/>
      <c r="AE842" s="13"/>
      <c r="AF842" s="40"/>
      <c r="AG842" s="13"/>
      <c r="AH842" s="13"/>
      <c r="AI842" s="13"/>
      <c r="AJ842" s="18"/>
    </row>
    <row r="843" spans="26:36" ht="14.4" x14ac:dyDescent="0.3">
      <c r="Z843" s="37"/>
      <c r="AA843" s="13"/>
      <c r="AB843" s="42"/>
      <c r="AC843" s="13"/>
      <c r="AD843" s="42"/>
      <c r="AE843" s="13"/>
      <c r="AF843" s="40"/>
      <c r="AG843" s="13"/>
      <c r="AH843" s="13"/>
      <c r="AI843" s="13"/>
      <c r="AJ843" s="18"/>
    </row>
    <row r="844" spans="26:36" ht="14.4" x14ac:dyDescent="0.3">
      <c r="Z844" s="37"/>
      <c r="AA844" s="13"/>
      <c r="AB844" s="42"/>
      <c r="AC844" s="13"/>
      <c r="AD844" s="42"/>
      <c r="AE844" s="13"/>
      <c r="AF844" s="40"/>
      <c r="AG844" s="13"/>
      <c r="AH844" s="13"/>
      <c r="AI844" s="13"/>
      <c r="AJ844" s="18"/>
    </row>
    <row r="845" spans="26:36" ht="14.4" x14ac:dyDescent="0.3">
      <c r="Z845" s="37"/>
      <c r="AA845" s="13"/>
      <c r="AB845" s="42"/>
      <c r="AC845" s="13"/>
      <c r="AD845" s="42"/>
      <c r="AE845" s="13"/>
      <c r="AF845" s="40"/>
      <c r="AG845" s="13"/>
      <c r="AH845" s="13"/>
      <c r="AI845" s="13"/>
      <c r="AJ845" s="18"/>
    </row>
    <row r="846" spans="26:36" ht="14.4" x14ac:dyDescent="0.3">
      <c r="Z846" s="37"/>
      <c r="AA846" s="13"/>
      <c r="AB846" s="42"/>
      <c r="AC846" s="13"/>
      <c r="AD846" s="42"/>
      <c r="AE846" s="13"/>
      <c r="AF846" s="40"/>
      <c r="AG846" s="13"/>
      <c r="AH846" s="13"/>
      <c r="AI846" s="13"/>
      <c r="AJ846" s="18"/>
    </row>
    <row r="847" spans="26:36" ht="14.4" x14ac:dyDescent="0.3">
      <c r="Z847" s="37"/>
      <c r="AA847" s="13"/>
      <c r="AB847" s="42"/>
      <c r="AC847" s="13"/>
      <c r="AD847" s="42"/>
      <c r="AE847" s="13"/>
      <c r="AF847" s="40"/>
      <c r="AG847" s="13"/>
      <c r="AH847" s="13"/>
      <c r="AI847" s="13"/>
      <c r="AJ847" s="18"/>
    </row>
    <row r="848" spans="26:36" ht="14.4" x14ac:dyDescent="0.3">
      <c r="Z848" s="37"/>
      <c r="AA848" s="13"/>
      <c r="AB848" s="42"/>
      <c r="AC848" s="13"/>
      <c r="AD848" s="42"/>
      <c r="AE848" s="13"/>
      <c r="AF848" s="40"/>
      <c r="AG848" s="13"/>
      <c r="AH848" s="13"/>
      <c r="AI848" s="13"/>
      <c r="AJ848" s="18"/>
    </row>
    <row r="849" spans="26:36" ht="14.4" x14ac:dyDescent="0.3">
      <c r="Z849" s="37"/>
      <c r="AA849" s="13"/>
      <c r="AB849" s="42"/>
      <c r="AC849" s="13"/>
      <c r="AD849" s="42"/>
      <c r="AE849" s="13"/>
      <c r="AF849" s="40"/>
      <c r="AG849" s="13"/>
      <c r="AH849" s="13"/>
      <c r="AI849" s="13"/>
      <c r="AJ849" s="18"/>
    </row>
    <row r="850" spans="26:36" ht="14.4" x14ac:dyDescent="0.3">
      <c r="Z850" s="37"/>
      <c r="AA850" s="13"/>
      <c r="AB850" s="42"/>
      <c r="AC850" s="13"/>
      <c r="AD850" s="42"/>
      <c r="AE850" s="13"/>
      <c r="AF850" s="40"/>
      <c r="AG850" s="13"/>
      <c r="AH850" s="13"/>
      <c r="AI850" s="13"/>
      <c r="AJ850" s="18"/>
    </row>
    <row r="851" spans="26:36" ht="14.4" x14ac:dyDescent="0.3">
      <c r="Z851" s="37"/>
      <c r="AA851" s="13"/>
      <c r="AB851" s="42"/>
      <c r="AC851" s="13"/>
      <c r="AD851" s="42"/>
      <c r="AE851" s="13"/>
      <c r="AF851" s="40"/>
      <c r="AG851" s="13"/>
      <c r="AH851" s="13"/>
      <c r="AI851" s="13"/>
      <c r="AJ851" s="18"/>
    </row>
    <row r="852" spans="26:36" ht="14.4" x14ac:dyDescent="0.3">
      <c r="Z852" s="37"/>
      <c r="AA852" s="13"/>
      <c r="AB852" s="42"/>
      <c r="AC852" s="13"/>
      <c r="AD852" s="42"/>
      <c r="AE852" s="13"/>
      <c r="AF852" s="40"/>
      <c r="AG852" s="13"/>
      <c r="AH852" s="13"/>
      <c r="AI852" s="13"/>
      <c r="AJ852" s="18"/>
    </row>
    <row r="853" spans="26:36" ht="14.4" x14ac:dyDescent="0.3">
      <c r="Z853" s="37"/>
      <c r="AA853" s="13"/>
      <c r="AB853" s="42"/>
      <c r="AC853" s="13"/>
      <c r="AD853" s="42"/>
      <c r="AE853" s="13"/>
      <c r="AF853" s="40"/>
      <c r="AG853" s="13"/>
      <c r="AH853" s="13"/>
      <c r="AI853" s="13"/>
      <c r="AJ853" s="18"/>
    </row>
    <row r="854" spans="26:36" ht="14.4" x14ac:dyDescent="0.3">
      <c r="Z854" s="37"/>
      <c r="AA854" s="13"/>
      <c r="AB854" s="42"/>
      <c r="AC854" s="13"/>
      <c r="AD854" s="42"/>
      <c r="AE854" s="13"/>
      <c r="AF854" s="40"/>
      <c r="AG854" s="13"/>
      <c r="AH854" s="13"/>
      <c r="AI854" s="13"/>
      <c r="AJ854" s="18"/>
    </row>
    <row r="855" spans="26:36" ht="14.4" x14ac:dyDescent="0.3">
      <c r="Z855" s="37"/>
      <c r="AA855" s="13"/>
      <c r="AB855" s="42"/>
      <c r="AC855" s="13"/>
      <c r="AD855" s="42"/>
      <c r="AE855" s="13"/>
      <c r="AF855" s="40"/>
      <c r="AG855" s="13"/>
      <c r="AH855" s="13"/>
      <c r="AI855" s="13"/>
      <c r="AJ855" s="18"/>
    </row>
    <row r="856" spans="26:36" ht="14.4" x14ac:dyDescent="0.3">
      <c r="Z856" s="37"/>
      <c r="AA856" s="13"/>
      <c r="AB856" s="42"/>
      <c r="AC856" s="13"/>
      <c r="AD856" s="42"/>
      <c r="AE856" s="13"/>
      <c r="AF856" s="40"/>
      <c r="AG856" s="13"/>
      <c r="AH856" s="13"/>
      <c r="AI856" s="13"/>
      <c r="AJ856" s="18"/>
    </row>
    <row r="857" spans="26:36" ht="14.4" x14ac:dyDescent="0.3">
      <c r="Z857" s="37"/>
      <c r="AA857" s="13"/>
      <c r="AB857" s="42"/>
      <c r="AC857" s="13"/>
      <c r="AD857" s="42"/>
      <c r="AE857" s="13"/>
      <c r="AF857" s="40"/>
      <c r="AG857" s="13"/>
      <c r="AH857" s="13"/>
      <c r="AI857" s="13"/>
      <c r="AJ857" s="18"/>
    </row>
    <row r="858" spans="26:36" ht="14.4" x14ac:dyDescent="0.3">
      <c r="Z858" s="37"/>
      <c r="AA858" s="13"/>
      <c r="AB858" s="42"/>
      <c r="AC858" s="13"/>
      <c r="AD858" s="42"/>
      <c r="AE858" s="13"/>
      <c r="AF858" s="40"/>
      <c r="AG858" s="13"/>
      <c r="AH858" s="13"/>
      <c r="AI858" s="13"/>
      <c r="AJ858" s="18"/>
    </row>
    <row r="859" spans="26:36" ht="14.4" x14ac:dyDescent="0.3">
      <c r="Z859" s="37"/>
      <c r="AA859" s="13"/>
      <c r="AB859" s="42"/>
      <c r="AC859" s="13"/>
      <c r="AD859" s="42"/>
      <c r="AE859" s="13"/>
      <c r="AF859" s="40"/>
      <c r="AG859" s="13"/>
      <c r="AH859" s="13"/>
      <c r="AI859" s="13"/>
      <c r="AJ859" s="18"/>
    </row>
    <row r="860" spans="26:36" ht="14.4" x14ac:dyDescent="0.3">
      <c r="Z860" s="37"/>
      <c r="AA860" s="13"/>
      <c r="AB860" s="42"/>
      <c r="AC860" s="13"/>
      <c r="AD860" s="42"/>
      <c r="AE860" s="13"/>
      <c r="AF860" s="40"/>
      <c r="AG860" s="13"/>
      <c r="AH860" s="13"/>
      <c r="AI860" s="13"/>
      <c r="AJ860" s="18"/>
    </row>
    <row r="861" spans="26:36" ht="14.4" x14ac:dyDescent="0.3">
      <c r="Z861" s="37"/>
      <c r="AA861" s="13"/>
      <c r="AB861" s="42"/>
      <c r="AC861" s="13"/>
      <c r="AD861" s="42"/>
      <c r="AE861" s="13"/>
      <c r="AF861" s="40"/>
      <c r="AG861" s="13"/>
      <c r="AH861" s="13"/>
      <c r="AI861" s="13"/>
      <c r="AJ861" s="18"/>
    </row>
    <row r="862" spans="26:36" ht="14.4" x14ac:dyDescent="0.3">
      <c r="Z862" s="37"/>
      <c r="AA862" s="13"/>
      <c r="AB862" s="42"/>
      <c r="AC862" s="13"/>
      <c r="AD862" s="42"/>
      <c r="AE862" s="13"/>
      <c r="AF862" s="40"/>
      <c r="AG862" s="13"/>
      <c r="AH862" s="13"/>
      <c r="AI862" s="13"/>
      <c r="AJ862" s="18"/>
    </row>
    <row r="863" spans="26:36" ht="14.4" x14ac:dyDescent="0.3">
      <c r="Z863" s="37"/>
      <c r="AA863" s="13"/>
      <c r="AB863" s="42"/>
      <c r="AC863" s="13"/>
      <c r="AD863" s="42"/>
      <c r="AE863" s="13"/>
      <c r="AF863" s="40"/>
      <c r="AG863" s="13"/>
      <c r="AH863" s="13"/>
      <c r="AI863" s="13"/>
      <c r="AJ863" s="18"/>
    </row>
    <row r="864" spans="26:36" ht="14.4" x14ac:dyDescent="0.3">
      <c r="Z864" s="37"/>
      <c r="AA864" s="13"/>
      <c r="AB864" s="42"/>
      <c r="AC864" s="13"/>
      <c r="AD864" s="42"/>
      <c r="AE864" s="13"/>
      <c r="AF864" s="40"/>
      <c r="AG864" s="13"/>
      <c r="AH864" s="13"/>
      <c r="AI864" s="13"/>
      <c r="AJ864" s="18"/>
    </row>
    <row r="865" spans="26:36" ht="14.4" x14ac:dyDescent="0.3">
      <c r="Z865" s="37"/>
      <c r="AA865" s="13"/>
      <c r="AB865" s="42"/>
      <c r="AC865" s="13"/>
      <c r="AD865" s="42"/>
      <c r="AE865" s="13"/>
      <c r="AF865" s="40"/>
      <c r="AG865" s="13"/>
      <c r="AH865" s="13"/>
      <c r="AI865" s="13"/>
      <c r="AJ865" s="18"/>
    </row>
    <row r="866" spans="26:36" ht="14.4" x14ac:dyDescent="0.3">
      <c r="Z866" s="37"/>
      <c r="AA866" s="13"/>
      <c r="AB866" s="42"/>
      <c r="AC866" s="13"/>
      <c r="AD866" s="42"/>
      <c r="AE866" s="13"/>
      <c r="AF866" s="40"/>
      <c r="AG866" s="13"/>
      <c r="AH866" s="13"/>
      <c r="AI866" s="13"/>
      <c r="AJ866" s="18"/>
    </row>
    <row r="867" spans="26:36" ht="14.4" x14ac:dyDescent="0.3">
      <c r="Z867" s="37"/>
      <c r="AA867" s="13"/>
      <c r="AB867" s="42"/>
      <c r="AC867" s="13"/>
      <c r="AD867" s="42"/>
      <c r="AE867" s="13"/>
      <c r="AF867" s="40"/>
      <c r="AG867" s="13"/>
      <c r="AH867" s="13"/>
      <c r="AI867" s="13"/>
      <c r="AJ867" s="18"/>
    </row>
    <row r="868" spans="26:36" ht="14.4" x14ac:dyDescent="0.3">
      <c r="Z868" s="37"/>
      <c r="AA868" s="13"/>
      <c r="AB868" s="42"/>
      <c r="AC868" s="13"/>
      <c r="AD868" s="42"/>
      <c r="AE868" s="13"/>
      <c r="AF868" s="40"/>
      <c r="AG868" s="13"/>
      <c r="AH868" s="13"/>
      <c r="AI868" s="13"/>
      <c r="AJ868" s="18"/>
    </row>
    <row r="869" spans="26:36" ht="14.4" x14ac:dyDescent="0.3">
      <c r="Z869" s="37"/>
      <c r="AA869" s="13"/>
      <c r="AB869" s="42"/>
      <c r="AC869" s="13"/>
      <c r="AD869" s="42"/>
      <c r="AE869" s="13"/>
      <c r="AF869" s="40"/>
      <c r="AG869" s="13"/>
      <c r="AH869" s="13"/>
      <c r="AI869" s="13"/>
      <c r="AJ869" s="18"/>
    </row>
    <row r="870" spans="26:36" ht="14.4" x14ac:dyDescent="0.3">
      <c r="Z870" s="37"/>
      <c r="AA870" s="13"/>
      <c r="AB870" s="42"/>
      <c r="AC870" s="13"/>
      <c r="AD870" s="42"/>
      <c r="AE870" s="13"/>
      <c r="AF870" s="40"/>
      <c r="AG870" s="13"/>
      <c r="AH870" s="13"/>
      <c r="AI870" s="13"/>
      <c r="AJ870" s="18"/>
    </row>
    <row r="871" spans="26:36" ht="14.4" x14ac:dyDescent="0.3">
      <c r="Z871" s="37"/>
      <c r="AA871" s="13"/>
      <c r="AB871" s="42"/>
      <c r="AC871" s="13"/>
      <c r="AD871" s="42"/>
      <c r="AE871" s="13"/>
      <c r="AF871" s="40"/>
      <c r="AG871" s="13"/>
      <c r="AH871" s="13"/>
      <c r="AI871" s="13"/>
      <c r="AJ871" s="18"/>
    </row>
    <row r="872" spans="26:36" ht="14.4" x14ac:dyDescent="0.3">
      <c r="Z872" s="37"/>
      <c r="AA872" s="13"/>
      <c r="AB872" s="42"/>
      <c r="AC872" s="13"/>
      <c r="AD872" s="42"/>
      <c r="AE872" s="13"/>
      <c r="AF872" s="40"/>
      <c r="AG872" s="13"/>
      <c r="AH872" s="13"/>
      <c r="AI872" s="13"/>
      <c r="AJ872" s="18"/>
    </row>
    <row r="873" spans="26:36" ht="14.4" x14ac:dyDescent="0.3">
      <c r="Z873" s="37"/>
      <c r="AA873" s="13"/>
      <c r="AB873" s="42"/>
      <c r="AC873" s="13"/>
      <c r="AD873" s="42"/>
      <c r="AE873" s="13"/>
      <c r="AF873" s="40"/>
      <c r="AG873" s="13"/>
      <c r="AH873" s="13"/>
      <c r="AI873" s="13"/>
      <c r="AJ873" s="18"/>
    </row>
    <row r="874" spans="26:36" ht="14.4" x14ac:dyDescent="0.3">
      <c r="Z874" s="37"/>
      <c r="AA874" s="13"/>
      <c r="AB874" s="42"/>
      <c r="AC874" s="13"/>
      <c r="AD874" s="42"/>
      <c r="AE874" s="13"/>
      <c r="AF874" s="40"/>
      <c r="AG874" s="13"/>
      <c r="AH874" s="13"/>
      <c r="AI874" s="13"/>
      <c r="AJ874" s="18"/>
    </row>
    <row r="875" spans="26:36" ht="14.4" x14ac:dyDescent="0.3">
      <c r="Z875" s="37"/>
      <c r="AA875" s="13"/>
      <c r="AB875" s="42"/>
      <c r="AC875" s="13"/>
      <c r="AD875" s="42"/>
      <c r="AE875" s="13"/>
      <c r="AF875" s="40"/>
      <c r="AG875" s="13"/>
      <c r="AH875" s="13"/>
      <c r="AI875" s="13"/>
      <c r="AJ875" s="18"/>
    </row>
    <row r="876" spans="26:36" ht="14.4" x14ac:dyDescent="0.3">
      <c r="Z876" s="37"/>
      <c r="AA876" s="13"/>
      <c r="AB876" s="42"/>
      <c r="AC876" s="13"/>
      <c r="AD876" s="42"/>
      <c r="AE876" s="13"/>
      <c r="AF876" s="40"/>
      <c r="AG876" s="13"/>
      <c r="AH876" s="13"/>
      <c r="AI876" s="13"/>
      <c r="AJ876" s="18"/>
    </row>
    <row r="877" spans="26:36" ht="14.4" x14ac:dyDescent="0.3">
      <c r="Z877" s="37"/>
      <c r="AA877" s="13"/>
      <c r="AB877" s="42"/>
      <c r="AC877" s="13"/>
      <c r="AD877" s="42"/>
      <c r="AE877" s="13"/>
      <c r="AF877" s="40"/>
      <c r="AG877" s="13"/>
      <c r="AH877" s="13"/>
      <c r="AI877" s="13"/>
      <c r="AJ877" s="18"/>
    </row>
    <row r="878" spans="26:36" ht="14.4" x14ac:dyDescent="0.3">
      <c r="Z878" s="37"/>
      <c r="AA878" s="13"/>
      <c r="AB878" s="42"/>
      <c r="AC878" s="13"/>
      <c r="AD878" s="42"/>
      <c r="AE878" s="13"/>
      <c r="AF878" s="40"/>
      <c r="AG878" s="13"/>
      <c r="AH878" s="13"/>
      <c r="AI878" s="13"/>
      <c r="AJ878" s="18"/>
    </row>
    <row r="879" spans="26:36" ht="14.4" x14ac:dyDescent="0.3">
      <c r="Z879" s="37"/>
      <c r="AA879" s="13"/>
      <c r="AB879" s="42"/>
      <c r="AC879" s="13"/>
      <c r="AD879" s="42"/>
      <c r="AE879" s="13"/>
      <c r="AF879" s="40"/>
      <c r="AG879" s="13"/>
      <c r="AH879" s="13"/>
      <c r="AI879" s="13"/>
      <c r="AJ879" s="18"/>
    </row>
    <row r="880" spans="26:36" ht="14.4" x14ac:dyDescent="0.3">
      <c r="Z880" s="37"/>
      <c r="AA880" s="13"/>
      <c r="AB880" s="42"/>
      <c r="AC880" s="13"/>
      <c r="AD880" s="42"/>
      <c r="AE880" s="13"/>
      <c r="AF880" s="40"/>
      <c r="AG880" s="13"/>
      <c r="AH880" s="13"/>
      <c r="AI880" s="13"/>
      <c r="AJ880" s="18"/>
    </row>
    <row r="881" spans="26:36" ht="14.4" x14ac:dyDescent="0.3">
      <c r="Z881" s="37"/>
      <c r="AA881" s="13"/>
      <c r="AB881" s="42"/>
      <c r="AC881" s="13"/>
      <c r="AD881" s="42"/>
      <c r="AE881" s="13"/>
      <c r="AF881" s="40"/>
      <c r="AG881" s="13"/>
      <c r="AH881" s="13"/>
      <c r="AI881" s="13"/>
      <c r="AJ881" s="18"/>
    </row>
    <row r="882" spans="26:36" ht="14.4" x14ac:dyDescent="0.3">
      <c r="Z882" s="37"/>
      <c r="AA882" s="13"/>
      <c r="AB882" s="42"/>
      <c r="AC882" s="13"/>
      <c r="AD882" s="42"/>
      <c r="AE882" s="13"/>
      <c r="AF882" s="40"/>
      <c r="AG882" s="13"/>
      <c r="AH882" s="13"/>
      <c r="AI882" s="13"/>
      <c r="AJ882" s="18"/>
    </row>
    <row r="883" spans="26:36" ht="14.4" x14ac:dyDescent="0.3">
      <c r="Z883" s="37"/>
      <c r="AA883" s="13"/>
      <c r="AB883" s="42"/>
      <c r="AC883" s="13"/>
      <c r="AD883" s="42"/>
      <c r="AE883" s="13"/>
      <c r="AF883" s="40"/>
      <c r="AG883" s="13"/>
      <c r="AH883" s="13"/>
      <c r="AI883" s="13"/>
      <c r="AJ883" s="18"/>
    </row>
    <row r="884" spans="26:36" ht="14.4" x14ac:dyDescent="0.3">
      <c r="Z884" s="37"/>
      <c r="AA884" s="13"/>
      <c r="AB884" s="42"/>
      <c r="AC884" s="13"/>
      <c r="AD884" s="42"/>
      <c r="AE884" s="13"/>
      <c r="AF884" s="40"/>
      <c r="AG884" s="13"/>
      <c r="AH884" s="13"/>
      <c r="AI884" s="13"/>
      <c r="AJ884" s="18"/>
    </row>
    <row r="885" spans="26:36" ht="14.4" x14ac:dyDescent="0.3">
      <c r="Z885" s="37"/>
      <c r="AA885" s="13"/>
      <c r="AB885" s="42"/>
      <c r="AC885" s="13"/>
      <c r="AD885" s="42"/>
      <c r="AE885" s="13"/>
      <c r="AF885" s="40"/>
      <c r="AG885" s="13"/>
      <c r="AH885" s="13"/>
      <c r="AI885" s="13"/>
      <c r="AJ885" s="18"/>
    </row>
    <row r="886" spans="26:36" ht="14.4" x14ac:dyDescent="0.3">
      <c r="Z886" s="37"/>
      <c r="AA886" s="13"/>
      <c r="AB886" s="42"/>
      <c r="AC886" s="13"/>
      <c r="AD886" s="42"/>
      <c r="AE886" s="13"/>
      <c r="AF886" s="40"/>
      <c r="AG886" s="13"/>
      <c r="AH886" s="13"/>
      <c r="AI886" s="13"/>
      <c r="AJ886" s="18"/>
    </row>
    <row r="887" spans="26:36" ht="14.4" x14ac:dyDescent="0.3">
      <c r="Z887" s="37"/>
      <c r="AA887" s="13"/>
      <c r="AB887" s="42"/>
      <c r="AC887" s="13"/>
      <c r="AD887" s="42"/>
      <c r="AE887" s="13"/>
      <c r="AF887" s="40"/>
      <c r="AG887" s="13"/>
      <c r="AH887" s="13"/>
      <c r="AI887" s="13"/>
      <c r="AJ887" s="18"/>
    </row>
    <row r="888" spans="26:36" ht="14.4" x14ac:dyDescent="0.3">
      <c r="Z888" s="37"/>
      <c r="AA888" s="13"/>
      <c r="AB888" s="42"/>
      <c r="AC888" s="13"/>
      <c r="AD888" s="42"/>
      <c r="AE888" s="13"/>
      <c r="AF888" s="40"/>
      <c r="AG888" s="13"/>
      <c r="AH888" s="13"/>
      <c r="AI888" s="13"/>
      <c r="AJ888" s="18"/>
    </row>
    <row r="889" spans="26:36" ht="14.4" x14ac:dyDescent="0.3">
      <c r="Z889" s="37"/>
      <c r="AA889" s="13"/>
      <c r="AB889" s="42"/>
      <c r="AC889" s="13"/>
      <c r="AD889" s="42"/>
      <c r="AE889" s="13"/>
      <c r="AF889" s="40"/>
      <c r="AG889" s="13"/>
      <c r="AH889" s="13"/>
      <c r="AI889" s="13"/>
      <c r="AJ889" s="18"/>
    </row>
    <row r="890" spans="26:36" ht="14.4" x14ac:dyDescent="0.3">
      <c r="Z890" s="37"/>
      <c r="AA890" s="13"/>
      <c r="AB890" s="42"/>
      <c r="AC890" s="13"/>
      <c r="AD890" s="42"/>
      <c r="AE890" s="13"/>
      <c r="AF890" s="40"/>
      <c r="AG890" s="13"/>
      <c r="AH890" s="13"/>
      <c r="AI890" s="13"/>
      <c r="AJ890" s="18"/>
    </row>
    <row r="891" spans="26:36" ht="14.4" x14ac:dyDescent="0.3">
      <c r="Z891" s="37"/>
      <c r="AA891" s="13"/>
      <c r="AB891" s="42"/>
      <c r="AC891" s="13"/>
      <c r="AD891" s="42"/>
      <c r="AE891" s="13"/>
      <c r="AF891" s="40"/>
      <c r="AG891" s="13"/>
      <c r="AH891" s="13"/>
      <c r="AI891" s="13"/>
      <c r="AJ891" s="18"/>
    </row>
    <row r="892" spans="26:36" ht="14.4" x14ac:dyDescent="0.3">
      <c r="Z892" s="37"/>
      <c r="AA892" s="13"/>
      <c r="AB892" s="42"/>
      <c r="AC892" s="13"/>
      <c r="AD892" s="42"/>
      <c r="AE892" s="13"/>
      <c r="AF892" s="40"/>
      <c r="AG892" s="13"/>
      <c r="AH892" s="13"/>
      <c r="AI892" s="13"/>
      <c r="AJ892" s="18"/>
    </row>
    <row r="893" spans="26:36" ht="14.4" x14ac:dyDescent="0.3">
      <c r="Z893" s="37"/>
      <c r="AA893" s="13"/>
      <c r="AB893" s="42"/>
      <c r="AC893" s="13"/>
      <c r="AD893" s="42"/>
      <c r="AE893" s="13"/>
      <c r="AF893" s="40"/>
      <c r="AG893" s="13"/>
      <c r="AH893" s="13"/>
      <c r="AI893" s="13"/>
      <c r="AJ893" s="18"/>
    </row>
    <row r="894" spans="26:36" ht="14.4" x14ac:dyDescent="0.3">
      <c r="Z894" s="37"/>
      <c r="AA894" s="13"/>
      <c r="AB894" s="42"/>
      <c r="AC894" s="13"/>
      <c r="AD894" s="42"/>
      <c r="AE894" s="13"/>
      <c r="AF894" s="40"/>
      <c r="AG894" s="13"/>
      <c r="AH894" s="13"/>
      <c r="AI894" s="13"/>
      <c r="AJ894" s="18"/>
    </row>
    <row r="895" spans="26:36" ht="14.4" x14ac:dyDescent="0.3">
      <c r="Z895" s="37"/>
      <c r="AA895" s="13"/>
      <c r="AB895" s="42"/>
      <c r="AC895" s="13"/>
      <c r="AD895" s="42"/>
      <c r="AE895" s="13"/>
      <c r="AF895" s="40"/>
      <c r="AG895" s="13"/>
      <c r="AH895" s="13"/>
      <c r="AI895" s="13"/>
      <c r="AJ895" s="18"/>
    </row>
    <row r="896" spans="26:36" ht="14.4" x14ac:dyDescent="0.3">
      <c r="Z896" s="37"/>
      <c r="AA896" s="13"/>
      <c r="AB896" s="42"/>
      <c r="AC896" s="13"/>
      <c r="AD896" s="42"/>
      <c r="AE896" s="13"/>
      <c r="AF896" s="40"/>
      <c r="AG896" s="13"/>
      <c r="AH896" s="13"/>
      <c r="AI896" s="13"/>
      <c r="AJ896" s="18"/>
    </row>
    <row r="897" spans="26:36" ht="14.4" x14ac:dyDescent="0.3">
      <c r="Z897" s="37"/>
      <c r="AA897" s="13"/>
      <c r="AB897" s="42"/>
      <c r="AC897" s="13"/>
      <c r="AD897" s="42"/>
      <c r="AE897" s="13"/>
      <c r="AF897" s="40"/>
      <c r="AG897" s="13"/>
      <c r="AH897" s="13"/>
      <c r="AI897" s="13"/>
      <c r="AJ897" s="18"/>
    </row>
    <row r="898" spans="26:36" ht="14.4" x14ac:dyDescent="0.3">
      <c r="Z898" s="37"/>
      <c r="AA898" s="13"/>
      <c r="AB898" s="42"/>
      <c r="AC898" s="13"/>
      <c r="AD898" s="42"/>
      <c r="AE898" s="13"/>
      <c r="AF898" s="40"/>
      <c r="AG898" s="13"/>
      <c r="AH898" s="13"/>
      <c r="AI898" s="13"/>
      <c r="AJ898" s="18"/>
    </row>
    <row r="899" spans="26:36" ht="14.4" x14ac:dyDescent="0.3">
      <c r="Z899" s="37"/>
      <c r="AA899" s="13"/>
      <c r="AB899" s="42"/>
      <c r="AC899" s="13"/>
      <c r="AD899" s="42"/>
      <c r="AE899" s="13"/>
      <c r="AF899" s="40"/>
      <c r="AG899" s="13"/>
      <c r="AH899" s="13"/>
      <c r="AI899" s="13"/>
      <c r="AJ899" s="18"/>
    </row>
    <row r="900" spans="26:36" ht="14.4" x14ac:dyDescent="0.3">
      <c r="Z900" s="37"/>
      <c r="AA900" s="13"/>
      <c r="AB900" s="42"/>
      <c r="AC900" s="13"/>
      <c r="AD900" s="42"/>
      <c r="AE900" s="13"/>
      <c r="AF900" s="40"/>
      <c r="AG900" s="13"/>
      <c r="AH900" s="13"/>
      <c r="AI900" s="13"/>
      <c r="AJ900" s="18"/>
    </row>
    <row r="901" spans="26:36" ht="14.4" x14ac:dyDescent="0.3">
      <c r="Z901" s="37"/>
      <c r="AA901" s="13"/>
      <c r="AB901" s="42"/>
      <c r="AC901" s="13"/>
      <c r="AD901" s="42"/>
      <c r="AE901" s="13"/>
      <c r="AF901" s="40"/>
      <c r="AG901" s="13"/>
      <c r="AH901" s="13"/>
      <c r="AI901" s="13"/>
      <c r="AJ901" s="18"/>
    </row>
    <row r="902" spans="26:36" ht="14.4" x14ac:dyDescent="0.3">
      <c r="Z902" s="37"/>
      <c r="AA902" s="13"/>
      <c r="AB902" s="42"/>
      <c r="AC902" s="13"/>
      <c r="AD902" s="42"/>
      <c r="AE902" s="13"/>
      <c r="AF902" s="40"/>
      <c r="AG902" s="13"/>
      <c r="AH902" s="13"/>
      <c r="AI902" s="13"/>
      <c r="AJ902" s="18"/>
    </row>
    <row r="903" spans="26:36" ht="14.4" x14ac:dyDescent="0.3">
      <c r="Z903" s="37"/>
      <c r="AA903" s="13"/>
      <c r="AB903" s="42"/>
      <c r="AC903" s="13"/>
      <c r="AD903" s="42"/>
      <c r="AE903" s="13"/>
      <c r="AF903" s="40"/>
      <c r="AG903" s="13"/>
      <c r="AH903" s="13"/>
      <c r="AI903" s="13"/>
      <c r="AJ903" s="18"/>
    </row>
    <row r="904" spans="26:36" ht="14.4" x14ac:dyDescent="0.3">
      <c r="Z904" s="37"/>
      <c r="AA904" s="13"/>
      <c r="AB904" s="42"/>
      <c r="AC904" s="13"/>
      <c r="AD904" s="42"/>
      <c r="AE904" s="13"/>
      <c r="AF904" s="40"/>
      <c r="AG904" s="13"/>
      <c r="AH904" s="13"/>
      <c r="AI904" s="13"/>
      <c r="AJ904" s="18"/>
    </row>
    <row r="905" spans="26:36" ht="14.4" x14ac:dyDescent="0.3">
      <c r="Z905" s="37"/>
      <c r="AA905" s="13"/>
      <c r="AB905" s="42"/>
      <c r="AC905" s="13"/>
      <c r="AD905" s="42"/>
      <c r="AE905" s="13"/>
      <c r="AF905" s="40"/>
      <c r="AG905" s="13"/>
      <c r="AH905" s="13"/>
      <c r="AI905" s="13"/>
      <c r="AJ905" s="18"/>
    </row>
    <row r="906" spans="26:36" ht="14.4" x14ac:dyDescent="0.3">
      <c r="Z906" s="37"/>
      <c r="AA906" s="13"/>
      <c r="AB906" s="42"/>
      <c r="AC906" s="13"/>
      <c r="AD906" s="42"/>
      <c r="AE906" s="13"/>
      <c r="AF906" s="40"/>
      <c r="AG906" s="13"/>
      <c r="AH906" s="13"/>
      <c r="AI906" s="13"/>
      <c r="AJ906" s="18"/>
    </row>
    <row r="907" spans="26:36" ht="14.4" x14ac:dyDescent="0.3">
      <c r="Z907" s="37"/>
      <c r="AA907" s="13"/>
      <c r="AB907" s="42"/>
      <c r="AC907" s="13"/>
      <c r="AD907" s="42"/>
      <c r="AE907" s="13"/>
      <c r="AF907" s="40"/>
      <c r="AG907" s="13"/>
      <c r="AH907" s="13"/>
      <c r="AI907" s="13"/>
      <c r="AJ907" s="18"/>
    </row>
    <row r="908" spans="26:36" ht="14.4" x14ac:dyDescent="0.3">
      <c r="Z908" s="37"/>
      <c r="AA908" s="13"/>
      <c r="AB908" s="42"/>
      <c r="AC908" s="13"/>
      <c r="AD908" s="42"/>
      <c r="AE908" s="13"/>
      <c r="AF908" s="40"/>
      <c r="AG908" s="13"/>
      <c r="AH908" s="13"/>
      <c r="AI908" s="13"/>
      <c r="AJ908" s="18"/>
    </row>
    <row r="909" spans="26:36" ht="14.4" x14ac:dyDescent="0.3">
      <c r="Z909" s="37"/>
      <c r="AA909" s="13"/>
      <c r="AB909" s="42"/>
      <c r="AC909" s="13"/>
      <c r="AD909" s="42"/>
      <c r="AE909" s="13"/>
      <c r="AF909" s="40"/>
      <c r="AG909" s="13"/>
      <c r="AH909" s="13"/>
      <c r="AI909" s="13"/>
      <c r="AJ909" s="18"/>
    </row>
    <row r="910" spans="26:36" ht="14.4" x14ac:dyDescent="0.3">
      <c r="Z910" s="37"/>
      <c r="AA910" s="13"/>
      <c r="AB910" s="42"/>
      <c r="AC910" s="13"/>
      <c r="AD910" s="42"/>
      <c r="AE910" s="13"/>
      <c r="AF910" s="40"/>
      <c r="AG910" s="13"/>
      <c r="AH910" s="13"/>
      <c r="AI910" s="13"/>
      <c r="AJ910" s="18"/>
    </row>
    <row r="911" spans="26:36" ht="14.4" x14ac:dyDescent="0.3">
      <c r="Z911" s="37"/>
      <c r="AA911" s="13"/>
      <c r="AB911" s="42"/>
      <c r="AC911" s="13"/>
      <c r="AD911" s="42"/>
      <c r="AE911" s="13"/>
      <c r="AF911" s="40"/>
      <c r="AG911" s="13"/>
      <c r="AH911" s="13"/>
      <c r="AI911" s="13"/>
      <c r="AJ911" s="18"/>
    </row>
    <row r="912" spans="26:36" ht="14.4" x14ac:dyDescent="0.3">
      <c r="Z912" s="37"/>
      <c r="AA912" s="13"/>
      <c r="AB912" s="42"/>
      <c r="AC912" s="13"/>
      <c r="AD912" s="42"/>
      <c r="AE912" s="13"/>
      <c r="AF912" s="40"/>
      <c r="AG912" s="13"/>
      <c r="AH912" s="13"/>
      <c r="AI912" s="13"/>
      <c r="AJ912" s="18"/>
    </row>
    <row r="913" spans="26:36" ht="14.4" x14ac:dyDescent="0.3">
      <c r="Z913" s="37"/>
      <c r="AA913" s="13"/>
      <c r="AB913" s="42"/>
      <c r="AC913" s="13"/>
      <c r="AD913" s="42"/>
      <c r="AE913" s="13"/>
      <c r="AF913" s="40"/>
      <c r="AG913" s="13"/>
      <c r="AH913" s="13"/>
      <c r="AI913" s="13"/>
      <c r="AJ913" s="18"/>
    </row>
    <row r="914" spans="26:36" ht="14.4" x14ac:dyDescent="0.3">
      <c r="Z914" s="37"/>
      <c r="AA914" s="13"/>
      <c r="AB914" s="42"/>
      <c r="AC914" s="13"/>
      <c r="AD914" s="42"/>
      <c r="AE914" s="13"/>
      <c r="AF914" s="40"/>
      <c r="AG914" s="13"/>
      <c r="AH914" s="13"/>
      <c r="AI914" s="13"/>
      <c r="AJ914" s="18"/>
    </row>
    <row r="915" spans="26:36" ht="14.4" x14ac:dyDescent="0.3">
      <c r="Z915" s="37"/>
      <c r="AA915" s="13"/>
      <c r="AB915" s="42"/>
      <c r="AC915" s="13"/>
      <c r="AD915" s="42"/>
      <c r="AE915" s="13"/>
      <c r="AF915" s="40"/>
      <c r="AG915" s="13"/>
      <c r="AH915" s="13"/>
      <c r="AI915" s="13"/>
      <c r="AJ915" s="18"/>
    </row>
    <row r="916" spans="26:36" ht="14.4" x14ac:dyDescent="0.3">
      <c r="Z916" s="37"/>
      <c r="AA916" s="13"/>
      <c r="AB916" s="42"/>
      <c r="AC916" s="13"/>
      <c r="AD916" s="42"/>
      <c r="AE916" s="13"/>
      <c r="AF916" s="40"/>
      <c r="AG916" s="13"/>
      <c r="AH916" s="13"/>
      <c r="AI916" s="13"/>
      <c r="AJ916" s="18"/>
    </row>
    <row r="917" spans="26:36" ht="14.4" x14ac:dyDescent="0.3">
      <c r="Z917" s="37"/>
      <c r="AA917" s="13"/>
      <c r="AB917" s="42"/>
      <c r="AC917" s="13"/>
      <c r="AD917" s="42"/>
      <c r="AE917" s="13"/>
      <c r="AF917" s="40"/>
      <c r="AG917" s="13"/>
      <c r="AH917" s="13"/>
      <c r="AI917" s="13"/>
      <c r="AJ917" s="18"/>
    </row>
    <row r="918" spans="26:36" ht="14.4" x14ac:dyDescent="0.3">
      <c r="Z918" s="37"/>
      <c r="AA918" s="13"/>
      <c r="AB918" s="42"/>
      <c r="AC918" s="13"/>
      <c r="AD918" s="42"/>
      <c r="AE918" s="13"/>
      <c r="AF918" s="40"/>
      <c r="AG918" s="13"/>
      <c r="AH918" s="13"/>
      <c r="AI918" s="13"/>
      <c r="AJ918" s="18"/>
    </row>
    <row r="919" spans="26:36" ht="14.4" x14ac:dyDescent="0.3">
      <c r="Z919" s="37"/>
      <c r="AA919" s="13"/>
      <c r="AB919" s="42"/>
      <c r="AC919" s="13"/>
      <c r="AD919" s="42"/>
      <c r="AE919" s="13"/>
      <c r="AF919" s="40"/>
      <c r="AG919" s="13"/>
      <c r="AH919" s="13"/>
      <c r="AI919" s="13"/>
      <c r="AJ919" s="18"/>
    </row>
    <row r="920" spans="26:36" ht="14.4" x14ac:dyDescent="0.3">
      <c r="Z920" s="37"/>
      <c r="AA920" s="13"/>
      <c r="AB920" s="42"/>
      <c r="AC920" s="13"/>
      <c r="AD920" s="42"/>
      <c r="AE920" s="13"/>
      <c r="AF920" s="40"/>
      <c r="AG920" s="13"/>
      <c r="AH920" s="13"/>
      <c r="AI920" s="13"/>
      <c r="AJ920" s="18"/>
    </row>
    <row r="921" spans="26:36" ht="14.4" x14ac:dyDescent="0.3">
      <c r="Z921" s="37"/>
      <c r="AA921" s="13"/>
      <c r="AB921" s="42"/>
      <c r="AC921" s="13"/>
      <c r="AD921" s="42"/>
      <c r="AE921" s="13"/>
      <c r="AF921" s="40"/>
      <c r="AG921" s="13"/>
      <c r="AH921" s="13"/>
      <c r="AI921" s="13"/>
      <c r="AJ921" s="18"/>
    </row>
    <row r="922" spans="26:36" ht="14.4" x14ac:dyDescent="0.3">
      <c r="Z922" s="37"/>
      <c r="AA922" s="13"/>
      <c r="AB922" s="42"/>
      <c r="AC922" s="13"/>
      <c r="AD922" s="42"/>
      <c r="AE922" s="13"/>
      <c r="AF922" s="40"/>
      <c r="AG922" s="13"/>
      <c r="AH922" s="13"/>
      <c r="AI922" s="13"/>
      <c r="AJ922" s="18"/>
    </row>
    <row r="923" spans="26:36" ht="14.4" x14ac:dyDescent="0.3">
      <c r="Z923" s="37"/>
      <c r="AA923" s="13"/>
      <c r="AB923" s="42"/>
      <c r="AC923" s="13"/>
      <c r="AD923" s="42"/>
      <c r="AE923" s="13"/>
      <c r="AF923" s="40"/>
      <c r="AG923" s="13"/>
      <c r="AH923" s="13"/>
      <c r="AI923" s="13"/>
      <c r="AJ923" s="18"/>
    </row>
    <row r="924" spans="26:36" ht="14.4" x14ac:dyDescent="0.3">
      <c r="Z924" s="37"/>
      <c r="AA924" s="13"/>
      <c r="AB924" s="42"/>
      <c r="AC924" s="13"/>
      <c r="AD924" s="42"/>
      <c r="AE924" s="13"/>
      <c r="AF924" s="40"/>
      <c r="AG924" s="13"/>
      <c r="AH924" s="13"/>
      <c r="AI924" s="13"/>
      <c r="AJ924" s="18"/>
    </row>
    <row r="925" spans="26:36" ht="14.4" x14ac:dyDescent="0.3">
      <c r="Z925" s="37"/>
      <c r="AA925" s="13"/>
      <c r="AB925" s="42"/>
      <c r="AC925" s="13"/>
      <c r="AD925" s="42"/>
      <c r="AE925" s="13"/>
      <c r="AF925" s="40"/>
      <c r="AG925" s="13"/>
      <c r="AH925" s="13"/>
      <c r="AI925" s="13"/>
      <c r="AJ925" s="18"/>
    </row>
    <row r="926" spans="26:36" ht="14.4" x14ac:dyDescent="0.3">
      <c r="Z926" s="37"/>
      <c r="AA926" s="13"/>
      <c r="AB926" s="42"/>
      <c r="AC926" s="13"/>
      <c r="AD926" s="42"/>
      <c r="AE926" s="13"/>
      <c r="AF926" s="40"/>
      <c r="AG926" s="13"/>
      <c r="AH926" s="13"/>
      <c r="AI926" s="13"/>
      <c r="AJ926" s="18"/>
    </row>
    <row r="927" spans="26:36" ht="14.4" x14ac:dyDescent="0.3">
      <c r="Z927" s="37"/>
      <c r="AA927" s="13"/>
      <c r="AB927" s="42"/>
      <c r="AC927" s="13"/>
      <c r="AD927" s="42"/>
      <c r="AE927" s="13"/>
      <c r="AF927" s="40"/>
      <c r="AG927" s="13"/>
      <c r="AH927" s="13"/>
      <c r="AI927" s="13"/>
      <c r="AJ927" s="18"/>
    </row>
    <row r="928" spans="26:36" ht="14.4" x14ac:dyDescent="0.3">
      <c r="Z928" s="37"/>
      <c r="AA928" s="13"/>
      <c r="AB928" s="42"/>
      <c r="AC928" s="13"/>
      <c r="AD928" s="42"/>
      <c r="AE928" s="13"/>
      <c r="AF928" s="40"/>
      <c r="AG928" s="13"/>
      <c r="AH928" s="13"/>
      <c r="AI928" s="13"/>
      <c r="AJ928" s="18"/>
    </row>
    <row r="929" spans="26:36" ht="14.4" x14ac:dyDescent="0.3">
      <c r="Z929" s="37"/>
      <c r="AA929" s="13"/>
      <c r="AB929" s="42"/>
      <c r="AC929" s="13"/>
      <c r="AD929" s="42"/>
      <c r="AE929" s="13"/>
      <c r="AF929" s="40"/>
      <c r="AG929" s="13"/>
      <c r="AH929" s="13"/>
      <c r="AI929" s="13"/>
      <c r="AJ929" s="18"/>
    </row>
    <row r="930" spans="26:36" ht="14.4" x14ac:dyDescent="0.3">
      <c r="Z930" s="37"/>
      <c r="AA930" s="13"/>
      <c r="AB930" s="42"/>
      <c r="AC930" s="13"/>
      <c r="AD930" s="42"/>
      <c r="AE930" s="13"/>
      <c r="AF930" s="40"/>
      <c r="AG930" s="13"/>
      <c r="AH930" s="13"/>
      <c r="AI930" s="13"/>
      <c r="AJ930" s="18"/>
    </row>
    <row r="931" spans="26:36" ht="14.4" x14ac:dyDescent="0.3">
      <c r="Z931" s="37"/>
      <c r="AA931" s="13"/>
      <c r="AB931" s="42"/>
      <c r="AC931" s="13"/>
      <c r="AD931" s="42"/>
      <c r="AE931" s="13"/>
      <c r="AF931" s="40"/>
      <c r="AG931" s="13"/>
      <c r="AH931" s="13"/>
      <c r="AI931" s="13"/>
      <c r="AJ931" s="18"/>
    </row>
    <row r="932" spans="26:36" ht="14.4" x14ac:dyDescent="0.3">
      <c r="Z932" s="37"/>
      <c r="AA932" s="13"/>
      <c r="AB932" s="42"/>
      <c r="AC932" s="13"/>
      <c r="AD932" s="42"/>
      <c r="AE932" s="13"/>
      <c r="AF932" s="40"/>
      <c r="AG932" s="13"/>
      <c r="AH932" s="13"/>
      <c r="AI932" s="13"/>
      <c r="AJ932" s="18"/>
    </row>
    <row r="933" spans="26:36" ht="14.4" x14ac:dyDescent="0.3">
      <c r="Z933" s="37"/>
      <c r="AA933" s="13"/>
      <c r="AB933" s="42"/>
      <c r="AC933" s="13"/>
      <c r="AD933" s="42"/>
      <c r="AE933" s="13"/>
      <c r="AF933" s="40"/>
      <c r="AG933" s="13"/>
      <c r="AH933" s="13"/>
      <c r="AI933" s="13"/>
      <c r="AJ933" s="18"/>
    </row>
    <row r="934" spans="26:36" ht="14.4" x14ac:dyDescent="0.3">
      <c r="Z934" s="37"/>
      <c r="AA934" s="13"/>
      <c r="AB934" s="42"/>
      <c r="AC934" s="13"/>
      <c r="AD934" s="42"/>
      <c r="AE934" s="13"/>
      <c r="AF934" s="40"/>
      <c r="AG934" s="13"/>
      <c r="AH934" s="13"/>
      <c r="AI934" s="13"/>
      <c r="AJ934" s="18"/>
    </row>
    <row r="935" spans="26:36" ht="14.4" x14ac:dyDescent="0.3">
      <c r="Z935" s="37"/>
      <c r="AA935" s="13"/>
      <c r="AB935" s="42"/>
      <c r="AC935" s="13"/>
      <c r="AD935" s="42"/>
      <c r="AE935" s="13"/>
      <c r="AF935" s="40"/>
      <c r="AG935" s="13"/>
      <c r="AH935" s="13"/>
      <c r="AI935" s="13"/>
      <c r="AJ935" s="18"/>
    </row>
    <row r="936" spans="26:36" ht="14.4" x14ac:dyDescent="0.3">
      <c r="Z936" s="37"/>
      <c r="AA936" s="13"/>
      <c r="AB936" s="42"/>
      <c r="AC936" s="13"/>
      <c r="AD936" s="42"/>
      <c r="AE936" s="13"/>
      <c r="AF936" s="40"/>
      <c r="AG936" s="13"/>
      <c r="AH936" s="13"/>
      <c r="AI936" s="13"/>
      <c r="AJ936" s="18"/>
    </row>
    <row r="937" spans="26:36" ht="14.4" x14ac:dyDescent="0.3">
      <c r="Z937" s="37"/>
      <c r="AA937" s="13"/>
      <c r="AB937" s="42"/>
      <c r="AC937" s="13"/>
      <c r="AD937" s="42"/>
      <c r="AE937" s="13"/>
      <c r="AF937" s="40"/>
      <c r="AG937" s="13"/>
      <c r="AH937" s="13"/>
      <c r="AI937" s="13"/>
      <c r="AJ937" s="18"/>
    </row>
    <row r="938" spans="26:36" ht="14.4" x14ac:dyDescent="0.3">
      <c r="Z938" s="37"/>
      <c r="AA938" s="13"/>
      <c r="AB938" s="42"/>
      <c r="AC938" s="13"/>
      <c r="AD938" s="42"/>
      <c r="AE938" s="13"/>
      <c r="AF938" s="40"/>
      <c r="AG938" s="13"/>
      <c r="AH938" s="13"/>
      <c r="AI938" s="13"/>
      <c r="AJ938" s="18"/>
    </row>
    <row r="939" spans="26:36" ht="14.4" x14ac:dyDescent="0.3">
      <c r="Z939" s="37"/>
      <c r="AA939" s="13"/>
      <c r="AB939" s="42"/>
      <c r="AC939" s="13"/>
      <c r="AD939" s="42"/>
      <c r="AE939" s="13"/>
      <c r="AF939" s="40"/>
      <c r="AG939" s="13"/>
      <c r="AH939" s="13"/>
      <c r="AI939" s="13"/>
      <c r="AJ939" s="18"/>
    </row>
    <row r="940" spans="26:36" ht="14.4" x14ac:dyDescent="0.3">
      <c r="Z940" s="37"/>
      <c r="AA940" s="13"/>
      <c r="AB940" s="42"/>
      <c r="AC940" s="13"/>
      <c r="AD940" s="42"/>
      <c r="AE940" s="13"/>
      <c r="AF940" s="40"/>
      <c r="AG940" s="13"/>
      <c r="AH940" s="13"/>
      <c r="AI940" s="13"/>
      <c r="AJ940" s="18"/>
    </row>
    <row r="941" spans="26:36" ht="14.4" x14ac:dyDescent="0.3">
      <c r="Z941" s="37"/>
      <c r="AA941" s="13"/>
      <c r="AB941" s="42"/>
      <c r="AC941" s="13"/>
      <c r="AD941" s="42"/>
      <c r="AE941" s="13"/>
      <c r="AF941" s="40"/>
      <c r="AG941" s="13"/>
      <c r="AH941" s="13"/>
      <c r="AI941" s="13"/>
      <c r="AJ941" s="18"/>
    </row>
    <row r="942" spans="26:36" ht="14.4" x14ac:dyDescent="0.3">
      <c r="Z942" s="37"/>
      <c r="AA942" s="13"/>
      <c r="AB942" s="42"/>
      <c r="AC942" s="13"/>
      <c r="AD942" s="42"/>
      <c r="AE942" s="13"/>
      <c r="AF942" s="40"/>
      <c r="AG942" s="13"/>
      <c r="AH942" s="13"/>
      <c r="AI942" s="13"/>
      <c r="AJ942" s="18"/>
    </row>
    <row r="943" spans="26:36" ht="14.4" x14ac:dyDescent="0.3">
      <c r="Z943" s="37"/>
      <c r="AA943" s="13"/>
      <c r="AB943" s="42"/>
      <c r="AC943" s="13"/>
      <c r="AD943" s="42"/>
      <c r="AE943" s="13"/>
      <c r="AF943" s="40"/>
      <c r="AG943" s="13"/>
      <c r="AH943" s="13"/>
      <c r="AI943" s="13"/>
      <c r="AJ943" s="18"/>
    </row>
    <row r="944" spans="26:36" ht="14.4" x14ac:dyDescent="0.3">
      <c r="Z944" s="37"/>
      <c r="AA944" s="13"/>
      <c r="AB944" s="42"/>
      <c r="AC944" s="13"/>
      <c r="AD944" s="42"/>
      <c r="AE944" s="13"/>
      <c r="AF944" s="40"/>
      <c r="AG944" s="13"/>
      <c r="AH944" s="13"/>
      <c r="AI944" s="13"/>
      <c r="AJ944" s="18"/>
    </row>
    <row r="945" spans="26:36" ht="14.4" x14ac:dyDescent="0.3">
      <c r="Z945" s="37"/>
      <c r="AA945" s="13"/>
      <c r="AB945" s="42"/>
      <c r="AC945" s="13"/>
      <c r="AD945" s="42"/>
      <c r="AE945" s="13"/>
      <c r="AF945" s="40"/>
      <c r="AG945" s="13"/>
      <c r="AH945" s="13"/>
      <c r="AI945" s="13"/>
      <c r="AJ945" s="18"/>
    </row>
    <row r="946" spans="26:36" ht="14.4" x14ac:dyDescent="0.3">
      <c r="Z946" s="37"/>
      <c r="AA946" s="13"/>
      <c r="AB946" s="42"/>
      <c r="AC946" s="13"/>
      <c r="AD946" s="42"/>
      <c r="AE946" s="13"/>
      <c r="AF946" s="40"/>
      <c r="AG946" s="13"/>
      <c r="AH946" s="13"/>
      <c r="AI946" s="13"/>
      <c r="AJ946" s="18"/>
    </row>
    <row r="947" spans="26:36" ht="14.4" x14ac:dyDescent="0.3">
      <c r="Z947" s="37"/>
      <c r="AA947" s="13"/>
      <c r="AB947" s="42"/>
      <c r="AC947" s="13"/>
      <c r="AD947" s="42"/>
      <c r="AE947" s="13"/>
      <c r="AF947" s="40"/>
      <c r="AG947" s="13"/>
      <c r="AH947" s="13"/>
      <c r="AI947" s="13"/>
      <c r="AJ947" s="18"/>
    </row>
    <row r="948" spans="26:36" ht="14.4" x14ac:dyDescent="0.3">
      <c r="Z948" s="37"/>
      <c r="AA948" s="13"/>
      <c r="AB948" s="42"/>
      <c r="AC948" s="13"/>
      <c r="AD948" s="42"/>
      <c r="AE948" s="13"/>
      <c r="AF948" s="40"/>
      <c r="AG948" s="13"/>
      <c r="AH948" s="13"/>
      <c r="AI948" s="13"/>
      <c r="AJ948" s="18"/>
    </row>
    <row r="949" spans="26:36" ht="14.4" x14ac:dyDescent="0.3">
      <c r="Z949" s="37"/>
      <c r="AA949" s="13"/>
      <c r="AB949" s="42"/>
      <c r="AC949" s="13"/>
      <c r="AD949" s="42"/>
      <c r="AE949" s="13"/>
      <c r="AF949" s="40"/>
      <c r="AG949" s="13"/>
      <c r="AH949" s="13"/>
      <c r="AI949" s="13"/>
      <c r="AJ949" s="18"/>
    </row>
    <row r="950" spans="26:36" ht="14.4" x14ac:dyDescent="0.3">
      <c r="Z950" s="37"/>
      <c r="AA950" s="13"/>
      <c r="AB950" s="42"/>
      <c r="AC950" s="13"/>
      <c r="AD950" s="42"/>
      <c r="AE950" s="13"/>
      <c r="AF950" s="40"/>
      <c r="AG950" s="13"/>
      <c r="AH950" s="13"/>
      <c r="AI950" s="13"/>
      <c r="AJ950" s="18"/>
    </row>
    <row r="951" spans="26:36" ht="14.4" x14ac:dyDescent="0.3">
      <c r="Z951" s="37"/>
      <c r="AA951" s="13"/>
      <c r="AB951" s="42"/>
      <c r="AC951" s="13"/>
      <c r="AD951" s="42"/>
      <c r="AE951" s="13"/>
      <c r="AF951" s="40"/>
      <c r="AG951" s="13"/>
      <c r="AH951" s="13"/>
      <c r="AI951" s="13"/>
      <c r="AJ951" s="18"/>
    </row>
    <row r="952" spans="26:36" ht="14.4" x14ac:dyDescent="0.3">
      <c r="Z952" s="37"/>
      <c r="AA952" s="13"/>
      <c r="AB952" s="42"/>
      <c r="AC952" s="13"/>
      <c r="AD952" s="42"/>
      <c r="AE952" s="13"/>
      <c r="AF952" s="40"/>
      <c r="AG952" s="13"/>
      <c r="AH952" s="13"/>
      <c r="AI952" s="13"/>
      <c r="AJ952" s="18"/>
    </row>
    <row r="953" spans="26:36" ht="14.4" x14ac:dyDescent="0.3">
      <c r="Z953" s="37"/>
      <c r="AA953" s="13"/>
      <c r="AB953" s="42"/>
      <c r="AC953" s="13"/>
      <c r="AD953" s="42"/>
      <c r="AE953" s="13"/>
      <c r="AF953" s="40"/>
      <c r="AG953" s="13"/>
      <c r="AH953" s="13"/>
      <c r="AI953" s="13"/>
      <c r="AJ953" s="18"/>
    </row>
    <row r="954" spans="26:36" ht="14.4" x14ac:dyDescent="0.3">
      <c r="Z954" s="37"/>
      <c r="AA954" s="13"/>
      <c r="AB954" s="42"/>
      <c r="AC954" s="13"/>
      <c r="AD954" s="42"/>
      <c r="AE954" s="13"/>
      <c r="AF954" s="40"/>
      <c r="AG954" s="13"/>
      <c r="AH954" s="13"/>
      <c r="AI954" s="13"/>
      <c r="AJ954" s="18"/>
    </row>
    <row r="955" spans="26:36" ht="14.4" x14ac:dyDescent="0.3">
      <c r="Z955" s="37"/>
      <c r="AA955" s="13"/>
      <c r="AB955" s="42"/>
      <c r="AC955" s="13"/>
      <c r="AD955" s="42"/>
      <c r="AE955" s="13"/>
      <c r="AF955" s="40"/>
      <c r="AG955" s="13"/>
      <c r="AH955" s="13"/>
      <c r="AI955" s="13"/>
      <c r="AJ955" s="18"/>
    </row>
    <row r="956" spans="26:36" ht="14.4" x14ac:dyDescent="0.3">
      <c r="Z956" s="37"/>
      <c r="AA956" s="13"/>
      <c r="AB956" s="42"/>
      <c r="AC956" s="13"/>
      <c r="AD956" s="42"/>
      <c r="AE956" s="13"/>
      <c r="AF956" s="40"/>
      <c r="AG956" s="13"/>
      <c r="AH956" s="13"/>
      <c r="AI956" s="13"/>
      <c r="AJ956" s="18"/>
    </row>
    <row r="957" spans="26:36" ht="14.4" x14ac:dyDescent="0.3">
      <c r="Z957" s="37"/>
      <c r="AA957" s="13"/>
      <c r="AB957" s="42"/>
      <c r="AC957" s="13"/>
      <c r="AD957" s="42"/>
      <c r="AE957" s="13"/>
      <c r="AF957" s="40"/>
      <c r="AG957" s="13"/>
      <c r="AH957" s="13"/>
      <c r="AI957" s="13"/>
      <c r="AJ957" s="18"/>
    </row>
    <row r="958" spans="26:36" ht="14.4" x14ac:dyDescent="0.3">
      <c r="Z958" s="37"/>
      <c r="AA958" s="13"/>
      <c r="AB958" s="42"/>
      <c r="AC958" s="13"/>
      <c r="AD958" s="42"/>
      <c r="AE958" s="13"/>
      <c r="AF958" s="40"/>
      <c r="AG958" s="13"/>
      <c r="AH958" s="13"/>
      <c r="AI958" s="13"/>
      <c r="AJ958" s="18"/>
    </row>
    <row r="959" spans="26:36" ht="14.4" x14ac:dyDescent="0.3">
      <c r="Z959" s="37"/>
      <c r="AA959" s="13"/>
      <c r="AB959" s="42"/>
      <c r="AC959" s="13"/>
      <c r="AD959" s="42"/>
      <c r="AE959" s="13"/>
      <c r="AF959" s="40"/>
      <c r="AG959" s="13"/>
      <c r="AH959" s="13"/>
      <c r="AI959" s="13"/>
      <c r="AJ959" s="18"/>
    </row>
    <row r="960" spans="26:36" ht="14.4" x14ac:dyDescent="0.3">
      <c r="Z960" s="37"/>
      <c r="AA960" s="13"/>
      <c r="AB960" s="42"/>
      <c r="AC960" s="13"/>
      <c r="AD960" s="42"/>
      <c r="AE960" s="13"/>
      <c r="AF960" s="40"/>
      <c r="AG960" s="13"/>
      <c r="AH960" s="13"/>
      <c r="AI960" s="13"/>
      <c r="AJ960" s="18"/>
    </row>
    <row r="961" spans="26:36" ht="14.4" x14ac:dyDescent="0.3">
      <c r="Z961" s="37"/>
      <c r="AA961" s="13"/>
      <c r="AB961" s="42"/>
      <c r="AC961" s="13"/>
      <c r="AD961" s="42"/>
      <c r="AE961" s="13"/>
      <c r="AF961" s="40"/>
      <c r="AG961" s="13"/>
      <c r="AH961" s="13"/>
      <c r="AI961" s="13"/>
      <c r="AJ961" s="18"/>
    </row>
    <row r="962" spans="26:36" ht="14.4" x14ac:dyDescent="0.3">
      <c r="Z962" s="37"/>
      <c r="AA962" s="13"/>
      <c r="AB962" s="42"/>
      <c r="AC962" s="13"/>
      <c r="AD962" s="42"/>
      <c r="AE962" s="13"/>
      <c r="AF962" s="40"/>
      <c r="AG962" s="13"/>
      <c r="AH962" s="13"/>
      <c r="AI962" s="13"/>
      <c r="AJ962" s="18"/>
    </row>
    <row r="963" spans="26:36" ht="14.4" x14ac:dyDescent="0.3">
      <c r="Z963" s="37"/>
      <c r="AA963" s="13"/>
      <c r="AB963" s="42"/>
      <c r="AC963" s="13"/>
      <c r="AD963" s="42"/>
      <c r="AE963" s="13"/>
      <c r="AF963" s="40"/>
      <c r="AG963" s="13"/>
      <c r="AH963" s="13"/>
      <c r="AI963" s="13"/>
      <c r="AJ963" s="18"/>
    </row>
    <row r="964" spans="26:36" ht="14.4" x14ac:dyDescent="0.3">
      <c r="Z964" s="37"/>
      <c r="AA964" s="13"/>
      <c r="AB964" s="42"/>
      <c r="AC964" s="13"/>
      <c r="AD964" s="42"/>
      <c r="AE964" s="13"/>
      <c r="AF964" s="40"/>
      <c r="AG964" s="13"/>
      <c r="AH964" s="13"/>
      <c r="AI964" s="13"/>
      <c r="AJ964" s="18"/>
    </row>
    <row r="965" spans="26:36" ht="14.4" x14ac:dyDescent="0.3">
      <c r="Z965" s="37"/>
      <c r="AA965" s="13"/>
      <c r="AB965" s="42"/>
      <c r="AC965" s="13"/>
      <c r="AD965" s="42"/>
      <c r="AE965" s="13"/>
      <c r="AF965" s="40"/>
      <c r="AG965" s="13"/>
      <c r="AH965" s="13"/>
      <c r="AI965" s="13"/>
      <c r="AJ965" s="18"/>
    </row>
    <row r="966" spans="26:36" ht="14.4" x14ac:dyDescent="0.3">
      <c r="Z966" s="37"/>
      <c r="AA966" s="13"/>
      <c r="AB966" s="42"/>
      <c r="AC966" s="13"/>
      <c r="AD966" s="42"/>
      <c r="AE966" s="13"/>
      <c r="AF966" s="40"/>
      <c r="AG966" s="13"/>
      <c r="AH966" s="13"/>
      <c r="AI966" s="13"/>
      <c r="AJ966" s="18"/>
    </row>
    <row r="967" spans="26:36" ht="14.4" x14ac:dyDescent="0.3">
      <c r="Z967" s="37"/>
      <c r="AA967" s="13"/>
      <c r="AB967" s="42"/>
      <c r="AC967" s="13"/>
      <c r="AD967" s="42"/>
      <c r="AE967" s="13"/>
      <c r="AF967" s="40"/>
      <c r="AG967" s="13"/>
      <c r="AH967" s="13"/>
      <c r="AI967" s="13"/>
      <c r="AJ967" s="18"/>
    </row>
    <row r="968" spans="26:36" ht="14.4" x14ac:dyDescent="0.3">
      <c r="Z968" s="37"/>
      <c r="AA968" s="13"/>
      <c r="AB968" s="42"/>
      <c r="AC968" s="13"/>
      <c r="AD968" s="42"/>
      <c r="AE968" s="13"/>
      <c r="AF968" s="40"/>
      <c r="AG968" s="13"/>
      <c r="AH968" s="13"/>
      <c r="AI968" s="13"/>
      <c r="AJ968" s="18"/>
    </row>
    <row r="969" spans="26:36" ht="14.4" x14ac:dyDescent="0.3">
      <c r="Z969" s="37"/>
      <c r="AA969" s="13"/>
      <c r="AB969" s="42"/>
      <c r="AC969" s="13"/>
      <c r="AD969" s="42"/>
      <c r="AE969" s="13"/>
      <c r="AF969" s="40"/>
      <c r="AG969" s="13"/>
      <c r="AH969" s="13"/>
      <c r="AI969" s="13"/>
      <c r="AJ969" s="18"/>
    </row>
    <row r="970" spans="26:36" ht="14.4" x14ac:dyDescent="0.3">
      <c r="Z970" s="37"/>
      <c r="AA970" s="13"/>
      <c r="AB970" s="42"/>
      <c r="AC970" s="13"/>
      <c r="AD970" s="42"/>
      <c r="AE970" s="13"/>
      <c r="AF970" s="40"/>
      <c r="AG970" s="13"/>
      <c r="AH970" s="13"/>
      <c r="AI970" s="13"/>
      <c r="AJ970" s="18"/>
    </row>
    <row r="971" spans="26:36" ht="14.4" x14ac:dyDescent="0.3">
      <c r="Z971" s="37"/>
      <c r="AA971" s="13"/>
      <c r="AB971" s="42"/>
      <c r="AC971" s="13"/>
      <c r="AD971" s="42"/>
      <c r="AE971" s="13"/>
      <c r="AF971" s="40"/>
      <c r="AG971" s="13"/>
      <c r="AH971" s="13"/>
      <c r="AI971" s="13"/>
      <c r="AJ971" s="18"/>
    </row>
    <row r="972" spans="26:36" ht="14.4" x14ac:dyDescent="0.3">
      <c r="Z972" s="37"/>
      <c r="AA972" s="13"/>
      <c r="AB972" s="42"/>
      <c r="AC972" s="13"/>
      <c r="AD972" s="42"/>
      <c r="AE972" s="13"/>
      <c r="AF972" s="40"/>
      <c r="AG972" s="13"/>
      <c r="AH972" s="13"/>
      <c r="AI972" s="13"/>
      <c r="AJ972" s="18"/>
    </row>
    <row r="973" spans="26:36" ht="14.4" x14ac:dyDescent="0.3">
      <c r="Z973" s="37"/>
      <c r="AA973" s="13"/>
      <c r="AB973" s="42"/>
      <c r="AC973" s="13"/>
      <c r="AD973" s="42"/>
      <c r="AE973" s="13"/>
      <c r="AF973" s="40"/>
      <c r="AG973" s="13"/>
      <c r="AH973" s="13"/>
      <c r="AI973" s="13"/>
      <c r="AJ973" s="18"/>
    </row>
    <row r="974" spans="26:36" ht="14.4" x14ac:dyDescent="0.3">
      <c r="Z974" s="37"/>
      <c r="AA974" s="13"/>
      <c r="AB974" s="42"/>
      <c r="AC974" s="13"/>
      <c r="AD974" s="42"/>
      <c r="AE974" s="13"/>
      <c r="AF974" s="40"/>
      <c r="AG974" s="13"/>
      <c r="AH974" s="13"/>
      <c r="AI974" s="13"/>
      <c r="AJ974" s="18"/>
    </row>
    <row r="975" spans="26:36" ht="14.4" x14ac:dyDescent="0.3">
      <c r="Z975" s="37"/>
      <c r="AA975" s="13"/>
      <c r="AB975" s="42"/>
      <c r="AC975" s="13"/>
      <c r="AD975" s="42"/>
      <c r="AE975" s="13"/>
      <c r="AF975" s="40"/>
      <c r="AG975" s="13"/>
      <c r="AH975" s="13"/>
      <c r="AI975" s="13"/>
      <c r="AJ975" s="18"/>
    </row>
    <row r="976" spans="26:36" ht="14.4" x14ac:dyDescent="0.3">
      <c r="Z976" s="37"/>
      <c r="AA976" s="13"/>
      <c r="AB976" s="42"/>
      <c r="AC976" s="13"/>
      <c r="AD976" s="42"/>
      <c r="AE976" s="13"/>
      <c r="AF976" s="40"/>
      <c r="AG976" s="13"/>
      <c r="AH976" s="13"/>
      <c r="AI976" s="13"/>
      <c r="AJ976" s="18"/>
    </row>
    <row r="977" spans="26:36" ht="14.4" x14ac:dyDescent="0.3">
      <c r="Z977" s="37"/>
      <c r="AA977" s="13"/>
      <c r="AB977" s="42"/>
      <c r="AC977" s="13"/>
      <c r="AD977" s="42"/>
      <c r="AE977" s="13"/>
      <c r="AF977" s="40"/>
      <c r="AG977" s="13"/>
      <c r="AH977" s="13"/>
      <c r="AI977" s="13"/>
      <c r="AJ977" s="18"/>
    </row>
    <row r="978" spans="26:36" ht="14.4" x14ac:dyDescent="0.3">
      <c r="Z978" s="37"/>
      <c r="AA978" s="13"/>
      <c r="AB978" s="42"/>
      <c r="AC978" s="13"/>
      <c r="AD978" s="42"/>
      <c r="AE978" s="13"/>
      <c r="AF978" s="40"/>
      <c r="AG978" s="13"/>
      <c r="AH978" s="13"/>
      <c r="AI978" s="13"/>
      <c r="AJ978" s="18"/>
    </row>
    <row r="979" spans="26:36" ht="14.4" x14ac:dyDescent="0.3">
      <c r="Z979" s="37"/>
      <c r="AA979" s="13"/>
      <c r="AB979" s="42"/>
      <c r="AC979" s="13"/>
      <c r="AD979" s="42"/>
      <c r="AE979" s="13"/>
      <c r="AF979" s="40"/>
      <c r="AG979" s="13"/>
      <c r="AH979" s="13"/>
      <c r="AI979" s="13"/>
      <c r="AJ979" s="18"/>
    </row>
    <row r="980" spans="26:36" ht="14.4" x14ac:dyDescent="0.3">
      <c r="Z980" s="37"/>
      <c r="AA980" s="13"/>
      <c r="AB980" s="42"/>
      <c r="AC980" s="13"/>
      <c r="AD980" s="42"/>
      <c r="AE980" s="13"/>
      <c r="AF980" s="40"/>
      <c r="AG980" s="13"/>
      <c r="AH980" s="13"/>
      <c r="AI980" s="13"/>
      <c r="AJ980" s="18"/>
    </row>
    <row r="981" spans="26:36" ht="14.4" x14ac:dyDescent="0.3">
      <c r="Z981" s="37"/>
      <c r="AA981" s="13"/>
      <c r="AB981" s="42"/>
      <c r="AC981" s="13"/>
      <c r="AD981" s="42"/>
      <c r="AE981" s="13"/>
      <c r="AF981" s="40"/>
      <c r="AG981" s="13"/>
      <c r="AH981" s="13"/>
      <c r="AI981" s="13"/>
      <c r="AJ981" s="18"/>
    </row>
    <row r="982" spans="26:36" ht="14.4" x14ac:dyDescent="0.3">
      <c r="Z982" s="37"/>
      <c r="AA982" s="13"/>
      <c r="AB982" s="42"/>
      <c r="AC982" s="13"/>
      <c r="AD982" s="42"/>
      <c r="AE982" s="13"/>
      <c r="AF982" s="40"/>
      <c r="AG982" s="13"/>
      <c r="AH982" s="13"/>
      <c r="AI982" s="13"/>
      <c r="AJ982" s="18"/>
    </row>
    <row r="983" spans="26:36" ht="14.4" x14ac:dyDescent="0.3">
      <c r="Z983" s="37"/>
      <c r="AA983" s="13"/>
      <c r="AB983" s="42"/>
      <c r="AC983" s="13"/>
      <c r="AD983" s="42"/>
      <c r="AE983" s="13"/>
      <c r="AF983" s="40"/>
      <c r="AG983" s="13"/>
      <c r="AH983" s="13"/>
      <c r="AI983" s="13"/>
      <c r="AJ983" s="18"/>
    </row>
    <row r="984" spans="26:36" ht="14.4" x14ac:dyDescent="0.3">
      <c r="Z984" s="37"/>
      <c r="AA984" s="13"/>
      <c r="AB984" s="42"/>
      <c r="AC984" s="13"/>
      <c r="AD984" s="42"/>
      <c r="AE984" s="13"/>
      <c r="AF984" s="40"/>
      <c r="AG984" s="13"/>
      <c r="AH984" s="13"/>
      <c r="AI984" s="13"/>
      <c r="AJ984" s="18"/>
    </row>
    <row r="985" spans="26:36" ht="14.4" x14ac:dyDescent="0.3">
      <c r="Z985" s="37"/>
      <c r="AA985" s="13"/>
      <c r="AB985" s="42"/>
      <c r="AC985" s="13"/>
      <c r="AD985" s="42"/>
      <c r="AE985" s="13"/>
      <c r="AF985" s="40"/>
      <c r="AG985" s="13"/>
      <c r="AH985" s="13"/>
      <c r="AI985" s="13"/>
      <c r="AJ985" s="18"/>
    </row>
    <row r="986" spans="26:36" ht="14.4" x14ac:dyDescent="0.3">
      <c r="Z986" s="37"/>
      <c r="AA986" s="13"/>
      <c r="AB986" s="42"/>
      <c r="AC986" s="13"/>
      <c r="AD986" s="42"/>
      <c r="AE986" s="13"/>
      <c r="AF986" s="40"/>
      <c r="AG986" s="13"/>
      <c r="AH986" s="13"/>
      <c r="AI986" s="13"/>
      <c r="AJ986" s="18"/>
    </row>
    <row r="987" spans="26:36" ht="14.4" x14ac:dyDescent="0.3">
      <c r="Z987" s="37"/>
      <c r="AA987" s="13"/>
      <c r="AB987" s="42"/>
      <c r="AC987" s="13"/>
      <c r="AD987" s="42"/>
      <c r="AE987" s="13"/>
      <c r="AF987" s="40"/>
      <c r="AG987" s="13"/>
      <c r="AH987" s="13"/>
      <c r="AI987" s="13"/>
      <c r="AJ987" s="18"/>
    </row>
    <row r="988" spans="26:36" ht="14.4" x14ac:dyDescent="0.3">
      <c r="Z988" s="37"/>
      <c r="AA988" s="13"/>
      <c r="AB988" s="42"/>
      <c r="AC988" s="13"/>
      <c r="AD988" s="42"/>
      <c r="AE988" s="13"/>
      <c r="AF988" s="40"/>
      <c r="AG988" s="13"/>
      <c r="AH988" s="13"/>
      <c r="AI988" s="13"/>
      <c r="AJ988" s="18"/>
    </row>
    <row r="989" spans="26:36" ht="14.4" x14ac:dyDescent="0.3">
      <c r="Z989" s="37"/>
      <c r="AA989" s="13"/>
      <c r="AB989" s="42"/>
      <c r="AC989" s="13"/>
      <c r="AD989" s="42"/>
      <c r="AE989" s="13"/>
      <c r="AF989" s="40"/>
      <c r="AG989" s="13"/>
      <c r="AH989" s="13"/>
      <c r="AI989" s="13"/>
      <c r="AJ989" s="18"/>
    </row>
    <row r="990" spans="26:36" ht="14.4" x14ac:dyDescent="0.3">
      <c r="Z990" s="37"/>
      <c r="AA990" s="13"/>
      <c r="AB990" s="42"/>
      <c r="AC990" s="13"/>
      <c r="AD990" s="42"/>
      <c r="AE990" s="13"/>
      <c r="AF990" s="40"/>
      <c r="AG990" s="13"/>
      <c r="AH990" s="13"/>
      <c r="AI990" s="13"/>
      <c r="AJ990" s="18"/>
    </row>
    <row r="991" spans="26:36" ht="14.4" x14ac:dyDescent="0.3">
      <c r="Z991" s="37"/>
      <c r="AA991" s="13"/>
      <c r="AB991" s="42"/>
      <c r="AC991" s="13"/>
      <c r="AD991" s="42"/>
      <c r="AE991" s="13"/>
      <c r="AF991" s="40"/>
      <c r="AG991" s="13"/>
      <c r="AH991" s="13"/>
      <c r="AI991" s="13"/>
      <c r="AJ991" s="18"/>
    </row>
    <row r="992" spans="26:36" ht="14.4" x14ac:dyDescent="0.3">
      <c r="Z992" s="37"/>
      <c r="AA992" s="13"/>
      <c r="AB992" s="42"/>
      <c r="AC992" s="13"/>
      <c r="AD992" s="42"/>
      <c r="AE992" s="13"/>
      <c r="AF992" s="40"/>
      <c r="AG992" s="13"/>
      <c r="AH992" s="13"/>
      <c r="AI992" s="13"/>
      <c r="AJ992" s="18"/>
    </row>
    <row r="993" spans="26:36" ht="14.4" x14ac:dyDescent="0.3">
      <c r="Z993" s="37"/>
      <c r="AA993" s="13"/>
      <c r="AB993" s="42"/>
      <c r="AC993" s="13"/>
      <c r="AD993" s="42"/>
      <c r="AE993" s="13"/>
      <c r="AF993" s="40"/>
      <c r="AG993" s="13"/>
      <c r="AH993" s="13"/>
      <c r="AI993" s="13"/>
      <c r="AJ993" s="18"/>
    </row>
    <row r="994" spans="26:36" ht="14.4" x14ac:dyDescent="0.3">
      <c r="Z994" s="37"/>
      <c r="AA994" s="13"/>
      <c r="AB994" s="42"/>
      <c r="AC994" s="13"/>
      <c r="AD994" s="42"/>
      <c r="AE994" s="13"/>
      <c r="AF994" s="40"/>
      <c r="AG994" s="13"/>
      <c r="AH994" s="13"/>
      <c r="AI994" s="13"/>
      <c r="AJ994" s="18"/>
    </row>
    <row r="995" spans="26:36" ht="14.4" x14ac:dyDescent="0.3">
      <c r="Z995" s="37"/>
      <c r="AA995" s="13"/>
      <c r="AB995" s="42"/>
      <c r="AC995" s="13"/>
      <c r="AD995" s="42"/>
      <c r="AE995" s="13"/>
      <c r="AF995" s="40"/>
      <c r="AG995" s="13"/>
      <c r="AH995" s="13"/>
      <c r="AI995" s="13"/>
      <c r="AJ995" s="18"/>
    </row>
    <row r="996" spans="26:36" ht="14.4" x14ac:dyDescent="0.3">
      <c r="Z996" s="37"/>
      <c r="AA996" s="13"/>
      <c r="AB996" s="42"/>
      <c r="AC996" s="13"/>
      <c r="AD996" s="42"/>
      <c r="AE996" s="13"/>
      <c r="AF996" s="40"/>
      <c r="AG996" s="13"/>
      <c r="AH996" s="13"/>
      <c r="AI996" s="13"/>
      <c r="AJ996" s="18"/>
    </row>
    <row r="997" spans="26:36" ht="14.4" x14ac:dyDescent="0.3">
      <c r="Z997" s="37"/>
      <c r="AA997" s="13"/>
      <c r="AB997" s="42"/>
      <c r="AC997" s="13"/>
      <c r="AD997" s="42"/>
      <c r="AE997" s="13"/>
      <c r="AF997" s="40"/>
      <c r="AG997" s="13"/>
      <c r="AH997" s="13"/>
      <c r="AI997" s="13"/>
      <c r="AJ997" s="18"/>
    </row>
    <row r="998" spans="26:36" ht="14.4" x14ac:dyDescent="0.3">
      <c r="Z998" s="37"/>
      <c r="AA998" s="13"/>
      <c r="AB998" s="42"/>
      <c r="AC998" s="13"/>
      <c r="AD998" s="42"/>
      <c r="AE998" s="13"/>
      <c r="AF998" s="40"/>
      <c r="AG998" s="13"/>
      <c r="AH998" s="13"/>
      <c r="AI998" s="13"/>
      <c r="AJ998" s="18"/>
    </row>
    <row r="999" spans="26:36" ht="14.4" x14ac:dyDescent="0.3">
      <c r="Z999" s="37"/>
      <c r="AA999" s="13"/>
      <c r="AB999" s="42"/>
      <c r="AC999" s="13"/>
      <c r="AD999" s="42"/>
      <c r="AE999" s="13"/>
      <c r="AF999" s="40"/>
      <c r="AG999" s="13"/>
      <c r="AH999" s="13"/>
      <c r="AI999" s="13"/>
      <c r="AJ999" s="18"/>
    </row>
    <row r="1000" spans="26:36" ht="14.4" x14ac:dyDescent="0.3">
      <c r="Z1000" s="37"/>
      <c r="AA1000" s="13"/>
      <c r="AB1000" s="42"/>
      <c r="AC1000" s="13"/>
      <c r="AD1000" s="42"/>
      <c r="AE1000" s="13"/>
      <c r="AF1000" s="40"/>
      <c r="AG1000" s="13"/>
      <c r="AH1000" s="13"/>
      <c r="AI1000" s="13"/>
      <c r="AJ1000" s="18"/>
    </row>
    <row r="1001" spans="26:36" ht="14.4" x14ac:dyDescent="0.3">
      <c r="Z1001" s="37"/>
      <c r="AA1001" s="13"/>
      <c r="AB1001" s="42"/>
      <c r="AC1001" s="13"/>
      <c r="AD1001" s="42"/>
      <c r="AE1001" s="13"/>
      <c r="AF1001" s="40"/>
      <c r="AG1001" s="13"/>
      <c r="AH1001" s="13"/>
      <c r="AI1001" s="13"/>
      <c r="AJ1001" s="18"/>
    </row>
    <row r="1002" spans="26:36" ht="14.4" x14ac:dyDescent="0.3">
      <c r="Z1002" s="37"/>
      <c r="AA1002" s="13"/>
      <c r="AB1002" s="42"/>
      <c r="AC1002" s="13"/>
      <c r="AD1002" s="42"/>
      <c r="AE1002" s="13"/>
      <c r="AF1002" s="40"/>
      <c r="AG1002" s="13"/>
      <c r="AH1002" s="13"/>
      <c r="AI1002" s="13"/>
      <c r="AJ1002" s="18"/>
    </row>
    <row r="1003" spans="26:36" ht="14.4" x14ac:dyDescent="0.3">
      <c r="Z1003" s="37"/>
      <c r="AA1003" s="13"/>
      <c r="AB1003" s="42"/>
      <c r="AC1003" s="13"/>
      <c r="AD1003" s="42"/>
      <c r="AE1003" s="13"/>
      <c r="AF1003" s="40"/>
      <c r="AG1003" s="13"/>
      <c r="AH1003" s="13"/>
      <c r="AI1003" s="13"/>
      <c r="AJ1003" s="18"/>
    </row>
    <row r="1004" spans="26:36" ht="14.4" x14ac:dyDescent="0.3">
      <c r="Z1004" s="37"/>
      <c r="AA1004" s="13"/>
      <c r="AB1004" s="42"/>
      <c r="AC1004" s="13"/>
      <c r="AD1004" s="42"/>
      <c r="AE1004" s="13"/>
      <c r="AF1004" s="40"/>
      <c r="AG1004" s="13"/>
      <c r="AH1004" s="13"/>
      <c r="AI1004" s="13"/>
      <c r="AJ1004" s="18"/>
    </row>
    <row r="1005" spans="26:36" ht="14.4" x14ac:dyDescent="0.3">
      <c r="Z1005" s="37"/>
      <c r="AA1005" s="13"/>
      <c r="AB1005" s="42"/>
      <c r="AC1005" s="13"/>
      <c r="AD1005" s="42"/>
      <c r="AE1005" s="13"/>
      <c r="AF1005" s="40"/>
      <c r="AG1005" s="13"/>
      <c r="AH1005" s="13"/>
      <c r="AI1005" s="13"/>
      <c r="AJ1005" s="18"/>
    </row>
    <row r="1006" spans="26:36" ht="14.4" x14ac:dyDescent="0.3">
      <c r="Z1006" s="37"/>
      <c r="AA1006" s="13"/>
      <c r="AB1006" s="42"/>
      <c r="AC1006" s="13"/>
      <c r="AD1006" s="42"/>
      <c r="AE1006" s="13"/>
      <c r="AF1006" s="40"/>
      <c r="AG1006" s="13"/>
      <c r="AH1006" s="13"/>
      <c r="AI1006" s="13"/>
      <c r="AJ1006" s="18"/>
    </row>
    <row r="1007" spans="26:36" ht="14.4" x14ac:dyDescent="0.3">
      <c r="Z1007" s="37"/>
      <c r="AA1007" s="13"/>
      <c r="AB1007" s="42"/>
      <c r="AC1007" s="13"/>
      <c r="AD1007" s="42"/>
      <c r="AE1007" s="13"/>
      <c r="AF1007" s="40"/>
      <c r="AG1007" s="13"/>
      <c r="AH1007" s="13"/>
      <c r="AI1007" s="13"/>
      <c r="AJ1007" s="18"/>
    </row>
    <row r="1008" spans="26:36" ht="14.4" x14ac:dyDescent="0.3">
      <c r="Z1008" s="37"/>
      <c r="AA1008" s="13"/>
      <c r="AB1008" s="42"/>
      <c r="AC1008" s="13"/>
      <c r="AD1008" s="42"/>
      <c r="AE1008" s="13"/>
      <c r="AF1008" s="40"/>
      <c r="AG1008" s="13"/>
      <c r="AH1008" s="13"/>
      <c r="AI1008" s="13"/>
      <c r="AJ1008" s="18"/>
    </row>
    <row r="1009" spans="26:36" ht="14.4" x14ac:dyDescent="0.3">
      <c r="Z1009" s="37"/>
      <c r="AA1009" s="13"/>
      <c r="AB1009" s="42"/>
      <c r="AC1009" s="13"/>
      <c r="AD1009" s="42"/>
      <c r="AE1009" s="13"/>
      <c r="AF1009" s="40"/>
      <c r="AG1009" s="13"/>
      <c r="AH1009" s="13"/>
      <c r="AI1009" s="13"/>
      <c r="AJ1009" s="18"/>
    </row>
    <row r="1010" spans="26:36" ht="14.4" x14ac:dyDescent="0.3">
      <c r="Z1010" s="37"/>
      <c r="AA1010" s="13"/>
      <c r="AB1010" s="42"/>
      <c r="AC1010" s="13"/>
      <c r="AD1010" s="42"/>
      <c r="AE1010" s="13"/>
      <c r="AF1010" s="40"/>
      <c r="AG1010" s="13"/>
      <c r="AH1010" s="13"/>
      <c r="AI1010" s="13"/>
      <c r="AJ1010" s="18"/>
    </row>
    <row r="1011" spans="26:36" ht="14.4" x14ac:dyDescent="0.3">
      <c r="Z1011" s="37"/>
      <c r="AA1011" s="13"/>
      <c r="AB1011" s="42"/>
      <c r="AC1011" s="13"/>
      <c r="AD1011" s="42"/>
      <c r="AE1011" s="13"/>
      <c r="AF1011" s="40"/>
      <c r="AG1011" s="13"/>
      <c r="AH1011" s="13"/>
      <c r="AI1011" s="13"/>
      <c r="AJ1011" s="18"/>
    </row>
    <row r="1012" spans="26:36" ht="14.4" x14ac:dyDescent="0.3">
      <c r="Z1012" s="37"/>
      <c r="AA1012" s="13"/>
      <c r="AB1012" s="42"/>
      <c r="AC1012" s="13"/>
      <c r="AD1012" s="42"/>
      <c r="AE1012" s="13"/>
      <c r="AF1012" s="40"/>
      <c r="AG1012" s="13"/>
      <c r="AH1012" s="13"/>
      <c r="AI1012" s="13"/>
      <c r="AJ1012" s="18"/>
    </row>
    <row r="1013" spans="26:36" ht="14.4" x14ac:dyDescent="0.3">
      <c r="Z1013" s="37"/>
      <c r="AA1013" s="13"/>
      <c r="AB1013" s="42"/>
      <c r="AC1013" s="13"/>
      <c r="AD1013" s="42"/>
      <c r="AE1013" s="13"/>
      <c r="AF1013" s="40"/>
      <c r="AG1013" s="13"/>
      <c r="AH1013" s="13"/>
      <c r="AI1013" s="13"/>
      <c r="AJ1013" s="18"/>
    </row>
    <row r="1014" spans="26:36" ht="14.4" x14ac:dyDescent="0.3">
      <c r="Z1014" s="37"/>
      <c r="AA1014" s="13"/>
      <c r="AB1014" s="42"/>
      <c r="AC1014" s="13"/>
      <c r="AD1014" s="42"/>
      <c r="AE1014" s="13"/>
      <c r="AF1014" s="40"/>
      <c r="AG1014" s="13"/>
      <c r="AH1014" s="13"/>
      <c r="AI1014" s="13"/>
      <c r="AJ1014" s="18"/>
    </row>
    <row r="1015" spans="26:36" ht="14.4" x14ac:dyDescent="0.3">
      <c r="Z1015" s="37"/>
      <c r="AA1015" s="13"/>
      <c r="AB1015" s="42"/>
      <c r="AC1015" s="13"/>
      <c r="AD1015" s="42"/>
      <c r="AE1015" s="13"/>
      <c r="AF1015" s="40"/>
      <c r="AG1015" s="13"/>
      <c r="AH1015" s="13"/>
      <c r="AI1015" s="13"/>
      <c r="AJ1015" s="18"/>
    </row>
    <row r="1016" spans="26:36" ht="14.4" x14ac:dyDescent="0.3">
      <c r="Z1016" s="37"/>
      <c r="AA1016" s="13"/>
      <c r="AB1016" s="42"/>
      <c r="AC1016" s="13"/>
      <c r="AD1016" s="42"/>
      <c r="AE1016" s="13"/>
      <c r="AF1016" s="40"/>
      <c r="AG1016" s="13"/>
      <c r="AH1016" s="13"/>
      <c r="AI1016" s="13"/>
      <c r="AJ1016" s="18"/>
    </row>
    <row r="1017" spans="26:36" ht="14.4" x14ac:dyDescent="0.3">
      <c r="Z1017" s="37"/>
      <c r="AA1017" s="13"/>
      <c r="AB1017" s="42"/>
      <c r="AC1017" s="13"/>
      <c r="AD1017" s="42"/>
      <c r="AE1017" s="13"/>
      <c r="AF1017" s="40"/>
      <c r="AG1017" s="13"/>
      <c r="AH1017" s="13"/>
      <c r="AI1017" s="13"/>
      <c r="AJ1017" s="18"/>
    </row>
    <row r="1018" spans="26:36" ht="14.4" x14ac:dyDescent="0.3">
      <c r="Z1018" s="37"/>
      <c r="AA1018" s="13"/>
      <c r="AB1018" s="42"/>
      <c r="AC1018" s="13"/>
      <c r="AD1018" s="42"/>
      <c r="AE1018" s="13"/>
      <c r="AF1018" s="40"/>
      <c r="AG1018" s="13"/>
      <c r="AH1018" s="13"/>
      <c r="AI1018" s="13"/>
      <c r="AJ1018" s="18"/>
    </row>
    <row r="1019" spans="26:36" ht="14.4" x14ac:dyDescent="0.3">
      <c r="Z1019" s="37"/>
      <c r="AA1019" s="13"/>
      <c r="AB1019" s="42"/>
      <c r="AC1019" s="13"/>
      <c r="AD1019" s="42"/>
      <c r="AE1019" s="13"/>
      <c r="AF1019" s="40"/>
      <c r="AG1019" s="13"/>
      <c r="AH1019" s="13"/>
      <c r="AI1019" s="13"/>
      <c r="AJ1019" s="18"/>
    </row>
    <row r="1020" spans="26:36" ht="14.4" x14ac:dyDescent="0.3">
      <c r="Z1020" s="37"/>
      <c r="AA1020" s="13"/>
      <c r="AB1020" s="42"/>
      <c r="AC1020" s="13"/>
      <c r="AD1020" s="42"/>
      <c r="AE1020" s="13"/>
      <c r="AF1020" s="40"/>
      <c r="AG1020" s="13"/>
      <c r="AH1020" s="13"/>
      <c r="AI1020" s="13"/>
      <c r="AJ1020" s="18"/>
    </row>
    <row r="1021" spans="26:36" ht="14.4" x14ac:dyDescent="0.3">
      <c r="Z1021" s="37"/>
      <c r="AA1021" s="13"/>
      <c r="AB1021" s="42"/>
      <c r="AC1021" s="13"/>
      <c r="AD1021" s="42"/>
      <c r="AE1021" s="13"/>
      <c r="AF1021" s="40"/>
      <c r="AG1021" s="13"/>
      <c r="AH1021" s="13"/>
      <c r="AI1021" s="13"/>
      <c r="AJ1021" s="18"/>
    </row>
    <row r="1022" spans="26:36" ht="14.4" x14ac:dyDescent="0.3">
      <c r="Z1022" s="37"/>
      <c r="AA1022" s="13"/>
      <c r="AB1022" s="42"/>
      <c r="AC1022" s="13"/>
      <c r="AD1022" s="42"/>
      <c r="AE1022" s="13"/>
      <c r="AF1022" s="40"/>
      <c r="AG1022" s="13"/>
      <c r="AH1022" s="13"/>
      <c r="AI1022" s="13"/>
      <c r="AJ1022" s="18"/>
    </row>
    <row r="1023" spans="26:36" ht="14.4" x14ac:dyDescent="0.3">
      <c r="Z1023" s="37"/>
      <c r="AA1023" s="13"/>
      <c r="AB1023" s="42"/>
      <c r="AC1023" s="13"/>
      <c r="AD1023" s="42"/>
      <c r="AE1023" s="13"/>
      <c r="AF1023" s="40"/>
      <c r="AG1023" s="13"/>
      <c r="AH1023" s="13"/>
      <c r="AI1023" s="13"/>
      <c r="AJ1023" s="18"/>
    </row>
    <row r="1024" spans="26:36" ht="14.4" x14ac:dyDescent="0.3">
      <c r="Z1024" s="37"/>
      <c r="AA1024" s="13"/>
      <c r="AB1024" s="42"/>
      <c r="AC1024" s="13"/>
      <c r="AD1024" s="42"/>
      <c r="AE1024" s="13"/>
      <c r="AF1024" s="40"/>
      <c r="AG1024" s="13"/>
      <c r="AH1024" s="13"/>
      <c r="AI1024" s="13"/>
      <c r="AJ1024" s="18"/>
    </row>
    <row r="1025" spans="26:36" ht="14.4" x14ac:dyDescent="0.3">
      <c r="Z1025" s="37"/>
      <c r="AA1025" s="13"/>
      <c r="AB1025" s="42"/>
      <c r="AC1025" s="13"/>
      <c r="AD1025" s="42"/>
      <c r="AE1025" s="13"/>
      <c r="AF1025" s="40"/>
      <c r="AG1025" s="13"/>
      <c r="AH1025" s="13"/>
      <c r="AI1025" s="13"/>
      <c r="AJ1025" s="18"/>
    </row>
    <row r="1026" spans="26:36" ht="14.4" x14ac:dyDescent="0.3">
      <c r="Z1026" s="37"/>
      <c r="AA1026" s="13"/>
      <c r="AB1026" s="42"/>
      <c r="AC1026" s="13"/>
      <c r="AD1026" s="42"/>
      <c r="AE1026" s="13"/>
      <c r="AF1026" s="40"/>
      <c r="AG1026" s="13"/>
      <c r="AH1026" s="13"/>
      <c r="AI1026" s="13"/>
      <c r="AJ1026" s="18"/>
    </row>
    <row r="1027" spans="26:36" ht="14.4" x14ac:dyDescent="0.3">
      <c r="Z1027" s="37"/>
      <c r="AA1027" s="13"/>
      <c r="AB1027" s="42"/>
      <c r="AC1027" s="13"/>
      <c r="AD1027" s="42"/>
      <c r="AE1027" s="13"/>
      <c r="AF1027" s="40"/>
      <c r="AG1027" s="13"/>
      <c r="AH1027" s="13"/>
      <c r="AI1027" s="13"/>
      <c r="AJ1027" s="18"/>
    </row>
    <row r="1028" spans="26:36" ht="14.4" x14ac:dyDescent="0.3">
      <c r="Z1028" s="37"/>
      <c r="AA1028" s="13"/>
      <c r="AB1028" s="42"/>
      <c r="AC1028" s="13"/>
      <c r="AD1028" s="42"/>
      <c r="AE1028" s="13"/>
      <c r="AF1028" s="40"/>
      <c r="AG1028" s="13"/>
      <c r="AH1028" s="13"/>
      <c r="AI1028" s="13"/>
      <c r="AJ1028" s="18"/>
    </row>
    <row r="1029" spans="26:36" ht="14.4" x14ac:dyDescent="0.3">
      <c r="Z1029" s="37"/>
      <c r="AA1029" s="13"/>
      <c r="AB1029" s="42"/>
      <c r="AC1029" s="13"/>
      <c r="AD1029" s="42"/>
      <c r="AE1029" s="13"/>
      <c r="AF1029" s="40"/>
      <c r="AG1029" s="13"/>
      <c r="AH1029" s="13"/>
      <c r="AI1029" s="13"/>
      <c r="AJ1029" s="18"/>
    </row>
    <row r="1030" spans="26:36" ht="14.4" x14ac:dyDescent="0.3">
      <c r="Z1030" s="37"/>
      <c r="AA1030" s="13"/>
      <c r="AB1030" s="42"/>
      <c r="AC1030" s="13"/>
      <c r="AD1030" s="42"/>
      <c r="AE1030" s="13"/>
      <c r="AF1030" s="40"/>
      <c r="AG1030" s="13"/>
      <c r="AH1030" s="13"/>
      <c r="AI1030" s="13"/>
      <c r="AJ1030" s="18"/>
    </row>
    <row r="1031" spans="26:36" ht="14.4" x14ac:dyDescent="0.3">
      <c r="Z1031" s="37"/>
      <c r="AA1031" s="13"/>
      <c r="AB1031" s="42"/>
      <c r="AC1031" s="13"/>
      <c r="AD1031" s="42"/>
      <c r="AE1031" s="13"/>
      <c r="AF1031" s="40"/>
      <c r="AG1031" s="13"/>
      <c r="AH1031" s="13"/>
      <c r="AI1031" s="13"/>
      <c r="AJ1031" s="18"/>
    </row>
    <row r="1032" spans="26:36" ht="14.4" x14ac:dyDescent="0.3">
      <c r="Z1032" s="37"/>
      <c r="AA1032" s="13"/>
      <c r="AB1032" s="42"/>
      <c r="AC1032" s="13"/>
      <c r="AD1032" s="42"/>
      <c r="AE1032" s="13"/>
      <c r="AF1032" s="40"/>
      <c r="AG1032" s="13"/>
      <c r="AH1032" s="13"/>
      <c r="AI1032" s="13"/>
      <c r="AJ1032" s="18"/>
    </row>
    <row r="1033" spans="26:36" ht="14.4" x14ac:dyDescent="0.3">
      <c r="Z1033" s="37"/>
      <c r="AA1033" s="13"/>
      <c r="AB1033" s="42"/>
      <c r="AC1033" s="13"/>
      <c r="AD1033" s="42"/>
      <c r="AE1033" s="13"/>
      <c r="AF1033" s="40"/>
      <c r="AG1033" s="13"/>
      <c r="AH1033" s="13"/>
      <c r="AI1033" s="13"/>
      <c r="AJ1033" s="18"/>
    </row>
    <row r="1034" spans="26:36" ht="14.4" x14ac:dyDescent="0.3">
      <c r="Z1034" s="37"/>
      <c r="AA1034" s="13"/>
      <c r="AB1034" s="42"/>
      <c r="AC1034" s="13"/>
      <c r="AD1034" s="42"/>
      <c r="AE1034" s="13"/>
      <c r="AF1034" s="40"/>
      <c r="AG1034" s="13"/>
      <c r="AH1034" s="13"/>
      <c r="AI1034" s="13"/>
      <c r="AJ1034" s="18"/>
    </row>
    <row r="1035" spans="26:36" ht="14.4" x14ac:dyDescent="0.3">
      <c r="Z1035" s="37"/>
      <c r="AA1035" s="13"/>
      <c r="AB1035" s="42"/>
      <c r="AC1035" s="13"/>
      <c r="AD1035" s="42"/>
      <c r="AE1035" s="13"/>
      <c r="AF1035" s="40"/>
      <c r="AG1035" s="13"/>
      <c r="AH1035" s="13"/>
      <c r="AI1035" s="13"/>
      <c r="AJ1035" s="18"/>
    </row>
    <row r="1036" spans="26:36" ht="14.4" x14ac:dyDescent="0.3">
      <c r="Z1036" s="37"/>
      <c r="AA1036" s="13"/>
      <c r="AB1036" s="42"/>
      <c r="AC1036" s="13"/>
      <c r="AD1036" s="42"/>
      <c r="AE1036" s="13"/>
      <c r="AF1036" s="40"/>
      <c r="AG1036" s="13"/>
      <c r="AH1036" s="13"/>
      <c r="AI1036" s="13"/>
      <c r="AJ1036" s="18"/>
    </row>
    <row r="1037" spans="26:36" ht="14.4" x14ac:dyDescent="0.3">
      <c r="Z1037" s="37"/>
      <c r="AA1037" s="13"/>
      <c r="AB1037" s="42"/>
      <c r="AC1037" s="13"/>
      <c r="AD1037" s="42"/>
      <c r="AE1037" s="13"/>
      <c r="AF1037" s="40"/>
      <c r="AG1037" s="13"/>
      <c r="AH1037" s="13"/>
      <c r="AI1037" s="13"/>
      <c r="AJ1037" s="18"/>
    </row>
    <row r="1038" spans="26:36" ht="14.4" x14ac:dyDescent="0.3">
      <c r="Z1038" s="37"/>
      <c r="AA1038" s="13"/>
      <c r="AB1038" s="42"/>
      <c r="AC1038" s="13"/>
      <c r="AD1038" s="36"/>
      <c r="AE1038" s="13"/>
      <c r="AF1038" s="40"/>
      <c r="AG1038" s="13"/>
      <c r="AH1038" s="13"/>
      <c r="AI1038" s="13"/>
      <c r="AJ1038" s="18"/>
    </row>
    <row r="1039" spans="26:36" ht="14.4" x14ac:dyDescent="0.3">
      <c r="Z1039" s="37"/>
      <c r="AA1039" s="13"/>
      <c r="AB1039" s="42"/>
      <c r="AC1039" s="13"/>
      <c r="AD1039" s="36"/>
      <c r="AE1039" s="13"/>
      <c r="AF1039" s="40"/>
      <c r="AG1039" s="13"/>
      <c r="AH1039" s="13"/>
      <c r="AI1039" s="13"/>
      <c r="AJ1039" s="18"/>
    </row>
    <row r="1040" spans="26:36" ht="14.4" x14ac:dyDescent="0.3">
      <c r="Z1040" s="37"/>
      <c r="AA1040" s="13"/>
      <c r="AB1040" s="42"/>
      <c r="AC1040" s="13"/>
      <c r="AD1040" s="36"/>
      <c r="AE1040" s="13"/>
      <c r="AF1040" s="40"/>
      <c r="AG1040" s="13"/>
      <c r="AH1040" s="13"/>
      <c r="AI1040" s="13"/>
      <c r="AJ1040" s="18"/>
    </row>
    <row r="1041" spans="26:36" ht="14.4" x14ac:dyDescent="0.3">
      <c r="Z1041" s="37"/>
      <c r="AA1041" s="13"/>
      <c r="AB1041" s="42"/>
      <c r="AC1041" s="13"/>
      <c r="AD1041" s="36"/>
      <c r="AE1041" s="13"/>
      <c r="AF1041" s="40"/>
      <c r="AG1041" s="13"/>
      <c r="AH1041" s="13"/>
      <c r="AI1041" s="13"/>
      <c r="AJ1041" s="18"/>
    </row>
    <row r="1042" spans="26:36" ht="14.4" x14ac:dyDescent="0.3">
      <c r="Z1042" s="37"/>
      <c r="AA1042" s="13"/>
      <c r="AB1042" s="42"/>
      <c r="AC1042" s="13"/>
      <c r="AD1042" s="36"/>
      <c r="AE1042" s="13"/>
      <c r="AF1042" s="40"/>
      <c r="AG1042" s="13"/>
      <c r="AH1042" s="13"/>
      <c r="AI1042" s="13"/>
      <c r="AJ1042" s="18"/>
    </row>
    <row r="1043" spans="26:36" ht="14.4" x14ac:dyDescent="0.3">
      <c r="Z1043" s="37"/>
      <c r="AA1043" s="13"/>
      <c r="AB1043" s="42"/>
      <c r="AC1043" s="13"/>
      <c r="AD1043" s="36"/>
      <c r="AE1043" s="13"/>
      <c r="AF1043" s="40"/>
      <c r="AG1043" s="13"/>
      <c r="AH1043" s="13"/>
      <c r="AI1043" s="13"/>
      <c r="AJ1043" s="18"/>
    </row>
    <row r="1044" spans="26:36" ht="14.4" x14ac:dyDescent="0.3">
      <c r="Z1044" s="37"/>
      <c r="AA1044" s="13"/>
      <c r="AB1044" s="42"/>
      <c r="AC1044" s="13"/>
      <c r="AD1044" s="36"/>
      <c r="AE1044" s="13"/>
      <c r="AF1044" s="40"/>
      <c r="AG1044" s="13"/>
      <c r="AH1044" s="13"/>
      <c r="AI1044" s="13"/>
      <c r="AJ1044" s="18"/>
    </row>
    <row r="1045" spans="26:36" ht="14.4" x14ac:dyDescent="0.3">
      <c r="Z1045" s="37"/>
      <c r="AA1045" s="13"/>
      <c r="AB1045" s="42"/>
      <c r="AC1045" s="13"/>
      <c r="AD1045" s="36"/>
      <c r="AE1045" s="13"/>
      <c r="AF1045" s="40"/>
      <c r="AG1045" s="13"/>
      <c r="AH1045" s="13"/>
      <c r="AI1045" s="13"/>
      <c r="AJ1045" s="18"/>
    </row>
    <row r="1046" spans="26:36" ht="14.4" x14ac:dyDescent="0.3">
      <c r="Z1046" s="37"/>
      <c r="AA1046" s="13"/>
      <c r="AB1046" s="42"/>
      <c r="AC1046" s="13"/>
      <c r="AD1046" s="36"/>
      <c r="AE1046" s="13"/>
      <c r="AF1046" s="40"/>
      <c r="AG1046" s="13"/>
      <c r="AH1046" s="13"/>
      <c r="AI1046" s="13"/>
      <c r="AJ1046" s="18"/>
    </row>
    <row r="1047" spans="26:36" ht="14.4" x14ac:dyDescent="0.3">
      <c r="Z1047" s="37"/>
      <c r="AA1047" s="13"/>
      <c r="AB1047" s="42"/>
      <c r="AC1047" s="13"/>
      <c r="AD1047" s="36"/>
      <c r="AE1047" s="13"/>
      <c r="AF1047" s="40"/>
      <c r="AG1047" s="13"/>
      <c r="AH1047" s="13"/>
      <c r="AI1047" s="13"/>
      <c r="AJ1047" s="18"/>
    </row>
    <row r="1048" spans="26:36" ht="14.4" x14ac:dyDescent="0.3">
      <c r="Z1048" s="37"/>
      <c r="AA1048" s="13"/>
      <c r="AB1048" s="42"/>
      <c r="AC1048" s="13"/>
      <c r="AD1048" s="36"/>
      <c r="AE1048" s="13"/>
      <c r="AF1048" s="40"/>
      <c r="AG1048" s="13"/>
      <c r="AH1048" s="13"/>
      <c r="AI1048" s="13"/>
      <c r="AJ1048" s="18"/>
    </row>
    <row r="1049" spans="26:36" ht="14.4" x14ac:dyDescent="0.3">
      <c r="Z1049" s="37"/>
      <c r="AA1049" s="13"/>
      <c r="AB1049" s="42"/>
      <c r="AC1049" s="13"/>
      <c r="AD1049" s="36"/>
      <c r="AE1049" s="13"/>
      <c r="AF1049" s="40"/>
      <c r="AG1049" s="13"/>
      <c r="AH1049" s="13"/>
      <c r="AI1049" s="13"/>
      <c r="AJ1049" s="18"/>
    </row>
    <row r="1050" spans="26:36" ht="14.4" x14ac:dyDescent="0.3">
      <c r="Z1050" s="37"/>
      <c r="AA1050" s="13"/>
      <c r="AB1050" s="42"/>
      <c r="AC1050" s="13"/>
      <c r="AD1050" s="36"/>
      <c r="AE1050" s="13"/>
      <c r="AF1050" s="40"/>
      <c r="AG1050" s="13"/>
      <c r="AH1050" s="13"/>
      <c r="AI1050" s="13"/>
      <c r="AJ1050" s="18"/>
    </row>
    <row r="1051" spans="26:36" ht="14.4" x14ac:dyDescent="0.3">
      <c r="Z1051" s="37"/>
      <c r="AA1051" s="13"/>
      <c r="AB1051" s="42"/>
      <c r="AC1051" s="13"/>
      <c r="AD1051" s="36"/>
      <c r="AE1051" s="13"/>
      <c r="AF1051" s="40"/>
      <c r="AG1051" s="13"/>
      <c r="AH1051" s="13"/>
      <c r="AI1051" s="13"/>
      <c r="AJ1051" s="18"/>
    </row>
    <row r="1052" spans="26:36" ht="14.4" x14ac:dyDescent="0.3">
      <c r="Z1052" s="37"/>
      <c r="AA1052" s="13"/>
      <c r="AB1052" s="42"/>
      <c r="AC1052" s="13"/>
      <c r="AD1052" s="36"/>
      <c r="AE1052" s="13"/>
      <c r="AF1052" s="40"/>
      <c r="AG1052" s="13"/>
      <c r="AH1052" s="13"/>
      <c r="AI1052" s="13"/>
      <c r="AJ1052" s="18"/>
    </row>
    <row r="1053" spans="26:36" ht="14.4" x14ac:dyDescent="0.3">
      <c r="Z1053" s="37"/>
      <c r="AA1053" s="13"/>
      <c r="AB1053" s="42"/>
      <c r="AC1053" s="13"/>
      <c r="AD1053" s="36"/>
      <c r="AE1053" s="13"/>
      <c r="AF1053" s="40"/>
      <c r="AG1053" s="13"/>
      <c r="AH1053" s="13"/>
      <c r="AI1053" s="13"/>
      <c r="AJ1053" s="18"/>
    </row>
    <row r="1054" spans="26:36" ht="14.4" x14ac:dyDescent="0.3">
      <c r="Z1054" s="37"/>
      <c r="AA1054" s="13"/>
      <c r="AB1054" s="42"/>
      <c r="AC1054" s="13"/>
      <c r="AD1054" s="36"/>
      <c r="AE1054" s="13"/>
      <c r="AF1054" s="40"/>
      <c r="AG1054" s="13"/>
      <c r="AH1054" s="13"/>
      <c r="AI1054" s="13"/>
      <c r="AJ1054" s="18"/>
    </row>
    <row r="1055" spans="26:36" ht="14.4" x14ac:dyDescent="0.3">
      <c r="Z1055" s="37"/>
      <c r="AA1055" s="13"/>
      <c r="AB1055" s="42"/>
      <c r="AC1055" s="13"/>
      <c r="AD1055" s="36"/>
      <c r="AE1055" s="13"/>
      <c r="AF1055" s="40"/>
      <c r="AG1055" s="13"/>
      <c r="AH1055" s="13"/>
      <c r="AI1055" s="13"/>
      <c r="AJ1055" s="18"/>
    </row>
    <row r="1056" spans="26:36" ht="14.4" x14ac:dyDescent="0.3">
      <c r="Z1056" s="37"/>
      <c r="AA1056" s="13"/>
      <c r="AB1056" s="42"/>
      <c r="AC1056" s="13"/>
      <c r="AD1056" s="36"/>
      <c r="AE1056" s="13"/>
      <c r="AF1056" s="40"/>
      <c r="AG1056" s="13"/>
      <c r="AH1056" s="13"/>
      <c r="AI1056" s="13"/>
      <c r="AJ1056" s="18"/>
    </row>
    <row r="1057" spans="26:36" ht="14.4" x14ac:dyDescent="0.3">
      <c r="Z1057" s="37"/>
      <c r="AA1057" s="13"/>
      <c r="AB1057" s="42"/>
      <c r="AC1057" s="13"/>
      <c r="AD1057" s="36"/>
      <c r="AE1057" s="13"/>
      <c r="AF1057" s="40"/>
      <c r="AG1057" s="13"/>
      <c r="AH1057" s="13"/>
      <c r="AI1057" s="13"/>
      <c r="AJ1057" s="18"/>
    </row>
    <row r="1058" spans="26:36" ht="14.4" x14ac:dyDescent="0.3">
      <c r="Z1058" s="37"/>
      <c r="AA1058" s="13"/>
      <c r="AB1058" s="42"/>
      <c r="AC1058" s="13"/>
      <c r="AD1058" s="36"/>
      <c r="AE1058" s="13"/>
      <c r="AF1058" s="40"/>
      <c r="AG1058" s="13"/>
      <c r="AH1058" s="13"/>
      <c r="AI1058" s="13"/>
      <c r="AJ1058" s="18"/>
    </row>
    <row r="1059" spans="26:36" ht="14.4" x14ac:dyDescent="0.3">
      <c r="Z1059" s="37"/>
      <c r="AA1059" s="13"/>
      <c r="AB1059" s="42"/>
      <c r="AC1059" s="13"/>
      <c r="AD1059" s="36"/>
      <c r="AE1059" s="13"/>
      <c r="AF1059" s="40"/>
      <c r="AG1059" s="13"/>
      <c r="AH1059" s="13"/>
      <c r="AI1059" s="13"/>
      <c r="AJ1059" s="18"/>
    </row>
    <row r="1060" spans="26:36" ht="14.4" x14ac:dyDescent="0.3">
      <c r="Z1060" s="37"/>
      <c r="AA1060" s="13"/>
      <c r="AB1060" s="42"/>
      <c r="AC1060" s="13"/>
      <c r="AD1060" s="36"/>
      <c r="AE1060" s="13"/>
      <c r="AF1060" s="40"/>
      <c r="AG1060" s="13"/>
      <c r="AH1060" s="13"/>
      <c r="AI1060" s="13"/>
      <c r="AJ1060" s="18"/>
    </row>
    <row r="1061" spans="26:36" ht="14.4" x14ac:dyDescent="0.3">
      <c r="Z1061" s="37"/>
      <c r="AA1061" s="13"/>
      <c r="AB1061" s="42"/>
      <c r="AC1061" s="13"/>
      <c r="AD1061" s="36"/>
      <c r="AE1061" s="13"/>
      <c r="AF1061" s="40"/>
      <c r="AG1061" s="13"/>
      <c r="AH1061" s="13"/>
      <c r="AI1061" s="13"/>
      <c r="AJ1061" s="18"/>
    </row>
    <row r="1062" spans="26:36" ht="14.4" x14ac:dyDescent="0.3">
      <c r="Z1062" s="37"/>
      <c r="AA1062" s="13"/>
      <c r="AB1062" s="42"/>
      <c r="AC1062" s="13"/>
      <c r="AD1062" s="36"/>
      <c r="AE1062" s="13"/>
      <c r="AF1062" s="40"/>
      <c r="AG1062" s="13"/>
      <c r="AH1062" s="13"/>
      <c r="AI1062" s="13"/>
      <c r="AJ1062" s="18"/>
    </row>
    <row r="1063" spans="26:36" ht="14.4" x14ac:dyDescent="0.3">
      <c r="Z1063" s="37"/>
      <c r="AA1063" s="13"/>
      <c r="AB1063" s="42"/>
      <c r="AC1063" s="13"/>
      <c r="AD1063" s="36"/>
      <c r="AE1063" s="13"/>
      <c r="AF1063" s="40"/>
      <c r="AG1063" s="13"/>
      <c r="AH1063" s="13"/>
      <c r="AI1063" s="13"/>
      <c r="AJ1063" s="18"/>
    </row>
    <row r="1064" spans="26:36" ht="14.4" x14ac:dyDescent="0.3">
      <c r="Z1064" s="37"/>
      <c r="AA1064" s="13"/>
      <c r="AB1064" s="42"/>
      <c r="AC1064" s="13"/>
      <c r="AD1064" s="36"/>
      <c r="AE1064" s="13"/>
      <c r="AF1064" s="40"/>
      <c r="AG1064" s="13"/>
      <c r="AH1064" s="13"/>
      <c r="AI1064" s="13"/>
      <c r="AJ1064" s="18"/>
    </row>
    <row r="1065" spans="26:36" ht="14.4" x14ac:dyDescent="0.3">
      <c r="Z1065" s="37"/>
      <c r="AA1065" s="13"/>
      <c r="AB1065" s="42"/>
      <c r="AC1065" s="13"/>
      <c r="AD1065" s="36"/>
      <c r="AE1065" s="13"/>
      <c r="AF1065" s="40"/>
      <c r="AG1065" s="13"/>
      <c r="AH1065" s="13"/>
      <c r="AI1065" s="13"/>
      <c r="AJ1065" s="18"/>
    </row>
    <row r="1066" spans="26:36" ht="14.4" x14ac:dyDescent="0.3">
      <c r="Z1066" s="37"/>
      <c r="AA1066" s="13"/>
      <c r="AB1066" s="42"/>
      <c r="AC1066" s="13"/>
      <c r="AD1066" s="36"/>
      <c r="AE1066" s="13"/>
      <c r="AF1066" s="40"/>
      <c r="AG1066" s="13"/>
      <c r="AH1066" s="13"/>
      <c r="AI1066" s="13"/>
      <c r="AJ1066" s="18"/>
    </row>
    <row r="1067" spans="26:36" ht="14.4" x14ac:dyDescent="0.3">
      <c r="Z1067" s="37"/>
      <c r="AA1067" s="13"/>
      <c r="AB1067" s="42"/>
      <c r="AC1067" s="13"/>
      <c r="AD1067" s="36"/>
      <c r="AE1067" s="13"/>
      <c r="AF1067" s="40"/>
      <c r="AG1067" s="13"/>
      <c r="AH1067" s="13"/>
      <c r="AI1067" s="13"/>
      <c r="AJ1067" s="18"/>
    </row>
    <row r="1068" spans="26:36" ht="14.4" x14ac:dyDescent="0.3">
      <c r="Z1068" s="37"/>
      <c r="AA1068" s="13"/>
      <c r="AB1068" s="42"/>
      <c r="AC1068" s="13"/>
      <c r="AD1068" s="36"/>
      <c r="AE1068" s="13"/>
      <c r="AF1068" s="40"/>
      <c r="AG1068" s="13"/>
      <c r="AH1068" s="13"/>
      <c r="AI1068" s="13"/>
      <c r="AJ1068" s="18"/>
    </row>
    <row r="1069" spans="26:36" ht="14.4" x14ac:dyDescent="0.3">
      <c r="Z1069" s="37"/>
      <c r="AA1069" s="13"/>
      <c r="AB1069" s="42"/>
      <c r="AC1069" s="13"/>
      <c r="AD1069" s="36"/>
      <c r="AE1069" s="13"/>
      <c r="AF1069" s="40"/>
      <c r="AG1069" s="13"/>
      <c r="AH1069" s="13"/>
      <c r="AI1069" s="13"/>
      <c r="AJ1069" s="18"/>
    </row>
    <row r="1070" spans="26:36" ht="14.4" x14ac:dyDescent="0.3">
      <c r="Z1070" s="37"/>
      <c r="AA1070" s="13"/>
      <c r="AB1070" s="42"/>
      <c r="AC1070" s="13"/>
      <c r="AD1070" s="36"/>
      <c r="AE1070" s="13"/>
      <c r="AF1070" s="40"/>
      <c r="AG1070" s="13"/>
      <c r="AH1070" s="13"/>
      <c r="AI1070" s="13"/>
      <c r="AJ1070" s="18"/>
    </row>
    <row r="1071" spans="26:36" ht="14.4" x14ac:dyDescent="0.3">
      <c r="Z1071" s="37"/>
      <c r="AA1071" s="13"/>
      <c r="AB1071" s="42"/>
      <c r="AC1071" s="13"/>
      <c r="AD1071" s="36"/>
      <c r="AE1071" s="13"/>
      <c r="AF1071" s="40"/>
      <c r="AG1071" s="13"/>
      <c r="AH1071" s="13"/>
      <c r="AI1071" s="13"/>
      <c r="AJ1071" s="18"/>
    </row>
    <row r="1072" spans="26:36" ht="14.4" x14ac:dyDescent="0.3">
      <c r="Z1072" s="37"/>
      <c r="AA1072" s="13"/>
      <c r="AB1072" s="42"/>
      <c r="AC1072" s="13"/>
      <c r="AD1072" s="36"/>
      <c r="AE1072" s="13"/>
      <c r="AF1072" s="40"/>
      <c r="AG1072" s="13"/>
      <c r="AH1072" s="13"/>
      <c r="AI1072" s="13"/>
      <c r="AJ1072" s="18"/>
    </row>
    <row r="1073" spans="26:36" ht="14.4" x14ac:dyDescent="0.3">
      <c r="Z1073" s="37"/>
      <c r="AA1073" s="13"/>
      <c r="AB1073" s="42"/>
      <c r="AC1073" s="13"/>
      <c r="AD1073" s="36"/>
      <c r="AE1073" s="13"/>
      <c r="AF1073" s="40"/>
      <c r="AG1073" s="13"/>
      <c r="AH1073" s="13"/>
      <c r="AI1073" s="13"/>
      <c r="AJ1073" s="18"/>
    </row>
    <row r="1074" spans="26:36" ht="14.4" x14ac:dyDescent="0.3">
      <c r="Z1074" s="37"/>
      <c r="AA1074" s="13"/>
      <c r="AB1074" s="42"/>
      <c r="AC1074" s="13"/>
      <c r="AD1074" s="36"/>
      <c r="AE1074" s="13"/>
      <c r="AF1074" s="40"/>
      <c r="AG1074" s="13"/>
      <c r="AH1074" s="13"/>
      <c r="AI1074" s="13"/>
      <c r="AJ1074" s="18"/>
    </row>
    <row r="1075" spans="26:36" ht="14.4" x14ac:dyDescent="0.3">
      <c r="Z1075" s="37"/>
      <c r="AA1075" s="13"/>
      <c r="AB1075" s="42"/>
      <c r="AC1075" s="13"/>
      <c r="AD1075" s="36"/>
      <c r="AE1075" s="13"/>
      <c r="AF1075" s="40"/>
      <c r="AG1075" s="13"/>
      <c r="AH1075" s="13"/>
      <c r="AI1075" s="13"/>
      <c r="AJ1075" s="18"/>
    </row>
    <row r="1076" spans="26:36" ht="14.4" x14ac:dyDescent="0.3">
      <c r="Z1076" s="37"/>
      <c r="AA1076" s="13"/>
      <c r="AB1076" s="42"/>
      <c r="AC1076" s="13"/>
      <c r="AD1076" s="36"/>
      <c r="AE1076" s="13"/>
      <c r="AF1076" s="40"/>
      <c r="AG1076" s="13"/>
      <c r="AH1076" s="13"/>
      <c r="AI1076" s="13"/>
      <c r="AJ1076" s="18"/>
    </row>
    <row r="1077" spans="26:36" ht="14.4" x14ac:dyDescent="0.3">
      <c r="Z1077" s="37"/>
      <c r="AA1077" s="13"/>
      <c r="AB1077" s="42"/>
      <c r="AC1077" s="13"/>
      <c r="AD1077" s="36"/>
      <c r="AE1077" s="13"/>
      <c r="AF1077" s="40"/>
      <c r="AG1077" s="13"/>
      <c r="AH1077" s="13"/>
      <c r="AI1077" s="13"/>
      <c r="AJ1077" s="18"/>
    </row>
    <row r="1078" spans="26:36" ht="14.4" x14ac:dyDescent="0.3">
      <c r="Z1078" s="37"/>
      <c r="AA1078" s="13"/>
      <c r="AB1078" s="42"/>
      <c r="AC1078" s="13"/>
      <c r="AD1078" s="36"/>
      <c r="AE1078" s="13"/>
      <c r="AF1078" s="40"/>
      <c r="AG1078" s="13"/>
      <c r="AH1078" s="13"/>
      <c r="AI1078" s="13"/>
      <c r="AJ1078" s="18"/>
    </row>
    <row r="1079" spans="26:36" ht="14.4" x14ac:dyDescent="0.3">
      <c r="Z1079" s="37"/>
      <c r="AA1079" s="13"/>
      <c r="AB1079" s="42"/>
      <c r="AC1079" s="13"/>
      <c r="AD1079" s="36"/>
      <c r="AE1079" s="13"/>
      <c r="AF1079" s="40"/>
      <c r="AG1079" s="13"/>
      <c r="AH1079" s="13"/>
      <c r="AI1079" s="13"/>
      <c r="AJ1079" s="18"/>
    </row>
    <row r="1080" spans="26:36" ht="14.4" x14ac:dyDescent="0.3">
      <c r="Z1080" s="37"/>
      <c r="AA1080" s="13"/>
      <c r="AB1080" s="42"/>
      <c r="AC1080" s="13"/>
      <c r="AD1080" s="36"/>
      <c r="AE1080" s="13"/>
      <c r="AF1080" s="40"/>
      <c r="AG1080" s="13"/>
      <c r="AH1080" s="13"/>
      <c r="AI1080" s="13"/>
      <c r="AJ1080" s="18"/>
    </row>
    <row r="1081" spans="26:36" ht="14.4" x14ac:dyDescent="0.3">
      <c r="Z1081" s="37"/>
      <c r="AA1081" s="13"/>
      <c r="AB1081" s="42"/>
      <c r="AC1081" s="13"/>
      <c r="AD1081" s="36"/>
      <c r="AE1081" s="13"/>
      <c r="AF1081" s="40"/>
      <c r="AG1081" s="13"/>
      <c r="AH1081" s="13"/>
      <c r="AI1081" s="13"/>
      <c r="AJ1081" s="13"/>
    </row>
    <row r="1082" spans="26:36" ht="14.4" x14ac:dyDescent="0.3">
      <c r="Z1082" s="37"/>
      <c r="AA1082" s="13"/>
      <c r="AB1082" s="42"/>
      <c r="AC1082" s="13"/>
      <c r="AD1082" s="36"/>
      <c r="AE1082" s="13"/>
      <c r="AF1082" s="40"/>
      <c r="AG1082" s="13"/>
      <c r="AH1082" s="13"/>
      <c r="AI1082" s="13"/>
      <c r="AJ1082" s="13"/>
    </row>
    <row r="1083" spans="26:36" ht="14.4" x14ac:dyDescent="0.3">
      <c r="Z1083" s="37"/>
      <c r="AA1083" s="13"/>
      <c r="AB1083" s="42"/>
      <c r="AC1083" s="13"/>
      <c r="AD1083" s="36"/>
      <c r="AE1083" s="13"/>
      <c r="AF1083" s="40"/>
      <c r="AG1083" s="13"/>
      <c r="AH1083" s="13"/>
      <c r="AI1083" s="13"/>
      <c r="AJ1083" s="13"/>
    </row>
    <row r="1084" spans="26:36" ht="14.4" x14ac:dyDescent="0.3">
      <c r="Z1084" s="37"/>
      <c r="AA1084" s="13"/>
      <c r="AB1084" s="42"/>
      <c r="AC1084" s="13"/>
      <c r="AD1084" s="36"/>
      <c r="AE1084" s="13"/>
      <c r="AF1084" s="40"/>
      <c r="AG1084" s="13"/>
      <c r="AH1084" s="13"/>
      <c r="AI1084" s="13"/>
      <c r="AJ1084" s="13"/>
    </row>
    <row r="1085" spans="26:36" ht="14.4" x14ac:dyDescent="0.3">
      <c r="Z1085" s="37"/>
      <c r="AA1085" s="13"/>
      <c r="AB1085" s="42"/>
      <c r="AC1085" s="13"/>
      <c r="AD1085" s="36"/>
      <c r="AE1085" s="13"/>
      <c r="AF1085" s="40"/>
      <c r="AG1085" s="13"/>
      <c r="AH1085" s="13"/>
      <c r="AI1085" s="13"/>
      <c r="AJ1085" s="13"/>
    </row>
    <row r="1086" spans="26:36" ht="14.4" x14ac:dyDescent="0.3">
      <c r="Z1086" s="37"/>
      <c r="AA1086" s="13"/>
      <c r="AB1086" s="42"/>
      <c r="AC1086" s="13"/>
      <c r="AD1086" s="36"/>
      <c r="AE1086" s="13"/>
      <c r="AF1086" s="40"/>
      <c r="AG1086" s="13"/>
      <c r="AH1086" s="13"/>
      <c r="AI1086" s="13"/>
      <c r="AJ1086" s="13"/>
    </row>
    <row r="1087" spans="26:36" ht="14.4" x14ac:dyDescent="0.3">
      <c r="Z1087" s="37"/>
      <c r="AA1087" s="13"/>
      <c r="AB1087" s="42"/>
      <c r="AC1087" s="13"/>
      <c r="AD1087" s="36"/>
      <c r="AE1087" s="13"/>
      <c r="AF1087" s="40"/>
      <c r="AG1087" s="13"/>
      <c r="AH1087" s="13"/>
      <c r="AI1087" s="13"/>
      <c r="AJ1087" s="13"/>
    </row>
    <row r="1088" spans="26:36" ht="14.4" x14ac:dyDescent="0.3">
      <c r="Z1088" s="37"/>
      <c r="AA1088" s="13"/>
      <c r="AB1088" s="42"/>
      <c r="AC1088" s="13"/>
      <c r="AD1088" s="36"/>
      <c r="AE1088" s="13"/>
      <c r="AF1088" s="40"/>
      <c r="AG1088" s="13"/>
      <c r="AH1088" s="13"/>
      <c r="AI1088" s="13"/>
      <c r="AJ1088" s="13"/>
    </row>
    <row r="1089" spans="26:36" ht="14.4" x14ac:dyDescent="0.3">
      <c r="Z1089" s="37"/>
      <c r="AA1089" s="13"/>
      <c r="AB1089" s="42"/>
      <c r="AC1089" s="13"/>
      <c r="AD1089" s="36"/>
      <c r="AE1089" s="13"/>
      <c r="AF1089" s="40"/>
      <c r="AG1089" s="13"/>
      <c r="AH1089" s="13"/>
      <c r="AI1089" s="13"/>
      <c r="AJ1089" s="13"/>
    </row>
    <row r="1090" spans="26:36" ht="14.4" x14ac:dyDescent="0.3">
      <c r="Z1090" s="37"/>
      <c r="AA1090" s="13"/>
      <c r="AB1090" s="42"/>
      <c r="AC1090" s="13"/>
      <c r="AD1090" s="36"/>
      <c r="AE1090" s="13"/>
      <c r="AF1090" s="40"/>
    </row>
    <row r="1091" spans="26:36" ht="14.4" x14ac:dyDescent="0.3">
      <c r="Z1091" s="37"/>
      <c r="AA1091" s="13"/>
      <c r="AB1091" s="42"/>
      <c r="AC1091" s="13"/>
      <c r="AD1091" s="36"/>
      <c r="AE1091" s="13"/>
      <c r="AF1091" s="40"/>
    </row>
    <row r="1092" spans="26:36" ht="14.4" x14ac:dyDescent="0.3">
      <c r="Z1092" s="37"/>
      <c r="AA1092" s="13"/>
      <c r="AB1092" s="42"/>
      <c r="AC1092" s="13"/>
      <c r="AD1092" s="36"/>
      <c r="AE1092" s="13"/>
      <c r="AF1092" s="40"/>
    </row>
    <row r="1093" spans="26:36" ht="14.4" x14ac:dyDescent="0.3">
      <c r="Z1093" s="37"/>
      <c r="AA1093" s="13"/>
      <c r="AB1093" s="42"/>
      <c r="AC1093" s="13"/>
      <c r="AD1093" s="36"/>
      <c r="AE1093" s="13"/>
      <c r="AF1093" s="40"/>
    </row>
    <row r="1094" spans="26:36" ht="14.4" x14ac:dyDescent="0.3">
      <c r="Z1094" s="37"/>
      <c r="AA1094" s="13"/>
      <c r="AB1094" s="42"/>
      <c r="AC1094" s="13"/>
      <c r="AD1094" s="36"/>
      <c r="AE1094" s="13"/>
      <c r="AF1094" s="40"/>
    </row>
    <row r="1095" spans="26:36" ht="14.4" x14ac:dyDescent="0.3">
      <c r="Z1095" s="37"/>
      <c r="AA1095" s="13"/>
      <c r="AB1095" s="42"/>
      <c r="AC1095" s="13"/>
      <c r="AD1095" s="36"/>
      <c r="AE1095" s="13"/>
      <c r="AF1095" s="40"/>
    </row>
    <row r="1096" spans="26:36" ht="14.4" x14ac:dyDescent="0.3">
      <c r="Z1096" s="37"/>
      <c r="AA1096" s="13"/>
      <c r="AB1096" s="42"/>
      <c r="AC1096" s="13"/>
      <c r="AD1096" s="36"/>
      <c r="AE1096" s="13"/>
      <c r="AF1096" s="40"/>
    </row>
    <row r="1097" spans="26:36" ht="14.4" x14ac:dyDescent="0.3">
      <c r="Z1097" s="37"/>
      <c r="AA1097" s="13"/>
      <c r="AB1097" s="42"/>
      <c r="AC1097" s="13"/>
      <c r="AD1097" s="36"/>
      <c r="AE1097" s="13"/>
      <c r="AF1097" s="40"/>
    </row>
    <row r="1098" spans="26:36" ht="14.4" x14ac:dyDescent="0.3">
      <c r="Z1098" s="37"/>
      <c r="AA1098" s="13"/>
      <c r="AB1098" s="42"/>
      <c r="AC1098" s="13"/>
      <c r="AD1098" s="36"/>
      <c r="AE1098" s="13"/>
      <c r="AF1098" s="40"/>
    </row>
    <row r="1099" spans="26:36" ht="14.4" x14ac:dyDescent="0.3">
      <c r="Z1099" s="37"/>
      <c r="AA1099" s="13"/>
      <c r="AB1099" s="42"/>
      <c r="AC1099" s="13"/>
      <c r="AD1099" s="36"/>
      <c r="AE1099" s="13"/>
      <c r="AF1099" s="40"/>
    </row>
    <row r="1100" spans="26:36" ht="14.4" x14ac:dyDescent="0.3">
      <c r="Z1100" s="37"/>
      <c r="AA1100" s="13"/>
      <c r="AB1100" s="42"/>
      <c r="AC1100" s="13"/>
      <c r="AD1100" s="36"/>
      <c r="AE1100" s="13"/>
      <c r="AF1100" s="40"/>
    </row>
    <row r="1101" spans="26:36" ht="14.4" x14ac:dyDescent="0.3">
      <c r="Z1101" s="37"/>
      <c r="AA1101" s="13"/>
      <c r="AB1101" s="42"/>
      <c r="AC1101" s="13"/>
      <c r="AD1101" s="36"/>
      <c r="AE1101" s="13"/>
      <c r="AF1101" s="40"/>
    </row>
    <row r="1102" spans="26:36" ht="14.4" x14ac:dyDescent="0.3">
      <c r="Z1102" s="37"/>
      <c r="AA1102" s="13"/>
      <c r="AB1102" s="42"/>
      <c r="AC1102" s="13"/>
      <c r="AD1102" s="36"/>
      <c r="AE1102" s="13"/>
      <c r="AF1102" s="40"/>
    </row>
    <row r="1103" spans="26:36" ht="14.4" x14ac:dyDescent="0.3">
      <c r="Z1103" s="37"/>
      <c r="AA1103" s="13"/>
      <c r="AB1103" s="42"/>
      <c r="AC1103" s="13"/>
      <c r="AD1103" s="36"/>
      <c r="AE1103" s="13"/>
      <c r="AF1103" s="40"/>
    </row>
    <row r="1104" spans="26:36" ht="14.4" x14ac:dyDescent="0.3">
      <c r="Z1104" s="37"/>
      <c r="AA1104" s="13"/>
      <c r="AB1104" s="42"/>
      <c r="AC1104" s="13"/>
      <c r="AD1104" s="36"/>
      <c r="AE1104" s="13"/>
      <c r="AF1104" s="40"/>
    </row>
    <row r="1105" spans="26:32" ht="14.4" x14ac:dyDescent="0.3">
      <c r="Z1105" s="37"/>
      <c r="AA1105" s="13"/>
      <c r="AB1105" s="42"/>
      <c r="AC1105" s="13"/>
      <c r="AD1105" s="36"/>
      <c r="AE1105" s="13"/>
      <c r="AF1105" s="40"/>
    </row>
    <row r="1106" spans="26:32" ht="14.4" x14ac:dyDescent="0.3">
      <c r="Z1106" s="37"/>
      <c r="AA1106" s="13"/>
      <c r="AB1106" s="42"/>
      <c r="AC1106" s="13"/>
      <c r="AD1106" s="36"/>
      <c r="AE1106" s="13"/>
      <c r="AF1106" s="40"/>
    </row>
    <row r="1107" spans="26:32" ht="14.4" x14ac:dyDescent="0.3">
      <c r="Z1107" s="37"/>
      <c r="AA1107" s="13"/>
      <c r="AB1107" s="42"/>
      <c r="AC1107" s="13"/>
      <c r="AD1107" s="36"/>
      <c r="AE1107" s="13"/>
      <c r="AF1107" s="40"/>
    </row>
    <row r="1108" spans="26:32" ht="14.4" x14ac:dyDescent="0.3">
      <c r="Z1108" s="37"/>
      <c r="AA1108" s="13"/>
      <c r="AB1108" s="42"/>
      <c r="AC1108" s="13"/>
      <c r="AD1108" s="36"/>
      <c r="AE1108" s="13"/>
      <c r="AF1108" s="40"/>
    </row>
    <row r="1109" spans="26:32" ht="14.4" x14ac:dyDescent="0.3">
      <c r="Z1109" s="37"/>
      <c r="AA1109" s="13"/>
      <c r="AB1109" s="42"/>
      <c r="AC1109" s="13"/>
      <c r="AD1109" s="36"/>
      <c r="AE1109" s="13"/>
      <c r="AF1109" s="40"/>
    </row>
    <row r="1110" spans="26:32" ht="14.4" x14ac:dyDescent="0.3">
      <c r="Z1110" s="37"/>
      <c r="AA1110" s="13"/>
      <c r="AB1110" s="42"/>
      <c r="AC1110" s="13"/>
      <c r="AD1110" s="36"/>
      <c r="AE1110" s="13"/>
      <c r="AF1110" s="40"/>
    </row>
    <row r="1111" spans="26:32" ht="14.4" x14ac:dyDescent="0.3">
      <c r="Z1111" s="37"/>
      <c r="AA1111" s="13"/>
      <c r="AB1111" s="42"/>
      <c r="AC1111" s="13"/>
      <c r="AD1111" s="36"/>
      <c r="AE1111" s="13"/>
      <c r="AF1111" s="40"/>
    </row>
    <row r="1112" spans="26:32" ht="14.4" x14ac:dyDescent="0.3">
      <c r="Z1112" s="37"/>
      <c r="AA1112" s="13"/>
      <c r="AB1112" s="42"/>
      <c r="AC1112" s="13"/>
      <c r="AD1112" s="36"/>
      <c r="AE1112" s="13"/>
      <c r="AF1112" s="40"/>
    </row>
    <row r="1113" spans="26:32" ht="14.4" x14ac:dyDescent="0.3">
      <c r="Z1113" s="37"/>
      <c r="AA1113" s="13"/>
      <c r="AB1113" s="42"/>
      <c r="AC1113" s="13"/>
      <c r="AD1113" s="36"/>
      <c r="AE1113" s="13"/>
      <c r="AF1113" s="40"/>
    </row>
    <row r="1114" spans="26:32" ht="14.4" x14ac:dyDescent="0.3">
      <c r="Z1114" s="37"/>
      <c r="AA1114" s="13"/>
      <c r="AB1114" s="42"/>
      <c r="AC1114" s="13"/>
      <c r="AD1114" s="36"/>
      <c r="AE1114" s="13"/>
      <c r="AF1114" s="40"/>
    </row>
    <row r="1115" spans="26:32" ht="14.4" x14ac:dyDescent="0.3">
      <c r="Z1115" s="37"/>
      <c r="AA1115" s="13"/>
      <c r="AB1115" s="42"/>
      <c r="AC1115" s="13"/>
      <c r="AD1115" s="36"/>
      <c r="AE1115" s="13"/>
      <c r="AF1115" s="40"/>
    </row>
    <row r="1116" spans="26:32" ht="14.4" x14ac:dyDescent="0.3">
      <c r="Z1116" s="37"/>
      <c r="AA1116" s="13"/>
      <c r="AB1116" s="42"/>
      <c r="AC1116" s="13"/>
      <c r="AD1116" s="36"/>
      <c r="AE1116" s="13"/>
      <c r="AF1116" s="40"/>
    </row>
    <row r="1117" spans="26:32" ht="14.4" x14ac:dyDescent="0.3">
      <c r="Z1117" s="37"/>
      <c r="AA1117" s="13"/>
      <c r="AB1117" s="42"/>
      <c r="AC1117" s="13"/>
      <c r="AD1117" s="36"/>
      <c r="AE1117" s="13"/>
      <c r="AF1117" s="40"/>
    </row>
    <row r="1118" spans="26:32" ht="14.4" x14ac:dyDescent="0.3">
      <c r="Z1118" s="37"/>
      <c r="AA1118" s="13"/>
      <c r="AB1118" s="42"/>
      <c r="AC1118" s="13"/>
      <c r="AD1118" s="36"/>
      <c r="AE1118" s="13"/>
      <c r="AF1118" s="40"/>
    </row>
    <row r="1119" spans="26:32" ht="14.4" x14ac:dyDescent="0.3">
      <c r="Z1119" s="37"/>
      <c r="AA1119" s="13"/>
      <c r="AB1119" s="42"/>
      <c r="AC1119" s="13"/>
      <c r="AD1119" s="36"/>
      <c r="AE1119" s="13"/>
      <c r="AF1119" s="40"/>
    </row>
    <row r="1120" spans="26:32" ht="14.4" x14ac:dyDescent="0.3">
      <c r="Z1120" s="37"/>
      <c r="AA1120" s="13"/>
      <c r="AB1120" s="42"/>
      <c r="AC1120" s="13"/>
      <c r="AD1120" s="36"/>
      <c r="AE1120" s="13"/>
      <c r="AF1120" s="40"/>
    </row>
    <row r="1121" spans="26:32" ht="14.4" x14ac:dyDescent="0.3">
      <c r="Z1121" s="37"/>
      <c r="AA1121" s="13"/>
      <c r="AB1121" s="42"/>
      <c r="AC1121" s="13"/>
      <c r="AD1121" s="36"/>
      <c r="AE1121" s="13"/>
      <c r="AF1121" s="40"/>
    </row>
    <row r="1122" spans="26:32" ht="14.4" x14ac:dyDescent="0.3">
      <c r="Z1122" s="37"/>
      <c r="AA1122" s="13"/>
      <c r="AB1122" s="42"/>
      <c r="AC1122" s="13"/>
      <c r="AD1122" s="36"/>
      <c r="AE1122" s="13"/>
      <c r="AF1122" s="40"/>
    </row>
    <row r="1123" spans="26:32" ht="14.4" x14ac:dyDescent="0.3">
      <c r="Z1123" s="37"/>
      <c r="AA1123" s="13"/>
      <c r="AB1123" s="42"/>
      <c r="AC1123" s="13"/>
      <c r="AD1123" s="36"/>
      <c r="AE1123" s="13"/>
      <c r="AF1123" s="40"/>
    </row>
    <row r="1124" spans="26:32" ht="14.4" x14ac:dyDescent="0.3">
      <c r="Z1124" s="37"/>
      <c r="AA1124" s="13"/>
      <c r="AB1124" s="42"/>
      <c r="AC1124" s="13"/>
      <c r="AD1124" s="36"/>
      <c r="AE1124" s="13"/>
      <c r="AF1124" s="40"/>
    </row>
    <row r="1125" spans="26:32" ht="14.4" x14ac:dyDescent="0.3">
      <c r="Z1125" s="37"/>
      <c r="AA1125" s="13"/>
      <c r="AB1125" s="42"/>
      <c r="AC1125" s="13"/>
      <c r="AD1125" s="36"/>
      <c r="AE1125" s="13"/>
      <c r="AF1125" s="40"/>
    </row>
    <row r="1126" spans="26:32" ht="14.4" x14ac:dyDescent="0.3">
      <c r="Z1126" s="37"/>
      <c r="AA1126" s="13"/>
      <c r="AB1126" s="42"/>
      <c r="AC1126" s="13"/>
      <c r="AD1126" s="36"/>
      <c r="AE1126" s="13"/>
      <c r="AF1126" s="40"/>
    </row>
    <row r="1127" spans="26:32" ht="14.4" x14ac:dyDescent="0.3">
      <c r="Z1127" s="37"/>
      <c r="AA1127" s="13"/>
      <c r="AB1127" s="42"/>
      <c r="AC1127" s="13"/>
      <c r="AD1127" s="36"/>
      <c r="AE1127" s="13"/>
      <c r="AF1127" s="40"/>
    </row>
    <row r="1128" spans="26:32" ht="14.4" x14ac:dyDescent="0.3">
      <c r="Z1128" s="37"/>
      <c r="AA1128" s="13"/>
      <c r="AB1128" s="42"/>
      <c r="AC1128" s="13"/>
      <c r="AD1128" s="36"/>
      <c r="AE1128" s="13"/>
      <c r="AF1128" s="40"/>
    </row>
    <row r="1129" spans="26:32" ht="14.4" x14ac:dyDescent="0.3">
      <c r="Z1129" s="37"/>
      <c r="AA1129" s="13"/>
      <c r="AB1129" s="42"/>
      <c r="AC1129" s="13"/>
      <c r="AD1129" s="36"/>
      <c r="AE1129" s="13"/>
      <c r="AF1129" s="40"/>
    </row>
    <row r="1130" spans="26:32" ht="14.4" x14ac:dyDescent="0.3">
      <c r="Z1130" s="37"/>
      <c r="AA1130" s="13"/>
      <c r="AB1130" s="42"/>
      <c r="AC1130" s="13"/>
      <c r="AD1130" s="36"/>
      <c r="AE1130" s="13"/>
      <c r="AF1130" s="40"/>
    </row>
    <row r="1131" spans="26:32" ht="14.4" x14ac:dyDescent="0.3">
      <c r="Z1131" s="37"/>
      <c r="AA1131" s="13"/>
      <c r="AB1131" s="42"/>
      <c r="AC1131" s="13"/>
      <c r="AD1131" s="36"/>
      <c r="AE1131" s="13"/>
      <c r="AF1131" s="40"/>
    </row>
    <row r="1132" spans="26:32" ht="14.4" x14ac:dyDescent="0.3">
      <c r="Z1132" s="37"/>
      <c r="AA1132" s="13"/>
      <c r="AB1132" s="42"/>
      <c r="AC1132" s="13"/>
      <c r="AD1132" s="36"/>
      <c r="AE1132" s="13"/>
      <c r="AF1132" s="40"/>
    </row>
    <row r="1133" spans="26:32" ht="14.4" x14ac:dyDescent="0.3">
      <c r="Z1133" s="37"/>
      <c r="AA1133" s="13"/>
      <c r="AB1133" s="42"/>
      <c r="AC1133" s="13"/>
      <c r="AD1133" s="36"/>
      <c r="AE1133" s="13"/>
      <c r="AF1133" s="40"/>
    </row>
    <row r="1134" spans="26:32" ht="14.4" x14ac:dyDescent="0.3">
      <c r="Z1134" s="37"/>
      <c r="AA1134" s="13"/>
      <c r="AB1134" s="42"/>
      <c r="AC1134" s="13"/>
      <c r="AD1134" s="36"/>
      <c r="AE1134" s="13"/>
      <c r="AF1134" s="40"/>
    </row>
    <row r="1135" spans="26:32" ht="14.4" x14ac:dyDescent="0.3">
      <c r="Z1135" s="37"/>
      <c r="AA1135" s="13"/>
      <c r="AB1135" s="42"/>
      <c r="AC1135" s="13"/>
      <c r="AD1135" s="36"/>
      <c r="AE1135" s="13"/>
      <c r="AF1135" s="40"/>
    </row>
    <row r="1136" spans="26:32" ht="14.4" x14ac:dyDescent="0.3">
      <c r="Z1136" s="37"/>
      <c r="AA1136" s="13"/>
      <c r="AB1136" s="42"/>
      <c r="AC1136" s="13"/>
      <c r="AD1136" s="36"/>
      <c r="AE1136" s="13"/>
      <c r="AF1136" s="40"/>
    </row>
    <row r="1137" spans="26:32" ht="14.4" x14ac:dyDescent="0.3">
      <c r="Z1137" s="37"/>
      <c r="AA1137" s="13"/>
      <c r="AB1137" s="42"/>
      <c r="AC1137" s="13"/>
      <c r="AD1137" s="36"/>
      <c r="AE1137" s="13"/>
      <c r="AF1137" s="40"/>
    </row>
    <row r="1138" spans="26:32" ht="14.4" x14ac:dyDescent="0.3">
      <c r="Z1138" s="37"/>
      <c r="AA1138" s="13"/>
      <c r="AB1138" s="42"/>
      <c r="AC1138" s="13"/>
      <c r="AD1138" s="36"/>
      <c r="AE1138" s="13"/>
      <c r="AF1138" s="40"/>
    </row>
    <row r="1139" spans="26:32" ht="14.4" x14ac:dyDescent="0.3">
      <c r="Z1139" s="37"/>
      <c r="AA1139" s="13"/>
      <c r="AB1139" s="42"/>
      <c r="AC1139" s="13"/>
      <c r="AD1139" s="36"/>
      <c r="AE1139" s="13"/>
      <c r="AF1139" s="40"/>
    </row>
    <row r="1140" spans="26:32" ht="14.4" x14ac:dyDescent="0.3">
      <c r="Z1140" s="37"/>
      <c r="AA1140" s="13"/>
      <c r="AB1140" s="42"/>
      <c r="AC1140" s="13"/>
      <c r="AD1140" s="36"/>
      <c r="AE1140" s="13"/>
      <c r="AF1140" s="40"/>
    </row>
    <row r="1141" spans="26:32" ht="14.4" x14ac:dyDescent="0.3">
      <c r="Z1141" s="37"/>
      <c r="AA1141" s="13"/>
      <c r="AB1141" s="42"/>
      <c r="AC1141" s="13"/>
      <c r="AD1141" s="36"/>
      <c r="AE1141" s="13"/>
      <c r="AF1141" s="40"/>
    </row>
    <row r="1142" spans="26:32" ht="14.4" x14ac:dyDescent="0.3">
      <c r="Z1142" s="37"/>
      <c r="AA1142" s="13"/>
      <c r="AB1142" s="42"/>
      <c r="AC1142" s="13"/>
      <c r="AD1142" s="36"/>
      <c r="AE1142" s="13"/>
      <c r="AF1142" s="40"/>
    </row>
    <row r="1143" spans="26:32" ht="14.4" x14ac:dyDescent="0.3">
      <c r="Z1143" s="37"/>
      <c r="AA1143" s="13"/>
      <c r="AB1143" s="42"/>
      <c r="AC1143" s="13"/>
      <c r="AD1143" s="36"/>
      <c r="AE1143" s="13"/>
      <c r="AF1143" s="40"/>
    </row>
    <row r="1144" spans="26:32" ht="14.4" x14ac:dyDescent="0.3">
      <c r="Z1144" s="37"/>
      <c r="AA1144" s="13"/>
      <c r="AB1144" s="42"/>
      <c r="AC1144" s="13"/>
      <c r="AD1144" s="36"/>
      <c r="AE1144" s="13"/>
      <c r="AF1144" s="40"/>
    </row>
    <row r="1145" spans="26:32" ht="14.4" x14ac:dyDescent="0.3">
      <c r="Z1145" s="37"/>
      <c r="AA1145" s="13"/>
      <c r="AB1145" s="42"/>
      <c r="AC1145" s="13"/>
      <c r="AD1145" s="36"/>
      <c r="AE1145" s="13"/>
      <c r="AF1145" s="40"/>
    </row>
    <row r="1146" spans="26:32" ht="14.4" x14ac:dyDescent="0.3">
      <c r="Z1146" s="37"/>
      <c r="AA1146" s="13"/>
      <c r="AB1146" s="42"/>
      <c r="AC1146" s="13"/>
      <c r="AD1146" s="36"/>
      <c r="AE1146" s="13"/>
      <c r="AF1146" s="40"/>
    </row>
    <row r="1147" spans="26:32" ht="14.4" x14ac:dyDescent="0.3">
      <c r="Z1147" s="37"/>
      <c r="AA1147" s="13"/>
      <c r="AB1147" s="42"/>
      <c r="AC1147" s="13"/>
      <c r="AD1147" s="36"/>
      <c r="AE1147" s="13"/>
      <c r="AF1147" s="40"/>
    </row>
    <row r="1148" spans="26:32" ht="14.4" x14ac:dyDescent="0.3">
      <c r="Z1148" s="37"/>
      <c r="AA1148" s="13"/>
      <c r="AB1148" s="42"/>
      <c r="AC1148" s="13"/>
      <c r="AD1148" s="36"/>
      <c r="AE1148" s="13"/>
      <c r="AF1148" s="40"/>
    </row>
    <row r="1149" spans="26:32" ht="14.4" x14ac:dyDescent="0.3">
      <c r="Z1149" s="37"/>
      <c r="AA1149" s="13"/>
      <c r="AB1149" s="42"/>
      <c r="AC1149" s="13"/>
      <c r="AD1149" s="36"/>
      <c r="AE1149" s="13"/>
      <c r="AF1149" s="40"/>
    </row>
    <row r="1150" spans="26:32" ht="14.4" x14ac:dyDescent="0.3">
      <c r="Z1150" s="37"/>
      <c r="AA1150" s="13"/>
      <c r="AB1150" s="42"/>
      <c r="AC1150" s="13"/>
      <c r="AD1150" s="36"/>
      <c r="AE1150" s="13"/>
      <c r="AF1150" s="40"/>
    </row>
    <row r="1151" spans="26:32" ht="14.4" x14ac:dyDescent="0.3">
      <c r="Z1151" s="37"/>
      <c r="AA1151" s="13"/>
      <c r="AB1151" s="42"/>
      <c r="AC1151" s="13"/>
      <c r="AD1151" s="36"/>
      <c r="AE1151" s="13"/>
      <c r="AF1151" s="40"/>
    </row>
    <row r="1152" spans="26:32" ht="14.4" x14ac:dyDescent="0.3">
      <c r="Z1152" s="37"/>
      <c r="AA1152" s="13"/>
      <c r="AB1152" s="42"/>
      <c r="AC1152" s="13"/>
      <c r="AD1152" s="36"/>
      <c r="AE1152" s="13"/>
      <c r="AF1152" s="40"/>
    </row>
    <row r="1153" spans="26:32" ht="14.4" x14ac:dyDescent="0.3">
      <c r="Z1153" s="37"/>
      <c r="AA1153" s="13"/>
      <c r="AB1153" s="42"/>
      <c r="AC1153" s="13"/>
      <c r="AD1153" s="36"/>
      <c r="AE1153" s="13"/>
      <c r="AF1153" s="40"/>
    </row>
    <row r="1154" spans="26:32" ht="14.4" x14ac:dyDescent="0.3">
      <c r="Z1154" s="37"/>
      <c r="AA1154" s="13"/>
      <c r="AB1154" s="42"/>
      <c r="AC1154" s="13"/>
      <c r="AD1154" s="36"/>
      <c r="AE1154" s="13"/>
      <c r="AF1154" s="40"/>
    </row>
    <row r="1155" spans="26:32" ht="14.4" x14ac:dyDescent="0.3">
      <c r="Z1155" s="37"/>
      <c r="AA1155" s="13"/>
      <c r="AB1155" s="42"/>
      <c r="AC1155" s="13"/>
      <c r="AD1155" s="36"/>
      <c r="AE1155" s="13"/>
      <c r="AF1155" s="40"/>
    </row>
    <row r="1156" spans="26:32" ht="14.4" x14ac:dyDescent="0.3">
      <c r="Z1156" s="37"/>
      <c r="AA1156" s="13"/>
      <c r="AB1156" s="42"/>
      <c r="AC1156" s="13"/>
      <c r="AD1156" s="36"/>
      <c r="AE1156" s="13"/>
      <c r="AF1156" s="40"/>
    </row>
    <row r="1157" spans="26:32" ht="14.4" x14ac:dyDescent="0.3">
      <c r="Z1157" s="37"/>
      <c r="AA1157" s="13"/>
      <c r="AB1157" s="42"/>
      <c r="AC1157" s="13"/>
      <c r="AD1157" s="36"/>
      <c r="AE1157" s="13"/>
      <c r="AF1157" s="40"/>
    </row>
    <row r="1158" spans="26:32" ht="14.4" x14ac:dyDescent="0.3">
      <c r="Z1158" s="37"/>
      <c r="AA1158" s="13"/>
      <c r="AB1158" s="42"/>
      <c r="AC1158" s="13"/>
      <c r="AD1158" s="36"/>
      <c r="AE1158" s="13"/>
      <c r="AF1158" s="40"/>
    </row>
    <row r="1159" spans="26:32" ht="14.4" x14ac:dyDescent="0.3">
      <c r="Z1159" s="37"/>
      <c r="AA1159" s="13"/>
      <c r="AB1159" s="42"/>
      <c r="AC1159" s="13"/>
      <c r="AD1159" s="36"/>
      <c r="AE1159" s="13"/>
      <c r="AF1159" s="40"/>
    </row>
    <row r="1160" spans="26:32" ht="14.4" x14ac:dyDescent="0.3">
      <c r="Z1160" s="37"/>
      <c r="AA1160" s="13"/>
      <c r="AB1160" s="42"/>
      <c r="AC1160" s="13"/>
      <c r="AD1160" s="36"/>
      <c r="AE1160" s="13"/>
      <c r="AF1160" s="40"/>
    </row>
    <row r="1161" spans="26:32" ht="14.4" x14ac:dyDescent="0.3">
      <c r="Z1161" s="37"/>
      <c r="AA1161" s="13"/>
      <c r="AB1161" s="42"/>
      <c r="AC1161" s="13"/>
      <c r="AD1161" s="36"/>
      <c r="AE1161" s="13"/>
      <c r="AF1161" s="40"/>
    </row>
    <row r="1162" spans="26:32" ht="14.4" x14ac:dyDescent="0.3">
      <c r="Z1162" s="37"/>
      <c r="AA1162" s="13"/>
      <c r="AB1162" s="42"/>
      <c r="AC1162" s="13"/>
      <c r="AD1162" s="36"/>
      <c r="AE1162" s="13"/>
      <c r="AF1162" s="40"/>
    </row>
    <row r="1163" spans="26:32" ht="14.4" x14ac:dyDescent="0.3">
      <c r="Z1163" s="37"/>
      <c r="AA1163" s="13"/>
      <c r="AB1163" s="42"/>
      <c r="AC1163" s="13"/>
      <c r="AD1163" s="36"/>
      <c r="AE1163" s="13"/>
      <c r="AF1163" s="40"/>
    </row>
    <row r="1164" spans="26:32" ht="14.4" x14ac:dyDescent="0.3">
      <c r="Z1164" s="37"/>
      <c r="AA1164" s="13"/>
      <c r="AB1164" s="42"/>
      <c r="AC1164" s="13"/>
      <c r="AD1164" s="36"/>
      <c r="AE1164" s="13"/>
      <c r="AF1164" s="40"/>
    </row>
    <row r="1165" spans="26:32" ht="14.4" x14ac:dyDescent="0.3">
      <c r="Z1165" s="37"/>
      <c r="AA1165" s="13"/>
      <c r="AB1165" s="42"/>
      <c r="AC1165" s="13"/>
      <c r="AD1165" s="36"/>
      <c r="AE1165" s="13"/>
      <c r="AF1165" s="40"/>
    </row>
    <row r="1166" spans="26:32" ht="14.4" x14ac:dyDescent="0.3">
      <c r="Z1166" s="37"/>
      <c r="AA1166" s="13"/>
      <c r="AB1166" s="42"/>
      <c r="AC1166" s="13"/>
      <c r="AD1166" s="36"/>
      <c r="AE1166" s="13"/>
      <c r="AF1166" s="40"/>
    </row>
    <row r="1167" spans="26:32" ht="14.4" x14ac:dyDescent="0.3">
      <c r="Z1167" s="37"/>
      <c r="AA1167" s="13"/>
      <c r="AB1167" s="42"/>
      <c r="AC1167" s="13"/>
      <c r="AD1167" s="36"/>
      <c r="AE1167" s="13"/>
      <c r="AF1167" s="40"/>
    </row>
    <row r="1168" spans="26:32" ht="14.4" x14ac:dyDescent="0.3">
      <c r="Z1168" s="37"/>
      <c r="AA1168" s="13"/>
      <c r="AB1168" s="42"/>
      <c r="AC1168" s="13"/>
      <c r="AD1168" s="36"/>
      <c r="AE1168" s="13"/>
      <c r="AF1168" s="40"/>
    </row>
    <row r="1169" spans="26:32" ht="14.4" x14ac:dyDescent="0.3">
      <c r="Z1169" s="37"/>
      <c r="AA1169" s="13"/>
      <c r="AB1169" s="42"/>
      <c r="AC1169" s="13"/>
      <c r="AD1169" s="36"/>
      <c r="AE1169" s="13"/>
      <c r="AF1169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8D67D-64B5-437C-9DB3-F366E34FDE07}">
  <ds:schemaRefs>
    <ds:schemaRef ds:uri="http://purl.org/dc/terms/"/>
    <ds:schemaRef ds:uri="c85253b9-0a55-49a1-98ad-b5b6252d7079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F51A-90D5-4CD0-9D8E-738A0DC8E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E2E5B-D4B2-4AAD-B236-F2648A9548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Reconciliation</vt:lpstr>
      <vt:lpstr>Depr Study 1-8</vt:lpstr>
      <vt:lpstr>'Depr Study 1-8'!DeprateTag</vt:lpstr>
      <vt:lpstr>'Depr Study 1-8'!DeprateTDGTag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cp:lastPrinted>2016-06-07T13:12:04Z</cp:lastPrinted>
  <dcterms:created xsi:type="dcterms:W3CDTF">2016-06-06T15:21:42Z</dcterms:created>
  <dcterms:modified xsi:type="dcterms:W3CDTF">2016-06-16T15:04:02Z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