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20" windowWidth="19440" windowHeight="9780" tabRatio="903" activeTab="12"/>
  </bookViews>
  <sheets>
    <sheet name="Feb 2004" sheetId="1" r:id="rId1"/>
    <sheet name="Feb 2005" sheetId="2" r:id="rId2"/>
    <sheet name="Feb 2006" sheetId="3" r:id="rId3"/>
    <sheet name="Feb 2007" sheetId="4" r:id="rId4"/>
    <sheet name="July 2008" sheetId="5" r:id="rId5"/>
    <sheet name="Feb 2009" sheetId="6" r:id="rId6"/>
    <sheet name="Jan 2010" sheetId="7" r:id="rId7"/>
    <sheet name="July 2011" sheetId="8" r:id="rId8"/>
    <sheet name="July 2012" sheetId="9" r:id="rId9"/>
    <sheet name="July 2013" sheetId="10" r:id="rId10"/>
    <sheet name="July 2014" sheetId="11" r:id="rId11"/>
    <sheet name="July 2015" sheetId="13" r:id="rId12"/>
    <sheet name="Summary Table" sheetId="12" r:id="rId13"/>
  </sheets>
  <calcPr calcId="145621"/>
</workbook>
</file>

<file path=xl/calcChain.xml><?xml version="1.0" encoding="utf-8"?>
<calcChain xmlns="http://schemas.openxmlformats.org/spreadsheetml/2006/main">
  <c r="N17" i="12" l="1"/>
  <c r="N18" i="12"/>
  <c r="N19" i="12"/>
  <c r="N20" i="12"/>
  <c r="N21" i="12"/>
  <c r="M16" i="12"/>
  <c r="AA16" i="12" s="1"/>
  <c r="AA32" i="12" s="1"/>
  <c r="M17" i="12"/>
  <c r="M18" i="12"/>
  <c r="M19" i="12"/>
  <c r="M20" i="12"/>
  <c r="M21" i="12"/>
  <c r="L15" i="12"/>
  <c r="Z15" i="12" s="1"/>
  <c r="Z32" i="12" s="1"/>
  <c r="L16" i="12"/>
  <c r="Z16" i="12" s="1"/>
  <c r="Z33" i="12" s="1"/>
  <c r="L17" i="12"/>
  <c r="L18" i="12"/>
  <c r="L19" i="12"/>
  <c r="L20" i="12"/>
  <c r="L21" i="12"/>
  <c r="J13" i="12"/>
  <c r="X13" i="12" s="1"/>
  <c r="X32" i="12" s="1"/>
  <c r="J14" i="12"/>
  <c r="X14" i="12" s="1"/>
  <c r="X33" i="12" s="1"/>
  <c r="J15" i="12"/>
  <c r="X15" i="12" s="1"/>
  <c r="X34" i="12" s="1"/>
  <c r="J16" i="12"/>
  <c r="X16" i="12" s="1"/>
  <c r="X35" i="12" s="1"/>
  <c r="J17" i="12"/>
  <c r="J18" i="12"/>
  <c r="J19" i="12"/>
  <c r="J20" i="12"/>
  <c r="J21" i="12"/>
  <c r="K14" i="12"/>
  <c r="Y14" i="12" s="1"/>
  <c r="Y32" i="12" s="1"/>
  <c r="K15" i="12"/>
  <c r="Y15" i="12" s="1"/>
  <c r="Y33" i="12" s="1"/>
  <c r="K16" i="12"/>
  <c r="Y16" i="12" s="1"/>
  <c r="Y34" i="12" s="1"/>
  <c r="K17" i="12"/>
  <c r="K18" i="12"/>
  <c r="K19" i="12"/>
  <c r="K20" i="12"/>
  <c r="K21" i="12"/>
  <c r="I12" i="12"/>
  <c r="W12" i="12" s="1"/>
  <c r="W32" i="12" s="1"/>
  <c r="I13" i="12"/>
  <c r="W13" i="12" s="1"/>
  <c r="W33" i="12" s="1"/>
  <c r="I14" i="12"/>
  <c r="W14" i="12" s="1"/>
  <c r="W34" i="12" s="1"/>
  <c r="I15" i="12"/>
  <c r="W15" i="12" s="1"/>
  <c r="W35" i="12" s="1"/>
  <c r="I16" i="12"/>
  <c r="W16" i="12" s="1"/>
  <c r="W36" i="12" s="1"/>
  <c r="I17" i="12"/>
  <c r="I18" i="12"/>
  <c r="I19" i="12"/>
  <c r="I20" i="12"/>
  <c r="I21" i="12"/>
  <c r="H11" i="12"/>
  <c r="V11" i="12" s="1"/>
  <c r="V32" i="12" s="1"/>
  <c r="H12" i="12"/>
  <c r="V12" i="12" s="1"/>
  <c r="V33" i="12" s="1"/>
  <c r="H13" i="12"/>
  <c r="V13" i="12" s="1"/>
  <c r="V34" i="12" s="1"/>
  <c r="H14" i="12"/>
  <c r="V14" i="12" s="1"/>
  <c r="V35" i="12" s="1"/>
  <c r="H15" i="12"/>
  <c r="V15" i="12" s="1"/>
  <c r="V36" i="12" s="1"/>
  <c r="H16" i="12"/>
  <c r="V16" i="12" s="1"/>
  <c r="V37" i="12" s="1"/>
  <c r="H17" i="12"/>
  <c r="H18" i="12"/>
  <c r="H19" i="12"/>
  <c r="H20" i="12"/>
  <c r="H21" i="12"/>
  <c r="G10" i="12"/>
  <c r="U10" i="12" s="1"/>
  <c r="U32" i="12" s="1"/>
  <c r="G11" i="12"/>
  <c r="U11" i="12" s="1"/>
  <c r="U33" i="12" s="1"/>
  <c r="G12" i="12"/>
  <c r="U12" i="12" s="1"/>
  <c r="U34" i="12" s="1"/>
  <c r="G13" i="12"/>
  <c r="U13" i="12" s="1"/>
  <c r="U35" i="12" s="1"/>
  <c r="G14" i="12"/>
  <c r="U14" i="12" s="1"/>
  <c r="U36" i="12" s="1"/>
  <c r="G15" i="12"/>
  <c r="U15" i="12" s="1"/>
  <c r="U37" i="12" s="1"/>
  <c r="G16" i="12"/>
  <c r="U16" i="12" s="1"/>
  <c r="U38" i="12" s="1"/>
  <c r="G17" i="12"/>
  <c r="G18" i="12"/>
  <c r="G19" i="12"/>
  <c r="G20" i="12"/>
  <c r="F9" i="12"/>
  <c r="T9" i="12" s="1"/>
  <c r="T32" i="12" s="1"/>
  <c r="F10" i="12"/>
  <c r="T10" i="12" s="1"/>
  <c r="T33" i="12" s="1"/>
  <c r="F11" i="12"/>
  <c r="T11" i="12" s="1"/>
  <c r="T34" i="12" s="1"/>
  <c r="F12" i="12"/>
  <c r="T12" i="12" s="1"/>
  <c r="T35" i="12" s="1"/>
  <c r="F13" i="12"/>
  <c r="T13" i="12" s="1"/>
  <c r="T36" i="12" s="1"/>
  <c r="F14" i="12"/>
  <c r="T14" i="12" s="1"/>
  <c r="T37" i="12" s="1"/>
  <c r="F15" i="12"/>
  <c r="T15" i="12" s="1"/>
  <c r="T38" i="12" s="1"/>
  <c r="F16" i="12"/>
  <c r="T16" i="12" s="1"/>
  <c r="T39" i="12" s="1"/>
  <c r="F17" i="12"/>
  <c r="F18" i="12"/>
  <c r="F19" i="12"/>
  <c r="E8" i="12"/>
  <c r="S8" i="12" s="1"/>
  <c r="S32" i="12" s="1"/>
  <c r="E9" i="12"/>
  <c r="S9" i="12" s="1"/>
  <c r="S33" i="12" s="1"/>
  <c r="E10" i="12"/>
  <c r="S10" i="12" s="1"/>
  <c r="S34" i="12" s="1"/>
  <c r="E11" i="12"/>
  <c r="S11" i="12" s="1"/>
  <c r="S35" i="12" s="1"/>
  <c r="E12" i="12"/>
  <c r="S12" i="12" s="1"/>
  <c r="S36" i="12" s="1"/>
  <c r="E13" i="12"/>
  <c r="S13" i="12" s="1"/>
  <c r="S37" i="12" s="1"/>
  <c r="E14" i="12"/>
  <c r="S14" i="12" s="1"/>
  <c r="S38" i="12" s="1"/>
  <c r="E15" i="12"/>
  <c r="S15" i="12" s="1"/>
  <c r="S39" i="12" s="1"/>
  <c r="E16" i="12"/>
  <c r="S16" i="12" s="1"/>
  <c r="S40" i="12" s="1"/>
  <c r="E17" i="12"/>
  <c r="D7" i="12"/>
  <c r="R7" i="12" s="1"/>
  <c r="R32" i="12" s="1"/>
  <c r="D8" i="12"/>
  <c r="R8" i="12" s="1"/>
  <c r="R33" i="12" s="1"/>
  <c r="D9" i="12"/>
  <c r="R9" i="12" s="1"/>
  <c r="R34" i="12" s="1"/>
  <c r="D10" i="12"/>
  <c r="R10" i="12" s="1"/>
  <c r="R35" i="12" s="1"/>
  <c r="D11" i="12"/>
  <c r="R11" i="12" s="1"/>
  <c r="R36" i="12" s="1"/>
  <c r="D12" i="12"/>
  <c r="R12" i="12" s="1"/>
  <c r="R37" i="12" s="1"/>
  <c r="D13" i="12"/>
  <c r="R13" i="12" s="1"/>
  <c r="R38" i="12" s="1"/>
  <c r="D14" i="12"/>
  <c r="R14" i="12" s="1"/>
  <c r="R39" i="12" s="1"/>
  <c r="D15" i="12"/>
  <c r="R15" i="12" s="1"/>
  <c r="R40" i="12" s="1"/>
  <c r="D16" i="12"/>
  <c r="R16" i="12" s="1"/>
  <c r="R41" i="12" s="1"/>
  <c r="D17" i="12"/>
  <c r="C6" i="12"/>
  <c r="Q6" i="12" s="1"/>
  <c r="Q32" i="12" s="1"/>
  <c r="C7" i="12"/>
  <c r="Q7" i="12" s="1"/>
  <c r="Q33" i="12" s="1"/>
  <c r="C8" i="12"/>
  <c r="Q8" i="12" s="1"/>
  <c r="Q34" i="12" s="1"/>
  <c r="C9" i="12"/>
  <c r="Q9" i="12" s="1"/>
  <c r="Q35" i="12" s="1"/>
  <c r="C10" i="12"/>
  <c r="Q10" i="12" s="1"/>
  <c r="Q36" i="12" s="1"/>
  <c r="C11" i="12"/>
  <c r="Q11" i="12" s="1"/>
  <c r="Q37" i="12" s="1"/>
  <c r="C12" i="12"/>
  <c r="Q12" i="12" s="1"/>
  <c r="Q38" i="12" s="1"/>
  <c r="C13" i="12"/>
  <c r="Q13" i="12" s="1"/>
  <c r="Q39" i="12" s="1"/>
  <c r="C14" i="12"/>
  <c r="Q14" i="12" s="1"/>
  <c r="Q40" i="12" s="1"/>
  <c r="C15" i="12"/>
  <c r="Q15" i="12" s="1"/>
  <c r="Q41" i="12" s="1"/>
  <c r="C16" i="12"/>
  <c r="Q16" i="12" s="1"/>
  <c r="C17" i="12"/>
</calcChain>
</file>

<file path=xl/sharedStrings.xml><?xml version="1.0" encoding="utf-8"?>
<sst xmlns="http://schemas.openxmlformats.org/spreadsheetml/2006/main" count="51" uniqueCount="39">
  <si>
    <t>Year</t>
  </si>
  <si>
    <t>Feb 2004</t>
  </si>
  <si>
    <t>Feb 2005</t>
  </si>
  <si>
    <t>Feb 2006</t>
  </si>
  <si>
    <t>Feb 2007</t>
  </si>
  <si>
    <t>July 2008</t>
  </si>
  <si>
    <t>Feb 2009</t>
  </si>
  <si>
    <t>Jan 2010</t>
  </si>
  <si>
    <t>July 2011</t>
  </si>
  <si>
    <t>July 2012</t>
  </si>
  <si>
    <t>July 2013</t>
  </si>
  <si>
    <t>July 2014</t>
  </si>
  <si>
    <t>July 2015</t>
  </si>
  <si>
    <t>EDR Population Forecast</t>
  </si>
  <si>
    <t>EDR Estimates</t>
  </si>
  <si>
    <t>1 year</t>
  </si>
  <si>
    <t>2 year</t>
  </si>
  <si>
    <t>3 year</t>
  </si>
  <si>
    <t>4 year</t>
  </si>
  <si>
    <t>5 year</t>
  </si>
  <si>
    <t>6 year</t>
  </si>
  <si>
    <t>7 year</t>
  </si>
  <si>
    <t>8 year</t>
  </si>
  <si>
    <t>9 year</t>
  </si>
  <si>
    <t>10 year</t>
  </si>
  <si>
    <t>STAFF 000410</t>
  </si>
  <si>
    <t>FPL RC-16</t>
  </si>
  <si>
    <t>STAFF 000412</t>
  </si>
  <si>
    <t>STAFF 000413</t>
  </si>
  <si>
    <t>STAFF 000414</t>
  </si>
  <si>
    <t>STAFF 000415</t>
  </si>
  <si>
    <t>STAFF 000416</t>
  </si>
  <si>
    <t>STAFF 000417</t>
  </si>
  <si>
    <t>STAFF 000418</t>
  </si>
  <si>
    <t>STAFF 000419</t>
  </si>
  <si>
    <t>STAFF 000420</t>
  </si>
  <si>
    <t>STAFF 000421</t>
  </si>
  <si>
    <t>STAFF 000422</t>
  </si>
  <si>
    <t>STAFF 000411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</si>
</sst>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">
    <xf numFmtId="0" fontId="0" fillId="0" borderId="0" xfId="0"/>
    <xf numFmtId="3" fontId="0" fillId="0" borderId="0" xfId="0" applyNumberFormat="1"/>
    <xf numFmtId="10" fontId="0" fillId="0" borderId="0" xfId="0" applyNumberFormat="1"/>
    <xf numFmtId="164" fontId="0" fillId="0" borderId="0" xfId="1" applyNumberFormat="1" applyFont="1"/>
    <xf numFmtId="10" fontId="0" fillId="0" borderId="0" xfId="1" applyNumberFormat="1" applyFont="1" applyFill="1"/>
    <xf numFmtId="0" fontId="0" fillId="0" borderId="0" xfId="0" applyFill="1"/>
    <xf numFmtId="0" fontId="2" fillId="0" borderId="0" xfId="0" applyFont="1" applyFill="1"/>
    <xf numFmtId="17" fontId="2" fillId="0" borderId="0" xfId="0" quotePrefix="1" applyNumberFormat="1" applyFont="1" applyFill="1"/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Alignment="1">
      <alignment horizontal="center"/>
    </xf>
    <xf numFmtId="3" fontId="0" fillId="0" borderId="0" xfId="0" applyNumberFormat="1" applyFill="1"/>
    <xf numFmtId="1" fontId="0" fillId="0" borderId="0" xfId="0" applyNumberFormat="1" applyFill="1"/>
    <xf numFmtId="164" fontId="0" fillId="0" borderId="0" xfId="1" applyNumberFormat="1" applyFont="1" applyFill="1"/>
    <xf numFmtId="165" fontId="0" fillId="0" borderId="0" xfId="2" applyNumberFormat="1" applyFont="1" applyFill="1"/>
    <xf numFmtId="0" fontId="3" fillId="0" borderId="0" xfId="0" applyFont="1" applyFill="1"/>
    <xf numFmtId="10" fontId="0" fillId="0" borderId="0" xfId="0" applyNumberFormat="1" applyFill="1"/>
    <xf numFmtId="0" fontId="4" fillId="0" borderId="0" xfId="0" applyFont="1"/>
    <xf numFmtId="0" fontId="2" fillId="0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15" sqref="E15"/>
    </sheetView>
  </sheetViews>
  <sheetFormatPr defaultRowHeight="15" x14ac:dyDescent="0.25"/>
  <cols>
    <col min="1" max="1" width="12.28515625" customWidth="1"/>
    <col min="2" max="2" width="10.140625" bestFit="1" customWidth="1"/>
    <col min="4" max="4" width="10.140625" bestFit="1" customWidth="1"/>
  </cols>
  <sheetData>
    <row r="1" spans="1:5" s="16" customFormat="1" x14ac:dyDescent="0.3">
      <c r="A1" s="16" t="s">
        <v>25</v>
      </c>
    </row>
    <row r="2" spans="1:5" s="16" customFormat="1" x14ac:dyDescent="0.3">
      <c r="A2" s="16" t="s">
        <v>26</v>
      </c>
    </row>
    <row r="3" spans="1:5" s="16" customFormat="1" x14ac:dyDescent="0.3"/>
    <row r="5" spans="1:5" x14ac:dyDescent="0.3">
      <c r="A5">
        <v>2004</v>
      </c>
      <c r="B5" s="1">
        <v>17424675</v>
      </c>
      <c r="C5">
        <v>2.08</v>
      </c>
      <c r="D5" s="1">
        <v>17425211</v>
      </c>
      <c r="E5">
        <v>2.0699999999999998</v>
      </c>
    </row>
    <row r="6" spans="1:5" x14ac:dyDescent="0.3">
      <c r="A6">
        <v>2005</v>
      </c>
      <c r="B6" s="1">
        <v>17760000</v>
      </c>
      <c r="C6">
        <v>1.92</v>
      </c>
      <c r="D6" s="1">
        <v>17760000</v>
      </c>
      <c r="E6">
        <v>1.92</v>
      </c>
    </row>
    <row r="7" spans="1:5" x14ac:dyDescent="0.3">
      <c r="A7">
        <v>2006</v>
      </c>
      <c r="B7" s="1">
        <v>18091745</v>
      </c>
      <c r="C7">
        <v>1.87</v>
      </c>
      <c r="D7" s="1">
        <v>18091716</v>
      </c>
      <c r="E7">
        <v>1.87</v>
      </c>
    </row>
    <row r="8" spans="1:5" x14ac:dyDescent="0.3">
      <c r="A8">
        <v>2007</v>
      </c>
      <c r="B8" s="1">
        <v>18421410</v>
      </c>
      <c r="C8">
        <v>1.82</v>
      </c>
      <c r="D8" s="1">
        <v>18421420</v>
      </c>
      <c r="E8">
        <v>1.82</v>
      </c>
    </row>
    <row r="9" spans="1:5" x14ac:dyDescent="0.3">
      <c r="A9">
        <v>2008</v>
      </c>
      <c r="B9" s="1">
        <v>18750000</v>
      </c>
      <c r="C9">
        <v>1.78</v>
      </c>
      <c r="D9" s="1">
        <v>18749914</v>
      </c>
      <c r="E9">
        <v>1.78</v>
      </c>
    </row>
    <row r="10" spans="1:5" x14ac:dyDescent="0.3">
      <c r="A10">
        <v>2009</v>
      </c>
      <c r="B10" s="1">
        <v>19074076</v>
      </c>
      <c r="C10">
        <v>1.73</v>
      </c>
      <c r="D10" s="1">
        <v>19074139</v>
      </c>
      <c r="E10">
        <v>1.73</v>
      </c>
    </row>
    <row r="11" spans="1:5" x14ac:dyDescent="0.3">
      <c r="A11">
        <v>2010</v>
      </c>
      <c r="B11" s="1">
        <v>19397400</v>
      </c>
      <c r="C11">
        <v>1.7</v>
      </c>
      <c r="D11" s="1">
        <v>19397400</v>
      </c>
      <c r="E11">
        <v>1.69</v>
      </c>
    </row>
    <row r="12" spans="1:5" x14ac:dyDescent="0.3">
      <c r="A12">
        <v>2011</v>
      </c>
      <c r="B12" s="1">
        <v>19719418</v>
      </c>
      <c r="C12">
        <v>1.66</v>
      </c>
      <c r="D12" s="1">
        <v>19719444</v>
      </c>
      <c r="E12">
        <v>1.66</v>
      </c>
    </row>
    <row r="13" spans="1:5" x14ac:dyDescent="0.3">
      <c r="A13">
        <v>2012</v>
      </c>
      <c r="B13" s="1">
        <v>20039967</v>
      </c>
      <c r="C13">
        <v>1.63</v>
      </c>
      <c r="D13" s="1">
        <v>20039991</v>
      </c>
      <c r="E13">
        <v>1.63</v>
      </c>
    </row>
    <row r="14" spans="1:5" x14ac:dyDescent="0.3">
      <c r="A14">
        <v>2013</v>
      </c>
      <c r="B14" s="1">
        <v>20360353</v>
      </c>
      <c r="C14">
        <v>1.6</v>
      </c>
      <c r="D14" s="1">
        <v>20360371</v>
      </c>
      <c r="E14">
        <v>1.6</v>
      </c>
    </row>
    <row r="15" spans="1:5" x14ac:dyDescent="0.3">
      <c r="A15">
        <v>2014</v>
      </c>
      <c r="B15" s="1">
        <v>20680821</v>
      </c>
      <c r="C15">
        <v>1.57</v>
      </c>
      <c r="D15" s="1">
        <v>20680835</v>
      </c>
      <c r="E15">
        <v>1.57</v>
      </c>
    </row>
    <row r="16" spans="1:5" x14ac:dyDescent="0.3">
      <c r="A16">
        <v>2015</v>
      </c>
      <c r="B16" s="1">
        <v>21000800</v>
      </c>
      <c r="C16">
        <v>1.55</v>
      </c>
      <c r="D16" s="1">
        <v>21000800</v>
      </c>
      <c r="E16">
        <v>1.55</v>
      </c>
    </row>
    <row r="17" spans="2:4" x14ac:dyDescent="0.3">
      <c r="B17" s="1"/>
      <c r="D17" s="1"/>
    </row>
    <row r="18" spans="2:4" x14ac:dyDescent="0.3">
      <c r="B18" s="1"/>
      <c r="D18" s="1"/>
    </row>
    <row r="19" spans="2:4" x14ac:dyDescent="0.3">
      <c r="B19" s="1"/>
      <c r="D19" s="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2" sqref="A2"/>
    </sheetView>
  </sheetViews>
  <sheetFormatPr defaultRowHeight="15" x14ac:dyDescent="0.25"/>
  <cols>
    <col min="1" max="1" width="12.28515625" customWidth="1"/>
  </cols>
  <sheetData>
    <row r="1" spans="1:7" s="16" customFormat="1" x14ac:dyDescent="0.3">
      <c r="A1" s="16" t="s">
        <v>34</v>
      </c>
    </row>
    <row r="2" spans="1:7" s="16" customFormat="1" x14ac:dyDescent="0.3">
      <c r="A2" s="16" t="s">
        <v>26</v>
      </c>
    </row>
    <row r="3" spans="1:7" s="16" customFormat="1" x14ac:dyDescent="0.3"/>
    <row r="5" spans="1:7" x14ac:dyDescent="0.3">
      <c r="A5">
        <v>2013</v>
      </c>
      <c r="B5">
        <v>19266706</v>
      </c>
      <c r="C5" s="3">
        <v>1.01E-2</v>
      </c>
      <c r="D5">
        <v>192272</v>
      </c>
      <c r="E5">
        <v>19261633</v>
      </c>
      <c r="F5" s="3">
        <v>9.7999999999999997E-3</v>
      </c>
      <c r="G5">
        <v>187199</v>
      </c>
    </row>
    <row r="6" spans="1:7" x14ac:dyDescent="0.3">
      <c r="A6">
        <v>2014</v>
      </c>
      <c r="B6">
        <v>19490068</v>
      </c>
      <c r="C6" s="3">
        <v>1.1599999999999999E-2</v>
      </c>
      <c r="D6">
        <v>223362</v>
      </c>
      <c r="E6">
        <v>19484936</v>
      </c>
      <c r="F6" s="3">
        <v>1.1599999999999999E-2</v>
      </c>
      <c r="G6">
        <v>223303</v>
      </c>
    </row>
    <row r="7" spans="1:7" x14ac:dyDescent="0.3">
      <c r="A7">
        <v>2015</v>
      </c>
      <c r="B7">
        <v>19750577</v>
      </c>
      <c r="C7" s="3">
        <v>1.34E-2</v>
      </c>
      <c r="D7">
        <v>260509</v>
      </c>
      <c r="E7">
        <v>19745376</v>
      </c>
      <c r="F7" s="3">
        <v>1.34E-2</v>
      </c>
      <c r="G7">
        <v>260440</v>
      </c>
    </row>
    <row r="8" spans="1:7" x14ac:dyDescent="0.3">
      <c r="A8">
        <v>2016</v>
      </c>
      <c r="B8">
        <v>20029328</v>
      </c>
      <c r="C8" s="3">
        <v>1.41E-2</v>
      </c>
      <c r="D8">
        <v>278751</v>
      </c>
      <c r="E8">
        <v>20024054</v>
      </c>
      <c r="F8" s="3">
        <v>1.41E-2</v>
      </c>
      <c r="G8">
        <v>278678</v>
      </c>
    </row>
    <row r="9" spans="1:7" x14ac:dyDescent="0.3">
      <c r="A9">
        <v>2017</v>
      </c>
      <c r="B9">
        <v>20312211</v>
      </c>
      <c r="C9" s="3">
        <v>1.41E-2</v>
      </c>
      <c r="D9">
        <v>282883</v>
      </c>
      <c r="E9">
        <v>20306863</v>
      </c>
      <c r="F9" s="3">
        <v>1.41E-2</v>
      </c>
      <c r="G9">
        <v>282809</v>
      </c>
    </row>
    <row r="10" spans="1:7" x14ac:dyDescent="0.3">
      <c r="A10">
        <v>2018</v>
      </c>
      <c r="B10">
        <v>20592545</v>
      </c>
      <c r="C10" s="3">
        <v>1.38E-2</v>
      </c>
      <c r="D10">
        <v>280334</v>
      </c>
      <c r="E10">
        <v>20587391</v>
      </c>
      <c r="F10" s="3">
        <v>1.38E-2</v>
      </c>
      <c r="G10">
        <v>280528</v>
      </c>
    </row>
    <row r="11" spans="1:7" x14ac:dyDescent="0.3">
      <c r="A11">
        <v>2019</v>
      </c>
      <c r="B11">
        <v>20868997</v>
      </c>
      <c r="C11" s="3">
        <v>1.34E-2</v>
      </c>
      <c r="D11">
        <v>276452</v>
      </c>
      <c r="E11">
        <v>20864297</v>
      </c>
      <c r="F11" s="3">
        <v>1.35E-2</v>
      </c>
      <c r="G11">
        <v>276906</v>
      </c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A2" sqref="A2"/>
    </sheetView>
  </sheetViews>
  <sheetFormatPr defaultRowHeight="15" x14ac:dyDescent="0.25"/>
  <cols>
    <col min="1" max="1" width="12.28515625" customWidth="1"/>
  </cols>
  <sheetData>
    <row r="1" spans="1:7" s="16" customFormat="1" x14ac:dyDescent="0.3">
      <c r="A1" s="16" t="s">
        <v>35</v>
      </c>
    </row>
    <row r="2" spans="1:7" s="16" customFormat="1" x14ac:dyDescent="0.3">
      <c r="A2" s="16" t="s">
        <v>26</v>
      </c>
    </row>
    <row r="3" spans="1:7" s="16" customFormat="1" x14ac:dyDescent="0.3"/>
    <row r="5" spans="1:7" x14ac:dyDescent="0.3">
      <c r="A5">
        <v>2014</v>
      </c>
      <c r="B5">
        <v>19485270</v>
      </c>
      <c r="C5">
        <v>1.17E-2</v>
      </c>
      <c r="D5">
        <v>225727</v>
      </c>
      <c r="E5">
        <v>19503841</v>
      </c>
      <c r="F5">
        <v>1.2699999999999999E-2</v>
      </c>
      <c r="G5">
        <v>244298</v>
      </c>
    </row>
    <row r="6" spans="1:7" x14ac:dyDescent="0.3">
      <c r="A6">
        <v>2015</v>
      </c>
      <c r="B6">
        <v>19747233</v>
      </c>
      <c r="C6">
        <v>1.34E-2</v>
      </c>
      <c r="D6">
        <v>261963</v>
      </c>
      <c r="E6">
        <v>19769010</v>
      </c>
      <c r="F6">
        <v>1.3599999999999999E-2</v>
      </c>
      <c r="G6">
        <v>265169</v>
      </c>
    </row>
    <row r="7" spans="1:7" x14ac:dyDescent="0.3">
      <c r="A7">
        <v>2016</v>
      </c>
      <c r="B7">
        <v>20027214</v>
      </c>
      <c r="C7">
        <v>1.4200000000000001E-2</v>
      </c>
      <c r="D7">
        <v>279981</v>
      </c>
      <c r="E7">
        <v>20051547</v>
      </c>
      <c r="F7">
        <v>1.43E-2</v>
      </c>
      <c r="G7">
        <v>282537</v>
      </c>
    </row>
    <row r="8" spans="1:7" x14ac:dyDescent="0.3">
      <c r="A8">
        <v>2017</v>
      </c>
      <c r="B8">
        <v>20311486</v>
      </c>
      <c r="C8">
        <v>1.4200000000000001E-2</v>
      </c>
      <c r="D8">
        <v>284272</v>
      </c>
      <c r="E8">
        <v>20338444</v>
      </c>
      <c r="F8">
        <v>1.43E-2</v>
      </c>
      <c r="G8">
        <v>286897</v>
      </c>
    </row>
    <row r="9" spans="1:7" x14ac:dyDescent="0.3">
      <c r="A9">
        <v>2018</v>
      </c>
      <c r="B9">
        <v>20593490</v>
      </c>
      <c r="C9">
        <v>1.3899999999999999E-2</v>
      </c>
      <c r="D9">
        <v>282004</v>
      </c>
      <c r="E9">
        <v>20622557</v>
      </c>
      <c r="F9">
        <v>1.4E-2</v>
      </c>
      <c r="G9">
        <v>284113</v>
      </c>
    </row>
    <row r="10" spans="1:7" x14ac:dyDescent="0.3">
      <c r="A10">
        <v>2019</v>
      </c>
      <c r="B10">
        <v>20873474</v>
      </c>
      <c r="C10">
        <v>1.3599999999999999E-2</v>
      </c>
      <c r="D10">
        <v>279984</v>
      </c>
      <c r="E10">
        <v>20905243</v>
      </c>
      <c r="F10">
        <v>1.37E-2</v>
      </c>
      <c r="G10">
        <v>282686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A2" sqref="A2"/>
    </sheetView>
  </sheetViews>
  <sheetFormatPr defaultRowHeight="15" x14ac:dyDescent="0.25"/>
  <cols>
    <col min="1" max="1" width="12.28515625" customWidth="1"/>
    <col min="2" max="2" width="10.140625" bestFit="1" customWidth="1"/>
    <col min="5" max="5" width="10.140625" bestFit="1" customWidth="1"/>
  </cols>
  <sheetData>
    <row r="1" spans="1:7" s="16" customFormat="1" x14ac:dyDescent="0.3">
      <c r="A1" s="16" t="s">
        <v>36</v>
      </c>
    </row>
    <row r="2" spans="1:7" s="16" customFormat="1" x14ac:dyDescent="0.3">
      <c r="A2" s="16" t="s">
        <v>26</v>
      </c>
    </row>
    <row r="3" spans="1:7" s="16" customFormat="1" x14ac:dyDescent="0.3"/>
    <row r="5" spans="1:7" x14ac:dyDescent="0.3">
      <c r="A5">
        <v>2015</v>
      </c>
      <c r="B5" s="1">
        <v>19789625</v>
      </c>
      <c r="C5" s="2">
        <v>1.4500000000000001E-2</v>
      </c>
      <c r="D5" s="1">
        <v>282256</v>
      </c>
      <c r="E5" s="1">
        <v>19817596</v>
      </c>
      <c r="F5" s="2">
        <v>1.5900000000000001E-2</v>
      </c>
      <c r="G5" s="1">
        <v>310227</v>
      </c>
    </row>
    <row r="6" spans="1:7" x14ac:dyDescent="0.3">
      <c r="A6">
        <v>2016</v>
      </c>
      <c r="B6" s="1">
        <v>20075695</v>
      </c>
      <c r="C6" s="2">
        <v>1.4500000000000001E-2</v>
      </c>
      <c r="D6" s="1">
        <v>286070</v>
      </c>
      <c r="E6" s="1">
        <v>20127723</v>
      </c>
      <c r="F6" s="2">
        <v>1.5599999999999999E-2</v>
      </c>
      <c r="G6" s="1">
        <v>310127</v>
      </c>
    </row>
    <row r="7" spans="1:7" x14ac:dyDescent="0.3">
      <c r="A7">
        <v>2017</v>
      </c>
      <c r="B7" s="1">
        <v>20367465</v>
      </c>
      <c r="C7" s="2">
        <v>1.4500000000000001E-2</v>
      </c>
      <c r="D7" s="1">
        <v>291770</v>
      </c>
      <c r="E7" s="1">
        <v>20434731</v>
      </c>
      <c r="F7" s="2">
        <v>1.5299999999999999E-2</v>
      </c>
      <c r="G7" s="1">
        <v>307008</v>
      </c>
    </row>
    <row r="8" spans="1:7" x14ac:dyDescent="0.3">
      <c r="A8">
        <v>2018</v>
      </c>
      <c r="B8" s="1">
        <v>20658700</v>
      </c>
      <c r="C8" s="2">
        <v>1.43E-2</v>
      </c>
      <c r="D8" s="1">
        <v>291235</v>
      </c>
      <c r="E8" s="1">
        <v>20738328</v>
      </c>
      <c r="F8" s="2">
        <v>1.49E-2</v>
      </c>
      <c r="G8" s="1">
        <v>303597</v>
      </c>
    </row>
    <row r="9" spans="1:7" x14ac:dyDescent="0.3">
      <c r="A9">
        <v>2019</v>
      </c>
      <c r="B9" s="1">
        <v>20948450</v>
      </c>
      <c r="C9" s="2">
        <v>1.4E-2</v>
      </c>
      <c r="D9" s="1">
        <v>289750</v>
      </c>
      <c r="E9" s="1">
        <v>21039709</v>
      </c>
      <c r="F9" s="2">
        <v>1.4500000000000001E-2</v>
      </c>
      <c r="G9" s="1">
        <v>301381</v>
      </c>
    </row>
  </sheetData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tabSelected="1" workbookViewId="0">
      <pane xSplit="1" ySplit="5" topLeftCell="B6" activePane="bottomRight" state="frozen"/>
      <selection sqref="A1:XFD3"/>
      <selection pane="topRight" sqref="A1:XFD3"/>
      <selection pane="bottomLeft" sqref="A1:XFD3"/>
      <selection pane="bottomRight" activeCell="A2" sqref="A2"/>
    </sheetView>
  </sheetViews>
  <sheetFormatPr defaultColWidth="9.140625" defaultRowHeight="15" x14ac:dyDescent="0.25"/>
  <cols>
    <col min="1" max="1" width="12.28515625" style="5" customWidth="1"/>
    <col min="2" max="2" width="13.5703125" style="5" bestFit="1" customWidth="1"/>
    <col min="3" max="14" width="10.140625" style="5" bestFit="1" customWidth="1"/>
    <col min="15" max="16384" width="9.140625" style="5"/>
  </cols>
  <sheetData>
    <row r="1" spans="1:28" s="6" customFormat="1" ht="14.45" x14ac:dyDescent="0.3">
      <c r="A1" s="6" t="s">
        <v>37</v>
      </c>
    </row>
    <row r="2" spans="1:28" s="6" customFormat="1" ht="14.45" x14ac:dyDescent="0.3">
      <c r="A2" s="6" t="s">
        <v>26</v>
      </c>
    </row>
    <row r="3" spans="1:28" s="6" customFormat="1" ht="14.45" x14ac:dyDescent="0.3"/>
    <row r="4" spans="1:28" ht="14.45" x14ac:dyDescent="0.3">
      <c r="C4" s="17" t="s">
        <v>13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1:28" s="6" customFormat="1" ht="14.45" x14ac:dyDescent="0.3">
      <c r="A5" s="6" t="s">
        <v>0</v>
      </c>
      <c r="B5" s="6" t="s">
        <v>14</v>
      </c>
      <c r="C5" s="7" t="s">
        <v>1</v>
      </c>
      <c r="D5" s="7" t="s">
        <v>2</v>
      </c>
      <c r="E5" s="7" t="s">
        <v>3</v>
      </c>
      <c r="F5" s="7" t="s">
        <v>4</v>
      </c>
      <c r="G5" s="7" t="s">
        <v>5</v>
      </c>
      <c r="H5" s="7" t="s">
        <v>6</v>
      </c>
      <c r="I5" s="7" t="s">
        <v>7</v>
      </c>
      <c r="J5" s="7" t="s">
        <v>8</v>
      </c>
      <c r="K5" s="7" t="s">
        <v>9</v>
      </c>
      <c r="L5" s="7" t="s">
        <v>10</v>
      </c>
      <c r="M5" s="7" t="s">
        <v>11</v>
      </c>
      <c r="N5" s="7" t="s">
        <v>12</v>
      </c>
    </row>
    <row r="6" spans="1:28" ht="14.45" x14ac:dyDescent="0.3">
      <c r="A6" s="8">
        <v>2004</v>
      </c>
      <c r="B6" s="9">
        <v>17374824</v>
      </c>
      <c r="C6" s="10">
        <f>'Feb 2004'!D5</f>
        <v>17425211</v>
      </c>
      <c r="P6" s="11">
        <v>2004</v>
      </c>
      <c r="Q6" s="4">
        <f>+$B6/C6-1</f>
        <v>-2.8916149135870262E-3</v>
      </c>
      <c r="R6" s="4"/>
      <c r="S6" s="4"/>
      <c r="T6" s="4"/>
      <c r="U6" s="4"/>
      <c r="V6" s="4"/>
      <c r="W6" s="4"/>
      <c r="X6" s="4"/>
      <c r="Y6" s="4"/>
      <c r="Z6" s="12"/>
      <c r="AB6" s="13"/>
    </row>
    <row r="7" spans="1:28" ht="14.45" x14ac:dyDescent="0.3">
      <c r="A7" s="8">
        <v>2005</v>
      </c>
      <c r="B7" s="9">
        <v>17778156</v>
      </c>
      <c r="C7" s="10">
        <f>'Feb 2004'!D6</f>
        <v>17760000</v>
      </c>
      <c r="D7" s="10">
        <f>'Feb 2005'!D5</f>
        <v>17872300</v>
      </c>
      <c r="P7" s="11">
        <v>2005</v>
      </c>
      <c r="Q7" s="4">
        <f t="shared" ref="Q7:W16" si="0">+$B7/C7-1</f>
        <v>1.0222972972973032E-3</v>
      </c>
      <c r="R7" s="4">
        <f>+$B7/D7-1</f>
        <v>-5.2675928671743755E-3</v>
      </c>
      <c r="S7" s="4"/>
      <c r="T7" s="4"/>
      <c r="U7" s="4"/>
      <c r="V7" s="4"/>
      <c r="W7" s="4"/>
      <c r="X7" s="4"/>
      <c r="Y7" s="4"/>
      <c r="Z7" s="12"/>
      <c r="AB7" s="13"/>
    </row>
    <row r="8" spans="1:28" ht="14.45" x14ac:dyDescent="0.3">
      <c r="A8" s="8">
        <v>2006</v>
      </c>
      <c r="B8" s="9">
        <v>18154475</v>
      </c>
      <c r="C8" s="10">
        <f>'Feb 2004'!D7</f>
        <v>18091716</v>
      </c>
      <c r="D8" s="10">
        <f>'Feb 2005'!D6</f>
        <v>18233077</v>
      </c>
      <c r="E8" s="10">
        <f>'Feb 2006'!D5</f>
        <v>18324606</v>
      </c>
      <c r="P8" s="11">
        <v>2006</v>
      </c>
      <c r="Q8" s="4">
        <f t="shared" si="0"/>
        <v>3.4689357272688071E-3</v>
      </c>
      <c r="R8" s="4">
        <f t="shared" si="0"/>
        <v>-4.310956400831345E-3</v>
      </c>
      <c r="S8" s="4">
        <f>+$B8/E8-1</f>
        <v>-9.2842923880600559E-3</v>
      </c>
      <c r="T8" s="4"/>
      <c r="U8" s="4"/>
      <c r="V8" s="4"/>
      <c r="W8" s="4"/>
      <c r="X8" s="4"/>
      <c r="Y8" s="4"/>
      <c r="Z8" s="12"/>
      <c r="AB8" s="13"/>
    </row>
    <row r="9" spans="1:28" ht="14.45" x14ac:dyDescent="0.3">
      <c r="A9" s="8">
        <v>2007</v>
      </c>
      <c r="B9" s="9">
        <v>18446768</v>
      </c>
      <c r="C9" s="10">
        <f>'Feb 2004'!D8</f>
        <v>18421420</v>
      </c>
      <c r="D9" s="10">
        <f>'Feb 2005'!D7</f>
        <v>18598195</v>
      </c>
      <c r="E9" s="10">
        <f>'Feb 2006'!D6</f>
        <v>18737766</v>
      </c>
      <c r="F9" s="10">
        <f>'Feb 2007'!D5</f>
        <v>18729350</v>
      </c>
      <c r="P9" s="11">
        <v>2007</v>
      </c>
      <c r="Q9" s="4">
        <f t="shared" si="0"/>
        <v>1.3760068442063567E-3</v>
      </c>
      <c r="R9" s="4">
        <f t="shared" si="0"/>
        <v>-8.1420266859230095E-3</v>
      </c>
      <c r="S9" s="4">
        <f t="shared" si="0"/>
        <v>-1.5530026364935945E-2</v>
      </c>
      <c r="T9" s="4">
        <f>+$B9/F9-1</f>
        <v>-1.5087656539068406E-2</v>
      </c>
      <c r="U9" s="4"/>
      <c r="V9" s="4"/>
      <c r="W9" s="4"/>
      <c r="X9" s="4"/>
      <c r="Y9" s="4"/>
      <c r="Z9" s="12"/>
      <c r="AB9" s="13"/>
    </row>
    <row r="10" spans="1:28" ht="14.45" x14ac:dyDescent="0.3">
      <c r="A10" s="8">
        <v>2008</v>
      </c>
      <c r="B10" s="9">
        <v>18613905</v>
      </c>
      <c r="C10" s="10">
        <f>'Feb 2004'!D9</f>
        <v>18749914</v>
      </c>
      <c r="D10" s="10">
        <f>'Feb 2005'!D8</f>
        <v>18958795</v>
      </c>
      <c r="E10" s="10">
        <f>'Feb 2006'!D7</f>
        <v>19139961</v>
      </c>
      <c r="F10" s="10">
        <f>'Feb 2007'!D6</f>
        <v>19132888</v>
      </c>
      <c r="G10" s="10">
        <f>'July 2008'!E5</f>
        <v>18802823</v>
      </c>
      <c r="P10" s="11">
        <v>2008</v>
      </c>
      <c r="Q10" s="4">
        <f t="shared" si="0"/>
        <v>-7.2538466043097216E-3</v>
      </c>
      <c r="R10" s="4">
        <f t="shared" si="0"/>
        <v>-1.8191557005600822E-2</v>
      </c>
      <c r="S10" s="4">
        <f t="shared" si="0"/>
        <v>-2.7484695501730605E-2</v>
      </c>
      <c r="T10" s="4">
        <f t="shared" si="0"/>
        <v>-2.7125178383942905E-2</v>
      </c>
      <c r="U10" s="4">
        <f>+$B10/G10-1</f>
        <v>-1.0047321085775218E-2</v>
      </c>
      <c r="V10" s="4"/>
      <c r="W10" s="4"/>
      <c r="X10" s="4"/>
      <c r="Y10" s="4"/>
      <c r="Z10" s="12"/>
      <c r="AB10" s="13"/>
    </row>
    <row r="11" spans="1:28" ht="14.45" x14ac:dyDescent="0.3">
      <c r="A11" s="8">
        <v>2009</v>
      </c>
      <c r="B11" s="9">
        <v>18687425</v>
      </c>
      <c r="C11" s="10">
        <f>'Feb 2004'!D10</f>
        <v>19074139</v>
      </c>
      <c r="D11" s="10">
        <f>'Feb 2005'!D9</f>
        <v>19308240</v>
      </c>
      <c r="E11" s="10">
        <f>'Feb 2006'!D8</f>
        <v>19532570</v>
      </c>
      <c r="F11" s="10">
        <f>'Feb 2007'!D7</f>
        <v>19563430</v>
      </c>
      <c r="G11" s="10">
        <f>'July 2008'!E6</f>
        <v>18926619</v>
      </c>
      <c r="H11" s="10">
        <f>'Feb 2009'!E5</f>
        <v>18807219</v>
      </c>
      <c r="P11" s="11">
        <v>2009</v>
      </c>
      <c r="Q11" s="4">
        <f t="shared" si="0"/>
        <v>-2.0274257202382739E-2</v>
      </c>
      <c r="R11" s="4">
        <f t="shared" si="0"/>
        <v>-3.215285287524916E-2</v>
      </c>
      <c r="S11" s="4">
        <f t="shared" si="0"/>
        <v>-4.3268499741713429E-2</v>
      </c>
      <c r="T11" s="4">
        <f t="shared" si="0"/>
        <v>-4.4777679578683283E-2</v>
      </c>
      <c r="U11" s="4">
        <f t="shared" si="0"/>
        <v>-1.2637967721546017E-2</v>
      </c>
      <c r="V11" s="4">
        <f>+$B11/H11-1</f>
        <v>-6.3695754273930261E-3</v>
      </c>
      <c r="W11" s="4"/>
      <c r="X11" s="4"/>
      <c r="Y11" s="4"/>
      <c r="Z11" s="12"/>
      <c r="AB11" s="13"/>
    </row>
    <row r="12" spans="1:28" ht="14.45" x14ac:dyDescent="0.3">
      <c r="A12" s="8">
        <v>2010</v>
      </c>
      <c r="B12" s="9">
        <v>18801332</v>
      </c>
      <c r="C12" s="10">
        <f>'Feb 2004'!D11</f>
        <v>19397400</v>
      </c>
      <c r="D12" s="10">
        <f>'Feb 2005'!D10</f>
        <v>19655100</v>
      </c>
      <c r="E12" s="10">
        <f>'Feb 2006'!D9</f>
        <v>19920344</v>
      </c>
      <c r="F12" s="10">
        <f>'Feb 2007'!D8</f>
        <v>19974199</v>
      </c>
      <c r="G12" s="10">
        <f>'July 2008'!E7</f>
        <v>19129706</v>
      </c>
      <c r="H12" s="10">
        <f>'Feb 2009'!E6</f>
        <v>18881445</v>
      </c>
      <c r="I12" s="10">
        <f>'Jan 2010'!E5</f>
        <v>18773356</v>
      </c>
      <c r="L12" s="10"/>
      <c r="M12" s="10"/>
      <c r="N12" s="10"/>
      <c r="O12" s="10"/>
      <c r="P12" s="11">
        <v>2010</v>
      </c>
      <c r="Q12" s="4">
        <f t="shared" si="0"/>
        <v>-3.0729272995349888E-2</v>
      </c>
      <c r="R12" s="4">
        <f t="shared" si="0"/>
        <v>-4.3437479331064233E-2</v>
      </c>
      <c r="S12" s="4">
        <f t="shared" si="0"/>
        <v>-5.617433112600867E-2</v>
      </c>
      <c r="T12" s="4">
        <f t="shared" si="0"/>
        <v>-5.8719100575697625E-2</v>
      </c>
      <c r="U12" s="4">
        <f t="shared" si="0"/>
        <v>-1.7165658479016854E-2</v>
      </c>
      <c r="V12" s="4">
        <f t="shared" si="0"/>
        <v>-4.2429485667013767E-3</v>
      </c>
      <c r="W12" s="4">
        <f t="shared" si="0"/>
        <v>1.4901970643927953E-3</v>
      </c>
      <c r="X12" s="4"/>
      <c r="Y12" s="4"/>
      <c r="Z12" s="12"/>
      <c r="AB12" s="13"/>
    </row>
    <row r="13" spans="1:28" ht="14.45" x14ac:dyDescent="0.3">
      <c r="A13" s="8">
        <v>2011</v>
      </c>
      <c r="B13" s="9">
        <v>18905070</v>
      </c>
      <c r="C13" s="10">
        <f>'Feb 2004'!D12</f>
        <v>19719444</v>
      </c>
      <c r="D13" s="10">
        <f>'Feb 2005'!D11</f>
        <v>19993176</v>
      </c>
      <c r="E13" s="10">
        <f>'Feb 2006'!D10</f>
        <v>20303189</v>
      </c>
      <c r="F13" s="10">
        <f>'Feb 2007'!D9</f>
        <v>20365996</v>
      </c>
      <c r="G13" s="10">
        <f>'July 2008'!E8</f>
        <v>19422163</v>
      </c>
      <c r="H13" s="10">
        <f>'Feb 2009'!E7</f>
        <v>18953150</v>
      </c>
      <c r="I13" s="10">
        <f>'Jan 2010'!E6</f>
        <v>18850848</v>
      </c>
      <c r="J13" s="10">
        <f>'July 2011'!H5</f>
        <v>18920975</v>
      </c>
      <c r="L13" s="10"/>
      <c r="M13" s="10"/>
      <c r="N13" s="10"/>
      <c r="O13" s="10"/>
      <c r="P13" s="11">
        <v>2011</v>
      </c>
      <c r="Q13" s="4">
        <f t="shared" si="0"/>
        <v>-4.1298020370148403E-2</v>
      </c>
      <c r="R13" s="4">
        <f t="shared" si="0"/>
        <v>-5.4423869424247595E-2</v>
      </c>
      <c r="S13" s="4">
        <f t="shared" si="0"/>
        <v>-6.886203935746249E-2</v>
      </c>
      <c r="T13" s="4">
        <f t="shared" si="0"/>
        <v>-7.1733589656012842E-2</v>
      </c>
      <c r="U13" s="4">
        <f t="shared" si="0"/>
        <v>-2.6623862645988483E-2</v>
      </c>
      <c r="V13" s="4">
        <f t="shared" si="0"/>
        <v>-2.5367814848719084E-3</v>
      </c>
      <c r="W13" s="4">
        <f t="shared" si="0"/>
        <v>2.8763692752709069E-3</v>
      </c>
      <c r="X13" s="4">
        <f>+$B13/J13-1</f>
        <v>-8.406015017724533E-4</v>
      </c>
      <c r="Y13" s="4"/>
      <c r="Z13" s="4"/>
      <c r="AB13" s="13"/>
    </row>
    <row r="14" spans="1:28" ht="14.45" x14ac:dyDescent="0.3">
      <c r="A14" s="8">
        <v>2012</v>
      </c>
      <c r="B14" s="9">
        <v>19074434</v>
      </c>
      <c r="C14" s="10">
        <f>'Feb 2004'!D13</f>
        <v>20039991</v>
      </c>
      <c r="D14" s="10">
        <f>'Feb 2005'!D12</f>
        <v>20320187</v>
      </c>
      <c r="E14" s="10">
        <f>'Feb 2006'!D11</f>
        <v>20678338</v>
      </c>
      <c r="F14" s="10">
        <f>'Feb 2007'!D10</f>
        <v>20742469</v>
      </c>
      <c r="G14" s="10">
        <f>'July 2008'!E9</f>
        <v>19735673</v>
      </c>
      <c r="H14" s="10">
        <f>'Feb 2009'!E8</f>
        <v>19109975</v>
      </c>
      <c r="I14" s="10">
        <f>'Jan 2010'!E7</f>
        <v>19001618</v>
      </c>
      <c r="J14" s="10">
        <f>'July 2011'!H6</f>
        <v>19073170</v>
      </c>
      <c r="K14" s="10">
        <f>'July 2012'!E5</f>
        <v>19073710</v>
      </c>
      <c r="L14" s="10"/>
      <c r="M14" s="10"/>
      <c r="N14" s="10"/>
      <c r="O14" s="10"/>
      <c r="P14" s="11">
        <v>2012</v>
      </c>
      <c r="Q14" s="4">
        <f t="shared" si="0"/>
        <v>-4.8181508664350226E-2</v>
      </c>
      <c r="R14" s="4">
        <f t="shared" si="0"/>
        <v>-6.1306177940193218E-2</v>
      </c>
      <c r="S14" s="4">
        <f t="shared" si="0"/>
        <v>-7.7564454164546492E-2</v>
      </c>
      <c r="T14" s="4">
        <f t="shared" si="0"/>
        <v>-8.0416415230028737E-2</v>
      </c>
      <c r="U14" s="4">
        <f t="shared" si="0"/>
        <v>-3.3504760643328413E-2</v>
      </c>
      <c r="V14" s="4">
        <f t="shared" si="0"/>
        <v>-1.8598140499922478E-3</v>
      </c>
      <c r="W14" s="4">
        <f t="shared" si="0"/>
        <v>3.8320947195127353E-3</v>
      </c>
      <c r="X14" s="4">
        <f>+$B14/J14-1</f>
        <v>6.6271102286519223E-5</v>
      </c>
      <c r="Y14" s="4">
        <f>+$B14/K14-1</f>
        <v>3.7958006072313921E-5</v>
      </c>
      <c r="Z14" s="4"/>
      <c r="AB14" s="13"/>
    </row>
    <row r="15" spans="1:28" ht="14.45" x14ac:dyDescent="0.3">
      <c r="A15" s="8">
        <v>2013</v>
      </c>
      <c r="B15" s="9">
        <v>19259543</v>
      </c>
      <c r="C15" s="10">
        <f>'Feb 2004'!D14</f>
        <v>20360371</v>
      </c>
      <c r="D15" s="10">
        <f>'Feb 2005'!D13</f>
        <v>20640921</v>
      </c>
      <c r="E15" s="10">
        <f>'Feb 2006'!D12</f>
        <v>21047539</v>
      </c>
      <c r="F15" s="10">
        <f>'Feb 2007'!D11</f>
        <v>21110751</v>
      </c>
      <c r="G15" s="10">
        <f>'July 2008'!E10</f>
        <v>20045549</v>
      </c>
      <c r="H15" s="10">
        <f>'Feb 2009'!E9</f>
        <v>19393555</v>
      </c>
      <c r="I15" s="10">
        <f>'Jan 2010'!E8</f>
        <v>19271763</v>
      </c>
      <c r="J15" s="10">
        <f>'July 2011'!H7</f>
        <v>19340145</v>
      </c>
      <c r="K15" s="10">
        <f>'July 2012'!E6</f>
        <v>19273829</v>
      </c>
      <c r="L15" s="10">
        <f>'July 2013'!E5</f>
        <v>19261633</v>
      </c>
      <c r="M15" s="10"/>
      <c r="N15" s="10"/>
      <c r="O15" s="10"/>
      <c r="P15" s="11">
        <v>2013</v>
      </c>
      <c r="Q15" s="4">
        <f>+$B15/C15-1</f>
        <v>-5.4067187675509443E-2</v>
      </c>
      <c r="R15" s="4">
        <f t="shared" si="0"/>
        <v>-6.6924242382401467E-2</v>
      </c>
      <c r="S15" s="4">
        <f>+$B15/E15-1</f>
        <v>-8.4950359279533871E-2</v>
      </c>
      <c r="T15" s="4">
        <f t="shared" si="0"/>
        <v>-8.7690295811835406E-2</v>
      </c>
      <c r="U15" s="4">
        <f t="shared" si="0"/>
        <v>-3.9210998910531258E-2</v>
      </c>
      <c r="V15" s="4">
        <f t="shared" si="0"/>
        <v>-6.9101307109501464E-3</v>
      </c>
      <c r="W15" s="4">
        <f t="shared" si="0"/>
        <v>-6.3408832912692503E-4</v>
      </c>
      <c r="X15" s="4">
        <f>+$B15/J15-1</f>
        <v>-4.1676006048558811E-3</v>
      </c>
      <c r="Y15" s="4">
        <f>+$B15/K15-1</f>
        <v>-7.4121234550750259E-4</v>
      </c>
      <c r="Z15" s="4">
        <f>+$B15/L15-1</f>
        <v>-1.085058572136699E-4</v>
      </c>
      <c r="AA15" s="4"/>
      <c r="AB15" s="4"/>
    </row>
    <row r="16" spans="1:28" ht="14.45" x14ac:dyDescent="0.3">
      <c r="A16" s="8">
        <v>2014</v>
      </c>
      <c r="B16" s="9">
        <v>19507369</v>
      </c>
      <c r="C16" s="10">
        <f>'Feb 2004'!D15</f>
        <v>20680835</v>
      </c>
      <c r="D16" s="10">
        <f>'Feb 2005'!D14</f>
        <v>20960778</v>
      </c>
      <c r="E16" s="10">
        <f>'Feb 2006'!D13</f>
        <v>21410966</v>
      </c>
      <c r="F16" s="10">
        <f>'Feb 2007'!D12</f>
        <v>21473421</v>
      </c>
      <c r="G16" s="10">
        <f>'July 2008'!E11</f>
        <v>20350499</v>
      </c>
      <c r="H16" s="10">
        <f>'Feb 2009'!E10</f>
        <v>19717675</v>
      </c>
      <c r="I16" s="10">
        <f>'Jan 2010'!E9</f>
        <v>19586198</v>
      </c>
      <c r="J16" s="10">
        <f>'July 2011'!H8</f>
        <v>19656210</v>
      </c>
      <c r="K16" s="10">
        <f>'July 2012'!E7</f>
        <v>19497274</v>
      </c>
      <c r="L16" s="10">
        <f>'July 2013'!E6</f>
        <v>19484936</v>
      </c>
      <c r="M16" s="10">
        <f>'July 2014'!E5</f>
        <v>19503841</v>
      </c>
      <c r="N16" s="10"/>
      <c r="O16" s="10"/>
      <c r="P16" s="11">
        <v>2014</v>
      </c>
      <c r="Q16" s="4">
        <f>+$B16/C16-1</f>
        <v>-5.6741712798346833E-2</v>
      </c>
      <c r="R16" s="4">
        <f t="shared" si="0"/>
        <v>-6.9339458678489896E-2</v>
      </c>
      <c r="S16" s="4">
        <f>+$B16/E16-1</f>
        <v>-8.8907571942340224E-2</v>
      </c>
      <c r="T16" s="4">
        <f t="shared" si="0"/>
        <v>-9.1557465389422554E-2</v>
      </c>
      <c r="U16" s="4">
        <f t="shared" si="0"/>
        <v>-4.143043372056876E-2</v>
      </c>
      <c r="V16" s="4">
        <f t="shared" si="0"/>
        <v>-1.0665861974091806E-2</v>
      </c>
      <c r="W16" s="4">
        <f t="shared" si="0"/>
        <v>-4.0247218985532962E-3</v>
      </c>
      <c r="X16" s="4">
        <f>+$B16/J16-1</f>
        <v>-7.5722125475867763E-3</v>
      </c>
      <c r="Y16" s="4">
        <f>+$B16/K16-1</f>
        <v>5.1776468854058955E-4</v>
      </c>
      <c r="Z16" s="4">
        <f>+$B16/L16-1</f>
        <v>1.1512996501501505E-3</v>
      </c>
      <c r="AA16" s="4">
        <f>+$B16/M16-1</f>
        <v>1.8088744673416812E-4</v>
      </c>
      <c r="AB16" s="4"/>
    </row>
    <row r="17" spans="1:28" ht="14.45" x14ac:dyDescent="0.3">
      <c r="A17" s="8">
        <v>2015</v>
      </c>
      <c r="B17" s="9"/>
      <c r="C17" s="10">
        <f>'Feb 2004'!D16</f>
        <v>21000800</v>
      </c>
      <c r="D17" s="10">
        <f>'Feb 2005'!D15</f>
        <v>21280300</v>
      </c>
      <c r="E17" s="10">
        <f>'Feb 2006'!D14</f>
        <v>21767506</v>
      </c>
      <c r="F17" s="10">
        <f>'Feb 2007'!D13</f>
        <v>21831512</v>
      </c>
      <c r="G17" s="10">
        <f>'July 2008'!E12</f>
        <v>20652958</v>
      </c>
      <c r="H17" s="10">
        <f>'Feb 2009'!E11</f>
        <v>20055865</v>
      </c>
      <c r="I17" s="10">
        <f>'Jan 2010'!E10</f>
        <v>19881177</v>
      </c>
      <c r="J17" s="10">
        <f>'July 2011'!H9</f>
        <v>19974415</v>
      </c>
      <c r="K17" s="10">
        <f>'July 2012'!E8</f>
        <v>19757880</v>
      </c>
      <c r="L17" s="10">
        <f>'July 2013'!E7</f>
        <v>19745376</v>
      </c>
      <c r="M17" s="10">
        <f>'July 2014'!E6</f>
        <v>19769010</v>
      </c>
      <c r="N17" s="10">
        <f>'July 2015'!E5</f>
        <v>19817596</v>
      </c>
      <c r="O17" s="10"/>
      <c r="P17" s="11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28" ht="14.45" x14ac:dyDescent="0.3">
      <c r="A18" s="8">
        <v>2016</v>
      </c>
      <c r="B18" s="9"/>
      <c r="C18" s="10"/>
      <c r="D18" s="10"/>
      <c r="F18" s="10">
        <f>'Feb 2007'!D14</f>
        <v>22185953</v>
      </c>
      <c r="G18" s="10">
        <f>'July 2008'!E13</f>
        <v>20952197</v>
      </c>
      <c r="H18" s="10">
        <f>'Feb 2009'!E12</f>
        <v>20342664</v>
      </c>
      <c r="I18" s="10">
        <f>'Jan 2010'!E11</f>
        <v>20163500</v>
      </c>
      <c r="J18" s="10">
        <f>'July 2011'!H10</f>
        <v>20274309</v>
      </c>
      <c r="K18" s="10">
        <f>'July 2012'!E9</f>
        <v>20036735</v>
      </c>
      <c r="L18" s="10">
        <f>'July 2013'!E8</f>
        <v>20024054</v>
      </c>
      <c r="M18" s="10">
        <f>'July 2014'!E7</f>
        <v>20051547</v>
      </c>
      <c r="N18" s="10">
        <f>'July 2015'!E6</f>
        <v>20127723</v>
      </c>
      <c r="O18" s="10"/>
    </row>
    <row r="19" spans="1:28" ht="14.45" x14ac:dyDescent="0.3">
      <c r="A19" s="8">
        <v>2017</v>
      </c>
      <c r="B19" s="9"/>
      <c r="C19" s="10"/>
      <c r="D19" s="10"/>
      <c r="F19" s="10">
        <f>'Feb 2007'!D15</f>
        <v>22536680</v>
      </c>
      <c r="G19" s="10">
        <f>'July 2008'!E14</f>
        <v>21249668</v>
      </c>
      <c r="H19" s="10">
        <f>'Feb 2009'!E13</f>
        <v>20615256</v>
      </c>
      <c r="I19" s="10">
        <f>'Jan 2010'!E12</f>
        <v>20440157</v>
      </c>
      <c r="J19" s="10">
        <f>'July 2011'!H11</f>
        <v>20552516</v>
      </c>
      <c r="K19" s="10">
        <f>'July 2012'!E10</f>
        <v>20319722</v>
      </c>
      <c r="L19" s="10">
        <f>'July 2013'!E9</f>
        <v>20306863</v>
      </c>
      <c r="M19" s="10">
        <f>'July 2014'!E8</f>
        <v>20338444</v>
      </c>
      <c r="N19" s="10">
        <f>'July 2015'!E7</f>
        <v>20434731</v>
      </c>
      <c r="O19" s="10"/>
    </row>
    <row r="20" spans="1:28" ht="14.45" x14ac:dyDescent="0.3">
      <c r="A20" s="8">
        <v>2018</v>
      </c>
      <c r="B20" s="9"/>
      <c r="C20" s="10"/>
      <c r="D20" s="10"/>
      <c r="G20" s="10">
        <f>'July 2008'!E15</f>
        <v>21544061</v>
      </c>
      <c r="H20" s="10">
        <f>'Feb 2009'!E14</f>
        <v>20883254</v>
      </c>
      <c r="I20" s="10">
        <f>'Jan 2010'!E13</f>
        <v>20711395</v>
      </c>
      <c r="J20" s="10">
        <f>'July 2011'!H12</f>
        <v>20816013</v>
      </c>
      <c r="K20" s="10">
        <f>'July 2012'!E11</f>
        <v>20600524</v>
      </c>
      <c r="L20" s="10">
        <f>'July 2013'!E10</f>
        <v>20587391</v>
      </c>
      <c r="M20" s="10">
        <f>'July 2014'!E9</f>
        <v>20622557</v>
      </c>
      <c r="N20" s="10">
        <f>'July 2015'!E8</f>
        <v>20738328</v>
      </c>
      <c r="O20" s="10"/>
    </row>
    <row r="21" spans="1:28" ht="14.45" x14ac:dyDescent="0.3">
      <c r="A21" s="8">
        <v>2019</v>
      </c>
      <c r="B21" s="9"/>
      <c r="H21" s="10">
        <f>'Feb 2009'!E15</f>
        <v>21150560</v>
      </c>
      <c r="I21" s="10">
        <f>'Jan 2010'!E14</f>
        <v>20979733</v>
      </c>
      <c r="J21" s="10">
        <f>'July 2011'!H13</f>
        <v>21071781</v>
      </c>
      <c r="K21" s="10">
        <f>'July 2012'!E12</f>
        <v>20875805</v>
      </c>
      <c r="L21" s="10">
        <f>'July 2013'!E11</f>
        <v>20864297</v>
      </c>
      <c r="M21" s="10">
        <f>'July 2014'!E10</f>
        <v>20905243</v>
      </c>
      <c r="N21" s="10">
        <f>'July 2015'!E9</f>
        <v>21039709</v>
      </c>
      <c r="O21" s="10"/>
    </row>
    <row r="22" spans="1:28" ht="14.45" x14ac:dyDescent="0.3">
      <c r="H22" s="10"/>
      <c r="K22" s="10"/>
      <c r="L22" s="10"/>
      <c r="M22" s="10"/>
      <c r="N22" s="10"/>
      <c r="O22" s="10"/>
    </row>
    <row r="23" spans="1:28" ht="14.45" x14ac:dyDescent="0.3">
      <c r="H23" s="10"/>
      <c r="L23" s="10"/>
      <c r="M23" s="10"/>
      <c r="N23" s="10"/>
      <c r="O23" s="10"/>
    </row>
    <row r="24" spans="1:28" ht="14.45" x14ac:dyDescent="0.3">
      <c r="H24" s="10"/>
      <c r="L24" s="10"/>
      <c r="M24" s="10"/>
      <c r="N24" s="10"/>
      <c r="O24" s="10"/>
    </row>
    <row r="25" spans="1:28" ht="14.45" x14ac:dyDescent="0.3">
      <c r="L25" s="10"/>
      <c r="M25" s="10"/>
      <c r="N25" s="10"/>
      <c r="O25" s="10"/>
    </row>
    <row r="32" spans="1:28" ht="14.45" x14ac:dyDescent="0.3">
      <c r="P32" s="14" t="s">
        <v>15</v>
      </c>
      <c r="Q32" s="15">
        <f t="shared" ref="Q32:Q41" si="1">Q6</f>
        <v>-2.8916149135870262E-3</v>
      </c>
      <c r="R32" s="15">
        <f t="shared" ref="R32:R41" si="2">R7</f>
        <v>-5.2675928671743755E-3</v>
      </c>
      <c r="S32" s="15">
        <f t="shared" ref="S32:S40" si="3">S8</f>
        <v>-9.2842923880600559E-3</v>
      </c>
      <c r="T32" s="15">
        <f t="shared" ref="T32:T39" si="4">T9</f>
        <v>-1.5087656539068406E-2</v>
      </c>
      <c r="U32" s="15">
        <f t="shared" ref="U32:U38" si="5">U10</f>
        <v>-1.0047321085775218E-2</v>
      </c>
      <c r="V32" s="15">
        <f t="shared" ref="V32:V37" si="6">V11</f>
        <v>-6.3695754273930261E-3</v>
      </c>
      <c r="W32" s="15">
        <f t="shared" ref="W32:W36" si="7">W12</f>
        <v>1.4901970643927953E-3</v>
      </c>
      <c r="X32" s="15">
        <f t="shared" ref="X32:X35" si="8">X13</f>
        <v>-8.406015017724533E-4</v>
      </c>
      <c r="Y32" s="15">
        <f t="shared" ref="Y32:Y34" si="9">Y14</f>
        <v>3.7958006072313921E-5</v>
      </c>
      <c r="Z32" s="15">
        <f t="shared" ref="Z32:Z33" si="10">Z15</f>
        <v>-1.085058572136699E-4</v>
      </c>
      <c r="AA32" s="15">
        <f>$AA$16</f>
        <v>1.8088744673416812E-4</v>
      </c>
    </row>
    <row r="33" spans="16:26" ht="14.45" x14ac:dyDescent="0.3">
      <c r="P33" s="14" t="s">
        <v>16</v>
      </c>
      <c r="Q33" s="15">
        <f t="shared" si="1"/>
        <v>1.0222972972973032E-3</v>
      </c>
      <c r="R33" s="15">
        <f t="shared" si="2"/>
        <v>-4.310956400831345E-3</v>
      </c>
      <c r="S33" s="15">
        <f t="shared" si="3"/>
        <v>-1.5530026364935945E-2</v>
      </c>
      <c r="T33" s="15">
        <f t="shared" si="4"/>
        <v>-2.7125178383942905E-2</v>
      </c>
      <c r="U33" s="15">
        <f t="shared" si="5"/>
        <v>-1.2637967721546017E-2</v>
      </c>
      <c r="V33" s="15">
        <f t="shared" si="6"/>
        <v>-4.2429485667013767E-3</v>
      </c>
      <c r="W33" s="15">
        <f t="shared" si="7"/>
        <v>2.8763692752709069E-3</v>
      </c>
      <c r="X33" s="15">
        <f t="shared" si="8"/>
        <v>6.6271102286519223E-5</v>
      </c>
      <c r="Y33" s="15">
        <f t="shared" si="9"/>
        <v>-7.4121234550750259E-4</v>
      </c>
      <c r="Z33" s="15">
        <f t="shared" si="10"/>
        <v>1.1512996501501505E-3</v>
      </c>
    </row>
    <row r="34" spans="16:26" ht="14.45" x14ac:dyDescent="0.3">
      <c r="P34" s="14" t="s">
        <v>17</v>
      </c>
      <c r="Q34" s="15">
        <f t="shared" si="1"/>
        <v>3.4689357272688071E-3</v>
      </c>
      <c r="R34" s="15">
        <f t="shared" si="2"/>
        <v>-8.1420266859230095E-3</v>
      </c>
      <c r="S34" s="15">
        <f t="shared" si="3"/>
        <v>-2.7484695501730605E-2</v>
      </c>
      <c r="T34" s="15">
        <f t="shared" si="4"/>
        <v>-4.4777679578683283E-2</v>
      </c>
      <c r="U34" s="15">
        <f t="shared" si="5"/>
        <v>-1.7165658479016854E-2</v>
      </c>
      <c r="V34" s="15">
        <f t="shared" si="6"/>
        <v>-2.5367814848719084E-3</v>
      </c>
      <c r="W34" s="15">
        <f t="shared" si="7"/>
        <v>3.8320947195127353E-3</v>
      </c>
      <c r="X34" s="15">
        <f t="shared" si="8"/>
        <v>-4.1676006048558811E-3</v>
      </c>
      <c r="Y34" s="15">
        <f t="shared" si="9"/>
        <v>5.1776468854058955E-4</v>
      </c>
    </row>
    <row r="35" spans="16:26" ht="14.45" x14ac:dyDescent="0.3">
      <c r="P35" s="14" t="s">
        <v>18</v>
      </c>
      <c r="Q35" s="15">
        <f t="shared" si="1"/>
        <v>1.3760068442063567E-3</v>
      </c>
      <c r="R35" s="15">
        <f t="shared" si="2"/>
        <v>-1.8191557005600822E-2</v>
      </c>
      <c r="S35" s="15">
        <f t="shared" si="3"/>
        <v>-4.3268499741713429E-2</v>
      </c>
      <c r="T35" s="15">
        <f t="shared" si="4"/>
        <v>-5.8719100575697625E-2</v>
      </c>
      <c r="U35" s="15">
        <f t="shared" si="5"/>
        <v>-2.6623862645988483E-2</v>
      </c>
      <c r="V35" s="15">
        <f t="shared" si="6"/>
        <v>-1.8598140499922478E-3</v>
      </c>
      <c r="W35" s="15">
        <f t="shared" si="7"/>
        <v>-6.3408832912692503E-4</v>
      </c>
      <c r="X35" s="15">
        <f t="shared" si="8"/>
        <v>-7.5722125475867763E-3</v>
      </c>
    </row>
    <row r="36" spans="16:26" ht="14.45" x14ac:dyDescent="0.3">
      <c r="P36" s="14" t="s">
        <v>19</v>
      </c>
      <c r="Q36" s="15">
        <f t="shared" si="1"/>
        <v>-7.2538466043097216E-3</v>
      </c>
      <c r="R36" s="15">
        <f t="shared" si="2"/>
        <v>-3.215285287524916E-2</v>
      </c>
      <c r="S36" s="15">
        <f t="shared" si="3"/>
        <v>-5.617433112600867E-2</v>
      </c>
      <c r="T36" s="15">
        <f t="shared" si="4"/>
        <v>-7.1733589656012842E-2</v>
      </c>
      <c r="U36" s="15">
        <f t="shared" si="5"/>
        <v>-3.3504760643328413E-2</v>
      </c>
      <c r="V36" s="15">
        <f t="shared" si="6"/>
        <v>-6.9101307109501464E-3</v>
      </c>
      <c r="W36" s="15">
        <f t="shared" si="7"/>
        <v>-4.0247218985532962E-3</v>
      </c>
    </row>
    <row r="37" spans="16:26" x14ac:dyDescent="0.25">
      <c r="P37" s="14" t="s">
        <v>20</v>
      </c>
      <c r="Q37" s="15">
        <f t="shared" si="1"/>
        <v>-2.0274257202382739E-2</v>
      </c>
      <c r="R37" s="15">
        <f t="shared" si="2"/>
        <v>-4.3437479331064233E-2</v>
      </c>
      <c r="S37" s="15">
        <f t="shared" si="3"/>
        <v>-6.886203935746249E-2</v>
      </c>
      <c r="T37" s="15">
        <f t="shared" si="4"/>
        <v>-8.0416415230028737E-2</v>
      </c>
      <c r="U37" s="15">
        <f t="shared" si="5"/>
        <v>-3.9210998910531258E-2</v>
      </c>
      <c r="V37" s="15">
        <f t="shared" si="6"/>
        <v>-1.0665861974091806E-2</v>
      </c>
    </row>
    <row r="38" spans="16:26" x14ac:dyDescent="0.25">
      <c r="P38" s="14" t="s">
        <v>21</v>
      </c>
      <c r="Q38" s="15">
        <f t="shared" si="1"/>
        <v>-3.0729272995349888E-2</v>
      </c>
      <c r="R38" s="15">
        <f t="shared" si="2"/>
        <v>-5.4423869424247595E-2</v>
      </c>
      <c r="S38" s="15">
        <f t="shared" si="3"/>
        <v>-7.7564454164546492E-2</v>
      </c>
      <c r="T38" s="15">
        <f t="shared" si="4"/>
        <v>-8.7690295811835406E-2</v>
      </c>
      <c r="U38" s="15">
        <f t="shared" si="5"/>
        <v>-4.143043372056876E-2</v>
      </c>
    </row>
    <row r="39" spans="16:26" x14ac:dyDescent="0.25">
      <c r="P39" s="14" t="s">
        <v>22</v>
      </c>
      <c r="Q39" s="15">
        <f t="shared" si="1"/>
        <v>-4.1298020370148403E-2</v>
      </c>
      <c r="R39" s="15">
        <f t="shared" si="2"/>
        <v>-6.1306177940193218E-2</v>
      </c>
      <c r="S39" s="15">
        <f t="shared" si="3"/>
        <v>-8.4950359279533871E-2</v>
      </c>
      <c r="T39" s="15">
        <f t="shared" si="4"/>
        <v>-9.1557465389422554E-2</v>
      </c>
    </row>
    <row r="40" spans="16:26" x14ac:dyDescent="0.25">
      <c r="P40" s="14" t="s">
        <v>23</v>
      </c>
      <c r="Q40" s="15">
        <f t="shared" si="1"/>
        <v>-4.8181508664350226E-2</v>
      </c>
      <c r="R40" s="15">
        <f t="shared" si="2"/>
        <v>-6.6924242382401467E-2</v>
      </c>
      <c r="S40" s="15">
        <f t="shared" si="3"/>
        <v>-8.8907571942340224E-2</v>
      </c>
    </row>
    <row r="41" spans="16:26" x14ac:dyDescent="0.25">
      <c r="P41" s="14" t="s">
        <v>24</v>
      </c>
      <c r="Q41" s="15">
        <f t="shared" si="1"/>
        <v>-5.4067187675509443E-2</v>
      </c>
      <c r="R41" s="15">
        <f t="shared" si="2"/>
        <v>-6.9339458678489896E-2</v>
      </c>
    </row>
    <row r="42" spans="16:26" x14ac:dyDescent="0.25">
      <c r="Q42" s="15"/>
    </row>
  </sheetData>
  <mergeCells count="1">
    <mergeCell ref="C4:N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RowHeight="15" x14ac:dyDescent="0.25"/>
  <cols>
    <col min="1" max="1" width="12.28515625" customWidth="1"/>
    <col min="2" max="2" width="10.140625" bestFit="1" customWidth="1"/>
    <col min="4" max="4" width="10.140625" bestFit="1" customWidth="1"/>
  </cols>
  <sheetData>
    <row r="1" spans="1:5" s="16" customFormat="1" x14ac:dyDescent="0.3">
      <c r="A1" s="16" t="s">
        <v>38</v>
      </c>
    </row>
    <row r="2" spans="1:5" s="16" customFormat="1" x14ac:dyDescent="0.3">
      <c r="A2" s="16" t="s">
        <v>26</v>
      </c>
    </row>
    <row r="3" spans="1:5" s="16" customFormat="1" x14ac:dyDescent="0.3"/>
    <row r="5" spans="1:5" x14ac:dyDescent="0.3">
      <c r="A5">
        <v>2005</v>
      </c>
      <c r="B5" s="1">
        <v>17872296</v>
      </c>
      <c r="C5">
        <v>2.06</v>
      </c>
      <c r="D5" s="1">
        <v>17872300</v>
      </c>
      <c r="E5">
        <v>2.0299999999999998</v>
      </c>
    </row>
    <row r="6" spans="1:5" x14ac:dyDescent="0.3">
      <c r="A6">
        <v>2006</v>
      </c>
      <c r="B6" s="1">
        <v>18233075</v>
      </c>
      <c r="C6">
        <v>2.02</v>
      </c>
      <c r="D6" s="1">
        <v>18233077</v>
      </c>
      <c r="E6">
        <v>2.02</v>
      </c>
    </row>
    <row r="7" spans="1:5" x14ac:dyDescent="0.3">
      <c r="A7">
        <v>2007</v>
      </c>
      <c r="B7" s="1">
        <v>18598195</v>
      </c>
      <c r="C7">
        <v>2</v>
      </c>
      <c r="D7" s="1">
        <v>18598195</v>
      </c>
      <c r="E7">
        <v>2</v>
      </c>
    </row>
    <row r="8" spans="1:5" x14ac:dyDescent="0.3">
      <c r="A8">
        <v>2008</v>
      </c>
      <c r="B8" s="1">
        <v>18958795</v>
      </c>
      <c r="C8">
        <v>1.94</v>
      </c>
      <c r="D8" s="1">
        <v>18958795</v>
      </c>
      <c r="E8">
        <v>1.94</v>
      </c>
    </row>
    <row r="9" spans="1:5" x14ac:dyDescent="0.3">
      <c r="A9">
        <v>2009</v>
      </c>
      <c r="B9" s="1">
        <v>19308240</v>
      </c>
      <c r="C9">
        <v>1.84</v>
      </c>
      <c r="D9" s="1">
        <v>19308240</v>
      </c>
      <c r="E9">
        <v>1.84</v>
      </c>
    </row>
    <row r="10" spans="1:5" x14ac:dyDescent="0.3">
      <c r="A10">
        <v>2010</v>
      </c>
      <c r="B10" s="1">
        <v>19655095</v>
      </c>
      <c r="C10">
        <v>1.8</v>
      </c>
      <c r="D10" s="1">
        <v>19655100</v>
      </c>
      <c r="E10">
        <v>1.8</v>
      </c>
    </row>
    <row r="11" spans="1:5" x14ac:dyDescent="0.3">
      <c r="A11">
        <v>2011</v>
      </c>
      <c r="B11" s="1">
        <v>19993176</v>
      </c>
      <c r="C11">
        <v>1.72</v>
      </c>
      <c r="D11" s="1">
        <v>19993176</v>
      </c>
      <c r="E11">
        <v>1.72</v>
      </c>
    </row>
    <row r="12" spans="1:5" x14ac:dyDescent="0.3">
      <c r="A12">
        <v>2012</v>
      </c>
      <c r="B12" s="1">
        <v>20320187</v>
      </c>
      <c r="C12">
        <v>1.64</v>
      </c>
      <c r="D12" s="1">
        <v>20320187</v>
      </c>
      <c r="E12">
        <v>1.64</v>
      </c>
    </row>
    <row r="13" spans="1:5" x14ac:dyDescent="0.3">
      <c r="A13">
        <v>2013</v>
      </c>
      <c r="B13" s="1">
        <v>20640921</v>
      </c>
      <c r="C13">
        <v>1.58</v>
      </c>
      <c r="D13" s="1">
        <v>20640921</v>
      </c>
      <c r="E13">
        <v>1.58</v>
      </c>
    </row>
    <row r="14" spans="1:5" x14ac:dyDescent="0.3">
      <c r="A14">
        <v>2014</v>
      </c>
      <c r="B14" s="1">
        <v>20960778</v>
      </c>
      <c r="C14">
        <v>1.55</v>
      </c>
      <c r="D14" s="1">
        <v>20960778</v>
      </c>
      <c r="E14">
        <v>1.55</v>
      </c>
    </row>
    <row r="15" spans="1:5" x14ac:dyDescent="0.3">
      <c r="A15">
        <v>2015</v>
      </c>
      <c r="B15" s="1">
        <v>21280258</v>
      </c>
      <c r="C15">
        <v>1.52</v>
      </c>
      <c r="D15" s="1">
        <v>21280300</v>
      </c>
      <c r="E15">
        <v>1.52</v>
      </c>
    </row>
    <row r="16" spans="1:5" x14ac:dyDescent="0.3">
      <c r="B16" s="1"/>
      <c r="D16" s="1"/>
    </row>
    <row r="17" spans="2:4" x14ac:dyDescent="0.3">
      <c r="B17" s="1"/>
      <c r="D17" s="1"/>
    </row>
    <row r="18" spans="2:4" x14ac:dyDescent="0.3">
      <c r="B18" s="1"/>
      <c r="D18" s="1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2" sqref="A2"/>
    </sheetView>
  </sheetViews>
  <sheetFormatPr defaultRowHeight="15" x14ac:dyDescent="0.25"/>
  <cols>
    <col min="1" max="1" width="12.28515625" customWidth="1"/>
    <col min="2" max="2" width="10.140625" bestFit="1" customWidth="1"/>
    <col min="4" max="4" width="10.140625" bestFit="1" customWidth="1"/>
  </cols>
  <sheetData>
    <row r="1" spans="1:5" s="16" customFormat="1" x14ac:dyDescent="0.3">
      <c r="A1" s="16" t="s">
        <v>27</v>
      </c>
    </row>
    <row r="2" spans="1:5" s="16" customFormat="1" x14ac:dyDescent="0.3">
      <c r="A2" s="16" t="s">
        <v>26</v>
      </c>
    </row>
    <row r="3" spans="1:5" s="16" customFormat="1" x14ac:dyDescent="0.3"/>
    <row r="5" spans="1:5" x14ac:dyDescent="0.3">
      <c r="A5">
        <v>2006</v>
      </c>
      <c r="B5" s="1">
        <v>18324451</v>
      </c>
      <c r="C5" s="2">
        <v>2.3E-2</v>
      </c>
      <c r="D5" s="1">
        <v>18324606</v>
      </c>
      <c r="E5" s="2">
        <v>2.2700000000000001E-2</v>
      </c>
    </row>
    <row r="6" spans="1:5" x14ac:dyDescent="0.3">
      <c r="A6">
        <v>2007</v>
      </c>
      <c r="B6" s="1">
        <v>18737889</v>
      </c>
      <c r="C6" s="2">
        <v>2.2599999999999999E-2</v>
      </c>
      <c r="D6" s="1">
        <v>18737766</v>
      </c>
      <c r="E6" s="2">
        <v>2.2499999999999999E-2</v>
      </c>
    </row>
    <row r="7" spans="1:5" x14ac:dyDescent="0.3">
      <c r="A7">
        <v>2008</v>
      </c>
      <c r="B7" s="1">
        <v>19139994</v>
      </c>
      <c r="C7" s="2">
        <v>2.1499999999999998E-2</v>
      </c>
      <c r="D7" s="1">
        <v>19139961</v>
      </c>
      <c r="E7" s="2">
        <v>2.1499999999999998E-2</v>
      </c>
    </row>
    <row r="8" spans="1:5" x14ac:dyDescent="0.3">
      <c r="A8">
        <v>2009</v>
      </c>
      <c r="B8" s="1">
        <v>19532514</v>
      </c>
      <c r="C8" s="2">
        <v>2.0500000000000001E-2</v>
      </c>
      <c r="D8" s="1">
        <v>19532570</v>
      </c>
      <c r="E8" s="2">
        <v>2.0500000000000001E-2</v>
      </c>
    </row>
    <row r="9" spans="1:5" x14ac:dyDescent="0.3">
      <c r="A9">
        <v>2010</v>
      </c>
      <c r="B9" s="1">
        <v>19920344</v>
      </c>
      <c r="C9" s="2">
        <v>1.9900000000000001E-2</v>
      </c>
      <c r="D9" s="1">
        <v>19920344</v>
      </c>
      <c r="E9" s="2">
        <v>1.9900000000000001E-2</v>
      </c>
    </row>
    <row r="10" spans="1:5" x14ac:dyDescent="0.3">
      <c r="A10">
        <v>2011</v>
      </c>
      <c r="B10" s="1">
        <v>20303240</v>
      </c>
      <c r="C10" s="2">
        <v>1.9199999999999998E-2</v>
      </c>
      <c r="D10" s="1">
        <v>20303189</v>
      </c>
      <c r="E10" s="2">
        <v>1.9199999999999998E-2</v>
      </c>
    </row>
    <row r="11" spans="1:5" x14ac:dyDescent="0.3">
      <c r="A11">
        <v>2012</v>
      </c>
      <c r="B11" s="1">
        <v>20678325</v>
      </c>
      <c r="C11" s="2">
        <v>1.8499999999999999E-2</v>
      </c>
      <c r="D11" s="1">
        <v>20678338</v>
      </c>
      <c r="E11" s="2">
        <v>1.8499999999999999E-2</v>
      </c>
    </row>
    <row r="12" spans="1:5" x14ac:dyDescent="0.3">
      <c r="A12">
        <v>2013</v>
      </c>
      <c r="B12" s="1">
        <v>21047539</v>
      </c>
      <c r="C12" s="2">
        <v>1.7899999999999999E-2</v>
      </c>
      <c r="D12" s="1">
        <v>21047539</v>
      </c>
      <c r="E12" s="2">
        <v>1.7899999999999999E-2</v>
      </c>
    </row>
    <row r="13" spans="1:5" x14ac:dyDescent="0.3">
      <c r="A13">
        <v>2014</v>
      </c>
      <c r="B13" s="1">
        <v>21411003</v>
      </c>
      <c r="C13" s="2">
        <v>1.7299999999999999E-2</v>
      </c>
      <c r="D13" s="1">
        <v>21410966</v>
      </c>
      <c r="E13" s="2">
        <v>1.7299999999999999E-2</v>
      </c>
    </row>
    <row r="14" spans="1:5" x14ac:dyDescent="0.3">
      <c r="A14">
        <v>2015</v>
      </c>
      <c r="B14" s="1">
        <v>21767506</v>
      </c>
      <c r="C14" s="2">
        <v>1.67E-2</v>
      </c>
      <c r="D14" s="1">
        <v>21767506</v>
      </c>
      <c r="E14" s="2">
        <v>1.67E-2</v>
      </c>
    </row>
    <row r="15" spans="1:5" x14ac:dyDescent="0.3">
      <c r="B15" s="1"/>
      <c r="C15" s="2"/>
      <c r="D15" s="1"/>
      <c r="E15" s="2"/>
    </row>
    <row r="16" spans="1:5" x14ac:dyDescent="0.3">
      <c r="B16" s="1"/>
      <c r="C16" s="2"/>
      <c r="D16" s="1"/>
      <c r="E16" s="2"/>
    </row>
    <row r="17" spans="2:5" x14ac:dyDescent="0.3">
      <c r="B17" s="1"/>
      <c r="C17" s="2"/>
      <c r="D17" s="1"/>
      <c r="E17" s="2"/>
    </row>
    <row r="18" spans="2:5" x14ac:dyDescent="0.3">
      <c r="B18" s="1"/>
      <c r="D18" s="1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2" sqref="A2"/>
    </sheetView>
  </sheetViews>
  <sheetFormatPr defaultRowHeight="15" x14ac:dyDescent="0.25"/>
  <cols>
    <col min="1" max="1" width="12.28515625" customWidth="1"/>
    <col min="2" max="2" width="10.140625" bestFit="1" customWidth="1"/>
    <col min="4" max="4" width="10.140625" bestFit="1" customWidth="1"/>
  </cols>
  <sheetData>
    <row r="1" spans="1:5" s="16" customFormat="1" x14ac:dyDescent="0.3">
      <c r="A1" s="16" t="s">
        <v>28</v>
      </c>
    </row>
    <row r="2" spans="1:5" s="16" customFormat="1" x14ac:dyDescent="0.3">
      <c r="A2" s="16" t="s">
        <v>26</v>
      </c>
    </row>
    <row r="3" spans="1:5" s="16" customFormat="1" x14ac:dyDescent="0.3"/>
    <row r="5" spans="1:5" x14ac:dyDescent="0.3">
      <c r="A5">
        <v>2007</v>
      </c>
      <c r="B5" s="1">
        <v>18747953</v>
      </c>
      <c r="C5" s="2">
        <v>2.18E-2</v>
      </c>
      <c r="D5" s="1">
        <v>18729350</v>
      </c>
      <c r="E5" s="2">
        <v>2.07E-2</v>
      </c>
    </row>
    <row r="6" spans="1:5" x14ac:dyDescent="0.3">
      <c r="A6">
        <v>2008</v>
      </c>
      <c r="B6" s="1">
        <v>19149687</v>
      </c>
      <c r="C6" s="2">
        <v>2.1399999999999999E-2</v>
      </c>
      <c r="D6" s="1">
        <v>19132888</v>
      </c>
      <c r="E6" s="2">
        <v>2.1499999999999998E-2</v>
      </c>
    </row>
    <row r="7" spans="1:5" x14ac:dyDescent="0.3">
      <c r="A7">
        <v>2009</v>
      </c>
      <c r="B7" s="1">
        <v>19562501</v>
      </c>
      <c r="C7" s="2">
        <v>2.1600000000000001E-2</v>
      </c>
      <c r="D7" s="1">
        <v>19563430</v>
      </c>
      <c r="E7" s="2">
        <v>2.2499999999999999E-2</v>
      </c>
    </row>
    <row r="8" spans="1:5" x14ac:dyDescent="0.3">
      <c r="A8">
        <v>2010</v>
      </c>
      <c r="B8" s="1">
        <v>19974199</v>
      </c>
      <c r="C8" s="2">
        <v>2.1000000000000001E-2</v>
      </c>
      <c r="D8" s="1">
        <v>19974199</v>
      </c>
      <c r="E8" s="2">
        <v>2.1000000000000001E-2</v>
      </c>
    </row>
    <row r="9" spans="1:5" x14ac:dyDescent="0.3">
      <c r="A9">
        <v>2011</v>
      </c>
      <c r="B9" s="1">
        <v>20366731</v>
      </c>
      <c r="C9" s="2">
        <v>1.9699999999999999E-2</v>
      </c>
      <c r="D9" s="1">
        <v>20365996</v>
      </c>
      <c r="E9" s="2">
        <v>1.9599999999999999E-2</v>
      </c>
    </row>
    <row r="10" spans="1:5" x14ac:dyDescent="0.3">
      <c r="A10">
        <v>2012</v>
      </c>
      <c r="B10" s="1">
        <v>20743909</v>
      </c>
      <c r="C10" s="2">
        <v>1.8499999999999999E-2</v>
      </c>
      <c r="D10" s="1">
        <v>20742469</v>
      </c>
      <c r="E10" s="2">
        <v>1.8499999999999999E-2</v>
      </c>
    </row>
    <row r="11" spans="1:5" x14ac:dyDescent="0.3">
      <c r="A11">
        <v>2013</v>
      </c>
      <c r="B11" s="1">
        <v>21112676</v>
      </c>
      <c r="C11" s="2">
        <v>1.78E-2</v>
      </c>
      <c r="D11" s="1">
        <v>21110751</v>
      </c>
      <c r="E11" s="2">
        <v>1.78E-2</v>
      </c>
    </row>
    <row r="12" spans="1:5" x14ac:dyDescent="0.3">
      <c r="A12">
        <v>2014</v>
      </c>
      <c r="B12" s="1">
        <v>21474839</v>
      </c>
      <c r="C12" s="2">
        <v>1.72E-2</v>
      </c>
      <c r="D12" s="1">
        <v>21473421</v>
      </c>
      <c r="E12" s="2">
        <v>1.72E-2</v>
      </c>
    </row>
    <row r="13" spans="1:5" x14ac:dyDescent="0.3">
      <c r="A13">
        <v>2015</v>
      </c>
      <c r="B13" s="1">
        <v>21831512</v>
      </c>
      <c r="C13" s="2">
        <v>1.66E-2</v>
      </c>
      <c r="D13" s="1">
        <v>21831512</v>
      </c>
      <c r="E13" s="2">
        <v>1.67E-2</v>
      </c>
    </row>
    <row r="14" spans="1:5" x14ac:dyDescent="0.3">
      <c r="A14">
        <v>2016</v>
      </c>
      <c r="B14" s="1">
        <v>22184358</v>
      </c>
      <c r="C14" s="2">
        <v>1.6199999999999999E-2</v>
      </c>
      <c r="D14" s="1">
        <v>22185953</v>
      </c>
      <c r="E14" s="2">
        <v>1.6199999999999999E-2</v>
      </c>
    </row>
    <row r="15" spans="1:5" x14ac:dyDescent="0.3">
      <c r="A15">
        <v>2017</v>
      </c>
      <c r="B15" s="1">
        <v>22534635</v>
      </c>
      <c r="C15" s="2">
        <v>1.5800000000000002E-2</v>
      </c>
      <c r="D15" s="1">
        <v>22536680</v>
      </c>
      <c r="E15" s="2">
        <v>1.5800000000000002E-2</v>
      </c>
    </row>
    <row r="16" spans="1:5" x14ac:dyDescent="0.3">
      <c r="B16" s="1"/>
      <c r="C16" s="2"/>
      <c r="D16" s="1"/>
      <c r="E16" s="2"/>
    </row>
    <row r="17" spans="2:5" x14ac:dyDescent="0.3">
      <c r="B17" s="1"/>
      <c r="C17" s="2"/>
      <c r="D17" s="1"/>
      <c r="E17" s="2"/>
    </row>
    <row r="18" spans="2:5" x14ac:dyDescent="0.3">
      <c r="B18" s="1"/>
      <c r="C18" s="2"/>
      <c r="D18" s="1"/>
      <c r="E18" s="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A2" sqref="A2"/>
    </sheetView>
  </sheetViews>
  <sheetFormatPr defaultRowHeight="15" x14ac:dyDescent="0.25"/>
  <cols>
    <col min="1" max="1" width="12.28515625" customWidth="1"/>
    <col min="2" max="2" width="10.140625" bestFit="1" customWidth="1"/>
    <col min="5" max="5" width="10.140625" bestFit="1" customWidth="1"/>
  </cols>
  <sheetData>
    <row r="1" spans="1:7" s="16" customFormat="1" x14ac:dyDescent="0.3">
      <c r="A1" s="16" t="s">
        <v>29</v>
      </c>
    </row>
    <row r="2" spans="1:7" s="16" customFormat="1" x14ac:dyDescent="0.3">
      <c r="A2" s="16" t="s">
        <v>26</v>
      </c>
    </row>
    <row r="3" spans="1:7" s="16" customFormat="1" x14ac:dyDescent="0.3"/>
    <row r="5" spans="1:7" x14ac:dyDescent="0.3">
      <c r="A5">
        <v>2008</v>
      </c>
      <c r="B5" s="1">
        <v>18851975</v>
      </c>
      <c r="C5" s="2">
        <v>9.1999999999999998E-3</v>
      </c>
      <c r="D5" s="1">
        <v>171608</v>
      </c>
      <c r="E5" s="1">
        <v>18802823</v>
      </c>
      <c r="F5" s="2">
        <v>6.6E-3</v>
      </c>
      <c r="G5" s="1">
        <v>122456</v>
      </c>
    </row>
    <row r="6" spans="1:7" x14ac:dyDescent="0.3">
      <c r="A6">
        <v>2009</v>
      </c>
      <c r="B6" s="1">
        <v>19058404</v>
      </c>
      <c r="C6" s="2">
        <v>1.0999999999999999E-2</v>
      </c>
      <c r="D6" s="1">
        <v>206429</v>
      </c>
      <c r="E6" s="1">
        <v>18926619</v>
      </c>
      <c r="F6" s="2">
        <v>6.6E-3</v>
      </c>
      <c r="G6" s="1">
        <v>123796</v>
      </c>
    </row>
    <row r="7" spans="1:7" x14ac:dyDescent="0.3">
      <c r="A7">
        <v>2010</v>
      </c>
      <c r="B7" s="1">
        <v>19308069</v>
      </c>
      <c r="C7" s="2">
        <v>1.3100000000000001E-2</v>
      </c>
      <c r="D7" s="1">
        <v>249665</v>
      </c>
      <c r="E7" s="1">
        <v>19129706</v>
      </c>
      <c r="F7" s="2">
        <v>1.0699999999999999E-2</v>
      </c>
      <c r="G7" s="1">
        <v>203087</v>
      </c>
    </row>
    <row r="8" spans="1:7" x14ac:dyDescent="0.3">
      <c r="A8">
        <v>2011</v>
      </c>
      <c r="B8" s="1">
        <v>19632445</v>
      </c>
      <c r="C8" s="2">
        <v>1.6799999999999999E-2</v>
      </c>
      <c r="D8" s="1">
        <v>324376</v>
      </c>
      <c r="E8" s="1">
        <v>19422163</v>
      </c>
      <c r="F8" s="2">
        <v>1.5299999999999999E-2</v>
      </c>
      <c r="G8" s="1">
        <v>292457</v>
      </c>
    </row>
    <row r="9" spans="1:7" x14ac:dyDescent="0.3">
      <c r="A9">
        <v>2012</v>
      </c>
      <c r="B9" s="1">
        <v>19976994</v>
      </c>
      <c r="C9" s="2">
        <v>1.7500000000000002E-2</v>
      </c>
      <c r="D9" s="1">
        <v>344549</v>
      </c>
      <c r="E9" s="1">
        <v>19735673</v>
      </c>
      <c r="F9" s="2">
        <v>1.61E-2</v>
      </c>
      <c r="G9" s="1">
        <v>313510</v>
      </c>
    </row>
    <row r="10" spans="1:7" x14ac:dyDescent="0.3">
      <c r="A10">
        <v>2013</v>
      </c>
      <c r="B10" s="1">
        <v>20312447</v>
      </c>
      <c r="C10" s="2">
        <v>1.6799999999999999E-2</v>
      </c>
      <c r="D10" s="1">
        <v>335452</v>
      </c>
      <c r="E10" s="1">
        <v>20045549</v>
      </c>
      <c r="F10" s="2">
        <v>1.5699999999999999E-2</v>
      </c>
      <c r="G10" s="1">
        <v>309876</v>
      </c>
    </row>
    <row r="11" spans="1:7" x14ac:dyDescent="0.3">
      <c r="A11">
        <v>2014</v>
      </c>
      <c r="B11" s="1">
        <v>20637535</v>
      </c>
      <c r="C11" s="2">
        <v>1.6E-2</v>
      </c>
      <c r="D11" s="1">
        <v>325088</v>
      </c>
      <c r="E11" s="1">
        <v>20350499</v>
      </c>
      <c r="F11" s="2">
        <v>1.52E-2</v>
      </c>
      <c r="G11" s="1">
        <v>304950</v>
      </c>
    </row>
    <row r="12" spans="1:7" x14ac:dyDescent="0.3">
      <c r="A12">
        <v>2015</v>
      </c>
      <c r="B12" s="1">
        <v>20955853</v>
      </c>
      <c r="C12" s="2">
        <v>1.54E-2</v>
      </c>
      <c r="D12" s="1">
        <v>318318</v>
      </c>
      <c r="E12" s="1">
        <v>20652958</v>
      </c>
      <c r="F12" s="2">
        <v>1.49E-2</v>
      </c>
      <c r="G12" s="1">
        <v>302459</v>
      </c>
    </row>
    <row r="13" spans="1:7" x14ac:dyDescent="0.3">
      <c r="A13">
        <v>2016</v>
      </c>
      <c r="B13" s="1">
        <v>21266839</v>
      </c>
      <c r="C13" s="2">
        <v>1.4800000000000001E-2</v>
      </c>
      <c r="D13" s="1">
        <v>310987</v>
      </c>
      <c r="E13" s="1">
        <v>20952197</v>
      </c>
      <c r="F13" s="2">
        <v>1.4500000000000001E-2</v>
      </c>
      <c r="G13" s="1">
        <v>299239</v>
      </c>
    </row>
    <row r="14" spans="1:7" x14ac:dyDescent="0.3">
      <c r="A14">
        <v>2017</v>
      </c>
      <c r="B14" s="1">
        <v>21574348</v>
      </c>
      <c r="C14" s="2">
        <v>1.4500000000000001E-2</v>
      </c>
      <c r="D14" s="1">
        <v>307509</v>
      </c>
      <c r="E14" s="1">
        <v>21249668</v>
      </c>
      <c r="F14" s="2">
        <v>1.4200000000000001E-2</v>
      </c>
      <c r="G14" s="1">
        <v>297471</v>
      </c>
    </row>
    <row r="15" spans="1:7" x14ac:dyDescent="0.3">
      <c r="A15">
        <v>2018</v>
      </c>
      <c r="B15" s="1">
        <v>21878443</v>
      </c>
      <c r="C15" s="2">
        <v>1.41E-2</v>
      </c>
      <c r="D15" s="1">
        <v>304095</v>
      </c>
      <c r="E15" s="1">
        <v>21544061</v>
      </c>
      <c r="F15" s="2">
        <v>1.3899999999999999E-2</v>
      </c>
      <c r="G15" s="1">
        <v>294393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workbookViewId="0">
      <selection activeCell="A2" sqref="A2"/>
    </sheetView>
  </sheetViews>
  <sheetFormatPr defaultRowHeight="15" x14ac:dyDescent="0.25"/>
  <cols>
    <col min="1" max="1" width="12.28515625" customWidth="1"/>
    <col min="2" max="2" width="10.140625" bestFit="1" customWidth="1"/>
    <col min="5" max="5" width="10.140625" bestFit="1" customWidth="1"/>
  </cols>
  <sheetData>
    <row r="1" spans="1:7" s="16" customFormat="1" x14ac:dyDescent="0.3">
      <c r="A1" s="16" t="s">
        <v>30</v>
      </c>
    </row>
    <row r="2" spans="1:7" s="16" customFormat="1" x14ac:dyDescent="0.3">
      <c r="A2" s="16" t="s">
        <v>26</v>
      </c>
    </row>
    <row r="3" spans="1:7" s="16" customFormat="1" x14ac:dyDescent="0.3"/>
    <row r="5" spans="1:7" x14ac:dyDescent="0.3">
      <c r="A5">
        <v>2009</v>
      </c>
      <c r="B5" s="1">
        <v>18881788</v>
      </c>
      <c r="C5" s="2">
        <v>4.0000000000000001E-3</v>
      </c>
      <c r="D5" s="1">
        <v>74686</v>
      </c>
      <c r="E5" s="1">
        <v>18807219</v>
      </c>
      <c r="F5" s="2">
        <v>0</v>
      </c>
      <c r="G5">
        <v>0</v>
      </c>
    </row>
    <row r="6" spans="1:7" x14ac:dyDescent="0.3">
      <c r="A6">
        <v>2010</v>
      </c>
      <c r="B6" s="1">
        <v>18979698</v>
      </c>
      <c r="C6" s="2">
        <v>5.1999999999999998E-3</v>
      </c>
      <c r="D6" s="1">
        <v>97910</v>
      </c>
      <c r="E6" s="1">
        <v>18881445</v>
      </c>
      <c r="F6" s="2">
        <v>3.8999999999999998E-3</v>
      </c>
      <c r="G6" s="1">
        <v>74226</v>
      </c>
    </row>
    <row r="7" spans="1:7" x14ac:dyDescent="0.3">
      <c r="A7">
        <v>2011</v>
      </c>
      <c r="B7" s="1">
        <v>19212055</v>
      </c>
      <c r="C7" s="2">
        <v>1.2200000000000001E-2</v>
      </c>
      <c r="D7" s="1">
        <v>232357</v>
      </c>
      <c r="E7" s="1">
        <v>18953150</v>
      </c>
      <c r="F7" s="2">
        <v>3.8E-3</v>
      </c>
      <c r="G7" s="1">
        <v>71705</v>
      </c>
    </row>
    <row r="8" spans="1:7" x14ac:dyDescent="0.3">
      <c r="A8">
        <v>2012</v>
      </c>
      <c r="B8" s="1">
        <v>19528143</v>
      </c>
      <c r="C8" s="2">
        <v>1.6500000000000001E-2</v>
      </c>
      <c r="D8" s="1">
        <v>316088</v>
      </c>
      <c r="E8" s="1">
        <v>19109975</v>
      </c>
      <c r="F8" s="2">
        <v>8.3000000000000001E-3</v>
      </c>
      <c r="G8" s="1">
        <v>156825</v>
      </c>
    </row>
    <row r="9" spans="1:7" x14ac:dyDescent="0.3">
      <c r="A9">
        <v>2013</v>
      </c>
      <c r="B9" s="1">
        <v>19849125</v>
      </c>
      <c r="C9" s="2">
        <v>1.6400000000000001E-2</v>
      </c>
      <c r="D9" s="1">
        <v>320982</v>
      </c>
      <c r="E9" s="1">
        <v>19393555</v>
      </c>
      <c r="F9" s="2">
        <v>1.4800000000000001E-2</v>
      </c>
      <c r="G9" s="1">
        <v>283580</v>
      </c>
    </row>
    <row r="10" spans="1:7" x14ac:dyDescent="0.3">
      <c r="A10">
        <v>2014</v>
      </c>
      <c r="B10" s="1">
        <v>20156092</v>
      </c>
      <c r="C10" s="2">
        <v>1.55E-2</v>
      </c>
      <c r="D10" s="1">
        <v>306967</v>
      </c>
      <c r="E10" s="1">
        <v>19717675</v>
      </c>
      <c r="F10" s="2">
        <v>1.67E-2</v>
      </c>
      <c r="G10" s="1">
        <v>324120</v>
      </c>
    </row>
    <row r="11" spans="1:7" x14ac:dyDescent="0.3">
      <c r="A11">
        <v>2015</v>
      </c>
      <c r="B11" s="1">
        <v>20455308</v>
      </c>
      <c r="C11" s="2">
        <v>1.4800000000000001E-2</v>
      </c>
      <c r="D11" s="1">
        <v>299216</v>
      </c>
      <c r="E11" s="1">
        <v>20055865</v>
      </c>
      <c r="F11" s="2">
        <v>1.72E-2</v>
      </c>
      <c r="G11" s="1">
        <v>338190</v>
      </c>
    </row>
    <row r="12" spans="1:7" x14ac:dyDescent="0.3">
      <c r="A12">
        <v>2016</v>
      </c>
      <c r="B12" s="1">
        <v>20755429</v>
      </c>
      <c r="C12" s="2">
        <v>1.47E-2</v>
      </c>
      <c r="D12" s="1">
        <v>300121</v>
      </c>
      <c r="E12" s="1">
        <v>20342664</v>
      </c>
      <c r="F12" s="2">
        <v>1.43E-2</v>
      </c>
      <c r="G12" s="1">
        <v>286799</v>
      </c>
    </row>
    <row r="13" spans="1:7" x14ac:dyDescent="0.3">
      <c r="A13">
        <v>2017</v>
      </c>
      <c r="B13" s="1">
        <v>21055695</v>
      </c>
      <c r="C13" s="2">
        <v>1.4500000000000001E-2</v>
      </c>
      <c r="D13" s="1">
        <v>300266</v>
      </c>
      <c r="E13" s="1">
        <v>20615256</v>
      </c>
      <c r="F13" s="2">
        <v>1.34E-2</v>
      </c>
      <c r="G13" s="1">
        <v>272592</v>
      </c>
    </row>
    <row r="14" spans="1:7" x14ac:dyDescent="0.3">
      <c r="A14">
        <v>2018</v>
      </c>
      <c r="B14" s="1">
        <v>21356070</v>
      </c>
      <c r="C14" s="2">
        <v>1.43E-2</v>
      </c>
      <c r="D14" s="1">
        <v>300375</v>
      </c>
      <c r="E14" s="1">
        <v>20883254</v>
      </c>
      <c r="F14" s="2">
        <v>1.2999999999999999E-2</v>
      </c>
      <c r="G14" s="1">
        <v>267998</v>
      </c>
    </row>
    <row r="15" spans="1:7" x14ac:dyDescent="0.3">
      <c r="A15">
        <v>2019</v>
      </c>
      <c r="B15" s="1">
        <v>21655698</v>
      </c>
      <c r="C15" s="2">
        <v>1.4E-2</v>
      </c>
      <c r="D15" s="1">
        <v>299628</v>
      </c>
      <c r="E15" s="1">
        <v>21150560</v>
      </c>
      <c r="F15" s="2">
        <v>1.2800000000000001E-2</v>
      </c>
      <c r="G15" s="1">
        <v>267306</v>
      </c>
    </row>
    <row r="16" spans="1:7" x14ac:dyDescent="0.3">
      <c r="B16" s="1"/>
      <c r="C16" s="2"/>
      <c r="D16" s="1"/>
      <c r="E16" s="1"/>
      <c r="F16" s="2"/>
      <c r="G16" s="1"/>
    </row>
    <row r="17" spans="2:7" x14ac:dyDescent="0.3">
      <c r="B17" s="1"/>
      <c r="C17" s="2"/>
      <c r="D17" s="1"/>
      <c r="E17" s="1"/>
      <c r="F17" s="2"/>
      <c r="G17" s="1"/>
    </row>
    <row r="18" spans="2:7" x14ac:dyDescent="0.3">
      <c r="B18" s="1"/>
      <c r="C18" s="2"/>
      <c r="D18" s="1"/>
      <c r="E18" s="1"/>
      <c r="F18" s="2"/>
      <c r="G18" s="1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2" sqref="A2"/>
    </sheetView>
  </sheetViews>
  <sheetFormatPr defaultRowHeight="15" x14ac:dyDescent="0.25"/>
  <cols>
    <col min="1" max="1" width="12.28515625" customWidth="1"/>
    <col min="2" max="2" width="10.140625" bestFit="1" customWidth="1"/>
    <col min="5" max="5" width="10.140625" bestFit="1" customWidth="1"/>
  </cols>
  <sheetData>
    <row r="1" spans="1:7" s="16" customFormat="1" x14ac:dyDescent="0.3">
      <c r="A1" s="16" t="s">
        <v>31</v>
      </c>
    </row>
    <row r="2" spans="1:7" s="16" customFormat="1" x14ac:dyDescent="0.3">
      <c r="A2" s="16" t="s">
        <v>26</v>
      </c>
    </row>
    <row r="3" spans="1:7" s="16" customFormat="1" x14ac:dyDescent="0.3"/>
    <row r="5" spans="1:7" x14ac:dyDescent="0.3">
      <c r="A5">
        <v>2010</v>
      </c>
      <c r="B5" s="1">
        <v>18746060</v>
      </c>
      <c r="C5" s="2">
        <v>-2.0000000000000001E-4</v>
      </c>
      <c r="D5" s="1">
        <v>-3954</v>
      </c>
      <c r="E5" s="1">
        <v>18773356</v>
      </c>
      <c r="F5" s="2">
        <v>1.1999999999999999E-3</v>
      </c>
      <c r="G5" s="1">
        <v>22873</v>
      </c>
    </row>
    <row r="6" spans="1:7" x14ac:dyDescent="0.3">
      <c r="A6">
        <v>2011</v>
      </c>
      <c r="B6" s="1">
        <v>18812316</v>
      </c>
      <c r="C6" s="2">
        <v>3.5000000000000001E-3</v>
      </c>
      <c r="D6" s="1">
        <v>66256</v>
      </c>
      <c r="E6" s="1">
        <v>18850848</v>
      </c>
      <c r="F6" s="2">
        <v>4.1000000000000003E-3</v>
      </c>
      <c r="G6" s="1">
        <v>77492</v>
      </c>
    </row>
    <row r="7" spans="1:7" x14ac:dyDescent="0.3">
      <c r="A7">
        <v>2012</v>
      </c>
      <c r="B7" s="1">
        <v>18961072</v>
      </c>
      <c r="C7" s="2">
        <v>7.9000000000000008E-3</v>
      </c>
      <c r="D7" s="1">
        <v>148756</v>
      </c>
      <c r="E7" s="1">
        <v>19001618</v>
      </c>
      <c r="F7" s="2">
        <v>8.0000000000000002E-3</v>
      </c>
      <c r="G7" s="1">
        <v>150770</v>
      </c>
    </row>
    <row r="8" spans="1:7" x14ac:dyDescent="0.3">
      <c r="A8">
        <v>2013</v>
      </c>
      <c r="B8" s="1">
        <v>19232268</v>
      </c>
      <c r="C8" s="2">
        <v>1.43E-2</v>
      </c>
      <c r="D8" s="1">
        <v>271196</v>
      </c>
      <c r="E8" s="1">
        <v>19271763</v>
      </c>
      <c r="F8" s="2">
        <v>1.4200000000000001E-2</v>
      </c>
      <c r="G8" s="1">
        <v>270145</v>
      </c>
    </row>
    <row r="9" spans="1:7" x14ac:dyDescent="0.3">
      <c r="A9">
        <v>2014</v>
      </c>
      <c r="B9" s="1">
        <v>19546176</v>
      </c>
      <c r="C9" s="2">
        <v>1.6299999999999999E-2</v>
      </c>
      <c r="D9" s="1">
        <v>313908</v>
      </c>
      <c r="E9" s="1">
        <v>19586198</v>
      </c>
      <c r="F9" s="2">
        <v>1.6299999999999999E-2</v>
      </c>
      <c r="G9" s="1">
        <v>314435</v>
      </c>
    </row>
    <row r="10" spans="1:7" x14ac:dyDescent="0.3">
      <c r="A10">
        <v>2015</v>
      </c>
      <c r="B10" s="1">
        <v>19855725</v>
      </c>
      <c r="C10" s="2">
        <v>1.5800000000000002E-2</v>
      </c>
      <c r="D10" s="1">
        <v>309549</v>
      </c>
      <c r="E10" s="1">
        <v>19881177</v>
      </c>
      <c r="F10" s="2">
        <v>1.5100000000000001E-2</v>
      </c>
      <c r="G10" s="1">
        <v>294979</v>
      </c>
    </row>
    <row r="11" spans="1:7" x14ac:dyDescent="0.3">
      <c r="A11">
        <v>2016</v>
      </c>
      <c r="B11" s="1">
        <v>20148965</v>
      </c>
      <c r="C11" s="2">
        <v>1.4800000000000001E-2</v>
      </c>
      <c r="D11" s="1">
        <v>293240</v>
      </c>
      <c r="E11" s="1">
        <v>20163500</v>
      </c>
      <c r="F11" s="2">
        <v>1.4200000000000001E-2</v>
      </c>
      <c r="G11" s="1">
        <v>282323</v>
      </c>
    </row>
    <row r="12" spans="1:7" x14ac:dyDescent="0.3">
      <c r="A12">
        <v>2017</v>
      </c>
      <c r="B12" s="1">
        <v>20427884</v>
      </c>
      <c r="C12" s="2">
        <v>1.38E-2</v>
      </c>
      <c r="D12" s="1">
        <v>278919</v>
      </c>
      <c r="E12" s="1">
        <v>20440157</v>
      </c>
      <c r="F12" s="2">
        <v>1.37E-2</v>
      </c>
      <c r="G12" s="1">
        <v>276657</v>
      </c>
    </row>
    <row r="13" spans="1:7" x14ac:dyDescent="0.3">
      <c r="A13">
        <v>2018</v>
      </c>
      <c r="B13" s="1">
        <v>20696939</v>
      </c>
      <c r="C13" s="2">
        <v>1.32E-2</v>
      </c>
      <c r="D13" s="1">
        <v>269055</v>
      </c>
      <c r="E13" s="1">
        <v>20711395</v>
      </c>
      <c r="F13" s="2">
        <v>1.3299999999999999E-2</v>
      </c>
      <c r="G13" s="1">
        <v>271238</v>
      </c>
    </row>
    <row r="14" spans="1:7" x14ac:dyDescent="0.3">
      <c r="A14">
        <v>2019</v>
      </c>
      <c r="B14" s="1">
        <v>20960588</v>
      </c>
      <c r="C14" s="2">
        <v>1.2699999999999999E-2</v>
      </c>
      <c r="D14" s="1">
        <v>263649</v>
      </c>
      <c r="E14" s="1">
        <v>20979733</v>
      </c>
      <c r="F14" s="2">
        <v>1.2999999999999999E-2</v>
      </c>
      <c r="G14" s="1">
        <v>268338</v>
      </c>
    </row>
    <row r="15" spans="1:7" x14ac:dyDescent="0.3">
      <c r="B15" s="1"/>
      <c r="C15" s="2"/>
      <c r="D15" s="1"/>
      <c r="E15" s="1"/>
      <c r="F15" s="2"/>
      <c r="G15" s="1"/>
    </row>
    <row r="16" spans="1:7" x14ac:dyDescent="0.3">
      <c r="B16" s="1"/>
      <c r="C16" s="2"/>
      <c r="D16" s="1"/>
      <c r="E16" s="1"/>
      <c r="F16" s="2"/>
      <c r="G16" s="1"/>
    </row>
    <row r="17" spans="2:7" x14ac:dyDescent="0.3">
      <c r="B17" s="1"/>
      <c r="C17" s="2"/>
      <c r="D17" s="1"/>
      <c r="E17" s="1"/>
      <c r="F17" s="2"/>
      <c r="G17" s="1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2" sqref="A2"/>
    </sheetView>
  </sheetViews>
  <sheetFormatPr defaultRowHeight="15" x14ac:dyDescent="0.25"/>
  <cols>
    <col min="1" max="1" width="12.28515625" customWidth="1"/>
    <col min="2" max="2" width="10.140625" bestFit="1" customWidth="1"/>
    <col min="5" max="5" width="10.140625" bestFit="1" customWidth="1"/>
    <col min="8" max="8" width="10.140625" bestFit="1" customWidth="1"/>
  </cols>
  <sheetData>
    <row r="1" spans="1:10" s="16" customFormat="1" x14ac:dyDescent="0.3">
      <c r="A1" s="16" t="s">
        <v>32</v>
      </c>
    </row>
    <row r="2" spans="1:10" s="16" customFormat="1" x14ac:dyDescent="0.3">
      <c r="A2" s="16" t="s">
        <v>26</v>
      </c>
    </row>
    <row r="3" spans="1:10" s="16" customFormat="1" x14ac:dyDescent="0.3"/>
    <row r="5" spans="1:10" x14ac:dyDescent="0.3">
      <c r="A5">
        <v>2011</v>
      </c>
      <c r="B5" s="1">
        <v>18863859</v>
      </c>
      <c r="C5" s="2">
        <v>4.8999999999999998E-3</v>
      </c>
      <c r="D5" s="1">
        <v>91507</v>
      </c>
      <c r="E5" s="1">
        <v>18920975</v>
      </c>
      <c r="F5" s="2">
        <v>6.4000000000000003E-3</v>
      </c>
      <c r="G5" s="1">
        <v>119665</v>
      </c>
      <c r="H5" s="1">
        <v>18920975</v>
      </c>
      <c r="I5" s="2">
        <v>6.4000000000000003E-3</v>
      </c>
      <c r="J5" s="1">
        <v>119665</v>
      </c>
    </row>
    <row r="6" spans="1:10" x14ac:dyDescent="0.3">
      <c r="A6">
        <v>2012</v>
      </c>
      <c r="B6" s="1">
        <v>19012578</v>
      </c>
      <c r="C6" s="2">
        <v>7.9000000000000008E-3</v>
      </c>
      <c r="D6" s="1">
        <v>148719</v>
      </c>
      <c r="E6" s="1">
        <v>19073170</v>
      </c>
      <c r="F6" s="2">
        <v>8.0000000000000002E-3</v>
      </c>
      <c r="G6" s="1">
        <v>152195</v>
      </c>
      <c r="H6" s="1">
        <v>19073170</v>
      </c>
      <c r="I6" s="2">
        <v>8.0000000000000002E-3</v>
      </c>
      <c r="J6" s="1">
        <v>152195</v>
      </c>
    </row>
    <row r="7" spans="1:10" x14ac:dyDescent="0.3">
      <c r="A7">
        <v>2013</v>
      </c>
      <c r="B7" s="1">
        <v>19276995</v>
      </c>
      <c r="C7" s="2">
        <v>1.3899999999999999E-2</v>
      </c>
      <c r="D7" s="1">
        <v>264417</v>
      </c>
      <c r="E7" s="1">
        <v>19340145</v>
      </c>
      <c r="F7" s="2">
        <v>1.4E-2</v>
      </c>
      <c r="G7" s="1">
        <v>266975</v>
      </c>
      <c r="H7" s="1">
        <v>19340145</v>
      </c>
      <c r="I7" s="2">
        <v>1.4E-2</v>
      </c>
      <c r="J7" s="1">
        <v>266975</v>
      </c>
    </row>
    <row r="8" spans="1:10" x14ac:dyDescent="0.3">
      <c r="A8">
        <v>2014</v>
      </c>
      <c r="B8" s="1">
        <v>19586377</v>
      </c>
      <c r="C8" s="2">
        <v>1.6E-2</v>
      </c>
      <c r="D8" s="1">
        <v>309382</v>
      </c>
      <c r="E8" s="1">
        <v>19656210</v>
      </c>
      <c r="F8" s="2">
        <v>1.6299999999999999E-2</v>
      </c>
      <c r="G8" s="1">
        <v>316065</v>
      </c>
      <c r="H8" s="1">
        <v>19656210</v>
      </c>
      <c r="I8" s="2">
        <v>1.6299999999999999E-2</v>
      </c>
      <c r="J8" s="1">
        <v>316065</v>
      </c>
    </row>
    <row r="9" spans="1:10" x14ac:dyDescent="0.3">
      <c r="A9">
        <v>2015</v>
      </c>
      <c r="B9" s="1">
        <v>19890987</v>
      </c>
      <c r="C9" s="2">
        <v>1.5599999999999999E-2</v>
      </c>
      <c r="D9" s="1">
        <v>304610</v>
      </c>
      <c r="E9" s="1">
        <v>19974415</v>
      </c>
      <c r="F9" s="2">
        <v>1.6199999999999999E-2</v>
      </c>
      <c r="G9" s="1">
        <v>318205</v>
      </c>
      <c r="H9" s="1">
        <v>19974415</v>
      </c>
      <c r="I9" s="2">
        <v>1.6199999999999999E-2</v>
      </c>
      <c r="J9" s="1">
        <v>318205</v>
      </c>
    </row>
    <row r="10" spans="1:10" x14ac:dyDescent="0.3">
      <c r="A10">
        <v>2016</v>
      </c>
      <c r="B10" s="1">
        <v>20180412</v>
      </c>
      <c r="C10" s="2">
        <v>1.46E-2</v>
      </c>
      <c r="D10" s="1">
        <v>289425</v>
      </c>
      <c r="E10" s="1">
        <v>20274309</v>
      </c>
      <c r="F10" s="2">
        <v>1.4999999999999999E-2</v>
      </c>
      <c r="G10" s="1">
        <v>299894</v>
      </c>
      <c r="H10" s="1">
        <v>20274309</v>
      </c>
      <c r="I10" s="2">
        <v>1.4999999999999999E-2</v>
      </c>
      <c r="J10" s="1">
        <v>299894</v>
      </c>
    </row>
    <row r="11" spans="1:10" x14ac:dyDescent="0.3">
      <c r="A11">
        <v>2017</v>
      </c>
      <c r="B11" s="1">
        <v>20456932</v>
      </c>
      <c r="C11" s="2">
        <v>1.37E-2</v>
      </c>
      <c r="D11" s="1">
        <v>276520</v>
      </c>
      <c r="E11" s="1">
        <v>20552516</v>
      </c>
      <c r="F11" s="2">
        <v>1.37E-2</v>
      </c>
      <c r="G11" s="1">
        <v>278207</v>
      </c>
      <c r="H11" s="1">
        <v>20552516</v>
      </c>
      <c r="I11" s="2">
        <v>1.37E-2</v>
      </c>
      <c r="J11" s="1">
        <v>278207</v>
      </c>
    </row>
    <row r="12" spans="1:10" x14ac:dyDescent="0.3">
      <c r="A12">
        <v>2018</v>
      </c>
      <c r="B12" s="1">
        <v>20724542</v>
      </c>
      <c r="C12" s="2">
        <v>1.3100000000000001E-2</v>
      </c>
      <c r="D12" s="1">
        <v>267610</v>
      </c>
      <c r="E12" s="1">
        <v>20816013</v>
      </c>
      <c r="F12" s="2">
        <v>1.2800000000000001E-2</v>
      </c>
      <c r="G12" s="1">
        <v>263497</v>
      </c>
      <c r="H12" s="1">
        <v>20816013</v>
      </c>
      <c r="I12" s="2">
        <v>1.2800000000000001E-2</v>
      </c>
      <c r="J12" s="1">
        <v>263497</v>
      </c>
    </row>
    <row r="13" spans="1:10" x14ac:dyDescent="0.3">
      <c r="A13">
        <v>2019</v>
      </c>
      <c r="B13" s="1">
        <v>20987236</v>
      </c>
      <c r="C13" s="2">
        <v>1.2699999999999999E-2</v>
      </c>
      <c r="D13" s="1">
        <v>262694</v>
      </c>
      <c r="E13" s="1">
        <v>21071781</v>
      </c>
      <c r="F13" s="2">
        <v>1.23E-2</v>
      </c>
      <c r="G13" s="1">
        <v>255768</v>
      </c>
      <c r="H13" s="1">
        <v>21071781</v>
      </c>
      <c r="I13" s="2">
        <v>1.23E-2</v>
      </c>
      <c r="J13" s="1">
        <v>255768</v>
      </c>
    </row>
    <row r="14" spans="1:10" x14ac:dyDescent="0.3">
      <c r="B14" s="1"/>
      <c r="C14" s="2"/>
      <c r="D14" s="1"/>
      <c r="E14" s="1"/>
      <c r="F14" s="2"/>
      <c r="G14" s="1"/>
      <c r="H14" s="1"/>
      <c r="I14" s="2"/>
      <c r="J14" s="1"/>
    </row>
    <row r="15" spans="1:10" x14ac:dyDescent="0.3">
      <c r="B15" s="1"/>
      <c r="C15" s="2"/>
      <c r="D15" s="1"/>
      <c r="E15" s="1"/>
      <c r="F15" s="2"/>
      <c r="G15" s="1"/>
      <c r="H15" s="1"/>
      <c r="I15" s="2"/>
      <c r="J15" s="1"/>
    </row>
    <row r="16" spans="1:10" x14ac:dyDescent="0.3">
      <c r="B16" s="1"/>
      <c r="C16" s="2"/>
      <c r="D16" s="1"/>
      <c r="E16" s="1"/>
      <c r="F16" s="2"/>
      <c r="G16" s="1"/>
      <c r="H16" s="1"/>
      <c r="I16" s="2"/>
      <c r="J16" s="1"/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2" sqref="A2"/>
    </sheetView>
  </sheetViews>
  <sheetFormatPr defaultRowHeight="15" x14ac:dyDescent="0.25"/>
  <cols>
    <col min="1" max="1" width="12.28515625" customWidth="1"/>
    <col min="2" max="2" width="10.140625" bestFit="1" customWidth="1"/>
    <col min="5" max="5" width="10.140625" bestFit="1" customWidth="1"/>
  </cols>
  <sheetData>
    <row r="1" spans="1:7" s="16" customFormat="1" x14ac:dyDescent="0.3">
      <c r="A1" s="16" t="s">
        <v>33</v>
      </c>
    </row>
    <row r="2" spans="1:7" s="16" customFormat="1" x14ac:dyDescent="0.3">
      <c r="A2" s="16" t="s">
        <v>26</v>
      </c>
    </row>
    <row r="3" spans="1:7" s="16" customFormat="1" x14ac:dyDescent="0.3"/>
    <row r="5" spans="1:7" x14ac:dyDescent="0.3">
      <c r="A5">
        <v>2012</v>
      </c>
      <c r="B5" s="1">
        <v>19009544</v>
      </c>
      <c r="C5" s="2">
        <v>5.4999999999999997E-3</v>
      </c>
      <c r="D5" s="1">
        <v>104496</v>
      </c>
      <c r="E5" s="1">
        <v>19073710</v>
      </c>
      <c r="F5" s="2">
        <v>8.8999999999999999E-3</v>
      </c>
      <c r="G5" s="1">
        <v>168662</v>
      </c>
    </row>
    <row r="6" spans="1:7" x14ac:dyDescent="0.3">
      <c r="A6">
        <v>2013</v>
      </c>
      <c r="B6" s="1">
        <v>19165559</v>
      </c>
      <c r="C6" s="2">
        <v>8.2000000000000007E-3</v>
      </c>
      <c r="D6" s="1">
        <v>156015</v>
      </c>
      <c r="E6" s="1">
        <v>19273829</v>
      </c>
      <c r="F6" s="2">
        <v>1.0500000000000001E-2</v>
      </c>
      <c r="G6" s="1">
        <v>200119</v>
      </c>
    </row>
    <row r="7" spans="1:7" x14ac:dyDescent="0.3">
      <c r="A7">
        <v>2014</v>
      </c>
      <c r="B7" s="1">
        <v>19389912</v>
      </c>
      <c r="C7" s="2">
        <v>1.17E-2</v>
      </c>
      <c r="D7" s="1">
        <v>224353</v>
      </c>
      <c r="E7" s="1">
        <v>19497274</v>
      </c>
      <c r="F7" s="2">
        <v>1.1599999999999999E-2</v>
      </c>
      <c r="G7" s="1">
        <v>223445</v>
      </c>
    </row>
    <row r="8" spans="1:7" x14ac:dyDescent="0.3">
      <c r="A8">
        <v>2015</v>
      </c>
      <c r="B8" s="1">
        <v>19664970</v>
      </c>
      <c r="C8" s="2">
        <v>1.4200000000000001E-2</v>
      </c>
      <c r="D8" s="1">
        <v>275058</v>
      </c>
      <c r="E8" s="1">
        <v>19757880</v>
      </c>
      <c r="F8" s="2">
        <v>1.34E-2</v>
      </c>
      <c r="G8" s="1">
        <v>260606</v>
      </c>
    </row>
    <row r="9" spans="1:7" x14ac:dyDescent="0.3">
      <c r="A9">
        <v>2016</v>
      </c>
      <c r="B9" s="1">
        <v>19962819</v>
      </c>
      <c r="C9" s="2">
        <v>1.5100000000000001E-2</v>
      </c>
      <c r="D9" s="1">
        <v>297849</v>
      </c>
      <c r="E9" s="1">
        <v>20036735</v>
      </c>
      <c r="F9" s="2">
        <v>1.41E-2</v>
      </c>
      <c r="G9" s="1">
        <v>278855</v>
      </c>
    </row>
    <row r="10" spans="1:7" x14ac:dyDescent="0.3">
      <c r="A10">
        <v>2017</v>
      </c>
      <c r="B10" s="1">
        <v>20237311</v>
      </c>
      <c r="C10" s="2">
        <v>1.38E-2</v>
      </c>
      <c r="D10" s="1">
        <v>274492</v>
      </c>
      <c r="E10" s="1">
        <v>20319722</v>
      </c>
      <c r="F10" s="2">
        <v>1.41E-2</v>
      </c>
      <c r="G10" s="1">
        <v>282987</v>
      </c>
    </row>
    <row r="11" spans="1:7" x14ac:dyDescent="0.3">
      <c r="A11">
        <v>2018</v>
      </c>
      <c r="B11" s="1">
        <v>20497735</v>
      </c>
      <c r="C11" s="2">
        <v>1.29E-2</v>
      </c>
      <c r="D11" s="1">
        <v>260424</v>
      </c>
      <c r="E11" s="1">
        <v>20600524</v>
      </c>
      <c r="F11" s="2">
        <v>1.38E-2</v>
      </c>
      <c r="G11" s="1">
        <v>280802</v>
      </c>
    </row>
    <row r="12" spans="1:7" x14ac:dyDescent="0.3">
      <c r="A12">
        <v>2019</v>
      </c>
      <c r="B12" s="1">
        <v>20759148</v>
      </c>
      <c r="C12" s="2">
        <v>1.2800000000000001E-2</v>
      </c>
      <c r="D12" s="1">
        <v>261413</v>
      </c>
      <c r="E12" s="1">
        <v>20875805</v>
      </c>
      <c r="F12" s="2">
        <v>1.34E-2</v>
      </c>
      <c r="G12" s="1">
        <v>275281</v>
      </c>
    </row>
    <row r="13" spans="1:7" x14ac:dyDescent="0.3">
      <c r="B13" s="1"/>
      <c r="C13" s="2"/>
      <c r="D13" s="1"/>
      <c r="E13" s="1"/>
      <c r="F13" s="2"/>
      <c r="G13" s="1"/>
    </row>
    <row r="14" spans="1:7" x14ac:dyDescent="0.3">
      <c r="B14" s="1"/>
      <c r="C14" s="2"/>
      <c r="D14" s="1"/>
      <c r="E14" s="1"/>
      <c r="F14" s="2"/>
      <c r="G14" s="1"/>
    </row>
    <row r="15" spans="1:7" x14ac:dyDescent="0.3">
      <c r="B15" s="1"/>
      <c r="C15" s="2"/>
      <c r="D15" s="1"/>
      <c r="E15" s="1"/>
      <c r="F15" s="2"/>
      <c r="G15" s="1"/>
    </row>
    <row r="16" spans="1:7" x14ac:dyDescent="0.3">
      <c r="E16" s="1"/>
      <c r="F16" s="2"/>
      <c r="G16" s="1"/>
    </row>
    <row r="17" spans="5:7" x14ac:dyDescent="0.3">
      <c r="E17" s="1"/>
      <c r="F17" s="2"/>
      <c r="G17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Feb 2004</vt:lpstr>
      <vt:lpstr>Feb 2005</vt:lpstr>
      <vt:lpstr>Feb 2006</vt:lpstr>
      <vt:lpstr>Feb 2007</vt:lpstr>
      <vt:lpstr>July 2008</vt:lpstr>
      <vt:lpstr>Feb 2009</vt:lpstr>
      <vt:lpstr>Jan 2010</vt:lpstr>
      <vt:lpstr>July 2011</vt:lpstr>
      <vt:lpstr>July 2012</vt:lpstr>
      <vt:lpstr>July 2013</vt:lpstr>
      <vt:lpstr>July 2014</vt:lpstr>
      <vt:lpstr>July 2015</vt:lpstr>
      <vt:lpstr>Summary 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2016-05-12T15:09:24Z</dcterms:created>
  <dcterms:modified xsi:type="dcterms:W3CDTF">2016-05-12T20:19:37Z</dcterms:modified>
</cp:coreProperties>
</file>