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1840" windowHeight="12585"/>
  </bookViews>
  <sheets>
    <sheet name="Attachment INT 88" sheetId="1" r:id="rId1"/>
  </sheets>
  <calcPr calcId="145621"/>
</workbook>
</file>

<file path=xl/calcChain.xml><?xml version="1.0" encoding="utf-8"?>
<calcChain xmlns="http://schemas.openxmlformats.org/spreadsheetml/2006/main">
  <c r="I16" i="1" l="1"/>
  <c r="J16" i="1" s="1"/>
  <c r="D16" i="1"/>
  <c r="I15" i="1"/>
  <c r="J15" i="1" s="1"/>
  <c r="D15" i="1"/>
  <c r="J14" i="1"/>
  <c r="I14" i="1"/>
  <c r="D14" i="1"/>
  <c r="I13" i="1"/>
  <c r="J13" i="1" s="1"/>
  <c r="D13" i="1"/>
</calcChain>
</file>

<file path=xl/sharedStrings.xml><?xml version="1.0" encoding="utf-8"?>
<sst xmlns="http://schemas.openxmlformats.org/spreadsheetml/2006/main" count="58" uniqueCount="45">
  <si>
    <t>Net Revenue Increase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</si>
  <si>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</si>
  <si>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</si>
  <si>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</si>
  <si>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</si>
  <si>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</si>
  <si>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</si>
  <si>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</si>
  <si>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</si>
  <si>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</si>
  <si>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Rate Class</t>
  </si>
  <si>
    <t>Amount</t>
  </si>
  <si>
    <t>Percent</t>
  </si>
  <si>
    <t>Source</t>
  </si>
  <si>
    <t>MFR E-14, Att. 2, p. 30</t>
  </si>
  <si>
    <t>MFR E-14, Att. 2, p. 31</t>
  </si>
  <si>
    <t>MFR E-14, Att. 2, p. 30 &amp; 31</t>
  </si>
  <si>
    <t>Operating Revenues</t>
  </si>
  <si>
    <t>Clause Revenues</t>
  </si>
  <si>
    <t>Total Base Op Revenues + Clause Revenues</t>
  </si>
  <si>
    <t>Total Proposed Increase - Base per Rate Design</t>
  </si>
  <si>
    <t>Unbilled Revenues - Allocated on Sales (from E5)</t>
  </si>
  <si>
    <t>Misc. Service Charges (from E5)</t>
  </si>
  <si>
    <t>Reverse Additional CILC/CDR Credits</t>
  </si>
  <si>
    <t>Total Proposed Increase for MFR E-8 &amp; E-5</t>
  </si>
  <si>
    <t>Percent Increase (with Clauses)</t>
  </si>
  <si>
    <t>Col 2</t>
  </si>
  <si>
    <t>Col 23</t>
  </si>
  <si>
    <t>Col 2 + Col 23</t>
  </si>
  <si>
    <t>Col 21</t>
  </si>
  <si>
    <t>Col 11</t>
  </si>
  <si>
    <t>Col 12</t>
  </si>
  <si>
    <t>Col. 14</t>
  </si>
  <si>
    <t>Col 22</t>
  </si>
  <si>
    <t>Col 25</t>
  </si>
  <si>
    <t>CILC-1D</t>
  </si>
  <si>
    <t>CILC-1G</t>
  </si>
  <si>
    <t>CILC-1T</t>
  </si>
  <si>
    <t>Total FPL Request</t>
  </si>
  <si>
    <t>Florida Power &amp; Light Company</t>
  </si>
  <si>
    <t>Docket No. 160021-EI</t>
  </si>
  <si>
    <t>FIPUG's Fourth Set of Interrogatories</t>
  </si>
  <si>
    <t>Interrogatory No. 88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</si>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</sst>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"/>
    <numFmt numFmtId="165" formatCode="_(&quot;$&quot;* #,##0_);_(&quot;$&quot;* \(#,##0\);_(&quot;$&quot;* &quot;-&quot;??_);_(@_)"/>
    <numFmt numFmtId="166" formatCode="0.000000"/>
    <numFmt numFmtId="167" formatCode="&quot;£&quot;#,##0_);[Red]\(&quot;£&quot;#,##0\)"/>
    <numFmt numFmtId="168" formatCode="_-&quot;£&quot;* #,##0.00_-;\-&quot;£&quot;* #,##0.00_-;_-&quot;£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ourier New"/>
      <family val="3"/>
    </font>
    <font>
      <sz val="11"/>
      <color indexed="8"/>
      <name val="Calibri"/>
      <family val="2"/>
      <scheme val="minor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5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166" fontId="9" fillId="0" borderId="0">
      <alignment horizontal="left" wrapText="1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" fillId="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9" borderId="0" applyNumberFormat="0" applyBorder="0" applyAlignment="0" applyProtection="0"/>
    <xf numFmtId="0" fontId="11" fillId="35" borderId="0" applyNumberFormat="0" applyBorder="0" applyAlignment="0" applyProtection="0"/>
    <xf numFmtId="167" fontId="9" fillId="0" borderId="0" applyFill="0" applyBorder="0" applyAlignment="0"/>
    <xf numFmtId="43" fontId="12" fillId="0" borderId="0" applyFont="0" applyFill="0" applyBorder="0" applyAlignment="0" applyProtection="0">
      <alignment vertical="top" wrapText="1"/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6" fillId="0" borderId="0" applyNumberFormat="0" applyAlignment="0">
      <alignment horizontal="left"/>
    </xf>
    <xf numFmtId="38" fontId="17" fillId="39" borderId="0" applyNumberFormat="0" applyBorder="0" applyAlignment="0" applyProtection="0"/>
    <xf numFmtId="0" fontId="18" fillId="0" borderId="25" applyNumberFormat="0" applyAlignment="0" applyProtection="0">
      <alignment horizontal="left" vertical="center"/>
    </xf>
    <xf numFmtId="0" fontId="18" fillId="0" borderId="26">
      <alignment horizontal="left" vertical="center"/>
    </xf>
    <xf numFmtId="10" fontId="17" fillId="40" borderId="27" applyNumberFormat="0" applyBorder="0" applyAlignment="0" applyProtection="0"/>
    <xf numFmtId="168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 wrapText="1"/>
      <protection locked="0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4" fontId="21" fillId="0" borderId="0" applyNumberFormat="0" applyFill="0" applyBorder="0" applyAlignment="0" applyProtection="0">
      <alignment horizontal="left"/>
    </xf>
    <xf numFmtId="4" fontId="22" fillId="41" borderId="28" applyNumberFormat="0" applyProtection="0">
      <alignment vertical="center"/>
    </xf>
    <xf numFmtId="4" fontId="23" fillId="41" borderId="28" applyNumberFormat="0" applyProtection="0">
      <alignment vertical="center"/>
    </xf>
    <xf numFmtId="4" fontId="22" fillId="41" borderId="28" applyNumberFormat="0" applyProtection="0">
      <alignment horizontal="left" vertical="center" indent="1"/>
    </xf>
    <xf numFmtId="4" fontId="22" fillId="41" borderId="28" applyNumberFormat="0" applyProtection="0">
      <alignment horizontal="left" vertical="center" indent="1"/>
    </xf>
    <xf numFmtId="0" fontId="9" fillId="42" borderId="28" applyNumberFormat="0" applyProtection="0">
      <alignment horizontal="left" vertical="center" indent="1"/>
    </xf>
    <xf numFmtId="4" fontId="22" fillId="43" borderId="28" applyNumberFormat="0" applyProtection="0">
      <alignment horizontal="right" vertical="center"/>
    </xf>
    <xf numFmtId="4" fontId="22" fillId="44" borderId="28" applyNumberFormat="0" applyProtection="0">
      <alignment horizontal="right" vertical="center"/>
    </xf>
    <xf numFmtId="4" fontId="22" fillId="45" borderId="28" applyNumberFormat="0" applyProtection="0">
      <alignment horizontal="right" vertical="center"/>
    </xf>
    <xf numFmtId="4" fontId="22" fillId="46" borderId="28" applyNumberFormat="0" applyProtection="0">
      <alignment horizontal="right" vertical="center"/>
    </xf>
    <xf numFmtId="4" fontId="22" fillId="47" borderId="28" applyNumberFormat="0" applyProtection="0">
      <alignment horizontal="right" vertical="center"/>
    </xf>
    <xf numFmtId="4" fontId="22" fillId="48" borderId="28" applyNumberFormat="0" applyProtection="0">
      <alignment horizontal="right" vertical="center"/>
    </xf>
    <xf numFmtId="4" fontId="22" fillId="49" borderId="28" applyNumberFormat="0" applyProtection="0">
      <alignment horizontal="right" vertical="center"/>
    </xf>
    <xf numFmtId="4" fontId="22" fillId="50" borderId="28" applyNumberFormat="0" applyProtection="0">
      <alignment horizontal="right" vertical="center"/>
    </xf>
    <xf numFmtId="4" fontId="22" fillId="51" borderId="28" applyNumberFormat="0" applyProtection="0">
      <alignment horizontal="right" vertical="center"/>
    </xf>
    <xf numFmtId="4" fontId="24" fillId="52" borderId="28" applyNumberFormat="0" applyProtection="0">
      <alignment horizontal="left" vertical="center" indent="1"/>
    </xf>
    <xf numFmtId="4" fontId="22" fillId="53" borderId="29" applyNumberFormat="0" applyProtection="0">
      <alignment horizontal="left" vertical="center" indent="1"/>
    </xf>
    <xf numFmtId="4" fontId="25" fillId="54" borderId="0" applyNumberFormat="0" applyProtection="0">
      <alignment horizontal="left" vertical="center" indent="1"/>
    </xf>
    <xf numFmtId="0" fontId="9" fillId="42" borderId="28" applyNumberFormat="0" applyProtection="0">
      <alignment horizontal="left" vertical="center" indent="1"/>
    </xf>
    <xf numFmtId="4" fontId="22" fillId="53" borderId="28" applyNumberFormat="0" applyProtection="0">
      <alignment horizontal="left" vertical="center" indent="1"/>
    </xf>
    <xf numFmtId="4" fontId="22" fillId="55" borderId="28" applyNumberFormat="0" applyProtection="0">
      <alignment horizontal="left" vertical="center" indent="1"/>
    </xf>
    <xf numFmtId="0" fontId="9" fillId="55" borderId="28" applyNumberFormat="0" applyProtection="0">
      <alignment horizontal="left" vertical="center" indent="1"/>
    </xf>
    <xf numFmtId="0" fontId="9" fillId="55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42" borderId="28" applyNumberFormat="0" applyProtection="0">
      <alignment horizontal="left" vertical="center" indent="1"/>
    </xf>
    <xf numFmtId="0" fontId="9" fillId="42" borderId="28" applyNumberFormat="0" applyProtection="0">
      <alignment horizontal="left" vertical="center" indent="1"/>
    </xf>
    <xf numFmtId="0" fontId="9" fillId="57" borderId="27" applyNumberFormat="0">
      <protection locked="0"/>
    </xf>
    <xf numFmtId="4" fontId="22" fillId="40" borderId="28" applyNumberFormat="0" applyProtection="0">
      <alignment vertical="center"/>
    </xf>
    <xf numFmtId="4" fontId="23" fillId="40" borderId="28" applyNumberFormat="0" applyProtection="0">
      <alignment vertical="center"/>
    </xf>
    <xf numFmtId="4" fontId="22" fillId="40" borderId="28" applyNumberFormat="0" applyProtection="0">
      <alignment horizontal="left" vertical="center" indent="1"/>
    </xf>
    <xf numFmtId="4" fontId="22" fillId="40" borderId="28" applyNumberFormat="0" applyProtection="0">
      <alignment horizontal="left" vertical="center" indent="1"/>
    </xf>
    <xf numFmtId="4" fontId="22" fillId="53" borderId="28" applyNumberFormat="0" applyProtection="0">
      <alignment horizontal="right" vertical="center"/>
    </xf>
    <xf numFmtId="4" fontId="22" fillId="58" borderId="30" applyNumberFormat="0" applyProtection="0">
      <alignment horizontal="right" vertical="center"/>
    </xf>
    <xf numFmtId="4" fontId="23" fillId="53" borderId="28" applyNumberFormat="0" applyProtection="0">
      <alignment horizontal="right" vertical="center"/>
    </xf>
    <xf numFmtId="0" fontId="9" fillId="42" borderId="28" applyNumberFormat="0" applyProtection="0">
      <alignment horizontal="left" vertical="center" indent="1"/>
    </xf>
    <xf numFmtId="0" fontId="9" fillId="42" borderId="28" applyNumberFormat="0" applyProtection="0">
      <alignment horizontal="left" vertical="center" indent="1"/>
    </xf>
    <xf numFmtId="0" fontId="26" fillId="0" borderId="0"/>
    <xf numFmtId="4" fontId="27" fillId="53" borderId="28" applyNumberFormat="0" applyProtection="0">
      <alignment horizontal="right" vertical="center"/>
    </xf>
    <xf numFmtId="49" fontId="28" fillId="59" borderId="31"/>
    <xf numFmtId="49" fontId="28" fillId="59" borderId="0"/>
    <xf numFmtId="0" fontId="29" fillId="60" borderId="31">
      <protection locked="0"/>
    </xf>
    <xf numFmtId="0" fontId="29" fillId="59" borderId="0"/>
    <xf numFmtId="0" fontId="30" fillId="46" borderId="0"/>
    <xf numFmtId="0" fontId="31" fillId="0" borderId="0" applyNumberFormat="0" applyFill="0" applyBorder="0" applyAlignment="0" applyProtection="0"/>
    <xf numFmtId="166" fontId="9" fillId="0" borderId="0">
      <alignment horizontal="left" wrapText="1"/>
    </xf>
    <xf numFmtId="40" fontId="32" fillId="0" borderId="0" applyBorder="0">
      <alignment horizontal="right"/>
    </xf>
  </cellStyleXfs>
  <cellXfs count="4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/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right"/>
    </xf>
    <xf numFmtId="0" fontId="4" fillId="0" borderId="17" xfId="0" applyFont="1" applyBorder="1" applyAlignment="1">
      <alignment horizontal="justify" vertical="center"/>
    </xf>
    <xf numFmtId="165" fontId="5" fillId="0" borderId="18" xfId="1" applyNumberFormat="1" applyFont="1" applyFill="1" applyBorder="1" applyAlignment="1">
      <alignment horizontal="right"/>
    </xf>
    <xf numFmtId="165" fontId="5" fillId="0" borderId="19" xfId="1" applyNumberFormat="1" applyFont="1" applyFill="1" applyBorder="1" applyAlignment="1">
      <alignment horizontal="right"/>
    </xf>
    <xf numFmtId="165" fontId="5" fillId="0" borderId="20" xfId="1" applyNumberFormat="1" applyFont="1" applyFill="1" applyBorder="1" applyAlignment="1">
      <alignment horizontal="right"/>
    </xf>
    <xf numFmtId="165" fontId="5" fillId="0" borderId="21" xfId="1" applyNumberFormat="1" applyFont="1" applyFill="1" applyBorder="1" applyAlignment="1">
      <alignment horizontal="right"/>
    </xf>
    <xf numFmtId="10" fontId="5" fillId="0" borderId="20" xfId="2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4" fillId="0" borderId="22" xfId="0" applyFont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165" fontId="5" fillId="0" borderId="24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165" fontId="5" fillId="0" borderId="8" xfId="1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justify" vertical="center"/>
    </xf>
    <xf numFmtId="165" fontId="5" fillId="0" borderId="6" xfId="1" applyNumberFormat="1" applyFont="1" applyFill="1" applyBorder="1" applyAlignment="1">
      <alignment horizontal="right"/>
    </xf>
    <xf numFmtId="10" fontId="5" fillId="0" borderId="8" xfId="2" applyNumberFormat="1" applyFont="1" applyFill="1" applyBorder="1" applyAlignment="1">
      <alignment horizontal="right"/>
    </xf>
    <xf numFmtId="0" fontId="8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 applyBorder="1" applyAlignment="1">
      <alignment vertical="center"/>
    </xf>
  </cellXfs>
  <cellStyles count="357">
    <cellStyle name="_x0013_" xfId="4"/>
    <cellStyle name="_x0013_ 2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20% - Accent1 10" xfId="25"/>
    <cellStyle name="20% - Accent1 11" xfId="26"/>
    <cellStyle name="20% - Accent1 12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2" xfId="39"/>
    <cellStyle name="20% - Accent2 3" xfId="40"/>
    <cellStyle name="20% - Accent2 4" xfId="41"/>
    <cellStyle name="20% - Accent2 5" xfId="42"/>
    <cellStyle name="20% - Accent2 6" xfId="43"/>
    <cellStyle name="20% - Accent2 7" xfId="44"/>
    <cellStyle name="20% - Accent2 8" xfId="45"/>
    <cellStyle name="20% - Accent2 9" xfId="46"/>
    <cellStyle name="20% - Accent3 10" xfId="47"/>
    <cellStyle name="20% - Accent3 11" xfId="48"/>
    <cellStyle name="20% - Accent3 12" xfId="49"/>
    <cellStyle name="20% - Accent3 2" xfId="50"/>
    <cellStyle name="20% - Accent3 3" xfId="51"/>
    <cellStyle name="20% - Accent3 4" xfId="52"/>
    <cellStyle name="20% - Accent3 5" xfId="53"/>
    <cellStyle name="20% - Accent3 6" xfId="54"/>
    <cellStyle name="20% - Accent3 7" xfId="55"/>
    <cellStyle name="20% - Accent3 8" xfId="56"/>
    <cellStyle name="20% - Accent3 9" xfId="57"/>
    <cellStyle name="20% - Accent4 10" xfId="58"/>
    <cellStyle name="20% - Accent4 11" xfId="59"/>
    <cellStyle name="20% - Accent4 12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2" xfId="69"/>
    <cellStyle name="20% - Accent5 3" xfId="70"/>
    <cellStyle name="20% - Accent5 4" xfId="71"/>
    <cellStyle name="20% - Accent5 5" xfId="72"/>
    <cellStyle name="20% - Accent5 6" xfId="73"/>
    <cellStyle name="20% - Accent5 7" xfId="74"/>
    <cellStyle name="20% - Accent5 8" xfId="75"/>
    <cellStyle name="20% - Accent5 9" xfId="76"/>
    <cellStyle name="20% - Accent6 2" xfId="77"/>
    <cellStyle name="20% - Accent6 3" xfId="78"/>
    <cellStyle name="20% - Accent6 4" xfId="79"/>
    <cellStyle name="20% - Accent6 5" xfId="80"/>
    <cellStyle name="20% - Accent6 6" xfId="81"/>
    <cellStyle name="20% - Accent6 7" xfId="82"/>
    <cellStyle name="20% - Accent6 8" xfId="83"/>
    <cellStyle name="20% - Accent6 9" xfId="84"/>
    <cellStyle name="40% - Accent1 2" xfId="85"/>
    <cellStyle name="40% - Accent1 3" xfId="86"/>
    <cellStyle name="40% - Accent1 4" xfId="87"/>
    <cellStyle name="40% - Accent1 5" xfId="88"/>
    <cellStyle name="40% - Accent1 6" xfId="89"/>
    <cellStyle name="40% - Accent1 7" xfId="90"/>
    <cellStyle name="40% - Accent1 8" xfId="91"/>
    <cellStyle name="40% - Accent1 9" xfId="92"/>
    <cellStyle name="40% - Accent2 2" xfId="93"/>
    <cellStyle name="40% - Accent2 3" xfId="94"/>
    <cellStyle name="40% - Accent2 4" xfId="95"/>
    <cellStyle name="40% - Accent2 5" xfId="96"/>
    <cellStyle name="40% - Accent2 6" xfId="97"/>
    <cellStyle name="40% - Accent2 7" xfId="98"/>
    <cellStyle name="40% - Accent2 8" xfId="99"/>
    <cellStyle name="40% - Accent2 9" xfId="100"/>
    <cellStyle name="40% - Accent3 10" xfId="101"/>
    <cellStyle name="40% - Accent3 11" xfId="102"/>
    <cellStyle name="40% - Accent3 12" xfId="103"/>
    <cellStyle name="40% - Accent3 2" xfId="104"/>
    <cellStyle name="40% - Accent3 3" xfId="105"/>
    <cellStyle name="40% - Accent3 4" xfId="106"/>
    <cellStyle name="40% - Accent3 5" xfId="107"/>
    <cellStyle name="40% - Accent3 6" xfId="108"/>
    <cellStyle name="40% - Accent3 7" xfId="109"/>
    <cellStyle name="40% - Accent3 8" xfId="110"/>
    <cellStyle name="40% - Accent3 9" xfId="111"/>
    <cellStyle name="40% - Accent4 2" xfId="112"/>
    <cellStyle name="40% - Accent4 3" xfId="113"/>
    <cellStyle name="40% - Accent4 4" xfId="114"/>
    <cellStyle name="40% - Accent4 5" xfId="115"/>
    <cellStyle name="40% - Accent4 6" xfId="116"/>
    <cellStyle name="40% - Accent4 7" xfId="117"/>
    <cellStyle name="40% - Accent4 8" xfId="118"/>
    <cellStyle name="40% - Accent4 9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2" xfId="128"/>
    <cellStyle name="40% - Accent6 3" xfId="129"/>
    <cellStyle name="40% - Accent6 4" xfId="130"/>
    <cellStyle name="40% - Accent6 5" xfId="131"/>
    <cellStyle name="40% - Accent6 6" xfId="132"/>
    <cellStyle name="40% - Accent6 7" xfId="133"/>
    <cellStyle name="40% - Accent6 8" xfId="134"/>
    <cellStyle name="40% - Accent6 9" xfId="135"/>
    <cellStyle name="60% - Accent3 2" xfId="136"/>
    <cellStyle name="60% - Accent3 3" xfId="137"/>
    <cellStyle name="60% - Accent3 4" xfId="138"/>
    <cellStyle name="60% - Accent4 2" xfId="139"/>
    <cellStyle name="60% - Accent4 3" xfId="140"/>
    <cellStyle name="60% - Accent4 4" xfId="141"/>
    <cellStyle name="60% - Accent6 2" xfId="142"/>
    <cellStyle name="60% - Accent6 3" xfId="143"/>
    <cellStyle name="60% - Accent6 4" xfId="144"/>
    <cellStyle name="Accent1 - 20%" xfId="145"/>
    <cellStyle name="Accent1 - 40%" xfId="146"/>
    <cellStyle name="Accent1 - 60%" xfId="147"/>
    <cellStyle name="Accent2 - 20%" xfId="148"/>
    <cellStyle name="Accent2 - 40%" xfId="149"/>
    <cellStyle name="Accent2 - 60%" xfId="150"/>
    <cellStyle name="Accent3 - 20%" xfId="151"/>
    <cellStyle name="Accent3 - 40%" xfId="152"/>
    <cellStyle name="Accent3 - 60%" xfId="153"/>
    <cellStyle name="Accent4 - 20%" xfId="154"/>
    <cellStyle name="Accent4 - 40%" xfId="155"/>
    <cellStyle name="Accent4 - 60%" xfId="156"/>
    <cellStyle name="Accent5 - 20%" xfId="157"/>
    <cellStyle name="Accent5 - 40%" xfId="158"/>
    <cellStyle name="Accent5 - 60%" xfId="159"/>
    <cellStyle name="Accent6 - 20%" xfId="160"/>
    <cellStyle name="Accent6 - 40%" xfId="161"/>
    <cellStyle name="Accent6 - 60%" xfId="162"/>
    <cellStyle name="Calc Currency (0)" xfId="163"/>
    <cellStyle name="Comma 2" xfId="164"/>
    <cellStyle name="Comma 3" xfId="165"/>
    <cellStyle name="Comma 3 2" xfId="166"/>
    <cellStyle name="Comma 3 2 2" xfId="167"/>
    <cellStyle name="Comma 4" xfId="168"/>
    <cellStyle name="Comma 4 2" xfId="169"/>
    <cellStyle name="Comma 5" xfId="170"/>
    <cellStyle name="Comma 5 2" xfId="171"/>
    <cellStyle name="Comma 6" xfId="172"/>
    <cellStyle name="Comma 7" xfId="173"/>
    <cellStyle name="Comma 8" xfId="174"/>
    <cellStyle name="Copied" xfId="175"/>
    <cellStyle name="Currency" xfId="1" builtinId="4"/>
    <cellStyle name="Currency 10" xfId="176"/>
    <cellStyle name="Currency 11" xfId="177"/>
    <cellStyle name="Currency 2" xfId="178"/>
    <cellStyle name="Currency 2 2" xfId="179"/>
    <cellStyle name="Currency 3" xfId="180"/>
    <cellStyle name="Currency 3 2" xfId="181"/>
    <cellStyle name="Currency 4" xfId="182"/>
    <cellStyle name="Currency 5" xfId="183"/>
    <cellStyle name="Currency 5 2" xfId="184"/>
    <cellStyle name="Currency 6" xfId="185"/>
    <cellStyle name="Currency 6 2" xfId="186"/>
    <cellStyle name="Currency 7" xfId="187"/>
    <cellStyle name="Currency 7 2" xfId="188"/>
    <cellStyle name="Currency 8" xfId="189"/>
    <cellStyle name="Currency 8 2" xfId="190"/>
    <cellStyle name="Currency 9" xfId="191"/>
    <cellStyle name="Emphasis 1" xfId="192"/>
    <cellStyle name="Emphasis 2" xfId="193"/>
    <cellStyle name="Emphasis 3" xfId="194"/>
    <cellStyle name="Entered" xfId="195"/>
    <cellStyle name="Grey" xfId="196"/>
    <cellStyle name="Header1" xfId="197"/>
    <cellStyle name="Header2" xfId="198"/>
    <cellStyle name="Input [yellow]" xfId="199"/>
    <cellStyle name="Normal" xfId="0" builtinId="0"/>
    <cellStyle name="Normal - Style1" xfId="200"/>
    <cellStyle name="Normal 10" xfId="201"/>
    <cellStyle name="Normal 11" xfId="202"/>
    <cellStyle name="Normal 12" xfId="203"/>
    <cellStyle name="Normal 13" xfId="204"/>
    <cellStyle name="Normal 14" xfId="205"/>
    <cellStyle name="Normal 15" xfId="206"/>
    <cellStyle name="Normal 16" xfId="207"/>
    <cellStyle name="Normal 17" xfId="208"/>
    <cellStyle name="Normal 18" xfId="209"/>
    <cellStyle name="Normal 19" xfId="210"/>
    <cellStyle name="Normal 2" xfId="211"/>
    <cellStyle name="Normal 20" xfId="212"/>
    <cellStyle name="Normal 21" xfId="213"/>
    <cellStyle name="Normal 22" xfId="214"/>
    <cellStyle name="Normal 23" xfId="215"/>
    <cellStyle name="Normal 24" xfId="216"/>
    <cellStyle name="Normal 24 2" xfId="217"/>
    <cellStyle name="Normal 25" xfId="218"/>
    <cellStyle name="Normal 26" xfId="219"/>
    <cellStyle name="Normal 27" xfId="220"/>
    <cellStyle name="Normal 28" xfId="221"/>
    <cellStyle name="Normal 29" xfId="222"/>
    <cellStyle name="Normal 3" xfId="223"/>
    <cellStyle name="Normal 3 2" xfId="224"/>
    <cellStyle name="Normal 30" xfId="225"/>
    <cellStyle name="Normal 31" xfId="226"/>
    <cellStyle name="Normal 32" xfId="227"/>
    <cellStyle name="Normal 33" xfId="228"/>
    <cellStyle name="Normal 34" xfId="229"/>
    <cellStyle name="Normal 35" xfId="230"/>
    <cellStyle name="Normal 36" xfId="231"/>
    <cellStyle name="Normal 37" xfId="232"/>
    <cellStyle name="Normal 38" xfId="233"/>
    <cellStyle name="Normal 39" xfId="234"/>
    <cellStyle name="Normal 4" xfId="235"/>
    <cellStyle name="Normal 4 2" xfId="236"/>
    <cellStyle name="Normal 40" xfId="237"/>
    <cellStyle name="Normal 41" xfId="238"/>
    <cellStyle name="Normal 42" xfId="239"/>
    <cellStyle name="Normal 43" xfId="240"/>
    <cellStyle name="Normal 44" xfId="241"/>
    <cellStyle name="Normal 44 2" xfId="242"/>
    <cellStyle name="Normal 45" xfId="243"/>
    <cellStyle name="Normal 46" xfId="244"/>
    <cellStyle name="Normal 47" xfId="3"/>
    <cellStyle name="Normal 48" xfId="245"/>
    <cellStyle name="Normal 49" xfId="246"/>
    <cellStyle name="Normal 5" xfId="247"/>
    <cellStyle name="Normal 50" xfId="248"/>
    <cellStyle name="Normal 51" xfId="249"/>
    <cellStyle name="Normal 52" xfId="250"/>
    <cellStyle name="Normal 53" xfId="251"/>
    <cellStyle name="Normal 54" xfId="252"/>
    <cellStyle name="Normal 55" xfId="253"/>
    <cellStyle name="Normal 56" xfId="254"/>
    <cellStyle name="Normal 57" xfId="255"/>
    <cellStyle name="Normal 58" xfId="256"/>
    <cellStyle name="Normal 59" xfId="257"/>
    <cellStyle name="Normal 6" xfId="258"/>
    <cellStyle name="Normal 60" xfId="259"/>
    <cellStyle name="Normal 61" xfId="260"/>
    <cellStyle name="Normal 62" xfId="261"/>
    <cellStyle name="Normal 7" xfId="262"/>
    <cellStyle name="Normal 8" xfId="263"/>
    <cellStyle name="Normal 9" xfId="264"/>
    <cellStyle name="Note 10" xfId="265"/>
    <cellStyle name="Note 11" xfId="266"/>
    <cellStyle name="Note 2" xfId="267"/>
    <cellStyle name="Note 3" xfId="268"/>
    <cellStyle name="Note 4" xfId="269"/>
    <cellStyle name="Note 5" xfId="270"/>
    <cellStyle name="Note 6" xfId="271"/>
    <cellStyle name="Note 7" xfId="272"/>
    <cellStyle name="Note 8" xfId="273"/>
    <cellStyle name="Note 9" xfId="274"/>
    <cellStyle name="Percent" xfId="2" builtinId="5"/>
    <cellStyle name="Percent [2]" xfId="275"/>
    <cellStyle name="Percent 10" xfId="276"/>
    <cellStyle name="Percent 11" xfId="277"/>
    <cellStyle name="Percent 12" xfId="278"/>
    <cellStyle name="Percent 13" xfId="279"/>
    <cellStyle name="Percent 14" xfId="280"/>
    <cellStyle name="Percent 15" xfId="281"/>
    <cellStyle name="Percent 16" xfId="282"/>
    <cellStyle name="Percent 17" xfId="283"/>
    <cellStyle name="Percent 18" xfId="284"/>
    <cellStyle name="Percent 19" xfId="285"/>
    <cellStyle name="Percent 2" xfId="286"/>
    <cellStyle name="Percent 20" xfId="287"/>
    <cellStyle name="Percent 21" xfId="288"/>
    <cellStyle name="Percent 22" xfId="289"/>
    <cellStyle name="Percent 23" xfId="290"/>
    <cellStyle name="Percent 24" xfId="291"/>
    <cellStyle name="Percent 25" xfId="292"/>
    <cellStyle name="Percent 26" xfId="293"/>
    <cellStyle name="Percent 27" xfId="294"/>
    <cellStyle name="Percent 3" xfId="295"/>
    <cellStyle name="Percent 3 2" xfId="296"/>
    <cellStyle name="Percent 4" xfId="297"/>
    <cellStyle name="Percent 4 2" xfId="298"/>
    <cellStyle name="Percent 5" xfId="299"/>
    <cellStyle name="Percent 6" xfId="300"/>
    <cellStyle name="Percent 6 2" xfId="301"/>
    <cellStyle name="Percent 7" xfId="302"/>
    <cellStyle name="Percent 7 2" xfId="303"/>
    <cellStyle name="Percent 8" xfId="304"/>
    <cellStyle name="Percent 8 2" xfId="305"/>
    <cellStyle name="Percent 9" xfId="306"/>
    <cellStyle name="Percent 9 2" xfId="307"/>
    <cellStyle name="RevList" xfId="308"/>
    <cellStyle name="SAPBEXaggData" xfId="309"/>
    <cellStyle name="SAPBEXaggDataEmph" xfId="310"/>
    <cellStyle name="SAPBEXaggItem" xfId="311"/>
    <cellStyle name="SAPBEXaggItemX" xfId="312"/>
    <cellStyle name="SAPBEXchaText" xfId="313"/>
    <cellStyle name="SAPBEXexcBad7" xfId="314"/>
    <cellStyle name="SAPBEXexcBad8" xfId="315"/>
    <cellStyle name="SAPBEXexcBad9" xfId="316"/>
    <cellStyle name="SAPBEXexcCritical4" xfId="317"/>
    <cellStyle name="SAPBEXexcCritical5" xfId="318"/>
    <cellStyle name="SAPBEXexcCritical6" xfId="319"/>
    <cellStyle name="SAPBEXexcGood1" xfId="320"/>
    <cellStyle name="SAPBEXexcGood2" xfId="321"/>
    <cellStyle name="SAPBEXexcGood3" xfId="322"/>
    <cellStyle name="SAPBEXfilterDrill" xfId="323"/>
    <cellStyle name="SAPBEXfilterItem" xfId="324"/>
    <cellStyle name="SAPBEXfilterText" xfId="325"/>
    <cellStyle name="SAPBEXformats" xfId="326"/>
    <cellStyle name="SAPBEXheaderItem" xfId="327"/>
    <cellStyle name="SAPBEXheaderText" xfId="328"/>
    <cellStyle name="SAPBEXHLevel0" xfId="329"/>
    <cellStyle name="SAPBEXHLevel0X" xfId="330"/>
    <cellStyle name="SAPBEXHLevel1" xfId="331"/>
    <cellStyle name="SAPBEXHLevel1X" xfId="332"/>
    <cellStyle name="SAPBEXHLevel2" xfId="333"/>
    <cellStyle name="SAPBEXHLevel2X" xfId="334"/>
    <cellStyle name="SAPBEXHLevel3" xfId="335"/>
    <cellStyle name="SAPBEXHLevel3X" xfId="336"/>
    <cellStyle name="SAPBEXinputData" xfId="337"/>
    <cellStyle name="SAPBEXresData" xfId="338"/>
    <cellStyle name="SAPBEXresDataEmph" xfId="339"/>
    <cellStyle name="SAPBEXresItem" xfId="340"/>
    <cellStyle name="SAPBEXresItemX" xfId="341"/>
    <cellStyle name="SAPBEXstdData" xfId="342"/>
    <cellStyle name="SAPBEXstdData 2" xfId="343"/>
    <cellStyle name="SAPBEXstdDataEmph" xfId="344"/>
    <cellStyle name="SAPBEXstdItem" xfId="345"/>
    <cellStyle name="SAPBEXstdItemX" xfId="346"/>
    <cellStyle name="SAPBEXtitle" xfId="347"/>
    <cellStyle name="SAPBEXundefined" xfId="348"/>
    <cellStyle name="SEM-BPS-headdata" xfId="349"/>
    <cellStyle name="SEM-BPS-headkey" xfId="350"/>
    <cellStyle name="SEM-BPS-input-on" xfId="351"/>
    <cellStyle name="SEM-BPS-key" xfId="352"/>
    <cellStyle name="SEM-BPS-total" xfId="353"/>
    <cellStyle name="Sheet Title" xfId="354"/>
    <cellStyle name="Style 1" xfId="355"/>
    <cellStyle name="Subtotal" xfId="3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C4" sqref="C4"/>
    </sheetView>
  </sheetViews>
  <sheetFormatPr defaultRowHeight="15" x14ac:dyDescent="0.25"/>
  <cols>
    <col min="2" max="2" width="13.42578125" customWidth="1"/>
    <col min="3" max="3" width="13.140625" customWidth="1"/>
    <col min="4" max="4" width="15.140625" customWidth="1"/>
    <col min="5" max="5" width="12.5703125" customWidth="1"/>
    <col min="6" max="6" width="11.7109375" customWidth="1"/>
    <col min="7" max="7" width="12.140625" customWidth="1"/>
    <col min="8" max="8" width="12.28515625" customWidth="1"/>
    <col min="9" max="9" width="12.42578125" customWidth="1"/>
    <col min="10" max="10" width="10.28515625" customWidth="1"/>
  </cols>
  <sheetData>
    <row r="1" spans="1:13" x14ac:dyDescent="0.25">
      <c r="A1" s="39" t="s">
        <v>39</v>
      </c>
    </row>
    <row r="2" spans="1:13" x14ac:dyDescent="0.25">
      <c r="A2" s="39" t="s">
        <v>40</v>
      </c>
    </row>
    <row r="3" spans="1:13" x14ac:dyDescent="0.25">
      <c r="A3" s="39" t="s">
        <v>41</v>
      </c>
    </row>
    <row r="4" spans="1:13" x14ac:dyDescent="0.25">
      <c r="A4" s="39" t="s">
        <v>42</v>
      </c>
      <c r="B4" s="2"/>
      <c r="C4" s="2"/>
      <c r="D4" s="2"/>
      <c r="E4" s="2"/>
      <c r="F4" s="2"/>
      <c r="G4" s="3"/>
    </row>
    <row r="5" spans="1:13" ht="15.75" thickBot="1" x14ac:dyDescent="0.3">
      <c r="A5" s="40" t="s">
        <v>43</v>
      </c>
      <c r="B5" s="2"/>
      <c r="C5" s="2"/>
      <c r="D5" s="2"/>
      <c r="E5" s="2"/>
      <c r="F5" s="2"/>
      <c r="G5" s="3"/>
    </row>
    <row r="6" spans="1:13" x14ac:dyDescent="0.25">
      <c r="A6" s="40" t="s">
        <v>44</v>
      </c>
      <c r="B6" s="2"/>
      <c r="C6" s="2"/>
      <c r="D6" s="2"/>
      <c r="E6" s="2"/>
      <c r="F6" s="2"/>
      <c r="G6" s="3"/>
      <c r="I6" s="33" t="s">
        <v>0</v>
      </c>
      <c r="J6" s="34"/>
    </row>
    <row r="7" spans="1:13" ht="15.75" thickBot="1" x14ac:dyDescent="0.3">
      <c r="A7" s="2"/>
      <c r="B7" s="4"/>
      <c r="C7" s="4"/>
      <c r="D7" s="4"/>
      <c r="E7" s="4"/>
      <c r="F7" s="4"/>
      <c r="G7" s="3"/>
      <c r="I7" s="35"/>
      <c r="J7" s="36"/>
    </row>
    <row r="8" spans="1:13" ht="15.75" thickBot="1" x14ac:dyDescent="0.3">
      <c r="A8" s="5"/>
      <c r="B8" s="6" t="s">
        <v>1</v>
      </c>
      <c r="C8" s="6" t="s">
        <v>2</v>
      </c>
      <c r="D8" s="6" t="s">
        <v>3</v>
      </c>
      <c r="E8" s="6" t="s">
        <v>4</v>
      </c>
      <c r="F8" s="7" t="s">
        <v>5</v>
      </c>
      <c r="G8" s="8" t="s">
        <v>6</v>
      </c>
      <c r="H8" s="9" t="s">
        <v>7</v>
      </c>
      <c r="I8" s="10" t="s">
        <v>8</v>
      </c>
      <c r="J8" s="10" t="s">
        <v>9</v>
      </c>
    </row>
    <row r="9" spans="1:13" ht="15.75" thickBot="1" x14ac:dyDescent="0.3">
      <c r="A9" s="11" t="s">
        <v>10</v>
      </c>
      <c r="B9" s="12" t="s">
        <v>11</v>
      </c>
      <c r="C9" s="12" t="s">
        <v>11</v>
      </c>
      <c r="D9" s="12" t="s">
        <v>11</v>
      </c>
      <c r="E9" s="12" t="s">
        <v>11</v>
      </c>
      <c r="F9" s="12" t="s">
        <v>11</v>
      </c>
      <c r="G9" s="12" t="s">
        <v>11</v>
      </c>
      <c r="H9" s="12" t="s">
        <v>11</v>
      </c>
      <c r="I9" s="12" t="s">
        <v>11</v>
      </c>
      <c r="J9" s="12" t="s">
        <v>12</v>
      </c>
    </row>
    <row r="10" spans="1:13" ht="35.25" customHeight="1" x14ac:dyDescent="0.25">
      <c r="A10" s="37" t="s">
        <v>13</v>
      </c>
      <c r="B10" s="13" t="s">
        <v>14</v>
      </c>
      <c r="C10" s="13" t="s">
        <v>15</v>
      </c>
      <c r="D10" s="13" t="s">
        <v>16</v>
      </c>
      <c r="E10" s="13" t="s">
        <v>15</v>
      </c>
      <c r="F10" s="13" t="s">
        <v>14</v>
      </c>
      <c r="G10" s="13" t="s">
        <v>14</v>
      </c>
      <c r="H10" s="13" t="s">
        <v>14</v>
      </c>
      <c r="I10" s="13" t="s">
        <v>15</v>
      </c>
      <c r="J10" s="13" t="s">
        <v>15</v>
      </c>
    </row>
    <row r="11" spans="1:13" ht="65.25" customHeight="1" x14ac:dyDescent="0.25">
      <c r="A11" s="38"/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  <c r="J11" s="14" t="s">
        <v>25</v>
      </c>
      <c r="K11" s="3"/>
      <c r="L11" s="3"/>
    </row>
    <row r="12" spans="1:13" ht="15.75" thickBot="1" x14ac:dyDescent="0.3">
      <c r="A12" s="38"/>
      <c r="B12" s="15" t="s">
        <v>26</v>
      </c>
      <c r="C12" s="15" t="s">
        <v>27</v>
      </c>
      <c r="D12" s="15" t="s">
        <v>28</v>
      </c>
      <c r="E12" s="15" t="s">
        <v>29</v>
      </c>
      <c r="F12" s="15" t="s">
        <v>30</v>
      </c>
      <c r="G12" s="15" t="s">
        <v>31</v>
      </c>
      <c r="H12" s="15" t="s">
        <v>32</v>
      </c>
      <c r="I12" s="15" t="s">
        <v>33</v>
      </c>
      <c r="J12" s="15" t="s">
        <v>34</v>
      </c>
      <c r="K12" s="16"/>
      <c r="L12" s="16"/>
    </row>
    <row r="13" spans="1:13" ht="15.75" thickBot="1" x14ac:dyDescent="0.3">
      <c r="A13" s="17" t="s">
        <v>35</v>
      </c>
      <c r="B13" s="18">
        <v>89425718.031063899</v>
      </c>
      <c r="C13" s="19">
        <v>110216025.692674</v>
      </c>
      <c r="D13" s="19">
        <f>B13+C13</f>
        <v>199641743.7237379</v>
      </c>
      <c r="E13" s="19">
        <v>34571960.649499997</v>
      </c>
      <c r="F13" s="19">
        <v>2997.0435124010301</v>
      </c>
      <c r="G13" s="19">
        <v>1911.2372981325</v>
      </c>
      <c r="H13" s="20">
        <v>-9943455.4466999993</v>
      </c>
      <c r="I13" s="21">
        <f>SUM(E13:H13)</f>
        <v>24633413.483610533</v>
      </c>
      <c r="J13" s="22">
        <f>I13/D13</f>
        <v>0.12338809020671541</v>
      </c>
      <c r="K13" s="23"/>
      <c r="L13" s="16"/>
      <c r="M13" s="16"/>
    </row>
    <row r="14" spans="1:13" ht="15.75" thickBot="1" x14ac:dyDescent="0.3">
      <c r="A14" s="24" t="s">
        <v>36</v>
      </c>
      <c r="B14" s="18">
        <v>4176262.8259062301</v>
      </c>
      <c r="C14" s="19">
        <v>4167765.6926774099</v>
      </c>
      <c r="D14" s="19">
        <f t="shared" ref="D14:D16" si="0">B14+C14</f>
        <v>8344028.5185836405</v>
      </c>
      <c r="E14" s="19">
        <v>889782.23306</v>
      </c>
      <c r="F14" s="19">
        <v>113.331750550289</v>
      </c>
      <c r="G14" s="19">
        <v>120.951907234803</v>
      </c>
      <c r="H14" s="20">
        <v>-369909.54728</v>
      </c>
      <c r="I14" s="21">
        <f t="shared" ref="I14:I15" si="1">SUM(E14:H14)</f>
        <v>520106.96943778516</v>
      </c>
      <c r="J14" s="22">
        <f t="shared" ref="J14:J16" si="2">I14/D14</f>
        <v>6.2332836983887835E-2</v>
      </c>
      <c r="L14" s="16"/>
      <c r="M14" s="16"/>
    </row>
    <row r="15" spans="1:13" ht="15.75" thickBot="1" x14ac:dyDescent="0.3">
      <c r="A15" s="25" t="s">
        <v>37</v>
      </c>
      <c r="B15" s="26">
        <v>36307353.897983998</v>
      </c>
      <c r="C15" s="27">
        <v>60677922.385759197</v>
      </c>
      <c r="D15" s="27">
        <f t="shared" si="0"/>
        <v>96985276.283743203</v>
      </c>
      <c r="E15" s="27">
        <v>17195180.098640099</v>
      </c>
      <c r="F15" s="27">
        <v>1682.1136665064</v>
      </c>
      <c r="G15" s="27">
        <v>1.0741350623422801</v>
      </c>
      <c r="H15" s="28">
        <v>-5233923.5395799996</v>
      </c>
      <c r="I15" s="21">
        <f t="shared" si="1"/>
        <v>11962939.746861666</v>
      </c>
      <c r="J15" s="22">
        <f t="shared" si="2"/>
        <v>0.12334799884327298</v>
      </c>
      <c r="L15" s="3"/>
      <c r="M15" s="3"/>
    </row>
    <row r="16" spans="1:13" ht="26.25" thickBot="1" x14ac:dyDescent="0.3">
      <c r="A16" s="29" t="s">
        <v>38</v>
      </c>
      <c r="B16" s="30">
        <v>5922205062.0830774</v>
      </c>
      <c r="C16" s="30">
        <v>4608294958.0067577</v>
      </c>
      <c r="D16" s="30">
        <f t="shared" si="0"/>
        <v>10530500020.089836</v>
      </c>
      <c r="E16" s="30">
        <v>893087736.21597588</v>
      </c>
      <c r="F16" s="30">
        <v>119602.56004404438</v>
      </c>
      <c r="G16" s="30">
        <v>-3884550.2387116887</v>
      </c>
      <c r="H16" s="30">
        <v>-22968763.897985902</v>
      </c>
      <c r="I16" s="30">
        <f>SUM(E16:H16)</f>
        <v>866354024.63932228</v>
      </c>
      <c r="J16" s="31">
        <f t="shared" si="2"/>
        <v>8.2270929489246733E-2</v>
      </c>
      <c r="L16" s="3"/>
      <c r="M16" s="3"/>
    </row>
    <row r="17" spans="1:7" x14ac:dyDescent="0.25">
      <c r="E17" s="3"/>
      <c r="F17" s="3"/>
      <c r="G17" s="3"/>
    </row>
    <row r="18" spans="1:7" x14ac:dyDescent="0.25">
      <c r="E18" s="3"/>
      <c r="F18" s="3"/>
      <c r="G18" s="3"/>
    </row>
    <row r="19" spans="1:7" x14ac:dyDescent="0.25">
      <c r="E19" s="3"/>
      <c r="F19" s="3"/>
      <c r="G19" s="3"/>
    </row>
    <row r="21" spans="1:7" x14ac:dyDescent="0.25">
      <c r="A21" s="1"/>
    </row>
    <row r="22" spans="1:7" x14ac:dyDescent="0.25">
      <c r="A22" s="32"/>
    </row>
    <row r="23" spans="1:7" x14ac:dyDescent="0.25">
      <c r="A23" s="32"/>
    </row>
    <row r="24" spans="1:7" x14ac:dyDescent="0.25">
      <c r="A24" s="32"/>
    </row>
    <row r="25" spans="1:7" x14ac:dyDescent="0.25">
      <c r="A25" s="32"/>
    </row>
    <row r="26" spans="1:7" x14ac:dyDescent="0.25">
      <c r="A26" s="32"/>
    </row>
  </sheetData>
  <mergeCells count="2">
    <mergeCell ref="I6:J7"/>
    <mergeCell ref="A10:A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INT 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