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heckCompatibility="1" defaultThemeVersion="124226"/>
  <bookViews>
    <workbookView xWindow="1200" yWindow="108" windowWidth="20352" windowHeight="12048"/>
  </bookViews>
  <sheets>
    <sheet name="CAD" sheetId="123" r:id="rId1"/>
  </sheets>
  <definedNames>
    <definedName name="_xlnm.Print_Titles" localSheetId="0">CAD!$7:$15</definedName>
  </definedNames>
  <calcPr calcId="145621"/>
</workbook>
</file>

<file path=xl/calcChain.xml><?xml version="1.0" encoding="utf-8"?>
<calcChain xmlns="http://schemas.openxmlformats.org/spreadsheetml/2006/main">
  <c r="R566" i="123" l="1"/>
  <c r="R565" i="123"/>
  <c r="R564" i="123"/>
  <c r="R560" i="123"/>
  <c r="R559" i="123"/>
  <c r="R558" i="123"/>
  <c r="R554" i="123"/>
  <c r="R553" i="123"/>
  <c r="R552" i="123"/>
  <c r="R548" i="123"/>
  <c r="R547" i="123"/>
  <c r="R546" i="123"/>
  <c r="R545" i="123"/>
  <c r="R541" i="123"/>
  <c r="R540" i="123"/>
  <c r="R539" i="123"/>
  <c r="R535" i="123"/>
  <c r="R534" i="123"/>
  <c r="R533" i="123"/>
  <c r="R524" i="123"/>
  <c r="R523" i="123"/>
  <c r="R522" i="123"/>
  <c r="R521" i="123"/>
  <c r="R525" i="123" s="1"/>
  <c r="R520" i="123"/>
  <c r="R519" i="123"/>
  <c r="R518" i="123"/>
  <c r="R514" i="123"/>
  <c r="R513" i="123"/>
  <c r="R512" i="123"/>
  <c r="R511" i="123"/>
  <c r="R510" i="123"/>
  <c r="R509" i="123"/>
  <c r="R508" i="123"/>
  <c r="R504" i="123"/>
  <c r="R503" i="123"/>
  <c r="R502" i="123"/>
  <c r="R501" i="123"/>
  <c r="R500" i="123"/>
  <c r="R499" i="123"/>
  <c r="R498" i="123"/>
  <c r="R487" i="123"/>
  <c r="R486" i="123"/>
  <c r="R485" i="123"/>
  <c r="R484" i="123"/>
  <c r="R483" i="123"/>
  <c r="R482" i="123"/>
  <c r="R481" i="123"/>
  <c r="R488" i="123" s="1"/>
  <c r="R490" i="123" s="1"/>
  <c r="R472" i="123"/>
  <c r="R471" i="123"/>
  <c r="R470" i="123"/>
  <c r="R469" i="123"/>
  <c r="R468" i="123"/>
  <c r="R467" i="123"/>
  <c r="R466" i="123"/>
  <c r="R457" i="123"/>
  <c r="R456" i="123"/>
  <c r="R455" i="123"/>
  <c r="R454" i="123"/>
  <c r="R453" i="123"/>
  <c r="R452" i="123"/>
  <c r="R451" i="123"/>
  <c r="R442" i="123"/>
  <c r="R441" i="123"/>
  <c r="R440" i="123"/>
  <c r="R439" i="123"/>
  <c r="R438" i="123"/>
  <c r="R437" i="123"/>
  <c r="R436" i="123"/>
  <c r="R432" i="123"/>
  <c r="R431" i="123"/>
  <c r="R430" i="123"/>
  <c r="R429" i="123"/>
  <c r="R428" i="123"/>
  <c r="R427" i="123"/>
  <c r="R426" i="123"/>
  <c r="R422" i="123"/>
  <c r="R421" i="123"/>
  <c r="R420" i="123"/>
  <c r="R419" i="123"/>
  <c r="R418" i="123"/>
  <c r="R417" i="123"/>
  <c r="R416" i="123"/>
  <c r="R412" i="123"/>
  <c r="R411" i="123"/>
  <c r="R410" i="123"/>
  <c r="R409" i="123"/>
  <c r="R408" i="123"/>
  <c r="R413" i="123" s="1"/>
  <c r="R407" i="123"/>
  <c r="R399" i="123"/>
  <c r="R398" i="123"/>
  <c r="R397" i="123"/>
  <c r="R396" i="123"/>
  <c r="R395" i="123"/>
  <c r="R394" i="123"/>
  <c r="R393" i="123"/>
  <c r="R400" i="123" s="1"/>
  <c r="R402" i="123" s="1"/>
  <c r="R384" i="123"/>
  <c r="R383" i="123"/>
  <c r="R382" i="123"/>
  <c r="R381" i="123"/>
  <c r="R380" i="123"/>
  <c r="R379" i="123"/>
  <c r="R378" i="123"/>
  <c r="R374" i="123"/>
  <c r="R373" i="123"/>
  <c r="R372" i="123"/>
  <c r="R371" i="123"/>
  <c r="R370" i="123"/>
  <c r="R369" i="123"/>
  <c r="R368" i="123"/>
  <c r="R364" i="123"/>
  <c r="R363" i="123"/>
  <c r="R365" i="123" s="1"/>
  <c r="R362" i="123"/>
  <c r="R361" i="123"/>
  <c r="R360" i="123"/>
  <c r="R359" i="123"/>
  <c r="R358" i="123"/>
  <c r="R349" i="123"/>
  <c r="R348" i="123"/>
  <c r="R347" i="123"/>
  <c r="R350" i="123" s="1"/>
  <c r="R346" i="123"/>
  <c r="R345" i="123"/>
  <c r="R344" i="123"/>
  <c r="R343" i="123"/>
  <c r="R339" i="123"/>
  <c r="R338" i="123"/>
  <c r="R337" i="123"/>
  <c r="R336" i="123"/>
  <c r="R340" i="123" s="1"/>
  <c r="R335" i="123"/>
  <c r="R334" i="123"/>
  <c r="R333" i="123"/>
  <c r="R329" i="123"/>
  <c r="R328" i="123"/>
  <c r="R327" i="123"/>
  <c r="R326" i="123"/>
  <c r="R325" i="123"/>
  <c r="R324" i="123"/>
  <c r="R323" i="123"/>
  <c r="R319" i="123"/>
  <c r="R318" i="123"/>
  <c r="R317" i="123"/>
  <c r="R316" i="123"/>
  <c r="R315" i="123"/>
  <c r="R314" i="123"/>
  <c r="R305" i="123"/>
  <c r="R304" i="123"/>
  <c r="R303" i="123"/>
  <c r="R302" i="123"/>
  <c r="R301" i="123"/>
  <c r="R300" i="123"/>
  <c r="R299" i="123"/>
  <c r="R290" i="123"/>
  <c r="R291" i="123" s="1"/>
  <c r="R289" i="123"/>
  <c r="R288" i="123"/>
  <c r="R287" i="123"/>
  <c r="R286" i="123"/>
  <c r="R285" i="123"/>
  <c r="R284" i="123"/>
  <c r="R280" i="123"/>
  <c r="R279" i="123"/>
  <c r="R278" i="123"/>
  <c r="R277" i="123"/>
  <c r="R276" i="123"/>
  <c r="R275" i="123"/>
  <c r="R274" i="123"/>
  <c r="R270" i="123"/>
  <c r="R269" i="123"/>
  <c r="R268" i="123"/>
  <c r="R267" i="123"/>
  <c r="R266" i="123"/>
  <c r="R265" i="123"/>
  <c r="R264" i="123"/>
  <c r="R255" i="123"/>
  <c r="R254" i="123"/>
  <c r="R253" i="123"/>
  <c r="R252" i="123"/>
  <c r="R256" i="123" s="1"/>
  <c r="R251" i="123"/>
  <c r="R250" i="123"/>
  <c r="R249" i="123"/>
  <c r="R245" i="123"/>
  <c r="R244" i="123"/>
  <c r="R243" i="123"/>
  <c r="R242" i="123"/>
  <c r="R241" i="123"/>
  <c r="R240" i="123"/>
  <c r="R239" i="123"/>
  <c r="R235" i="123"/>
  <c r="R234" i="123"/>
  <c r="R233" i="123"/>
  <c r="R232" i="123"/>
  <c r="R231" i="123"/>
  <c r="R230" i="123"/>
  <c r="R236" i="123" s="1"/>
  <c r="R229" i="123"/>
  <c r="R216" i="123"/>
  <c r="R215" i="123"/>
  <c r="R214" i="123"/>
  <c r="R213" i="123"/>
  <c r="R212" i="123"/>
  <c r="R208" i="123"/>
  <c r="R207" i="123"/>
  <c r="R209" i="123" s="1"/>
  <c r="R206" i="123"/>
  <c r="R205" i="123"/>
  <c r="R204" i="123"/>
  <c r="R200" i="123"/>
  <c r="R199" i="123"/>
  <c r="R198" i="123"/>
  <c r="R197" i="123"/>
  <c r="R196" i="123"/>
  <c r="R201" i="123" s="1"/>
  <c r="R219" i="123" s="1"/>
  <c r="R187" i="123"/>
  <c r="R186" i="123"/>
  <c r="R185" i="123"/>
  <c r="R184" i="123"/>
  <c r="R183" i="123"/>
  <c r="R179" i="123"/>
  <c r="R178" i="123"/>
  <c r="R177" i="123"/>
  <c r="R180" i="123" s="1"/>
  <c r="R176" i="123"/>
  <c r="R175" i="123"/>
  <c r="R171" i="123"/>
  <c r="R170" i="123"/>
  <c r="R169" i="123"/>
  <c r="R168" i="123"/>
  <c r="R167" i="123"/>
  <c r="R154" i="123"/>
  <c r="R155" i="123" s="1"/>
  <c r="R153" i="123"/>
  <c r="R152" i="123"/>
  <c r="R151" i="123"/>
  <c r="R150" i="123"/>
  <c r="R146" i="123"/>
  <c r="R145" i="123"/>
  <c r="R144" i="123"/>
  <c r="R143" i="123"/>
  <c r="R142" i="123"/>
  <c r="R138" i="123"/>
  <c r="R137" i="123"/>
  <c r="R136" i="123"/>
  <c r="R135" i="123"/>
  <c r="R131" i="123"/>
  <c r="R130" i="123"/>
  <c r="R129" i="123"/>
  <c r="R128" i="123"/>
  <c r="R127" i="123"/>
  <c r="R123" i="123"/>
  <c r="R119" i="123"/>
  <c r="R118" i="123"/>
  <c r="R117" i="123"/>
  <c r="R116" i="123"/>
  <c r="R107" i="123"/>
  <c r="R108" i="123" s="1"/>
  <c r="R106" i="123"/>
  <c r="R105" i="123"/>
  <c r="R104" i="123"/>
  <c r="R103" i="123"/>
  <c r="R99" i="123"/>
  <c r="R98" i="123"/>
  <c r="R97" i="123"/>
  <c r="R96" i="123"/>
  <c r="R92" i="123"/>
  <c r="R91" i="123"/>
  <c r="R90" i="123"/>
  <c r="R89" i="123"/>
  <c r="R88" i="123"/>
  <c r="R84" i="123"/>
  <c r="R85" i="123" s="1"/>
  <c r="R75" i="123"/>
  <c r="R74" i="123"/>
  <c r="R73" i="123"/>
  <c r="R72" i="123"/>
  <c r="R71" i="123"/>
  <c r="R67" i="123"/>
  <c r="R66" i="123"/>
  <c r="R65" i="123"/>
  <c r="R64" i="123"/>
  <c r="R63" i="123"/>
  <c r="R59" i="123"/>
  <c r="R55" i="123"/>
  <c r="R54" i="123"/>
  <c r="R53" i="123"/>
  <c r="R52" i="123"/>
  <c r="R51" i="123"/>
  <c r="R42" i="123"/>
  <c r="R41" i="123"/>
  <c r="R40" i="123"/>
  <c r="R39" i="123"/>
  <c r="R38" i="123"/>
  <c r="R34" i="123"/>
  <c r="R33" i="123"/>
  <c r="R32" i="123"/>
  <c r="R31" i="123"/>
  <c r="R30" i="123"/>
  <c r="R26" i="123"/>
  <c r="R25" i="123"/>
  <c r="R24" i="123"/>
  <c r="R23" i="123"/>
  <c r="R22" i="123"/>
  <c r="R567" i="123"/>
  <c r="P567" i="123"/>
  <c r="N567" i="123"/>
  <c r="L567" i="123"/>
  <c r="R561" i="123"/>
  <c r="P561" i="123"/>
  <c r="N561" i="123"/>
  <c r="L561" i="123"/>
  <c r="P555" i="123"/>
  <c r="N555" i="123"/>
  <c r="L555" i="123"/>
  <c r="R549" i="123"/>
  <c r="P549" i="123"/>
  <c r="N549" i="123"/>
  <c r="L549" i="123"/>
  <c r="P542" i="123"/>
  <c r="N542" i="123"/>
  <c r="L542" i="123"/>
  <c r="R536" i="123"/>
  <c r="P536" i="123"/>
  <c r="N536" i="123"/>
  <c r="L536" i="123"/>
  <c r="P525" i="123"/>
  <c r="N525" i="123"/>
  <c r="L525" i="123"/>
  <c r="P515" i="123"/>
  <c r="N515" i="123"/>
  <c r="L515" i="123"/>
  <c r="P505" i="123"/>
  <c r="N505" i="123"/>
  <c r="L505" i="123"/>
  <c r="P488" i="123"/>
  <c r="P490" i="123" s="1"/>
  <c r="N488" i="123"/>
  <c r="N490" i="123" s="1"/>
  <c r="L488" i="123"/>
  <c r="L490" i="123" s="1"/>
  <c r="R473" i="123"/>
  <c r="R475" i="123" s="1"/>
  <c r="P473" i="123"/>
  <c r="P475" i="123" s="1"/>
  <c r="N473" i="123"/>
  <c r="N475" i="123" s="1"/>
  <c r="L473" i="123"/>
  <c r="L475" i="123" s="1"/>
  <c r="P460" i="123"/>
  <c r="L460" i="123"/>
  <c r="P458" i="123"/>
  <c r="N458" i="123"/>
  <c r="N460" i="123" s="1"/>
  <c r="L458" i="123"/>
  <c r="P443" i="123"/>
  <c r="N443" i="123"/>
  <c r="L443" i="123"/>
  <c r="P433" i="123"/>
  <c r="N433" i="123"/>
  <c r="L433" i="123"/>
  <c r="P423" i="123"/>
  <c r="N423" i="123"/>
  <c r="L423" i="123"/>
  <c r="P413" i="123"/>
  <c r="N413" i="123"/>
  <c r="L413" i="123"/>
  <c r="P400" i="123"/>
  <c r="P402" i="123" s="1"/>
  <c r="N400" i="123"/>
  <c r="N402" i="123" s="1"/>
  <c r="L400" i="123"/>
  <c r="L402" i="123" s="1"/>
  <c r="P385" i="123"/>
  <c r="N385" i="123"/>
  <c r="L385" i="123"/>
  <c r="P375" i="123"/>
  <c r="N375" i="123"/>
  <c r="L375" i="123"/>
  <c r="P365" i="123"/>
  <c r="P387" i="123" s="1"/>
  <c r="N365" i="123"/>
  <c r="L365" i="123"/>
  <c r="L387" i="123" s="1"/>
  <c r="P350" i="123"/>
  <c r="N350" i="123"/>
  <c r="L350" i="123"/>
  <c r="P340" i="123"/>
  <c r="N340" i="123"/>
  <c r="L340" i="123"/>
  <c r="P330" i="123"/>
  <c r="N330" i="123"/>
  <c r="L330" i="123"/>
  <c r="P320" i="123"/>
  <c r="P352" i="123" s="1"/>
  <c r="N320" i="123"/>
  <c r="L320" i="123"/>
  <c r="P308" i="123"/>
  <c r="P306" i="123"/>
  <c r="N306" i="123"/>
  <c r="N308" i="123" s="1"/>
  <c r="L306" i="123"/>
  <c r="L308" i="123" s="1"/>
  <c r="P291" i="123"/>
  <c r="N291" i="123"/>
  <c r="L291" i="123"/>
  <c r="P281" i="123"/>
  <c r="N281" i="123"/>
  <c r="L281" i="123"/>
  <c r="R271" i="123"/>
  <c r="P271" i="123"/>
  <c r="N271" i="123"/>
  <c r="L271" i="123"/>
  <c r="P256" i="123"/>
  <c r="N256" i="123"/>
  <c r="L256" i="123"/>
  <c r="P246" i="123"/>
  <c r="P258" i="123" s="1"/>
  <c r="N246" i="123"/>
  <c r="L246" i="123"/>
  <c r="P236" i="123"/>
  <c r="N236" i="123"/>
  <c r="N258" i="123" s="1"/>
  <c r="L236" i="123"/>
  <c r="R217" i="123"/>
  <c r="P217" i="123"/>
  <c r="N217" i="123"/>
  <c r="L217" i="123"/>
  <c r="P209" i="123"/>
  <c r="N209" i="123"/>
  <c r="L209" i="123"/>
  <c r="P201" i="123"/>
  <c r="N201" i="123"/>
  <c r="L201" i="123"/>
  <c r="L219" i="123" s="1"/>
  <c r="R188" i="123"/>
  <c r="P188" i="123"/>
  <c r="N188" i="123"/>
  <c r="L188" i="123"/>
  <c r="P180" i="123"/>
  <c r="N180" i="123"/>
  <c r="L180" i="123"/>
  <c r="L190" i="123" s="1"/>
  <c r="R172" i="123"/>
  <c r="P172" i="123"/>
  <c r="N172" i="123"/>
  <c r="N190" i="123" s="1"/>
  <c r="L172" i="123"/>
  <c r="P155" i="123"/>
  <c r="N155" i="123"/>
  <c r="L155" i="123"/>
  <c r="P147" i="123"/>
  <c r="N147" i="123"/>
  <c r="L147" i="123"/>
  <c r="R139" i="123"/>
  <c r="P139" i="123"/>
  <c r="N139" i="123"/>
  <c r="L139" i="123"/>
  <c r="P132" i="123"/>
  <c r="N132" i="123"/>
  <c r="L132" i="123"/>
  <c r="P120" i="123"/>
  <c r="N120" i="123"/>
  <c r="L120" i="123"/>
  <c r="P108" i="123"/>
  <c r="N108" i="123"/>
  <c r="L108" i="123"/>
  <c r="P100" i="123"/>
  <c r="N100" i="123"/>
  <c r="L100" i="123"/>
  <c r="R124" i="123"/>
  <c r="P124" i="123"/>
  <c r="N124" i="123"/>
  <c r="N157" i="123" s="1"/>
  <c r="L124" i="123"/>
  <c r="R93" i="123"/>
  <c r="P93" i="123"/>
  <c r="N93" i="123"/>
  <c r="L93" i="123"/>
  <c r="P85" i="123"/>
  <c r="P110" i="123" s="1"/>
  <c r="N85" i="123"/>
  <c r="L85" i="123"/>
  <c r="L110" i="123" s="1"/>
  <c r="P76" i="123"/>
  <c r="N76" i="123"/>
  <c r="L76" i="123"/>
  <c r="P68" i="123"/>
  <c r="N68" i="123"/>
  <c r="L68" i="123"/>
  <c r="R60" i="123"/>
  <c r="P60" i="123"/>
  <c r="N60" i="123"/>
  <c r="L60" i="123"/>
  <c r="P56" i="123"/>
  <c r="N56" i="123"/>
  <c r="L56" i="123"/>
  <c r="P43" i="123"/>
  <c r="N43" i="123"/>
  <c r="L43" i="123"/>
  <c r="P35" i="123"/>
  <c r="P45" i="123" s="1"/>
  <c r="N35" i="123"/>
  <c r="L35" i="123"/>
  <c r="P27" i="123"/>
  <c r="N27" i="123"/>
  <c r="L27" i="123"/>
  <c r="P445" i="123" l="1"/>
  <c r="P569" i="123"/>
  <c r="R542" i="123"/>
  <c r="R555" i="123"/>
  <c r="L293" i="123"/>
  <c r="R35" i="123"/>
  <c r="R68" i="123"/>
  <c r="R76" i="123"/>
  <c r="R100" i="123"/>
  <c r="R120" i="123"/>
  <c r="R157" i="123" s="1"/>
  <c r="R132" i="123"/>
  <c r="R147" i="123"/>
  <c r="N110" i="123"/>
  <c r="P190" i="123"/>
  <c r="P219" i="123"/>
  <c r="R56" i="123"/>
  <c r="R78" i="123" s="1"/>
  <c r="P293" i="123"/>
  <c r="R281" i="123"/>
  <c r="L157" i="123"/>
  <c r="L78" i="123"/>
  <c r="N219" i="123"/>
  <c r="L527" i="123"/>
  <c r="R246" i="123"/>
  <c r="N78" i="123"/>
  <c r="N159" i="123" s="1"/>
  <c r="P157" i="123"/>
  <c r="L352" i="123"/>
  <c r="L445" i="123"/>
  <c r="L569" i="123"/>
  <c r="R27" i="123"/>
  <c r="R43" i="123"/>
  <c r="L45" i="123"/>
  <c r="P78" i="123"/>
  <c r="P159" i="123" s="1"/>
  <c r="P571" i="123" s="1"/>
  <c r="L258" i="123"/>
  <c r="N293" i="123"/>
  <c r="N492" i="123" s="1"/>
  <c r="N352" i="123"/>
  <c r="P527" i="123"/>
  <c r="N569" i="123"/>
  <c r="R515" i="123"/>
  <c r="N527" i="123"/>
  <c r="R505" i="123"/>
  <c r="R527" i="123" s="1"/>
  <c r="R458" i="123"/>
  <c r="R460" i="123" s="1"/>
  <c r="R443" i="123"/>
  <c r="R433" i="123"/>
  <c r="R423" i="123"/>
  <c r="R445" i="123" s="1"/>
  <c r="N445" i="123"/>
  <c r="R385" i="123"/>
  <c r="N387" i="123"/>
  <c r="R375" i="123"/>
  <c r="R330" i="123"/>
  <c r="R320" i="123"/>
  <c r="R306" i="123"/>
  <c r="R308" i="123" s="1"/>
  <c r="R293" i="123"/>
  <c r="R258" i="123"/>
  <c r="R569" i="123"/>
  <c r="R352" i="123"/>
  <c r="R190" i="123"/>
  <c r="R110" i="123"/>
  <c r="P492" i="123"/>
  <c r="L221" i="123"/>
  <c r="L492" i="123"/>
  <c r="L571" i="123"/>
  <c r="L159" i="123"/>
  <c r="N45" i="123"/>
  <c r="R45" i="123"/>
  <c r="N221" i="123"/>
  <c r="P221" i="123"/>
  <c r="R221" i="123"/>
  <c r="R387" i="123" l="1"/>
  <c r="R159" i="123"/>
  <c r="R492" i="123"/>
  <c r="R571" i="123" s="1"/>
  <c r="N571" i="123"/>
</calcChain>
</file>

<file path=xl/sharedStrings.xml><?xml version="1.0" encoding="utf-8"?>
<sst xmlns="http://schemas.openxmlformats.org/spreadsheetml/2006/main" count="1272" uniqueCount="183">
  <si>
    <t>STEAM PRODUCTION PLANT</t>
  </si>
  <si>
    <t>NUCLEAR PRODUCTION PLANT</t>
  </si>
  <si>
    <t>TOTAL NUCLEAR PRODUCTION PLANT</t>
  </si>
  <si>
    <t>-</t>
  </si>
  <si>
    <t/>
  </si>
  <si>
    <t>COMBINED CYCLE PRODUCTION PLANT</t>
  </si>
  <si>
    <t>TOTAL COMBINED CYCLE PRODUCTION PLANT</t>
  </si>
  <si>
    <t>SOLAR PRODUCTION PLANT</t>
  </si>
  <si>
    <t>TOTAL PRODUCTION PLANT</t>
  </si>
  <si>
    <t>TOTAL SOLAR PRODUCTION PLANT</t>
  </si>
  <si>
    <t>MANATEE COMMON</t>
  </si>
  <si>
    <t>STRUCTURES AND IMPROVEMENTS</t>
  </si>
  <si>
    <t>BOILER PLANT EQUIPMENT</t>
  </si>
  <si>
    <t>TURBOGENERATOR UNITS</t>
  </si>
  <si>
    <t>ACCESSORY ELECTRIC EQUIPMENT</t>
  </si>
  <si>
    <t>TOTAL MANATEE COMMON</t>
  </si>
  <si>
    <t>MANATEE UNIT 1</t>
  </si>
  <si>
    <t>TOTAL MANATEE UNIT 1</t>
  </si>
  <si>
    <t>MANATEE UNIT 2</t>
  </si>
  <si>
    <t>TOTAL MANATEE UNIT 2</t>
  </si>
  <si>
    <t>MARTIN COMMON</t>
  </si>
  <si>
    <t>TOTAL MARTIN COMMON</t>
  </si>
  <si>
    <t>MARTIN PIPELINE</t>
  </si>
  <si>
    <t>TOTAL MARTIN PIPELINE</t>
  </si>
  <si>
    <t>MARTIN UNIT 1</t>
  </si>
  <si>
    <t>TOTAL MARTIN UNIT 1</t>
  </si>
  <si>
    <t>MARTIN UNIT 2</t>
  </si>
  <si>
    <t>TOTAL MARTIN UNIT 2</t>
  </si>
  <si>
    <t>SCHERER COAL CARS</t>
  </si>
  <si>
    <t>TOTAL SCHERER COAL CARS</t>
  </si>
  <si>
    <t>SCHERER COMMON</t>
  </si>
  <si>
    <t>TOTAL SCHERER COMMON</t>
  </si>
  <si>
    <t>SCHERER UNIT 4</t>
  </si>
  <si>
    <t>TOTAL SCHERER UNIT 4</t>
  </si>
  <si>
    <t>SJRPP COAL CARS</t>
  </si>
  <si>
    <t>TOTAL SJRPP COAL CARS</t>
  </si>
  <si>
    <t>SJRPP COMMON</t>
  </si>
  <si>
    <t>TOTAL SJRPP COMMON</t>
  </si>
  <si>
    <t>SJRPP UNIT 1</t>
  </si>
  <si>
    <t>TOTAL SJRPP UNIT 1</t>
  </si>
  <si>
    <t>SJRPP UNIT 2</t>
  </si>
  <si>
    <t>TOTAL SJRPP UNIT 2</t>
  </si>
  <si>
    <t>TURKEY POINT COMMON</t>
  </si>
  <si>
    <t>TOTAL TURKEY POINT COMMON</t>
  </si>
  <si>
    <t>ST. LUCIE COMMON</t>
  </si>
  <si>
    <t>REACTOR PLANT EQUIPMENT</t>
  </si>
  <si>
    <t>TOTAL ST. LUCIE COMMON</t>
  </si>
  <si>
    <t>ST. LUCIE UNIT 1</t>
  </si>
  <si>
    <t>TOTAL ST. LUCIE UNIT 1</t>
  </si>
  <si>
    <t>ST. LUCIE UNIT 2</t>
  </si>
  <si>
    <t>TOTAL ST. LUCIE UNIT 2</t>
  </si>
  <si>
    <t>TURKEY POINT UNIT 3</t>
  </si>
  <si>
    <t>TOTAL TURKEY POINT UNIT 3</t>
  </si>
  <si>
    <t>TURKEY POINT UNIT 4</t>
  </si>
  <si>
    <t>TOTAL TURKEY POINT UNIT 4</t>
  </si>
  <si>
    <t>LAUDERDALE COMMON</t>
  </si>
  <si>
    <t>FUEL HOLDERS, PRODUCERS AND ACCESSORIES</t>
  </si>
  <si>
    <t>PRIME MOVERS - GENERAL</t>
  </si>
  <si>
    <t>PRIME MOVERS - CAPITALIZED SPARE PARTS</t>
  </si>
  <si>
    <t>GENERATORS</t>
  </si>
  <si>
    <t>TOTAL LAUDERDALE COMMON</t>
  </si>
  <si>
    <t>LAUDERDALE UNIT 4</t>
  </si>
  <si>
    <t>TOTAL LAUDERDALE UNIT 4</t>
  </si>
  <si>
    <t>LAUDERDALE UNIT 5</t>
  </si>
  <si>
    <t>TOTAL LAUDERDALE UNIT 5</t>
  </si>
  <si>
    <t>FT. MYERS COMMON</t>
  </si>
  <si>
    <t>TOTAL FT. MYERS COMMON</t>
  </si>
  <si>
    <t>FT. MYERS UNIT 2</t>
  </si>
  <si>
    <t>TOTAL FT. MYERS UNIT 2</t>
  </si>
  <si>
    <t>FT. MYERS UNIT 3</t>
  </si>
  <si>
    <t>TOTAL FT. MYERS UNIT 3</t>
  </si>
  <si>
    <t>MANATEE UNIT 3</t>
  </si>
  <si>
    <t>TOTAL MANATEE UNIT 3</t>
  </si>
  <si>
    <t>MARTIN UNIT 3</t>
  </si>
  <si>
    <t>TOTAL MARTIN UNIT 3</t>
  </si>
  <si>
    <t>MARTIN UNIT 4</t>
  </si>
  <si>
    <t>TOTAL MARTIN UNIT 4</t>
  </si>
  <si>
    <t>MARTIN UNIT 8</t>
  </si>
  <si>
    <t>TOTAL MARTIN UNIT 8</t>
  </si>
  <si>
    <t>SANFORD COMMON</t>
  </si>
  <si>
    <t>TOTAL SANFORD COMMON</t>
  </si>
  <si>
    <t>SANFORD UNIT 4</t>
  </si>
  <si>
    <t>TOTAL SANFORD UNIT 4</t>
  </si>
  <si>
    <t>SANFORD UNIT 5</t>
  </si>
  <si>
    <t>TOTAL SANFORD UNIT 5</t>
  </si>
  <si>
    <t>TURKEY POINT UNIT 5</t>
  </si>
  <si>
    <t>TOTAL TURKEY POINT UNIT 5</t>
  </si>
  <si>
    <t>WEST COUNTY COMMON</t>
  </si>
  <si>
    <t>TOTAL WEST COUNTY COMMON</t>
  </si>
  <si>
    <t>WEST COUNTY UNIT 1</t>
  </si>
  <si>
    <t>TOTAL WEST COUNTY UNIT 1</t>
  </si>
  <si>
    <t>WEST COUNTY UNIT 2</t>
  </si>
  <si>
    <t>TOTAL WEST COUNTY UNIT 2</t>
  </si>
  <si>
    <t>WEST COUNTY UNIT 3</t>
  </si>
  <si>
    <t>TOTAL WEST COUNTY UNIT 3</t>
  </si>
  <si>
    <t>CAPE CANAVERAL COMBINED CYCLE</t>
  </si>
  <si>
    <t>TOTAL CAPE CANAVERAL COMBINED CYCLE</t>
  </si>
  <si>
    <t>RIVIERA COMBINED CYCLE</t>
  </si>
  <si>
    <t>TOTAL RIVIERA COMBINED CYCLE</t>
  </si>
  <si>
    <t>PT EVERGLADES COMBINED CYCLE</t>
  </si>
  <si>
    <t>TOTAL PT EVERGLADES COMBINED CYCLE</t>
  </si>
  <si>
    <t>LAUDERDALE GTS</t>
  </si>
  <si>
    <t>TOTAL LAUDERDALE GTS</t>
  </si>
  <si>
    <t>FT. MYERS GTS</t>
  </si>
  <si>
    <t>TOTAL FT. MYERS GTS</t>
  </si>
  <si>
    <t>DESOTO SOLAR</t>
  </si>
  <si>
    <t>TOTAL DESOTOSOLAR</t>
  </si>
  <si>
    <t>SPACE COAST SOLAR</t>
  </si>
  <si>
    <t>TOTAL SPACE COAST SOLAR</t>
  </si>
  <si>
    <t>MARTIN SOLAR</t>
  </si>
  <si>
    <t>TOTAL MARTIN SOLAR</t>
  </si>
  <si>
    <t>BABCOCK SOLAR</t>
  </si>
  <si>
    <t>TOTAL BABCOCK SOLAR</t>
  </si>
  <si>
    <t>MANATEE SOLAR</t>
  </si>
  <si>
    <t>TOTAL MANATEE SOLAR</t>
  </si>
  <si>
    <t>DESOTO II SOLAR</t>
  </si>
  <si>
    <t>TOTAL DESOTO II SOLAR</t>
  </si>
  <si>
    <t>MANATEE STEAM PLANT</t>
  </si>
  <si>
    <t>TOTAL MANATEE STEAM PLANT</t>
  </si>
  <si>
    <t>MARTIN STEAM PLANT</t>
  </si>
  <si>
    <t>TOTAL MARTIN STEAM PLANT</t>
  </si>
  <si>
    <t>SCHERER STEAM PLANT</t>
  </si>
  <si>
    <t>TOTAL SCHERER STEAM PLANT</t>
  </si>
  <si>
    <t>SJRPP STEAM PLANT</t>
  </si>
  <si>
    <t>TOTAL SJRPP STEAM PLANT</t>
  </si>
  <si>
    <t>ST. LUCIE NUCLEAR PLANT</t>
  </si>
  <si>
    <t>TOTAL ST. LUCIE NUCLEAR PLANT</t>
  </si>
  <si>
    <t>TURKEY POINT NUCLEAR PLANT</t>
  </si>
  <si>
    <t>TOTAL TURKEY POINT NUCLEAR PLANT</t>
  </si>
  <si>
    <t>LAUDERDALE COMBINED CYCLE PLANT</t>
  </si>
  <si>
    <t>TOTAL LAUDERDALE COMBINED CYCLE PLANT</t>
  </si>
  <si>
    <t>FT. MYERS COMBINED CYCLE PLANT</t>
  </si>
  <si>
    <t>TOTAL FT. MYERS COMBINED CYCLE PLANT</t>
  </si>
  <si>
    <t>MANATEE COMBINED CYCLE PLANT</t>
  </si>
  <si>
    <t>TOTAL MANATEE COMBINED CYCLE PLANT</t>
  </si>
  <si>
    <t>MARTIN COMBINED CYCLE PLANT</t>
  </si>
  <si>
    <t>TOTAL MARTIN COMBINED CYCLE PLANT</t>
  </si>
  <si>
    <t>SANFORD COMBINED CYCLE PLANT</t>
  </si>
  <si>
    <t>TOTAL SANFORD COMBINED CYCLE PLANT</t>
  </si>
  <si>
    <t>TURKEY POINT COMBINED CYCLE PLANT</t>
  </si>
  <si>
    <t>TOTAL TURKEY POINT COMBINED CYCLE PLANT</t>
  </si>
  <si>
    <t>WEST COUNTY COMBINED CYCLE PLANT</t>
  </si>
  <si>
    <t>TOTAL WEST COUNTY COMBINED CYCLE PLANT</t>
  </si>
  <si>
    <t>CAPE CANAVERAL COMBINED CYCLE PLANT</t>
  </si>
  <si>
    <t>TOTAL CAPE CANAVERAL COMBINED CYCLE PLANT</t>
  </si>
  <si>
    <t>RIVIERA COMBINED CYCLE PLANT</t>
  </si>
  <si>
    <t>TOTAL RIVIERA COMBINED CYCLE PLANT</t>
  </si>
  <si>
    <t>PT EVERGLADES COMBINED CYCLE PLANT</t>
  </si>
  <si>
    <t>TOTAL PT EVERGLADES COMBINED CYCLE PLANT</t>
  </si>
  <si>
    <t>SURVIVOR CURVE</t>
  </si>
  <si>
    <t>NET</t>
  </si>
  <si>
    <t>SALVAGE</t>
  </si>
  <si>
    <t>COST</t>
  </si>
  <si>
    <t>BOOK</t>
  </si>
  <si>
    <t>RESERVE</t>
  </si>
  <si>
    <t>PROBABLE</t>
  </si>
  <si>
    <t>RETIREMENT</t>
  </si>
  <si>
    <t>DATE</t>
  </si>
  <si>
    <t>FLORIDA POWER AND LIGHT COMPANY</t>
  </si>
  <si>
    <t>THEORETICAL</t>
  </si>
  <si>
    <t>PEAKER PLANTS</t>
  </si>
  <si>
    <t>TOTAL PEAKER PLANTS</t>
  </si>
  <si>
    <t>MISCELLANEOUS POWER PLANT EQUIPMENT</t>
  </si>
  <si>
    <t>TOTAL SCHERER COMMON UNIT 3 AND 4</t>
  </si>
  <si>
    <t>SCHERER COMMON UNIT 3 AND 4</t>
  </si>
  <si>
    <t>LAUDERDALE AND FT. MYERS PEAKERS</t>
  </si>
  <si>
    <t>TOTAL LAUDERDALE AND FT. MYERS PEAKERS</t>
  </si>
  <si>
    <t>SQUARE *</t>
  </si>
  <si>
    <t>SJRPP COAL AND LIMESTONE</t>
  </si>
  <si>
    <t>TOTAL SJRPP COAL AND LIMESTONE</t>
  </si>
  <si>
    <t>SJRPP GYPSUM AND ASH</t>
  </si>
  <si>
    <t>TOTAL SJRPP GYPSUM AND ASH</t>
  </si>
  <si>
    <t xml:space="preserve">ORIGINAL </t>
  </si>
  <si>
    <t>IMBALANCE</t>
  </si>
  <si>
    <t>MISCELLANEOUS EQUIPMENT</t>
  </si>
  <si>
    <t>TOTAL STEAM PRODUCTION</t>
  </si>
  <si>
    <t>(7) = (5) - (6)</t>
  </si>
  <si>
    <t>O1 *</t>
  </si>
  <si>
    <t>* THEORETICAL RESERVE CALCULATIONS BASED ON O1 SURVIVOR CURVES THAT CORRESPOND TO THE OPC RECOMMENDED INTERIM RETIREMENT RATE.</t>
  </si>
  <si>
    <t>COMPARISON OF THEORETICAL RESERVE AND BOOK RESERVE FOR ELECTRIC PLANT AS OF DECEMBER 31, 2017</t>
  </si>
  <si>
    <t>BASED ON OPC ESTIMATES</t>
  </si>
  <si>
    <t>SFHHA 013853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</si>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</sst>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mm\-yyyy"/>
    <numFmt numFmtId="167" formatCode="0.000%"/>
    <numFmt numFmtId="168" formatCode="_(* #,##0.000000_);_(* \(#,##0.000000\);_(* &quot;-&quot;??_);_(@_)"/>
  </numFmts>
  <fonts count="11" x14ac:knownFonts="1">
    <font>
      <sz val="11"/>
      <color theme="1"/>
      <name val="Calibri"/>
      <family val="2"/>
      <scheme val="minor"/>
    </font>
    <font>
      <b/>
      <i/>
      <u/>
      <sz val="16"/>
      <name val="Symbol"/>
      <family val="1"/>
      <charset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1" fillId="0" borderId="0" applyProtection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4" fontId="5" fillId="0" borderId="3" xfId="1" applyNumberFormat="1" applyFont="1" applyBorder="1"/>
    <xf numFmtId="0" fontId="5" fillId="0" borderId="0" xfId="0" applyFont="1" applyBorder="1" applyAlignment="1">
      <alignment horizontal="centerContinuous"/>
    </xf>
    <xf numFmtId="0" fontId="5" fillId="0" borderId="0" xfId="0" applyFont="1" applyBorder="1"/>
    <xf numFmtId="164" fontId="6" fillId="0" borderId="2" xfId="1" applyNumberFormat="1" applyFont="1" applyBorder="1"/>
    <xf numFmtId="164" fontId="6" fillId="0" borderId="0" xfId="1" applyNumberFormat="1" applyFont="1" applyBorder="1"/>
    <xf numFmtId="164" fontId="7" fillId="0" borderId="0" xfId="1" applyNumberFormat="1" applyFont="1"/>
    <xf numFmtId="164" fontId="7" fillId="0" borderId="1" xfId="1" applyNumberFormat="1" applyFont="1" applyBorder="1"/>
    <xf numFmtId="164" fontId="4" fillId="0" borderId="1" xfId="1" applyNumberFormat="1" applyFont="1" applyBorder="1"/>
    <xf numFmtId="0" fontId="4" fillId="0" borderId="0" xfId="0" applyFont="1"/>
    <xf numFmtId="0" fontId="5" fillId="0" borderId="0" xfId="0" applyFont="1" applyAlignment="1">
      <alignment horizontal="centerContinuous"/>
    </xf>
    <xf numFmtId="0" fontId="5" fillId="0" borderId="0" xfId="0" applyFont="1"/>
    <xf numFmtId="164" fontId="4" fillId="0" borderId="0" xfId="1" applyNumberFormat="1" applyFont="1"/>
    <xf numFmtId="164" fontId="4" fillId="0" borderId="0" xfId="0" applyNumberFormat="1" applyFont="1"/>
    <xf numFmtId="0" fontId="6" fillId="0" borderId="0" xfId="0" applyFont="1"/>
    <xf numFmtId="164" fontId="6" fillId="0" borderId="0" xfId="1" applyNumberFormat="1" applyFont="1"/>
    <xf numFmtId="0" fontId="7" fillId="0" borderId="0" xfId="0" applyFont="1"/>
    <xf numFmtId="164" fontId="5" fillId="0" borderId="0" xfId="1" applyNumberFormat="1" applyFont="1" applyBorder="1"/>
    <xf numFmtId="164" fontId="7" fillId="0" borderId="0" xfId="1" applyNumberFormat="1" applyFont="1" applyBorder="1"/>
    <xf numFmtId="0" fontId="4" fillId="0" borderId="0" xfId="0" applyFont="1" applyAlignment="1">
      <alignment horizontal="centerContinuous"/>
    </xf>
    <xf numFmtId="166" fontId="4" fillId="0" borderId="0" xfId="1" applyNumberFormat="1" applyFont="1"/>
    <xf numFmtId="0" fontId="4" fillId="0" borderId="0" xfId="1" applyNumberFormat="1" applyFont="1"/>
    <xf numFmtId="0" fontId="4" fillId="0" borderId="0" xfId="1" applyNumberFormat="1" applyFont="1" applyAlignment="1">
      <alignment horizontal="centerContinuous"/>
    </xf>
    <xf numFmtId="165" fontId="5" fillId="0" borderId="0" xfId="0" applyNumberFormat="1" applyFont="1" applyAlignment="1">
      <alignment horizontal="centerContinuous"/>
    </xf>
    <xf numFmtId="0" fontId="4" fillId="0" borderId="0" xfId="0" applyFont="1" applyFill="1"/>
    <xf numFmtId="166" fontId="5" fillId="0" borderId="0" xfId="1" applyNumberFormat="1" applyFont="1"/>
    <xf numFmtId="164" fontId="4" fillId="0" borderId="0" xfId="1" applyNumberFormat="1" applyFont="1" applyFill="1"/>
    <xf numFmtId="164" fontId="4" fillId="0" borderId="1" xfId="1" applyNumberFormat="1" applyFont="1" applyFill="1" applyBorder="1"/>
    <xf numFmtId="164" fontId="6" fillId="0" borderId="0" xfId="1" applyNumberFormat="1" applyFont="1" applyFill="1"/>
    <xf numFmtId="165" fontId="4" fillId="0" borderId="0" xfId="1" applyNumberFormat="1" applyFont="1" applyFill="1" applyAlignment="1">
      <alignment horizontal="center"/>
    </xf>
    <xf numFmtId="0" fontId="6" fillId="0" borderId="0" xfId="0" applyFont="1" applyFill="1"/>
    <xf numFmtId="164" fontId="6" fillId="0" borderId="2" xfId="1" applyNumberFormat="1" applyFont="1" applyFill="1" applyBorder="1"/>
    <xf numFmtId="164" fontId="5" fillId="0" borderId="0" xfId="1" applyNumberFormat="1" applyFont="1" applyFill="1" applyBorder="1"/>
    <xf numFmtId="164" fontId="4" fillId="0" borderId="0" xfId="0" applyNumberFormat="1" applyFont="1" applyFill="1"/>
    <xf numFmtId="164" fontId="7" fillId="0" borderId="0" xfId="1" applyNumberFormat="1" applyFont="1" applyFill="1" applyBorder="1"/>
    <xf numFmtId="164" fontId="6" fillId="0" borderId="0" xfId="1" applyNumberFormat="1" applyFont="1" applyFill="1" applyBorder="1"/>
    <xf numFmtId="164" fontId="5" fillId="0" borderId="3" xfId="1" applyNumberFormat="1" applyFont="1" applyFill="1" applyBorder="1"/>
    <xf numFmtId="0" fontId="6" fillId="0" borderId="0" xfId="0" applyFont="1" applyBorder="1"/>
    <xf numFmtId="0" fontId="4" fillId="0" borderId="0" xfId="1" applyNumberFormat="1" applyFont="1" applyFill="1"/>
    <xf numFmtId="0" fontId="5" fillId="0" borderId="0" xfId="0" applyFont="1" applyFill="1"/>
    <xf numFmtId="164" fontId="4" fillId="0" borderId="1" xfId="0" applyNumberFormat="1" applyFont="1" applyBorder="1"/>
    <xf numFmtId="164" fontId="4" fillId="0" borderId="0" xfId="0" applyNumberFormat="1" applyFont="1" applyBorder="1"/>
    <xf numFmtId="9" fontId="4" fillId="0" borderId="0" xfId="7" applyFont="1"/>
    <xf numFmtId="167" fontId="7" fillId="0" borderId="0" xfId="7" applyNumberFormat="1" applyFont="1"/>
    <xf numFmtId="37" fontId="6" fillId="0" borderId="0" xfId="0" applyNumberFormat="1" applyFont="1"/>
    <xf numFmtId="37" fontId="4" fillId="0" borderId="0" xfId="0" applyNumberFormat="1" applyFont="1"/>
    <xf numFmtId="168" fontId="6" fillId="0" borderId="0" xfId="1" applyNumberFormat="1" applyFont="1"/>
    <xf numFmtId="164" fontId="4" fillId="0" borderId="1" xfId="0" applyNumberFormat="1" applyFont="1" applyFill="1" applyBorder="1"/>
    <xf numFmtId="164" fontId="5" fillId="0" borderId="1" xfId="1" applyNumberFormat="1" applyFont="1" applyBorder="1"/>
  </cellXfs>
  <cellStyles count="8">
    <cellStyle name="Comma" xfId="1" builtinId="3"/>
    <cellStyle name="Comma 10" xfId="6"/>
    <cellStyle name="Comma 2" xfId="4"/>
    <cellStyle name="Comma 3" xfId="5"/>
    <cellStyle name="F2" xfId="2"/>
    <cellStyle name="Normal" xfId="0" builtinId="0"/>
    <cellStyle name="Normal 2" xfId="3"/>
    <cellStyle name="Percent" xfId="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75"/>
  <sheetViews>
    <sheetView tabSelected="1" zoomScale="85" zoomScaleNormal="85" workbookViewId="0">
      <selection activeCell="B10" sqref="B10"/>
    </sheetView>
  </sheetViews>
  <sheetFormatPr defaultColWidth="9.109375" defaultRowHeight="13.2" x14ac:dyDescent="0.25"/>
  <cols>
    <col min="1" max="1" width="9.44140625" style="14" bestFit="1" customWidth="1"/>
    <col min="2" max="2" width="56.6640625" style="14" customWidth="1"/>
    <col min="3" max="3" width="7.6640625" style="14" customWidth="1"/>
    <col min="4" max="4" width="12.6640625" style="14" bestFit="1" customWidth="1"/>
    <col min="5" max="5" width="4.33203125" style="14" customWidth="1"/>
    <col min="6" max="6" width="7.6640625" style="14" customWidth="1"/>
    <col min="7" max="7" width="2.5546875" style="14" customWidth="1"/>
    <col min="8" max="8" width="7.6640625" style="14" customWidth="1"/>
    <col min="9" max="9" width="4.33203125" style="14" customWidth="1"/>
    <col min="10" max="10" width="9.5546875" style="14" customWidth="1"/>
    <col min="11" max="11" width="4.33203125" style="14" customWidth="1"/>
    <col min="12" max="12" width="21.5546875" style="14" customWidth="1"/>
    <col min="13" max="13" width="4.33203125" style="14" customWidth="1"/>
    <col min="14" max="14" width="19" style="14" customWidth="1"/>
    <col min="15" max="15" width="4.33203125" style="14" customWidth="1"/>
    <col min="16" max="16" width="20.5546875" style="14" customWidth="1"/>
    <col min="17" max="17" width="4.33203125" style="14" customWidth="1"/>
    <col min="18" max="19" width="18.109375" style="14" customWidth="1"/>
    <col min="20" max="20" width="18" style="14" bestFit="1" customWidth="1"/>
    <col min="21" max="16384" width="9.109375" style="14"/>
  </cols>
  <sheetData>
    <row r="1" spans="1:19" x14ac:dyDescent="0.25">
      <c r="A1" s="16" t="s">
        <v>181</v>
      </c>
    </row>
    <row r="2" spans="1:19" x14ac:dyDescent="0.25">
      <c r="A2" s="16" t="s">
        <v>182</v>
      </c>
    </row>
    <row r="7" spans="1:19" ht="17.399999999999999" x14ac:dyDescent="0.3">
      <c r="A7" s="1" t="s">
        <v>158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9" x14ac:dyDescent="0.25">
      <c r="A8" s="15" t="s">
        <v>4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9" x14ac:dyDescent="0.25">
      <c r="A9" s="15" t="s">
        <v>179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9" x14ac:dyDescent="0.25">
      <c r="A10" s="15" t="s">
        <v>180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9" x14ac:dyDescent="0.25">
      <c r="A11" s="15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19" x14ac:dyDescent="0.25">
      <c r="D12" s="3" t="s">
        <v>155</v>
      </c>
      <c r="R12" s="3" t="s">
        <v>159</v>
      </c>
    </row>
    <row r="13" spans="1:19" x14ac:dyDescent="0.25">
      <c r="D13" s="3" t="s">
        <v>156</v>
      </c>
      <c r="J13" s="3" t="s">
        <v>150</v>
      </c>
      <c r="L13" s="3" t="s">
        <v>172</v>
      </c>
      <c r="N13" s="3" t="s">
        <v>153</v>
      </c>
      <c r="P13" s="3" t="s">
        <v>159</v>
      </c>
      <c r="R13" s="3" t="s">
        <v>154</v>
      </c>
      <c r="S13" s="3"/>
    </row>
    <row r="14" spans="1:19" x14ac:dyDescent="0.25">
      <c r="D14" s="4" t="s">
        <v>157</v>
      </c>
      <c r="F14" s="2" t="s">
        <v>149</v>
      </c>
      <c r="G14" s="2"/>
      <c r="H14" s="2"/>
      <c r="J14" s="4" t="s">
        <v>151</v>
      </c>
      <c r="L14" s="4" t="s">
        <v>152</v>
      </c>
      <c r="N14" s="4" t="s">
        <v>154</v>
      </c>
      <c r="P14" s="4" t="s">
        <v>154</v>
      </c>
      <c r="R14" s="4" t="s">
        <v>173</v>
      </c>
      <c r="S14" s="3"/>
    </row>
    <row r="15" spans="1:19" x14ac:dyDescent="0.25">
      <c r="D15" s="5">
        <v>-1</v>
      </c>
      <c r="F15" s="28">
        <v>-2</v>
      </c>
      <c r="G15" s="24"/>
      <c r="H15" s="24"/>
      <c r="J15" s="5">
        <v>-3</v>
      </c>
      <c r="L15" s="5">
        <v>-4</v>
      </c>
      <c r="M15" s="5"/>
      <c r="N15" s="5">
        <v>-5</v>
      </c>
      <c r="O15" s="5"/>
      <c r="P15" s="5">
        <v>-6</v>
      </c>
      <c r="Q15" s="5"/>
      <c r="R15" s="5" t="s">
        <v>176</v>
      </c>
      <c r="S15" s="5"/>
    </row>
    <row r="16" spans="1:19" x14ac:dyDescent="0.25">
      <c r="L16" s="3"/>
      <c r="N16" s="7"/>
      <c r="P16" s="7"/>
      <c r="Q16" s="7"/>
      <c r="R16" s="8"/>
      <c r="S16" s="8"/>
    </row>
    <row r="17" spans="1:19" x14ac:dyDescent="0.25">
      <c r="A17" s="16" t="s">
        <v>0</v>
      </c>
    </row>
    <row r="19" spans="1:19" s="19" customFormat="1" x14ac:dyDescent="0.25">
      <c r="A19" s="21" t="s">
        <v>117</v>
      </c>
      <c r="L19" s="20"/>
      <c r="N19" s="20"/>
      <c r="P19" s="20"/>
      <c r="R19" s="20"/>
      <c r="S19" s="20"/>
    </row>
    <row r="20" spans="1:19" x14ac:dyDescent="0.25">
      <c r="A20" s="14" t="s">
        <v>4</v>
      </c>
      <c r="B20" s="14" t="s">
        <v>4</v>
      </c>
    </row>
    <row r="21" spans="1:19" s="19" customFormat="1" x14ac:dyDescent="0.25">
      <c r="A21" s="19" t="s">
        <v>4</v>
      </c>
      <c r="B21" s="19" t="s">
        <v>10</v>
      </c>
    </row>
    <row r="22" spans="1:19" x14ac:dyDescent="0.25">
      <c r="A22" s="14">
        <v>311</v>
      </c>
      <c r="B22" s="14" t="s">
        <v>11</v>
      </c>
      <c r="D22" s="25">
        <v>46934</v>
      </c>
      <c r="F22" s="26">
        <v>156.30000000000001</v>
      </c>
      <c r="G22" s="14" t="s">
        <v>3</v>
      </c>
      <c r="H22" s="43" t="s">
        <v>177</v>
      </c>
      <c r="J22" s="34">
        <v>-1</v>
      </c>
      <c r="L22" s="17">
        <v>114283077.88</v>
      </c>
      <c r="N22" s="17">
        <v>73863099.698491246</v>
      </c>
      <c r="P22" s="17">
        <v>69161465</v>
      </c>
      <c r="R22" s="18">
        <f>+N22-P22</f>
        <v>4701634.6984912455</v>
      </c>
      <c r="S22" s="18"/>
    </row>
    <row r="23" spans="1:19" x14ac:dyDescent="0.25">
      <c r="A23" s="14">
        <v>312</v>
      </c>
      <c r="B23" s="14" t="s">
        <v>12</v>
      </c>
      <c r="D23" s="25">
        <v>46934</v>
      </c>
      <c r="F23" s="26">
        <v>53.2</v>
      </c>
      <c r="G23" s="14" t="s">
        <v>3</v>
      </c>
      <c r="H23" s="26" t="s">
        <v>177</v>
      </c>
      <c r="J23" s="34">
        <v>-2</v>
      </c>
      <c r="L23" s="17">
        <v>7864883.4699999997</v>
      </c>
      <c r="N23" s="17">
        <v>1419252.0671375</v>
      </c>
      <c r="P23" s="17">
        <v>2425779</v>
      </c>
      <c r="R23" s="18">
        <f t="shared" ref="R23:R26" si="0">+N23-P23</f>
        <v>-1006526.9328625</v>
      </c>
      <c r="S23" s="18"/>
    </row>
    <row r="24" spans="1:19" x14ac:dyDescent="0.25">
      <c r="A24" s="14">
        <v>314</v>
      </c>
      <c r="B24" s="14" t="s">
        <v>13</v>
      </c>
      <c r="D24" s="25">
        <v>46934</v>
      </c>
      <c r="F24" s="26">
        <v>41.7</v>
      </c>
      <c r="G24" s="14" t="s">
        <v>3</v>
      </c>
      <c r="H24" s="26" t="s">
        <v>177</v>
      </c>
      <c r="J24" s="34">
        <v>-1</v>
      </c>
      <c r="L24" s="17">
        <v>9839030.5099999998</v>
      </c>
      <c r="N24" s="17">
        <v>7821767.522224999</v>
      </c>
      <c r="P24" s="17">
        <v>6166532</v>
      </c>
      <c r="R24" s="18">
        <f t="shared" si="0"/>
        <v>1655235.522224999</v>
      </c>
      <c r="S24" s="18"/>
    </row>
    <row r="25" spans="1:19" x14ac:dyDescent="0.25">
      <c r="A25" s="14">
        <v>315</v>
      </c>
      <c r="B25" s="14" t="s">
        <v>14</v>
      </c>
      <c r="D25" s="25">
        <v>46934</v>
      </c>
      <c r="F25" s="26">
        <v>96.2</v>
      </c>
      <c r="G25" s="14" t="s">
        <v>3</v>
      </c>
      <c r="H25" s="26" t="s">
        <v>177</v>
      </c>
      <c r="J25" s="34">
        <v>-2</v>
      </c>
      <c r="L25" s="17">
        <v>9833462.4900000002</v>
      </c>
      <c r="N25" s="17">
        <v>7455584.6702200007</v>
      </c>
      <c r="P25" s="17">
        <v>6834562</v>
      </c>
      <c r="R25" s="18">
        <f t="shared" si="0"/>
        <v>621022.67022000067</v>
      </c>
      <c r="S25" s="18"/>
    </row>
    <row r="26" spans="1:19" x14ac:dyDescent="0.25">
      <c r="A26" s="14">
        <v>316</v>
      </c>
      <c r="B26" s="14" t="s">
        <v>162</v>
      </c>
      <c r="D26" s="25">
        <v>46934</v>
      </c>
      <c r="F26" s="26">
        <v>70.400000000000006</v>
      </c>
      <c r="G26" s="14" t="s">
        <v>3</v>
      </c>
      <c r="H26" s="26" t="s">
        <v>177</v>
      </c>
      <c r="J26" s="34">
        <v>0</v>
      </c>
      <c r="L26" s="13">
        <v>2498111.02</v>
      </c>
      <c r="N26" s="13">
        <v>1956325.3372900002</v>
      </c>
      <c r="P26" s="13">
        <v>1637728</v>
      </c>
      <c r="R26" s="45">
        <f t="shared" si="0"/>
        <v>318597.33729000017</v>
      </c>
      <c r="S26" s="46"/>
    </row>
    <row r="27" spans="1:19" s="19" customFormat="1" x14ac:dyDescent="0.25">
      <c r="A27" s="19" t="s">
        <v>4</v>
      </c>
      <c r="B27" s="19" t="s">
        <v>15</v>
      </c>
      <c r="D27" s="25"/>
      <c r="E27" s="14"/>
      <c r="F27" s="26"/>
      <c r="G27" s="14"/>
      <c r="H27" s="26"/>
      <c r="J27" s="34"/>
      <c r="L27" s="20">
        <f>+SUBTOTAL(9,L22:L26)</f>
        <v>144318565.37</v>
      </c>
      <c r="N27" s="20">
        <f>+SUBTOTAL(9,N22:N26)</f>
        <v>92516029.295363739</v>
      </c>
      <c r="P27" s="20">
        <f>+SUBTOTAL(9,P22:P26)</f>
        <v>86226066</v>
      </c>
      <c r="R27" s="20">
        <f>+SUBTOTAL(9,R22:R26)</f>
        <v>6289963.2953637457</v>
      </c>
      <c r="S27" s="20"/>
    </row>
    <row r="28" spans="1:19" x14ac:dyDescent="0.25">
      <c r="A28" s="14" t="s">
        <v>4</v>
      </c>
      <c r="B28" s="14" t="s">
        <v>4</v>
      </c>
      <c r="D28" s="25"/>
      <c r="F28" s="26"/>
      <c r="H28" s="26"/>
      <c r="J28" s="34"/>
    </row>
    <row r="29" spans="1:19" s="19" customFormat="1" x14ac:dyDescent="0.25">
      <c r="A29" s="19" t="s">
        <v>4</v>
      </c>
      <c r="B29" s="19" t="s">
        <v>16</v>
      </c>
      <c r="D29" s="25"/>
      <c r="E29" s="14"/>
      <c r="F29" s="26"/>
      <c r="G29" s="14"/>
      <c r="H29" s="26"/>
      <c r="J29" s="34"/>
    </row>
    <row r="30" spans="1:19" x14ac:dyDescent="0.25">
      <c r="A30" s="14">
        <v>311</v>
      </c>
      <c r="B30" s="14" t="s">
        <v>11</v>
      </c>
      <c r="D30" s="25">
        <v>46934</v>
      </c>
      <c r="F30" s="26">
        <v>156.30000000000001</v>
      </c>
      <c r="G30" s="14" t="s">
        <v>3</v>
      </c>
      <c r="H30" s="26" t="s">
        <v>177</v>
      </c>
      <c r="J30" s="34">
        <v>-1</v>
      </c>
      <c r="L30" s="17">
        <v>6968574.0800000001</v>
      </c>
      <c r="N30" s="17">
        <v>5629218.7973062489</v>
      </c>
      <c r="P30" s="17">
        <v>5207056</v>
      </c>
      <c r="R30" s="18">
        <f t="shared" ref="R30:R34" si="1">+N30-P30</f>
        <v>422162.79730624892</v>
      </c>
      <c r="S30" s="18"/>
    </row>
    <row r="31" spans="1:19" x14ac:dyDescent="0.25">
      <c r="A31" s="14">
        <v>312</v>
      </c>
      <c r="B31" s="14" t="s">
        <v>12</v>
      </c>
      <c r="D31" s="25">
        <v>46934</v>
      </c>
      <c r="F31" s="26">
        <v>53.2</v>
      </c>
      <c r="G31" s="14" t="s">
        <v>3</v>
      </c>
      <c r="H31" s="26" t="s">
        <v>177</v>
      </c>
      <c r="J31" s="34">
        <v>-2</v>
      </c>
      <c r="L31" s="17">
        <v>184992667.80000001</v>
      </c>
      <c r="N31" s="17">
        <v>95599217.640357509</v>
      </c>
      <c r="P31" s="17">
        <v>94682165</v>
      </c>
      <c r="R31" s="18">
        <f t="shared" si="1"/>
        <v>917052.64035750926</v>
      </c>
      <c r="S31" s="18"/>
    </row>
    <row r="32" spans="1:19" x14ac:dyDescent="0.25">
      <c r="A32" s="14">
        <v>314</v>
      </c>
      <c r="B32" s="14" t="s">
        <v>13</v>
      </c>
      <c r="D32" s="25">
        <v>46934</v>
      </c>
      <c r="F32" s="26">
        <v>41.7</v>
      </c>
      <c r="G32" s="14" t="s">
        <v>3</v>
      </c>
      <c r="H32" s="26" t="s">
        <v>177</v>
      </c>
      <c r="J32" s="34">
        <v>-1</v>
      </c>
      <c r="L32" s="17">
        <v>74066120.920000002</v>
      </c>
      <c r="N32" s="17">
        <v>43199871.112767503</v>
      </c>
      <c r="P32" s="17">
        <v>40728733</v>
      </c>
      <c r="R32" s="18">
        <f t="shared" si="1"/>
        <v>2471138.1127675027</v>
      </c>
      <c r="S32" s="18"/>
    </row>
    <row r="33" spans="1:19" x14ac:dyDescent="0.25">
      <c r="A33" s="14">
        <v>315</v>
      </c>
      <c r="B33" s="14" t="s">
        <v>14</v>
      </c>
      <c r="D33" s="25">
        <v>46934</v>
      </c>
      <c r="F33" s="26">
        <v>96.2</v>
      </c>
      <c r="G33" s="14" t="s">
        <v>3</v>
      </c>
      <c r="H33" s="26" t="s">
        <v>177</v>
      </c>
      <c r="J33" s="34">
        <v>-2</v>
      </c>
      <c r="L33" s="17">
        <v>14537672.539999999</v>
      </c>
      <c r="N33" s="17">
        <v>8121393.6566500003</v>
      </c>
      <c r="P33" s="17">
        <v>7710413</v>
      </c>
      <c r="R33" s="18">
        <f t="shared" si="1"/>
        <v>410980.65665000025</v>
      </c>
      <c r="S33" s="18"/>
    </row>
    <row r="34" spans="1:19" x14ac:dyDescent="0.25">
      <c r="A34" s="14">
        <v>316</v>
      </c>
      <c r="B34" s="14" t="s">
        <v>162</v>
      </c>
      <c r="D34" s="25">
        <v>46934</v>
      </c>
      <c r="F34" s="26">
        <v>70.400000000000006</v>
      </c>
      <c r="G34" s="14" t="s">
        <v>3</v>
      </c>
      <c r="H34" s="26" t="s">
        <v>177</v>
      </c>
      <c r="J34" s="34">
        <v>0</v>
      </c>
      <c r="L34" s="13">
        <v>4000322.68</v>
      </c>
      <c r="N34" s="13">
        <v>2337843.9055699999</v>
      </c>
      <c r="P34" s="13">
        <v>2355834</v>
      </c>
      <c r="R34" s="45">
        <f t="shared" si="1"/>
        <v>-17990.094430000056</v>
      </c>
      <c r="S34" s="46"/>
    </row>
    <row r="35" spans="1:19" s="19" customFormat="1" x14ac:dyDescent="0.25">
      <c r="A35" s="19" t="s">
        <v>4</v>
      </c>
      <c r="B35" s="19" t="s">
        <v>17</v>
      </c>
      <c r="D35" s="25"/>
      <c r="E35" s="14"/>
      <c r="F35" s="26"/>
      <c r="G35" s="14"/>
      <c r="H35" s="26"/>
      <c r="J35" s="34"/>
      <c r="L35" s="20">
        <f>+SUBTOTAL(9,L30:L34)</f>
        <v>284565358.02000004</v>
      </c>
      <c r="N35" s="20">
        <f>+SUBTOTAL(9,N30:N34)</f>
        <v>154887545.11265126</v>
      </c>
      <c r="P35" s="20">
        <f>+SUBTOTAL(9,P30:P34)</f>
        <v>150684201</v>
      </c>
      <c r="R35" s="20">
        <f>+SUBTOTAL(9,R30:R34)</f>
        <v>4203344.1126512606</v>
      </c>
      <c r="S35" s="20"/>
    </row>
    <row r="36" spans="1:19" x14ac:dyDescent="0.25">
      <c r="A36" s="14" t="s">
        <v>4</v>
      </c>
      <c r="B36" s="14" t="s">
        <v>4</v>
      </c>
      <c r="D36" s="25"/>
      <c r="F36" s="26"/>
      <c r="H36" s="26"/>
      <c r="J36" s="34"/>
    </row>
    <row r="37" spans="1:19" s="19" customFormat="1" x14ac:dyDescent="0.25">
      <c r="A37" s="19" t="s">
        <v>4</v>
      </c>
      <c r="B37" s="19" t="s">
        <v>18</v>
      </c>
      <c r="D37" s="25"/>
      <c r="E37" s="14"/>
      <c r="F37" s="26"/>
      <c r="G37" s="14"/>
      <c r="H37" s="26"/>
      <c r="J37" s="34"/>
    </row>
    <row r="38" spans="1:19" x14ac:dyDescent="0.25">
      <c r="A38" s="14">
        <v>311</v>
      </c>
      <c r="B38" s="14" t="s">
        <v>11</v>
      </c>
      <c r="D38" s="25">
        <v>46934</v>
      </c>
      <c r="F38" s="26">
        <v>156.30000000000001</v>
      </c>
      <c r="G38" s="14" t="s">
        <v>3</v>
      </c>
      <c r="H38" s="26" t="s">
        <v>177</v>
      </c>
      <c r="J38" s="34">
        <v>-1</v>
      </c>
      <c r="L38" s="17">
        <v>5083211.03</v>
      </c>
      <c r="N38" s="17">
        <v>4050365.7496287501</v>
      </c>
      <c r="P38" s="17">
        <v>3770259</v>
      </c>
      <c r="R38" s="18">
        <f t="shared" ref="R38:R42" si="2">+N38-P38</f>
        <v>280106.74962875014</v>
      </c>
      <c r="S38" s="18"/>
    </row>
    <row r="39" spans="1:19" x14ac:dyDescent="0.25">
      <c r="A39" s="14">
        <v>312</v>
      </c>
      <c r="B39" s="14" t="s">
        <v>12</v>
      </c>
      <c r="D39" s="25">
        <v>46934</v>
      </c>
      <c r="F39" s="26">
        <v>53.2</v>
      </c>
      <c r="G39" s="14" t="s">
        <v>3</v>
      </c>
      <c r="H39" s="26" t="s">
        <v>177</v>
      </c>
      <c r="J39" s="34">
        <v>-2</v>
      </c>
      <c r="L39" s="17">
        <v>187516002.43000001</v>
      </c>
      <c r="N39" s="17">
        <v>89627110.299992487</v>
      </c>
      <c r="P39" s="17">
        <v>92660000</v>
      </c>
      <c r="R39" s="18">
        <f t="shared" si="2"/>
        <v>-3032889.7000075132</v>
      </c>
      <c r="S39" s="18"/>
    </row>
    <row r="40" spans="1:19" x14ac:dyDescent="0.25">
      <c r="A40" s="14">
        <v>314</v>
      </c>
      <c r="B40" s="14" t="s">
        <v>13</v>
      </c>
      <c r="D40" s="25">
        <v>46934</v>
      </c>
      <c r="F40" s="26">
        <v>41.7</v>
      </c>
      <c r="G40" s="14" t="s">
        <v>3</v>
      </c>
      <c r="H40" s="26" t="s">
        <v>177</v>
      </c>
      <c r="J40" s="34">
        <v>-1</v>
      </c>
      <c r="L40" s="17">
        <v>72134310.349999994</v>
      </c>
      <c r="N40" s="17">
        <v>44200582.626814999</v>
      </c>
      <c r="P40" s="17">
        <v>41454381</v>
      </c>
      <c r="R40" s="18">
        <f t="shared" si="2"/>
        <v>2746201.6268149987</v>
      </c>
      <c r="S40" s="18"/>
    </row>
    <row r="41" spans="1:19" x14ac:dyDescent="0.25">
      <c r="A41" s="14">
        <v>315</v>
      </c>
      <c r="B41" s="14" t="s">
        <v>14</v>
      </c>
      <c r="D41" s="25">
        <v>46934</v>
      </c>
      <c r="F41" s="26">
        <v>96.2</v>
      </c>
      <c r="G41" s="14" t="s">
        <v>3</v>
      </c>
      <c r="H41" s="26" t="s">
        <v>177</v>
      </c>
      <c r="J41" s="34">
        <v>-2</v>
      </c>
      <c r="L41" s="17">
        <v>12511248.529999999</v>
      </c>
      <c r="N41" s="17">
        <v>6482958.5875800001</v>
      </c>
      <c r="P41" s="17">
        <v>6284232</v>
      </c>
      <c r="R41" s="18">
        <f t="shared" si="2"/>
        <v>198726.58758000005</v>
      </c>
      <c r="S41" s="18"/>
    </row>
    <row r="42" spans="1:19" x14ac:dyDescent="0.25">
      <c r="A42" s="14">
        <v>316</v>
      </c>
      <c r="B42" s="14" t="s">
        <v>162</v>
      </c>
      <c r="D42" s="25">
        <v>46934</v>
      </c>
      <c r="F42" s="26">
        <v>70.400000000000006</v>
      </c>
      <c r="G42" s="14" t="s">
        <v>3</v>
      </c>
      <c r="H42" s="26" t="s">
        <v>177</v>
      </c>
      <c r="J42" s="34">
        <v>0</v>
      </c>
      <c r="L42" s="13">
        <v>3520593.83</v>
      </c>
      <c r="N42" s="13">
        <v>1720389.48007</v>
      </c>
      <c r="P42" s="13">
        <v>1908142</v>
      </c>
      <c r="R42" s="45">
        <f t="shared" si="2"/>
        <v>-187752.51992999995</v>
      </c>
      <c r="S42" s="46"/>
    </row>
    <row r="43" spans="1:19" s="19" customFormat="1" x14ac:dyDescent="0.25">
      <c r="A43" s="19" t="s">
        <v>4</v>
      </c>
      <c r="B43" s="19" t="s">
        <v>19</v>
      </c>
      <c r="D43" s="25"/>
      <c r="E43" s="14"/>
      <c r="F43" s="26"/>
      <c r="G43" s="14"/>
      <c r="H43" s="26"/>
      <c r="J43" s="34"/>
      <c r="L43" s="9">
        <f>+SUBTOTAL(9,L38:L42)</f>
        <v>280765366.16999996</v>
      </c>
      <c r="N43" s="9">
        <f>+SUBTOTAL(9,N38:N42)</f>
        <v>146081406.74408624</v>
      </c>
      <c r="P43" s="9">
        <f>+SUBTOTAL(9,P38:P42)</f>
        <v>146077014</v>
      </c>
      <c r="R43" s="9">
        <f>+SUBTOTAL(9,R38:R42)</f>
        <v>4392.7440862357616</v>
      </c>
      <c r="S43" s="10"/>
    </row>
    <row r="44" spans="1:19" s="19" customFormat="1" x14ac:dyDescent="0.25">
      <c r="B44" s="19" t="s">
        <v>4</v>
      </c>
      <c r="D44" s="25"/>
      <c r="E44" s="14"/>
      <c r="F44" s="26"/>
      <c r="G44" s="14"/>
      <c r="H44" s="26"/>
      <c r="J44" s="34"/>
      <c r="L44" s="20"/>
      <c r="N44" s="20"/>
      <c r="P44" s="20"/>
      <c r="R44" s="20"/>
      <c r="S44" s="20"/>
    </row>
    <row r="45" spans="1:19" s="19" customFormat="1" x14ac:dyDescent="0.25">
      <c r="A45" s="21" t="s">
        <v>118</v>
      </c>
      <c r="D45" s="25"/>
      <c r="E45" s="14"/>
      <c r="F45" s="26"/>
      <c r="G45" s="14"/>
      <c r="H45" s="26"/>
      <c r="J45" s="34"/>
      <c r="L45" s="11">
        <f>+SUBTOTAL(9,L21:L44)</f>
        <v>709649289.56000006</v>
      </c>
      <c r="N45" s="11">
        <f>+SUBTOTAL(9,N21:N44)</f>
        <v>393484981.15210134</v>
      </c>
      <c r="P45" s="11">
        <f>+SUBTOTAL(9,P21:P44)</f>
        <v>382987281</v>
      </c>
      <c r="R45" s="11">
        <f>+SUBTOTAL(9,R21:R44)</f>
        <v>10497700.152101243</v>
      </c>
      <c r="S45" s="11"/>
    </row>
    <row r="46" spans="1:19" s="19" customFormat="1" x14ac:dyDescent="0.25">
      <c r="B46" s="19" t="s">
        <v>4</v>
      </c>
      <c r="D46" s="25"/>
      <c r="E46" s="14"/>
      <c r="F46" s="26"/>
      <c r="G46" s="14"/>
      <c r="H46" s="26"/>
      <c r="J46" s="34"/>
      <c r="L46" s="20"/>
      <c r="N46" s="20"/>
      <c r="P46" s="20"/>
      <c r="R46" s="20"/>
      <c r="S46" s="20"/>
    </row>
    <row r="47" spans="1:19" s="19" customFormat="1" x14ac:dyDescent="0.25">
      <c r="B47" s="19" t="s">
        <v>4</v>
      </c>
      <c r="D47" s="25"/>
      <c r="E47" s="14"/>
      <c r="F47" s="26"/>
      <c r="G47" s="14"/>
      <c r="H47" s="26"/>
      <c r="J47" s="34"/>
      <c r="L47" s="20"/>
      <c r="N47" s="20"/>
      <c r="P47" s="20"/>
      <c r="R47" s="20"/>
      <c r="S47" s="20"/>
    </row>
    <row r="48" spans="1:19" s="19" customFormat="1" x14ac:dyDescent="0.25">
      <c r="A48" s="21" t="s">
        <v>119</v>
      </c>
      <c r="D48" s="25"/>
      <c r="E48" s="14"/>
      <c r="F48" s="26"/>
      <c r="G48" s="14"/>
      <c r="H48" s="26"/>
      <c r="J48" s="34"/>
      <c r="L48" s="20"/>
      <c r="N48" s="20"/>
      <c r="P48" s="20"/>
      <c r="R48" s="20"/>
      <c r="S48" s="20"/>
    </row>
    <row r="49" spans="1:19" x14ac:dyDescent="0.25">
      <c r="A49" s="14" t="s">
        <v>4</v>
      </c>
      <c r="B49" s="14" t="s">
        <v>4</v>
      </c>
      <c r="D49" s="25"/>
      <c r="F49" s="26"/>
      <c r="H49" s="26"/>
      <c r="J49" s="34"/>
    </row>
    <row r="50" spans="1:19" s="19" customFormat="1" x14ac:dyDescent="0.25">
      <c r="A50" s="19" t="s">
        <v>4</v>
      </c>
      <c r="B50" s="19" t="s">
        <v>20</v>
      </c>
      <c r="D50" s="25"/>
      <c r="E50" s="14"/>
      <c r="F50" s="26"/>
      <c r="G50" s="14"/>
      <c r="H50" s="26"/>
      <c r="J50" s="34"/>
    </row>
    <row r="51" spans="1:19" x14ac:dyDescent="0.25">
      <c r="A51" s="14">
        <v>311</v>
      </c>
      <c r="B51" s="14" t="s">
        <v>11</v>
      </c>
      <c r="D51" s="25">
        <v>48029</v>
      </c>
      <c r="F51" s="26">
        <v>156.30000000000001</v>
      </c>
      <c r="G51" s="14" t="s">
        <v>3</v>
      </c>
      <c r="H51" s="26" t="s">
        <v>177</v>
      </c>
      <c r="J51" s="34">
        <v>-1</v>
      </c>
      <c r="L51" s="17">
        <v>241400701.34999999</v>
      </c>
      <c r="N51" s="17">
        <v>161452115.17160502</v>
      </c>
      <c r="P51" s="17">
        <v>159267898</v>
      </c>
      <c r="R51" s="18">
        <f t="shared" ref="R51:R55" si="3">+N51-P51</f>
        <v>2184217.1716050208</v>
      </c>
      <c r="S51" s="18"/>
    </row>
    <row r="52" spans="1:19" x14ac:dyDescent="0.25">
      <c r="A52" s="14">
        <v>312</v>
      </c>
      <c r="B52" s="14" t="s">
        <v>12</v>
      </c>
      <c r="D52" s="25">
        <v>48029</v>
      </c>
      <c r="F52" s="26">
        <v>53.2</v>
      </c>
      <c r="G52" s="14" t="s">
        <v>3</v>
      </c>
      <c r="H52" s="26" t="s">
        <v>177</v>
      </c>
      <c r="J52" s="34">
        <v>-2</v>
      </c>
      <c r="L52" s="17">
        <v>7052454.5199999996</v>
      </c>
      <c r="N52" s="17">
        <v>3063360.0129200001</v>
      </c>
      <c r="P52" s="17">
        <v>3058116</v>
      </c>
      <c r="R52" s="18">
        <f t="shared" si="3"/>
        <v>5244.0129200001247</v>
      </c>
      <c r="S52" s="18"/>
    </row>
    <row r="53" spans="1:19" x14ac:dyDescent="0.25">
      <c r="A53" s="14">
        <v>314</v>
      </c>
      <c r="B53" s="14" t="s">
        <v>13</v>
      </c>
      <c r="D53" s="25">
        <v>48029</v>
      </c>
      <c r="F53" s="26">
        <v>41.7</v>
      </c>
      <c r="G53" s="14" t="s">
        <v>3</v>
      </c>
      <c r="H53" s="26" t="s">
        <v>177</v>
      </c>
      <c r="J53" s="34">
        <v>-1</v>
      </c>
      <c r="L53" s="17">
        <v>27411865.75</v>
      </c>
      <c r="N53" s="17">
        <v>15382397.116547497</v>
      </c>
      <c r="P53" s="17">
        <v>14948586</v>
      </c>
      <c r="R53" s="18">
        <f t="shared" si="3"/>
        <v>433811.11654749699</v>
      </c>
      <c r="S53" s="18"/>
    </row>
    <row r="54" spans="1:19" x14ac:dyDescent="0.25">
      <c r="A54" s="14">
        <v>315</v>
      </c>
      <c r="B54" s="14" t="s">
        <v>14</v>
      </c>
      <c r="D54" s="25">
        <v>48029</v>
      </c>
      <c r="F54" s="26">
        <v>96.2</v>
      </c>
      <c r="G54" s="14" t="s">
        <v>3</v>
      </c>
      <c r="H54" s="26" t="s">
        <v>177</v>
      </c>
      <c r="J54" s="34">
        <v>-2</v>
      </c>
      <c r="L54" s="17">
        <v>10271933.77</v>
      </c>
      <c r="N54" s="17">
        <v>5585791.270800001</v>
      </c>
      <c r="P54" s="17">
        <v>5438059</v>
      </c>
      <c r="R54" s="18">
        <f t="shared" si="3"/>
        <v>147732.27080000099</v>
      </c>
      <c r="S54" s="18"/>
    </row>
    <row r="55" spans="1:19" x14ac:dyDescent="0.25">
      <c r="A55" s="14">
        <v>316</v>
      </c>
      <c r="B55" s="14" t="s">
        <v>162</v>
      </c>
      <c r="D55" s="25">
        <v>48029</v>
      </c>
      <c r="F55" s="26">
        <v>70.400000000000006</v>
      </c>
      <c r="G55" s="14" t="s">
        <v>3</v>
      </c>
      <c r="H55" s="26" t="s">
        <v>177</v>
      </c>
      <c r="J55" s="34">
        <v>0</v>
      </c>
      <c r="L55" s="13">
        <v>3879628.68</v>
      </c>
      <c r="N55" s="13">
        <v>1972391.7705900001</v>
      </c>
      <c r="P55" s="13">
        <v>2039213</v>
      </c>
      <c r="R55" s="45">
        <f t="shared" si="3"/>
        <v>-66821.229409999913</v>
      </c>
      <c r="S55" s="46"/>
    </row>
    <row r="56" spans="1:19" s="19" customFormat="1" x14ac:dyDescent="0.25">
      <c r="A56" s="19" t="s">
        <v>4</v>
      </c>
      <c r="B56" s="19" t="s">
        <v>21</v>
      </c>
      <c r="D56" s="25"/>
      <c r="E56" s="14"/>
      <c r="F56" s="26"/>
      <c r="G56" s="14"/>
      <c r="H56" s="26"/>
      <c r="J56" s="34"/>
      <c r="L56" s="20">
        <f>+SUBTOTAL(9,L51:L55)</f>
        <v>290016584.06999999</v>
      </c>
      <c r="N56" s="20">
        <f>+SUBTOTAL(9,N51:N55)</f>
        <v>187456055.34246251</v>
      </c>
      <c r="P56" s="20">
        <f>+SUBTOTAL(9,P51:P55)</f>
        <v>184751872</v>
      </c>
      <c r="R56" s="20">
        <f>+SUBTOTAL(9,R51:R55)</f>
        <v>2704183.3424625192</v>
      </c>
      <c r="S56" s="20"/>
    </row>
    <row r="57" spans="1:19" x14ac:dyDescent="0.25">
      <c r="A57" s="14" t="s">
        <v>4</v>
      </c>
      <c r="B57" s="14" t="s">
        <v>4</v>
      </c>
      <c r="D57" s="25"/>
      <c r="F57" s="26"/>
      <c r="H57" s="26"/>
      <c r="J57" s="34"/>
    </row>
    <row r="58" spans="1:19" s="19" customFormat="1" x14ac:dyDescent="0.25">
      <c r="A58" s="19" t="s">
        <v>4</v>
      </c>
      <c r="B58" s="19" t="s">
        <v>22</v>
      </c>
      <c r="D58" s="25"/>
      <c r="E58" s="14"/>
      <c r="F58" s="26"/>
      <c r="G58" s="14"/>
      <c r="H58" s="26"/>
      <c r="J58" s="34"/>
    </row>
    <row r="59" spans="1:19" x14ac:dyDescent="0.25">
      <c r="A59" s="14">
        <v>312</v>
      </c>
      <c r="B59" s="14" t="s">
        <v>12</v>
      </c>
      <c r="D59" s="25">
        <v>48029</v>
      </c>
      <c r="F59" s="26">
        <v>53.2</v>
      </c>
      <c r="G59" s="14" t="s">
        <v>3</v>
      </c>
      <c r="H59" s="26" t="s">
        <v>177</v>
      </c>
      <c r="J59" s="34">
        <v>0</v>
      </c>
      <c r="L59" s="13">
        <v>370941.56</v>
      </c>
      <c r="N59" s="13">
        <v>370941.56</v>
      </c>
      <c r="P59" s="13">
        <v>223681</v>
      </c>
      <c r="R59" s="45">
        <f>+N59-P59</f>
        <v>147260.56</v>
      </c>
      <c r="S59" s="46"/>
    </row>
    <row r="60" spans="1:19" s="19" customFormat="1" x14ac:dyDescent="0.25">
      <c r="A60" s="19" t="s">
        <v>4</v>
      </c>
      <c r="B60" s="19" t="s">
        <v>23</v>
      </c>
      <c r="D60" s="25"/>
      <c r="E60" s="14"/>
      <c r="F60" s="26"/>
      <c r="G60" s="14"/>
      <c r="H60" s="26"/>
      <c r="J60" s="34"/>
      <c r="L60" s="20">
        <f>+SUBTOTAL(9,L59:L59)</f>
        <v>370941.56</v>
      </c>
      <c r="N60" s="20">
        <f>+SUBTOTAL(9,N59:N59)</f>
        <v>370941.56</v>
      </c>
      <c r="P60" s="20">
        <f>+SUBTOTAL(9,P59:P59)</f>
        <v>223681</v>
      </c>
      <c r="R60" s="20">
        <f>+SUBTOTAL(9,R59:R59)</f>
        <v>147260.56</v>
      </c>
      <c r="S60" s="20"/>
    </row>
    <row r="61" spans="1:19" x14ac:dyDescent="0.25">
      <c r="A61" s="14" t="s">
        <v>4</v>
      </c>
      <c r="B61" s="14" t="s">
        <v>4</v>
      </c>
      <c r="D61" s="25"/>
      <c r="F61" s="26"/>
      <c r="H61" s="26"/>
      <c r="J61" s="34"/>
    </row>
    <row r="62" spans="1:19" s="19" customFormat="1" x14ac:dyDescent="0.25">
      <c r="A62" s="19" t="s">
        <v>4</v>
      </c>
      <c r="B62" s="19" t="s">
        <v>24</v>
      </c>
      <c r="D62" s="25"/>
      <c r="E62" s="14"/>
      <c r="F62" s="26"/>
      <c r="G62" s="14"/>
      <c r="H62" s="26"/>
      <c r="J62" s="34"/>
    </row>
    <row r="63" spans="1:19" x14ac:dyDescent="0.25">
      <c r="A63" s="14">
        <v>311</v>
      </c>
      <c r="B63" s="14" t="s">
        <v>11</v>
      </c>
      <c r="D63" s="25">
        <v>48029</v>
      </c>
      <c r="F63" s="26">
        <v>156.30000000000001</v>
      </c>
      <c r="G63" s="14" t="s">
        <v>3</v>
      </c>
      <c r="H63" s="26" t="s">
        <v>177</v>
      </c>
      <c r="J63" s="34">
        <v>-1</v>
      </c>
      <c r="L63" s="17">
        <v>16367428.140000001</v>
      </c>
      <c r="N63" s="17">
        <v>10593608.281450002</v>
      </c>
      <c r="P63" s="17">
        <v>10883406</v>
      </c>
      <c r="R63" s="18">
        <f t="shared" ref="R63:R67" si="4">+N63-P63</f>
        <v>-289797.71854999848</v>
      </c>
      <c r="S63" s="18"/>
    </row>
    <row r="64" spans="1:19" x14ac:dyDescent="0.25">
      <c r="A64" s="14">
        <v>312</v>
      </c>
      <c r="B64" s="14" t="s">
        <v>12</v>
      </c>
      <c r="D64" s="25">
        <v>48029</v>
      </c>
      <c r="F64" s="26">
        <v>53.2</v>
      </c>
      <c r="G64" s="14" t="s">
        <v>3</v>
      </c>
      <c r="H64" s="26" t="s">
        <v>177</v>
      </c>
      <c r="J64" s="34">
        <v>-2</v>
      </c>
      <c r="L64" s="17">
        <v>212347650.78</v>
      </c>
      <c r="N64" s="17">
        <v>91195079.782739982</v>
      </c>
      <c r="P64" s="17">
        <v>100705700</v>
      </c>
      <c r="R64" s="18">
        <f t="shared" si="4"/>
        <v>-9510620.217260018</v>
      </c>
      <c r="S64" s="18"/>
    </row>
    <row r="65" spans="1:19" x14ac:dyDescent="0.25">
      <c r="A65" s="14">
        <v>314</v>
      </c>
      <c r="B65" s="14" t="s">
        <v>13</v>
      </c>
      <c r="D65" s="25">
        <v>48029</v>
      </c>
      <c r="F65" s="26">
        <v>41.7</v>
      </c>
      <c r="G65" s="14" t="s">
        <v>3</v>
      </c>
      <c r="H65" s="26" t="s">
        <v>177</v>
      </c>
      <c r="J65" s="34">
        <v>-1</v>
      </c>
      <c r="L65" s="17">
        <v>89915729.920000002</v>
      </c>
      <c r="N65" s="17">
        <v>52042195.833830006</v>
      </c>
      <c r="P65" s="17">
        <v>47601779</v>
      </c>
      <c r="R65" s="18">
        <f t="shared" si="4"/>
        <v>4440416.8338300064</v>
      </c>
      <c r="S65" s="18"/>
    </row>
    <row r="66" spans="1:19" x14ac:dyDescent="0.25">
      <c r="A66" s="14">
        <v>315</v>
      </c>
      <c r="B66" s="14" t="s">
        <v>14</v>
      </c>
      <c r="D66" s="25">
        <v>48029</v>
      </c>
      <c r="F66" s="26">
        <v>96.2</v>
      </c>
      <c r="G66" s="14" t="s">
        <v>3</v>
      </c>
      <c r="H66" s="26" t="s">
        <v>177</v>
      </c>
      <c r="J66" s="34">
        <v>-2</v>
      </c>
      <c r="L66" s="17">
        <v>24335747.449999999</v>
      </c>
      <c r="N66" s="17">
        <v>14796848.534870002</v>
      </c>
      <c r="P66" s="17">
        <v>13687649</v>
      </c>
      <c r="R66" s="18">
        <f t="shared" si="4"/>
        <v>1109199.5348700024</v>
      </c>
      <c r="S66" s="18"/>
    </row>
    <row r="67" spans="1:19" x14ac:dyDescent="0.25">
      <c r="A67" s="14">
        <v>316</v>
      </c>
      <c r="B67" s="14" t="s">
        <v>162</v>
      </c>
      <c r="D67" s="25">
        <v>48029</v>
      </c>
      <c r="F67" s="26">
        <v>70.400000000000006</v>
      </c>
      <c r="G67" s="14" t="s">
        <v>3</v>
      </c>
      <c r="H67" s="26" t="s">
        <v>177</v>
      </c>
      <c r="J67" s="34">
        <v>0</v>
      </c>
      <c r="L67" s="13">
        <v>3586002.99</v>
      </c>
      <c r="N67" s="13">
        <v>1812805.45688</v>
      </c>
      <c r="P67" s="13">
        <v>1829238</v>
      </c>
      <c r="R67" s="45">
        <f t="shared" si="4"/>
        <v>-16432.543120000046</v>
      </c>
      <c r="S67" s="46"/>
    </row>
    <row r="68" spans="1:19" s="19" customFormat="1" x14ac:dyDescent="0.25">
      <c r="A68" s="19" t="s">
        <v>4</v>
      </c>
      <c r="B68" s="19" t="s">
        <v>25</v>
      </c>
      <c r="D68" s="25"/>
      <c r="E68" s="14"/>
      <c r="F68" s="26"/>
      <c r="G68" s="14"/>
      <c r="H68" s="26"/>
      <c r="J68" s="34"/>
      <c r="L68" s="20">
        <f>+SUBTOTAL(9,L63:L67)</f>
        <v>346552559.28000003</v>
      </c>
      <c r="N68" s="20">
        <f>+SUBTOTAL(9,N63:N67)</f>
        <v>170440537.88977</v>
      </c>
      <c r="P68" s="20">
        <f>+SUBTOTAL(9,P63:P67)</f>
        <v>174707772</v>
      </c>
      <c r="R68" s="20">
        <f>+SUBTOTAL(9,R63:R67)</f>
        <v>-4267234.1102300081</v>
      </c>
      <c r="S68" s="20"/>
    </row>
    <row r="69" spans="1:19" x14ac:dyDescent="0.25">
      <c r="A69" s="14" t="s">
        <v>4</v>
      </c>
      <c r="B69" s="14" t="s">
        <v>4</v>
      </c>
      <c r="D69" s="25"/>
      <c r="F69" s="26"/>
      <c r="H69" s="26"/>
      <c r="J69" s="34"/>
    </row>
    <row r="70" spans="1:19" s="19" customFormat="1" x14ac:dyDescent="0.25">
      <c r="A70" s="19" t="s">
        <v>4</v>
      </c>
      <c r="B70" s="19" t="s">
        <v>26</v>
      </c>
      <c r="D70" s="25"/>
      <c r="E70" s="14"/>
      <c r="F70" s="26"/>
      <c r="G70" s="14"/>
      <c r="H70" s="26"/>
      <c r="J70" s="34"/>
    </row>
    <row r="71" spans="1:19" x14ac:dyDescent="0.25">
      <c r="A71" s="14">
        <v>311</v>
      </c>
      <c r="B71" s="14" t="s">
        <v>11</v>
      </c>
      <c r="D71" s="25">
        <v>48029</v>
      </c>
      <c r="F71" s="26">
        <v>156.30000000000001</v>
      </c>
      <c r="G71" s="14" t="s">
        <v>3</v>
      </c>
      <c r="H71" s="26" t="s">
        <v>177</v>
      </c>
      <c r="J71" s="34">
        <v>-1</v>
      </c>
      <c r="L71" s="17">
        <v>11241256.67</v>
      </c>
      <c r="N71" s="17">
        <v>7751660.2911624992</v>
      </c>
      <c r="P71" s="17">
        <v>7683152</v>
      </c>
      <c r="R71" s="18">
        <f t="shared" ref="R71:R75" si="5">+N71-P71</f>
        <v>68508.291162499227</v>
      </c>
      <c r="S71" s="18"/>
    </row>
    <row r="72" spans="1:19" x14ac:dyDescent="0.25">
      <c r="A72" s="14">
        <v>312</v>
      </c>
      <c r="B72" s="14" t="s">
        <v>12</v>
      </c>
      <c r="D72" s="25">
        <v>48029</v>
      </c>
      <c r="F72" s="26">
        <v>53.2</v>
      </c>
      <c r="G72" s="14" t="s">
        <v>3</v>
      </c>
      <c r="H72" s="26" t="s">
        <v>177</v>
      </c>
      <c r="J72" s="34">
        <v>-2</v>
      </c>
      <c r="L72" s="17">
        <v>214665917.31999999</v>
      </c>
      <c r="N72" s="17">
        <v>88354501.530029997</v>
      </c>
      <c r="P72" s="17">
        <v>99121687</v>
      </c>
      <c r="R72" s="18">
        <f t="shared" si="5"/>
        <v>-10767185.469970003</v>
      </c>
      <c r="S72" s="18"/>
    </row>
    <row r="73" spans="1:19" x14ac:dyDescent="0.25">
      <c r="A73" s="14">
        <v>314</v>
      </c>
      <c r="B73" s="14" t="s">
        <v>13</v>
      </c>
      <c r="D73" s="25">
        <v>48029</v>
      </c>
      <c r="F73" s="26">
        <v>41.7</v>
      </c>
      <c r="G73" s="14" t="s">
        <v>3</v>
      </c>
      <c r="H73" s="26" t="s">
        <v>177</v>
      </c>
      <c r="J73" s="34">
        <v>-1</v>
      </c>
      <c r="L73" s="17">
        <v>82668790.599999994</v>
      </c>
      <c r="N73" s="17">
        <v>31513006.099924996</v>
      </c>
      <c r="P73" s="17">
        <v>37797403</v>
      </c>
      <c r="R73" s="18">
        <f t="shared" si="5"/>
        <v>-6284396.9000750035</v>
      </c>
      <c r="S73" s="18"/>
    </row>
    <row r="74" spans="1:19" x14ac:dyDescent="0.25">
      <c r="A74" s="14">
        <v>315</v>
      </c>
      <c r="B74" s="14" t="s">
        <v>14</v>
      </c>
      <c r="D74" s="25">
        <v>48029</v>
      </c>
      <c r="F74" s="26">
        <v>96.2</v>
      </c>
      <c r="G74" s="14" t="s">
        <v>3</v>
      </c>
      <c r="H74" s="26" t="s">
        <v>177</v>
      </c>
      <c r="J74" s="34">
        <v>-2</v>
      </c>
      <c r="L74" s="17">
        <v>22992822.890000001</v>
      </c>
      <c r="N74" s="17">
        <v>12504334.3903</v>
      </c>
      <c r="P74" s="17">
        <v>11472215</v>
      </c>
      <c r="R74" s="18">
        <f t="shared" si="5"/>
        <v>1032119.3903000001</v>
      </c>
      <c r="S74" s="18"/>
    </row>
    <row r="75" spans="1:19" x14ac:dyDescent="0.25">
      <c r="A75" s="14">
        <v>316</v>
      </c>
      <c r="B75" s="14" t="s">
        <v>162</v>
      </c>
      <c r="D75" s="25">
        <v>48029</v>
      </c>
      <c r="F75" s="26">
        <v>70.400000000000006</v>
      </c>
      <c r="G75" s="14" t="s">
        <v>3</v>
      </c>
      <c r="H75" s="26" t="s">
        <v>177</v>
      </c>
      <c r="J75" s="34">
        <v>0</v>
      </c>
      <c r="L75" s="13">
        <v>3273365.34</v>
      </c>
      <c r="N75" s="13">
        <v>1424240.87145</v>
      </c>
      <c r="P75" s="13">
        <v>1592084</v>
      </c>
      <c r="R75" s="45">
        <f t="shared" si="5"/>
        <v>-167843.12855000002</v>
      </c>
      <c r="S75" s="46"/>
    </row>
    <row r="76" spans="1:19" s="19" customFormat="1" x14ac:dyDescent="0.25">
      <c r="A76" s="19" t="s">
        <v>4</v>
      </c>
      <c r="B76" s="19" t="s">
        <v>27</v>
      </c>
      <c r="D76" s="25"/>
      <c r="E76" s="14"/>
      <c r="F76" s="26"/>
      <c r="G76" s="14"/>
      <c r="H76" s="26"/>
      <c r="J76" s="34"/>
      <c r="L76" s="9">
        <f>+SUBTOTAL(9,L71:L75)</f>
        <v>334842152.81999993</v>
      </c>
      <c r="N76" s="9">
        <f>+SUBTOTAL(9,N71:N75)</f>
        <v>141547743.1828675</v>
      </c>
      <c r="P76" s="9">
        <f>+SUBTOTAL(9,P71:P75)</f>
        <v>157666541</v>
      </c>
      <c r="R76" s="9">
        <f>+SUBTOTAL(9,R71:R75)</f>
        <v>-16118797.817132508</v>
      </c>
      <c r="S76" s="10"/>
    </row>
    <row r="77" spans="1:19" s="19" customFormat="1" x14ac:dyDescent="0.25">
      <c r="B77" s="19" t="s">
        <v>4</v>
      </c>
      <c r="D77" s="25"/>
      <c r="E77" s="14"/>
      <c r="F77" s="26"/>
      <c r="G77" s="14"/>
      <c r="H77" s="26"/>
      <c r="J77" s="34"/>
      <c r="L77" s="20"/>
      <c r="N77" s="20"/>
      <c r="P77" s="20"/>
      <c r="R77" s="20"/>
      <c r="S77" s="20"/>
    </row>
    <row r="78" spans="1:19" s="19" customFormat="1" x14ac:dyDescent="0.25">
      <c r="A78" s="21" t="s">
        <v>120</v>
      </c>
      <c r="D78" s="25"/>
      <c r="E78" s="14"/>
      <c r="F78" s="26"/>
      <c r="G78" s="14"/>
      <c r="H78" s="26"/>
      <c r="J78" s="34"/>
      <c r="L78" s="11">
        <f>+SUBTOTAL(9,L50:L77)</f>
        <v>971782237.7299999</v>
      </c>
      <c r="N78" s="11">
        <f>+SUBTOTAL(9,N50:N77)</f>
        <v>499815277.97509998</v>
      </c>
      <c r="P78" s="11">
        <f>+SUBTOTAL(9,P50:P77)</f>
        <v>517349866</v>
      </c>
      <c r="R78" s="11">
        <f>+SUBTOTAL(9,R50:R77)</f>
        <v>-17534588.024899997</v>
      </c>
      <c r="S78" s="11"/>
    </row>
    <row r="79" spans="1:19" s="19" customFormat="1" x14ac:dyDescent="0.25">
      <c r="A79" s="21"/>
      <c r="B79" s="19" t="s">
        <v>4</v>
      </c>
      <c r="D79" s="25"/>
      <c r="E79" s="14"/>
      <c r="F79" s="26"/>
      <c r="G79" s="14"/>
      <c r="H79" s="26"/>
      <c r="J79" s="34"/>
      <c r="L79" s="20"/>
      <c r="N79" s="20"/>
      <c r="P79" s="20"/>
      <c r="R79" s="20"/>
      <c r="S79" s="20"/>
    </row>
    <row r="80" spans="1:19" s="19" customFormat="1" x14ac:dyDescent="0.25">
      <c r="A80" s="21"/>
      <c r="B80" s="19" t="s">
        <v>4</v>
      </c>
      <c r="D80" s="25"/>
      <c r="E80" s="14"/>
      <c r="F80" s="26"/>
      <c r="G80" s="14"/>
      <c r="H80" s="26"/>
      <c r="J80" s="34"/>
      <c r="L80" s="20"/>
      <c r="N80" s="20"/>
      <c r="P80" s="20"/>
      <c r="R80" s="20"/>
      <c r="S80" s="20"/>
    </row>
    <row r="81" spans="1:19" s="19" customFormat="1" x14ac:dyDescent="0.25">
      <c r="A81" s="21" t="s">
        <v>121</v>
      </c>
      <c r="D81" s="25"/>
      <c r="E81" s="14"/>
      <c r="F81" s="26"/>
      <c r="G81" s="14"/>
      <c r="H81" s="26"/>
      <c r="J81" s="34"/>
      <c r="L81" s="20"/>
      <c r="N81" s="20"/>
      <c r="P81" s="20"/>
      <c r="R81" s="20"/>
      <c r="S81" s="20"/>
    </row>
    <row r="82" spans="1:19" x14ac:dyDescent="0.25">
      <c r="A82" s="14" t="s">
        <v>4</v>
      </c>
      <c r="B82" s="14" t="s">
        <v>4</v>
      </c>
      <c r="D82" s="30"/>
      <c r="F82" s="26"/>
      <c r="H82" s="26"/>
      <c r="J82" s="34"/>
    </row>
    <row r="83" spans="1:19" s="19" customFormat="1" x14ac:dyDescent="0.25">
      <c r="A83" s="19" t="s">
        <v>4</v>
      </c>
      <c r="B83" s="19" t="s">
        <v>28</v>
      </c>
      <c r="D83" s="25"/>
      <c r="E83" s="14"/>
      <c r="F83" s="26"/>
      <c r="G83" s="14"/>
      <c r="H83" s="26"/>
      <c r="J83" s="34"/>
    </row>
    <row r="84" spans="1:19" x14ac:dyDescent="0.25">
      <c r="A84" s="14">
        <v>312</v>
      </c>
      <c r="B84" s="14" t="s">
        <v>12</v>
      </c>
      <c r="D84" s="25">
        <v>50951</v>
      </c>
      <c r="F84" s="26">
        <v>53.2</v>
      </c>
      <c r="G84" s="14" t="s">
        <v>3</v>
      </c>
      <c r="H84" s="26" t="s">
        <v>177</v>
      </c>
      <c r="J84" s="34">
        <v>0</v>
      </c>
      <c r="L84" s="13">
        <v>33149442.199999999</v>
      </c>
      <c r="N84" s="13">
        <v>33149442.199999999</v>
      </c>
      <c r="P84" s="13">
        <v>14416010</v>
      </c>
      <c r="R84" s="45">
        <f>+N84-P84</f>
        <v>18733432.199999999</v>
      </c>
      <c r="S84" s="20"/>
    </row>
    <row r="85" spans="1:19" s="19" customFormat="1" x14ac:dyDescent="0.25">
      <c r="A85" s="19" t="s">
        <v>4</v>
      </c>
      <c r="B85" s="19" t="s">
        <v>29</v>
      </c>
      <c r="D85" s="25"/>
      <c r="E85" s="14"/>
      <c r="F85" s="26"/>
      <c r="G85" s="14"/>
      <c r="H85" s="26"/>
      <c r="J85" s="34"/>
      <c r="L85" s="20">
        <f>+SUBTOTAL(9,L84:L84)</f>
        <v>33149442.199999999</v>
      </c>
      <c r="N85" s="20">
        <f>+SUBTOTAL(9,N84:N84)</f>
        <v>33149442.199999999</v>
      </c>
      <c r="P85" s="20">
        <f>+SUBTOTAL(9,P84:P84)</f>
        <v>14416010</v>
      </c>
      <c r="R85" s="20">
        <f>+SUBTOTAL(9,R84:R84)</f>
        <v>18733432.199999999</v>
      </c>
      <c r="S85" s="20"/>
    </row>
    <row r="86" spans="1:19" x14ac:dyDescent="0.25">
      <c r="A86" s="14" t="s">
        <v>4</v>
      </c>
      <c r="B86" s="14" t="s">
        <v>4</v>
      </c>
      <c r="D86" s="25"/>
      <c r="F86" s="26"/>
      <c r="H86" s="26"/>
      <c r="J86" s="34"/>
    </row>
    <row r="87" spans="1:19" s="19" customFormat="1" x14ac:dyDescent="0.25">
      <c r="A87" s="19" t="s">
        <v>4</v>
      </c>
      <c r="B87" s="19" t="s">
        <v>30</v>
      </c>
      <c r="D87" s="25"/>
      <c r="E87" s="14"/>
      <c r="F87" s="26"/>
      <c r="G87" s="14"/>
      <c r="H87" s="26"/>
      <c r="J87" s="34"/>
    </row>
    <row r="88" spans="1:19" x14ac:dyDescent="0.25">
      <c r="A88" s="14">
        <v>311</v>
      </c>
      <c r="B88" s="14" t="s">
        <v>11</v>
      </c>
      <c r="D88" s="25">
        <v>50951</v>
      </c>
      <c r="F88" s="26">
        <v>156.30000000000001</v>
      </c>
      <c r="G88" s="14" t="s">
        <v>3</v>
      </c>
      <c r="H88" s="26" t="s">
        <v>177</v>
      </c>
      <c r="J88" s="34">
        <v>-1</v>
      </c>
      <c r="L88" s="17">
        <v>40048942.609999999</v>
      </c>
      <c r="N88" s="17">
        <v>21435438.487260003</v>
      </c>
      <c r="P88" s="17">
        <v>19096946</v>
      </c>
      <c r="R88" s="18">
        <f t="shared" ref="R88:R92" si="6">+N88-P88</f>
        <v>2338492.4872600026</v>
      </c>
      <c r="S88" s="18"/>
    </row>
    <row r="89" spans="1:19" x14ac:dyDescent="0.25">
      <c r="A89" s="14">
        <v>312</v>
      </c>
      <c r="B89" s="14" t="s">
        <v>12</v>
      </c>
      <c r="D89" s="25">
        <v>50951</v>
      </c>
      <c r="F89" s="26">
        <v>53.2</v>
      </c>
      <c r="G89" s="14" t="s">
        <v>3</v>
      </c>
      <c r="H89" s="26" t="s">
        <v>177</v>
      </c>
      <c r="J89" s="34">
        <v>-4</v>
      </c>
      <c r="L89" s="17">
        <v>26275279.309999999</v>
      </c>
      <c r="N89" s="17">
        <v>12672089.538967501</v>
      </c>
      <c r="P89" s="17">
        <v>11343769</v>
      </c>
      <c r="R89" s="18">
        <f t="shared" si="6"/>
        <v>1328320.5389675014</v>
      </c>
      <c r="S89" s="18"/>
    </row>
    <row r="90" spans="1:19" x14ac:dyDescent="0.25">
      <c r="A90" s="14">
        <v>314</v>
      </c>
      <c r="B90" s="14" t="s">
        <v>13</v>
      </c>
      <c r="D90" s="25">
        <v>50951</v>
      </c>
      <c r="F90" s="26">
        <v>41.7</v>
      </c>
      <c r="G90" s="14" t="s">
        <v>3</v>
      </c>
      <c r="H90" s="26" t="s">
        <v>177</v>
      </c>
      <c r="J90" s="34">
        <v>-1</v>
      </c>
      <c r="L90" s="17">
        <v>4409078.75</v>
      </c>
      <c r="N90" s="17">
        <v>1937291.3497349999</v>
      </c>
      <c r="P90" s="17">
        <v>1889097</v>
      </c>
      <c r="R90" s="18">
        <f t="shared" si="6"/>
        <v>48194.349734999938</v>
      </c>
      <c r="S90" s="18"/>
    </row>
    <row r="91" spans="1:19" x14ac:dyDescent="0.25">
      <c r="A91" s="14">
        <v>315</v>
      </c>
      <c r="B91" s="14" t="s">
        <v>14</v>
      </c>
      <c r="D91" s="25">
        <v>50951</v>
      </c>
      <c r="F91" s="26">
        <v>96.2</v>
      </c>
      <c r="G91" s="14" t="s">
        <v>3</v>
      </c>
      <c r="H91" s="26" t="s">
        <v>177</v>
      </c>
      <c r="J91" s="34">
        <v>-3</v>
      </c>
      <c r="L91" s="17">
        <v>1246717.6399999999</v>
      </c>
      <c r="N91" s="17">
        <v>704489.44840000011</v>
      </c>
      <c r="P91" s="17">
        <v>617503</v>
      </c>
      <c r="R91" s="18">
        <f t="shared" si="6"/>
        <v>86986.44840000011</v>
      </c>
      <c r="S91" s="18"/>
    </row>
    <row r="92" spans="1:19" x14ac:dyDescent="0.25">
      <c r="A92" s="14">
        <v>316</v>
      </c>
      <c r="B92" s="14" t="s">
        <v>162</v>
      </c>
      <c r="D92" s="25">
        <v>50951</v>
      </c>
      <c r="F92" s="26">
        <v>70.400000000000006</v>
      </c>
      <c r="G92" s="14" t="s">
        <v>3</v>
      </c>
      <c r="H92" s="26" t="s">
        <v>177</v>
      </c>
      <c r="J92" s="34">
        <v>-1</v>
      </c>
      <c r="L92" s="13">
        <v>3720891.68</v>
      </c>
      <c r="N92" s="13">
        <v>1817682.1399300003</v>
      </c>
      <c r="P92" s="13">
        <v>1644475</v>
      </c>
      <c r="R92" s="45">
        <f t="shared" si="6"/>
        <v>173207.1399300003</v>
      </c>
      <c r="S92" s="46"/>
    </row>
    <row r="93" spans="1:19" s="19" customFormat="1" x14ac:dyDescent="0.25">
      <c r="A93" s="19" t="s">
        <v>4</v>
      </c>
      <c r="B93" s="19" t="s">
        <v>31</v>
      </c>
      <c r="D93" s="25"/>
      <c r="E93" s="14"/>
      <c r="F93" s="26"/>
      <c r="G93" s="14"/>
      <c r="H93" s="26"/>
      <c r="J93" s="34"/>
      <c r="L93" s="20">
        <f>+SUBTOTAL(9,L88:L92)</f>
        <v>75700909.99000001</v>
      </c>
      <c r="N93" s="20">
        <f>+SUBTOTAL(9,N88:N92)</f>
        <v>38566990.964292504</v>
      </c>
      <c r="P93" s="20">
        <f>+SUBTOTAL(9,P88:P92)</f>
        <v>34591790</v>
      </c>
      <c r="R93" s="20">
        <f>+SUBTOTAL(9,R88:R92)</f>
        <v>3975200.9642925048</v>
      </c>
      <c r="S93" s="20"/>
    </row>
    <row r="94" spans="1:19" x14ac:dyDescent="0.25">
      <c r="A94" s="14" t="s">
        <v>4</v>
      </c>
      <c r="B94" s="14" t="s">
        <v>4</v>
      </c>
      <c r="D94" s="25"/>
      <c r="F94" s="26"/>
      <c r="H94" s="26"/>
      <c r="J94" s="34"/>
    </row>
    <row r="95" spans="1:19" s="19" customFormat="1" x14ac:dyDescent="0.25">
      <c r="A95" s="19" t="s">
        <v>4</v>
      </c>
      <c r="B95" s="19" t="s">
        <v>164</v>
      </c>
      <c r="D95" s="25"/>
      <c r="E95" s="14"/>
      <c r="F95" s="26"/>
      <c r="G95" s="14"/>
      <c r="H95" s="26"/>
      <c r="J95" s="34"/>
    </row>
    <row r="96" spans="1:19" x14ac:dyDescent="0.25">
      <c r="A96" s="14">
        <v>311</v>
      </c>
      <c r="B96" s="14" t="s">
        <v>11</v>
      </c>
      <c r="D96" s="25">
        <v>50951</v>
      </c>
      <c r="F96" s="26">
        <v>156.30000000000001</v>
      </c>
      <c r="G96" s="14" t="s">
        <v>3</v>
      </c>
      <c r="H96" s="26" t="s">
        <v>177</v>
      </c>
      <c r="J96" s="34">
        <v>-1</v>
      </c>
      <c r="L96" s="17">
        <v>3049496.26</v>
      </c>
      <c r="N96" s="17">
        <v>1704572.5490649999</v>
      </c>
      <c r="P96" s="17">
        <v>1506497</v>
      </c>
      <c r="R96" s="18">
        <f t="shared" ref="R96:R99" si="7">+N96-P96</f>
        <v>198075.54906499991</v>
      </c>
      <c r="S96" s="18"/>
    </row>
    <row r="97" spans="1:19" x14ac:dyDescent="0.25">
      <c r="A97" s="14">
        <v>312</v>
      </c>
      <c r="B97" s="14" t="s">
        <v>12</v>
      </c>
      <c r="D97" s="25">
        <v>50951</v>
      </c>
      <c r="F97" s="26">
        <v>53.2</v>
      </c>
      <c r="G97" s="14" t="s">
        <v>3</v>
      </c>
      <c r="H97" s="26" t="s">
        <v>177</v>
      </c>
      <c r="J97" s="34">
        <v>-4</v>
      </c>
      <c r="L97" s="17">
        <v>22708657.52</v>
      </c>
      <c r="N97" s="17">
        <v>10156497.57824125</v>
      </c>
      <c r="P97" s="17">
        <v>9021957</v>
      </c>
      <c r="R97" s="18">
        <f t="shared" si="7"/>
        <v>1134540.5782412495</v>
      </c>
      <c r="S97" s="18"/>
    </row>
    <row r="98" spans="1:19" x14ac:dyDescent="0.25">
      <c r="A98" s="14">
        <v>314</v>
      </c>
      <c r="B98" s="14" t="s">
        <v>13</v>
      </c>
      <c r="D98" s="25">
        <v>50951</v>
      </c>
      <c r="F98" s="26">
        <v>41.7</v>
      </c>
      <c r="G98" s="14" t="s">
        <v>3</v>
      </c>
      <c r="H98" s="26" t="s">
        <v>177</v>
      </c>
      <c r="J98" s="34">
        <v>-1</v>
      </c>
      <c r="L98" s="17">
        <v>2878397.99</v>
      </c>
      <c r="N98" s="17">
        <v>294184.24463000003</v>
      </c>
      <c r="P98" s="17">
        <v>375750</v>
      </c>
      <c r="R98" s="18">
        <f t="shared" si="7"/>
        <v>-81565.75536999997</v>
      </c>
      <c r="S98" s="18"/>
    </row>
    <row r="99" spans="1:19" x14ac:dyDescent="0.25">
      <c r="A99" s="14">
        <v>315</v>
      </c>
      <c r="B99" s="14" t="s">
        <v>14</v>
      </c>
      <c r="D99" s="25">
        <v>50951</v>
      </c>
      <c r="F99" s="26">
        <v>96.2</v>
      </c>
      <c r="G99" s="14" t="s">
        <v>3</v>
      </c>
      <c r="H99" s="26" t="s">
        <v>177</v>
      </c>
      <c r="J99" s="34">
        <v>-3</v>
      </c>
      <c r="L99" s="13">
        <v>2865604.55</v>
      </c>
      <c r="N99" s="13">
        <v>303886.83860000002</v>
      </c>
      <c r="P99" s="13">
        <v>398095</v>
      </c>
      <c r="R99" s="45">
        <f t="shared" si="7"/>
        <v>-94208.161399999983</v>
      </c>
      <c r="S99" s="46"/>
    </row>
    <row r="100" spans="1:19" s="19" customFormat="1" x14ac:dyDescent="0.25">
      <c r="A100" s="19" t="s">
        <v>4</v>
      </c>
      <c r="B100" s="19" t="s">
        <v>163</v>
      </c>
      <c r="D100" s="25"/>
      <c r="E100" s="14"/>
      <c r="F100" s="26"/>
      <c r="G100" s="14"/>
      <c r="H100" s="26"/>
      <c r="J100" s="34"/>
      <c r="L100" s="20">
        <f>+SUBTOTAL(9,L95:L99)</f>
        <v>31502156.320000004</v>
      </c>
      <c r="N100" s="20">
        <f>+SUBTOTAL(9,N95:N99)</f>
        <v>12459141.210536249</v>
      </c>
      <c r="P100" s="20">
        <f>+SUBTOTAL(9,P95:P99)</f>
        <v>11302299</v>
      </c>
      <c r="R100" s="20">
        <f>+SUBTOTAL(9,R95:R99)</f>
        <v>1156842.2105362494</v>
      </c>
      <c r="S100" s="20"/>
    </row>
    <row r="101" spans="1:19" x14ac:dyDescent="0.25">
      <c r="A101" s="14" t="s">
        <v>4</v>
      </c>
      <c r="B101" s="14" t="s">
        <v>4</v>
      </c>
      <c r="D101" s="25"/>
      <c r="F101" s="26"/>
      <c r="H101" s="26"/>
      <c r="J101" s="34"/>
    </row>
    <row r="102" spans="1:19" s="19" customFormat="1" x14ac:dyDescent="0.25">
      <c r="A102" s="19" t="s">
        <v>4</v>
      </c>
      <c r="B102" s="19" t="s">
        <v>32</v>
      </c>
      <c r="D102" s="25"/>
      <c r="E102" s="14"/>
      <c r="F102" s="26"/>
      <c r="G102" s="14"/>
      <c r="H102" s="26"/>
      <c r="J102" s="34"/>
    </row>
    <row r="103" spans="1:19" x14ac:dyDescent="0.25">
      <c r="A103" s="14">
        <v>311</v>
      </c>
      <c r="B103" s="14" t="s">
        <v>11</v>
      </c>
      <c r="D103" s="25">
        <v>50951</v>
      </c>
      <c r="F103" s="26">
        <v>156.30000000000001</v>
      </c>
      <c r="G103" s="14" t="s">
        <v>3</v>
      </c>
      <c r="H103" s="26" t="s">
        <v>177</v>
      </c>
      <c r="J103" s="34">
        <v>-1</v>
      </c>
      <c r="L103" s="17">
        <v>161759187.53</v>
      </c>
      <c r="N103" s="17">
        <v>42338154.112153754</v>
      </c>
      <c r="P103" s="17">
        <v>50119191</v>
      </c>
      <c r="R103" s="18">
        <f t="shared" ref="R103:R107" si="8">+N103-P103</f>
        <v>-7781036.8878462464</v>
      </c>
      <c r="S103" s="18"/>
    </row>
    <row r="104" spans="1:19" x14ac:dyDescent="0.25">
      <c r="A104" s="14">
        <v>312</v>
      </c>
      <c r="B104" s="14" t="s">
        <v>12</v>
      </c>
      <c r="D104" s="25">
        <v>50951</v>
      </c>
      <c r="F104" s="26">
        <v>53.2</v>
      </c>
      <c r="G104" s="14" t="s">
        <v>3</v>
      </c>
      <c r="H104" s="26" t="s">
        <v>177</v>
      </c>
      <c r="J104" s="34">
        <v>-4</v>
      </c>
      <c r="L104" s="17">
        <v>682720321.07000005</v>
      </c>
      <c r="N104" s="17">
        <v>193672542.08437496</v>
      </c>
      <c r="P104" s="17">
        <v>208582151</v>
      </c>
      <c r="R104" s="18">
        <f t="shared" si="8"/>
        <v>-14909608.915625036</v>
      </c>
      <c r="S104" s="18"/>
    </row>
    <row r="105" spans="1:19" x14ac:dyDescent="0.25">
      <c r="A105" s="14">
        <v>314</v>
      </c>
      <c r="B105" s="14" t="s">
        <v>13</v>
      </c>
      <c r="D105" s="25">
        <v>50951</v>
      </c>
      <c r="F105" s="26">
        <v>41.7</v>
      </c>
      <c r="G105" s="14" t="s">
        <v>3</v>
      </c>
      <c r="H105" s="26" t="s">
        <v>177</v>
      </c>
      <c r="J105" s="34">
        <v>-1</v>
      </c>
      <c r="L105" s="17">
        <v>124903380.64</v>
      </c>
      <c r="N105" s="17">
        <v>61685842.934350006</v>
      </c>
      <c r="P105" s="17">
        <v>54395370</v>
      </c>
      <c r="R105" s="18">
        <f t="shared" si="8"/>
        <v>7290472.9343500063</v>
      </c>
      <c r="S105" s="18"/>
    </row>
    <row r="106" spans="1:19" x14ac:dyDescent="0.25">
      <c r="A106" s="14">
        <v>315</v>
      </c>
      <c r="B106" s="14" t="s">
        <v>14</v>
      </c>
      <c r="D106" s="25">
        <v>50951</v>
      </c>
      <c r="F106" s="26">
        <v>96.2</v>
      </c>
      <c r="G106" s="14" t="s">
        <v>3</v>
      </c>
      <c r="H106" s="26" t="s">
        <v>177</v>
      </c>
      <c r="J106" s="34">
        <v>-3</v>
      </c>
      <c r="L106" s="17">
        <v>50198263.530000001</v>
      </c>
      <c r="N106" s="17">
        <v>15152820.545919999</v>
      </c>
      <c r="P106" s="17">
        <v>16472704</v>
      </c>
      <c r="R106" s="18">
        <f t="shared" si="8"/>
        <v>-1319883.4540800005</v>
      </c>
      <c r="S106" s="18"/>
    </row>
    <row r="107" spans="1:19" x14ac:dyDescent="0.25">
      <c r="A107" s="14">
        <v>316</v>
      </c>
      <c r="B107" s="14" t="s">
        <v>162</v>
      </c>
      <c r="D107" s="25">
        <v>50951</v>
      </c>
      <c r="F107" s="26">
        <v>70.400000000000006</v>
      </c>
      <c r="G107" s="14" t="s">
        <v>3</v>
      </c>
      <c r="H107" s="26" t="s">
        <v>177</v>
      </c>
      <c r="J107" s="34">
        <v>-1</v>
      </c>
      <c r="L107" s="13">
        <v>5202651.3499999996</v>
      </c>
      <c r="N107" s="13">
        <v>2391381.31544</v>
      </c>
      <c r="P107" s="13">
        <v>1897289</v>
      </c>
      <c r="R107" s="45">
        <f t="shared" si="8"/>
        <v>494092.31544000003</v>
      </c>
      <c r="S107" s="46"/>
    </row>
    <row r="108" spans="1:19" s="19" customFormat="1" x14ac:dyDescent="0.25">
      <c r="A108" s="19" t="s">
        <v>4</v>
      </c>
      <c r="B108" s="19" t="s">
        <v>33</v>
      </c>
      <c r="D108" s="25"/>
      <c r="E108" s="14"/>
      <c r="F108" s="26"/>
      <c r="G108" s="14"/>
      <c r="H108" s="26"/>
      <c r="J108" s="34"/>
      <c r="L108" s="9">
        <f>+SUBTOTAL(9,L103:L107)</f>
        <v>1024783804.12</v>
      </c>
      <c r="N108" s="9">
        <f>+SUBTOTAL(9,N103:N107)</f>
        <v>315240740.99223876</v>
      </c>
      <c r="P108" s="9">
        <f>+SUBTOTAL(9,P103:P107)</f>
        <v>331466705</v>
      </c>
      <c r="R108" s="9">
        <f>+SUBTOTAL(9,R103:R107)</f>
        <v>-16225964.007761277</v>
      </c>
      <c r="S108" s="10"/>
    </row>
    <row r="109" spans="1:19" s="19" customFormat="1" x14ac:dyDescent="0.25">
      <c r="B109" s="19" t="s">
        <v>4</v>
      </c>
      <c r="D109" s="25"/>
      <c r="E109" s="14"/>
      <c r="F109" s="26"/>
      <c r="G109" s="14"/>
      <c r="H109" s="26"/>
      <c r="J109" s="34"/>
      <c r="L109" s="20"/>
      <c r="N109" s="20"/>
      <c r="P109" s="20"/>
      <c r="R109" s="20"/>
      <c r="S109" s="20"/>
    </row>
    <row r="110" spans="1:19" s="19" customFormat="1" x14ac:dyDescent="0.25">
      <c r="A110" s="21" t="s">
        <v>122</v>
      </c>
      <c r="D110" s="25"/>
      <c r="E110" s="14"/>
      <c r="F110" s="26"/>
      <c r="G110" s="14"/>
      <c r="H110" s="26"/>
      <c r="J110" s="34"/>
      <c r="L110" s="11">
        <f>+SUBTOTAL(9,L82:L109)</f>
        <v>1165136312.6300001</v>
      </c>
      <c r="N110" s="11">
        <f>+SUBTOTAL(9,N82:N109)</f>
        <v>399416315.36706752</v>
      </c>
      <c r="P110" s="11">
        <f>+SUBTOTAL(9,P82:P109)</f>
        <v>391776804</v>
      </c>
      <c r="R110" s="11">
        <f>+SUBTOTAL(9,R82:R109)</f>
        <v>7639511.3670674758</v>
      </c>
      <c r="S110" s="11"/>
    </row>
    <row r="111" spans="1:19" s="19" customFormat="1" x14ac:dyDescent="0.25">
      <c r="B111" s="19" t="s">
        <v>4</v>
      </c>
      <c r="D111" s="25"/>
      <c r="E111" s="14"/>
      <c r="F111" s="26"/>
      <c r="G111" s="14"/>
      <c r="H111" s="26"/>
      <c r="J111" s="34"/>
      <c r="L111" s="20"/>
      <c r="N111" s="20"/>
      <c r="P111" s="20"/>
      <c r="R111" s="20"/>
      <c r="S111" s="20"/>
    </row>
    <row r="112" spans="1:19" s="19" customFormat="1" x14ac:dyDescent="0.25">
      <c r="B112" s="19" t="s">
        <v>4</v>
      </c>
      <c r="D112" s="25"/>
      <c r="E112" s="14"/>
      <c r="F112" s="26"/>
      <c r="G112" s="14"/>
      <c r="H112" s="26"/>
      <c r="J112" s="34"/>
      <c r="L112" s="20"/>
      <c r="N112" s="20"/>
      <c r="P112" s="20"/>
      <c r="R112" s="20"/>
      <c r="S112" s="20"/>
    </row>
    <row r="113" spans="1:19" s="19" customFormat="1" x14ac:dyDescent="0.25">
      <c r="A113" s="21" t="s">
        <v>123</v>
      </c>
      <c r="D113" s="25"/>
      <c r="E113" s="14"/>
      <c r="F113" s="26"/>
      <c r="G113" s="14"/>
      <c r="H113" s="26"/>
      <c r="J113" s="34"/>
      <c r="L113" s="20"/>
      <c r="N113" s="20"/>
      <c r="P113" s="20"/>
      <c r="R113" s="20"/>
      <c r="S113" s="20"/>
    </row>
    <row r="114" spans="1:19" x14ac:dyDescent="0.25">
      <c r="A114" s="14" t="s">
        <v>4</v>
      </c>
      <c r="B114" s="14" t="s">
        <v>4</v>
      </c>
      <c r="D114" s="25"/>
      <c r="F114" s="26"/>
      <c r="H114" s="26"/>
      <c r="J114" s="34"/>
    </row>
    <row r="115" spans="1:19" s="19" customFormat="1" x14ac:dyDescent="0.25">
      <c r="A115" s="19" t="s">
        <v>4</v>
      </c>
      <c r="B115" s="19" t="s">
        <v>168</v>
      </c>
      <c r="D115" s="25"/>
      <c r="E115" s="14"/>
      <c r="F115" s="26"/>
      <c r="G115" s="14"/>
      <c r="H115" s="26"/>
      <c r="J115" s="34"/>
    </row>
    <row r="116" spans="1:19" x14ac:dyDescent="0.25">
      <c r="A116" s="14">
        <v>311</v>
      </c>
      <c r="B116" s="14" t="s">
        <v>11</v>
      </c>
      <c r="D116" s="25">
        <v>50586</v>
      </c>
      <c r="F116" s="26">
        <v>156.30000000000001</v>
      </c>
      <c r="G116" s="14" t="s">
        <v>3</v>
      </c>
      <c r="H116" s="26" t="s">
        <v>177</v>
      </c>
      <c r="J116" s="34">
        <v>-1</v>
      </c>
      <c r="L116" s="17">
        <v>3538785.86</v>
      </c>
      <c r="N116" s="17">
        <v>1868163.03</v>
      </c>
      <c r="P116" s="17">
        <v>1968666</v>
      </c>
      <c r="R116" s="18">
        <f t="shared" ref="R116:R119" si="9">+N116-P116</f>
        <v>-100502.96999999997</v>
      </c>
      <c r="S116" s="18"/>
    </row>
    <row r="117" spans="1:19" x14ac:dyDescent="0.25">
      <c r="A117" s="14">
        <v>312</v>
      </c>
      <c r="B117" s="14" t="s">
        <v>12</v>
      </c>
      <c r="D117" s="25">
        <v>50586</v>
      </c>
      <c r="F117" s="26">
        <v>53.2</v>
      </c>
      <c r="G117" s="14" t="s">
        <v>3</v>
      </c>
      <c r="H117" s="26" t="s">
        <v>177</v>
      </c>
      <c r="J117" s="34">
        <v>-4</v>
      </c>
      <c r="L117" s="17">
        <v>30678751.75</v>
      </c>
      <c r="N117" s="17">
        <v>15854784.620000001</v>
      </c>
      <c r="P117" s="17">
        <v>16051041</v>
      </c>
      <c r="R117" s="18">
        <f t="shared" si="9"/>
        <v>-196256.37999999896</v>
      </c>
      <c r="S117" s="18"/>
    </row>
    <row r="118" spans="1:19" x14ac:dyDescent="0.25">
      <c r="A118" s="14">
        <v>315</v>
      </c>
      <c r="B118" s="14" t="s">
        <v>14</v>
      </c>
      <c r="D118" s="25">
        <v>50586</v>
      </c>
      <c r="F118" s="26">
        <v>96.2</v>
      </c>
      <c r="G118" s="14" t="s">
        <v>3</v>
      </c>
      <c r="H118" s="26" t="s">
        <v>177</v>
      </c>
      <c r="J118" s="34">
        <v>-3</v>
      </c>
      <c r="L118" s="17">
        <v>3748249.87</v>
      </c>
      <c r="N118" s="17">
        <v>2207826.06</v>
      </c>
      <c r="P118" s="17">
        <v>2107070</v>
      </c>
      <c r="R118" s="18">
        <f t="shared" si="9"/>
        <v>100756.06000000006</v>
      </c>
      <c r="S118" s="18"/>
    </row>
    <row r="119" spans="1:19" x14ac:dyDescent="0.25">
      <c r="A119" s="14">
        <v>316</v>
      </c>
      <c r="B119" s="14" t="s">
        <v>162</v>
      </c>
      <c r="D119" s="25">
        <v>50586</v>
      </c>
      <c r="F119" s="26">
        <v>70.400000000000006</v>
      </c>
      <c r="G119" s="14" t="s">
        <v>3</v>
      </c>
      <c r="H119" s="26" t="s">
        <v>177</v>
      </c>
      <c r="J119" s="34">
        <v>-1</v>
      </c>
      <c r="L119" s="13">
        <v>298312.17</v>
      </c>
      <c r="N119" s="13">
        <v>167024.57</v>
      </c>
      <c r="P119" s="13">
        <v>166314</v>
      </c>
      <c r="R119" s="45">
        <f t="shared" si="9"/>
        <v>710.57000000000698</v>
      </c>
      <c r="S119" s="46"/>
    </row>
    <row r="120" spans="1:19" s="19" customFormat="1" x14ac:dyDescent="0.25">
      <c r="A120" s="19" t="s">
        <v>4</v>
      </c>
      <c r="B120" s="19" t="s">
        <v>169</v>
      </c>
      <c r="D120" s="25"/>
      <c r="E120" s="14"/>
      <c r="F120" s="26"/>
      <c r="G120" s="14"/>
      <c r="H120" s="26"/>
      <c r="J120" s="34"/>
      <c r="L120" s="20">
        <f>+SUBTOTAL(9,L115:L119)</f>
        <v>38264099.649999999</v>
      </c>
      <c r="N120" s="20">
        <f>+SUBTOTAL(9,N115:N119)</f>
        <v>20097798.280000001</v>
      </c>
      <c r="P120" s="20">
        <f>+SUBTOTAL(9,P115:P119)</f>
        <v>20293091</v>
      </c>
      <c r="R120" s="20">
        <f>+SUBTOTAL(9,R115:R119)</f>
        <v>-195292.71999999887</v>
      </c>
      <c r="S120" s="20"/>
    </row>
    <row r="121" spans="1:19" x14ac:dyDescent="0.25">
      <c r="A121" s="14" t="s">
        <v>4</v>
      </c>
      <c r="B121" s="14" t="s">
        <v>4</v>
      </c>
      <c r="D121" s="25"/>
      <c r="F121" s="26"/>
      <c r="H121" s="26"/>
      <c r="J121" s="34"/>
    </row>
    <row r="122" spans="1:19" s="19" customFormat="1" x14ac:dyDescent="0.25">
      <c r="A122" s="19" t="s">
        <v>4</v>
      </c>
      <c r="B122" s="19" t="s">
        <v>34</v>
      </c>
      <c r="D122" s="25"/>
      <c r="E122" s="14"/>
      <c r="F122" s="26"/>
      <c r="G122" s="14"/>
      <c r="H122" s="26"/>
      <c r="J122" s="34"/>
    </row>
    <row r="123" spans="1:19" x14ac:dyDescent="0.25">
      <c r="A123" s="14">
        <v>312</v>
      </c>
      <c r="B123" s="14" t="s">
        <v>12</v>
      </c>
      <c r="D123" s="25">
        <v>50586</v>
      </c>
      <c r="F123" s="26">
        <v>53.2</v>
      </c>
      <c r="G123" s="14" t="s">
        <v>3</v>
      </c>
      <c r="H123" s="26" t="s">
        <v>177</v>
      </c>
      <c r="J123" s="34">
        <v>0</v>
      </c>
      <c r="L123" s="13">
        <v>52104.91</v>
      </c>
      <c r="N123" s="13">
        <v>52104.93</v>
      </c>
      <c r="P123" s="13">
        <v>27093</v>
      </c>
      <c r="R123" s="45">
        <f>+N123-P123</f>
        <v>25011.93</v>
      </c>
      <c r="S123" s="46"/>
    </row>
    <row r="124" spans="1:19" s="19" customFormat="1" x14ac:dyDescent="0.25">
      <c r="A124" s="19" t="s">
        <v>4</v>
      </c>
      <c r="B124" s="19" t="s">
        <v>35</v>
      </c>
      <c r="D124" s="25"/>
      <c r="E124" s="14"/>
      <c r="F124" s="26"/>
      <c r="G124" s="14"/>
      <c r="H124" s="26"/>
      <c r="J124" s="34"/>
      <c r="L124" s="20">
        <f>+SUBTOTAL(9,L123:L123)</f>
        <v>52104.91</v>
      </c>
      <c r="N124" s="20">
        <f>+SUBTOTAL(9,N123:N123)</f>
        <v>52104.93</v>
      </c>
      <c r="P124" s="20">
        <f>+SUBTOTAL(9,P123:P123)</f>
        <v>27093</v>
      </c>
      <c r="R124" s="20">
        <f>+SUBTOTAL(9,R123:R123)</f>
        <v>25011.93</v>
      </c>
      <c r="S124" s="20"/>
    </row>
    <row r="125" spans="1:19" x14ac:dyDescent="0.25">
      <c r="A125" s="14" t="s">
        <v>4</v>
      </c>
      <c r="B125" s="14" t="s">
        <v>4</v>
      </c>
      <c r="D125" s="25"/>
      <c r="F125" s="26"/>
      <c r="H125" s="26"/>
      <c r="J125" s="34"/>
    </row>
    <row r="126" spans="1:19" s="19" customFormat="1" x14ac:dyDescent="0.25">
      <c r="A126" s="19" t="s">
        <v>4</v>
      </c>
      <c r="B126" s="19" t="s">
        <v>36</v>
      </c>
      <c r="D126" s="25"/>
      <c r="E126" s="14"/>
      <c r="F126" s="26"/>
      <c r="G126" s="14"/>
      <c r="H126" s="26"/>
      <c r="J126" s="34"/>
    </row>
    <row r="127" spans="1:19" x14ac:dyDescent="0.25">
      <c r="A127" s="14">
        <v>311</v>
      </c>
      <c r="B127" s="14" t="s">
        <v>11</v>
      </c>
      <c r="D127" s="25">
        <v>50586</v>
      </c>
      <c r="F127" s="26">
        <v>156.30000000000001</v>
      </c>
      <c r="G127" s="14" t="s">
        <v>3</v>
      </c>
      <c r="H127" s="26" t="s">
        <v>177</v>
      </c>
      <c r="J127" s="34">
        <v>-1</v>
      </c>
      <c r="L127" s="17">
        <v>33324990.640000001</v>
      </c>
      <c r="N127" s="17">
        <v>22656891.84508625</v>
      </c>
      <c r="P127" s="17">
        <v>17788305</v>
      </c>
      <c r="R127" s="18">
        <f t="shared" ref="R127:R131" si="10">+N127-P127</f>
        <v>4868586.8450862505</v>
      </c>
      <c r="S127" s="18"/>
    </row>
    <row r="128" spans="1:19" x14ac:dyDescent="0.25">
      <c r="A128" s="14">
        <v>312</v>
      </c>
      <c r="B128" s="14" t="s">
        <v>12</v>
      </c>
      <c r="D128" s="25">
        <v>50586</v>
      </c>
      <c r="F128" s="26">
        <v>53.2</v>
      </c>
      <c r="G128" s="14" t="s">
        <v>3</v>
      </c>
      <c r="H128" s="26" t="s">
        <v>177</v>
      </c>
      <c r="J128" s="34">
        <v>-4</v>
      </c>
      <c r="L128" s="17">
        <v>3714735.93</v>
      </c>
      <c r="N128" s="17">
        <v>2636058.3761575003</v>
      </c>
      <c r="P128" s="17">
        <v>1825534</v>
      </c>
      <c r="R128" s="18">
        <f t="shared" si="10"/>
        <v>810524.37615750032</v>
      </c>
      <c r="S128" s="18"/>
    </row>
    <row r="129" spans="1:19" x14ac:dyDescent="0.25">
      <c r="A129" s="14">
        <v>314</v>
      </c>
      <c r="B129" s="14" t="s">
        <v>13</v>
      </c>
      <c r="D129" s="25">
        <v>50586</v>
      </c>
      <c r="F129" s="26">
        <v>41.7</v>
      </c>
      <c r="G129" s="14" t="s">
        <v>3</v>
      </c>
      <c r="H129" s="26" t="s">
        <v>177</v>
      </c>
      <c r="J129" s="34">
        <v>-1</v>
      </c>
      <c r="L129" s="17">
        <v>2511326.3199999998</v>
      </c>
      <c r="N129" s="17">
        <v>1735625.5175175003</v>
      </c>
      <c r="P129" s="17">
        <v>1299126</v>
      </c>
      <c r="R129" s="18">
        <f t="shared" si="10"/>
        <v>436499.51751750032</v>
      </c>
      <c r="S129" s="18"/>
    </row>
    <row r="130" spans="1:19" x14ac:dyDescent="0.25">
      <c r="A130" s="14">
        <v>315</v>
      </c>
      <c r="B130" s="14" t="s">
        <v>14</v>
      </c>
      <c r="D130" s="25">
        <v>50586</v>
      </c>
      <c r="F130" s="26">
        <v>96.2</v>
      </c>
      <c r="G130" s="14" t="s">
        <v>3</v>
      </c>
      <c r="H130" s="26" t="s">
        <v>177</v>
      </c>
      <c r="J130" s="34">
        <v>-3</v>
      </c>
      <c r="L130" s="17">
        <v>5865106.7999999998</v>
      </c>
      <c r="N130" s="17">
        <v>4091638.2254600008</v>
      </c>
      <c r="P130" s="17">
        <v>3166129</v>
      </c>
      <c r="R130" s="18">
        <f t="shared" si="10"/>
        <v>925509.2254600008</v>
      </c>
      <c r="S130" s="18"/>
    </row>
    <row r="131" spans="1:19" x14ac:dyDescent="0.25">
      <c r="A131" s="14">
        <v>316</v>
      </c>
      <c r="B131" s="14" t="s">
        <v>162</v>
      </c>
      <c r="D131" s="25">
        <v>50586</v>
      </c>
      <c r="F131" s="26">
        <v>70.400000000000006</v>
      </c>
      <c r="G131" s="14" t="s">
        <v>3</v>
      </c>
      <c r="H131" s="26" t="s">
        <v>177</v>
      </c>
      <c r="J131" s="34">
        <v>-1</v>
      </c>
      <c r="L131" s="13">
        <v>1607470.4</v>
      </c>
      <c r="N131" s="13">
        <v>1035942.652</v>
      </c>
      <c r="P131" s="13">
        <v>801270</v>
      </c>
      <c r="R131" s="45">
        <f t="shared" si="10"/>
        <v>234672.652</v>
      </c>
      <c r="S131" s="46"/>
    </row>
    <row r="132" spans="1:19" s="19" customFormat="1" x14ac:dyDescent="0.25">
      <c r="A132" s="19" t="s">
        <v>4</v>
      </c>
      <c r="B132" s="19" t="s">
        <v>37</v>
      </c>
      <c r="D132" s="25"/>
      <c r="E132" s="14"/>
      <c r="F132" s="26"/>
      <c r="G132" s="14"/>
      <c r="H132" s="26"/>
      <c r="J132" s="34"/>
      <c r="L132" s="20">
        <f>+SUBTOTAL(9,L127:L131)</f>
        <v>47023630.089999996</v>
      </c>
      <c r="N132" s="20">
        <f>+SUBTOTAL(9,N127:N131)</f>
        <v>32156156.616221249</v>
      </c>
      <c r="P132" s="20">
        <f>+SUBTOTAL(9,P127:P131)</f>
        <v>24880364</v>
      </c>
      <c r="R132" s="20">
        <f>+SUBTOTAL(9,R127:R131)</f>
        <v>7275792.6162212519</v>
      </c>
      <c r="S132" s="20"/>
    </row>
    <row r="133" spans="1:19" x14ac:dyDescent="0.25">
      <c r="A133" s="14" t="s">
        <v>4</v>
      </c>
      <c r="B133" s="14" t="s">
        <v>4</v>
      </c>
      <c r="D133" s="25"/>
      <c r="F133" s="26"/>
      <c r="H133" s="26"/>
      <c r="J133" s="34"/>
    </row>
    <row r="134" spans="1:19" s="19" customFormat="1" x14ac:dyDescent="0.25">
      <c r="A134" s="19" t="s">
        <v>4</v>
      </c>
      <c r="B134" s="19" t="s">
        <v>170</v>
      </c>
      <c r="D134" s="25"/>
      <c r="E134" s="14"/>
      <c r="F134" s="26"/>
      <c r="G134" s="14"/>
      <c r="H134" s="26"/>
      <c r="J134" s="34"/>
    </row>
    <row r="135" spans="1:19" x14ac:dyDescent="0.25">
      <c r="A135" s="14">
        <v>311</v>
      </c>
      <c r="B135" s="14" t="s">
        <v>11</v>
      </c>
      <c r="D135" s="25">
        <v>50586</v>
      </c>
      <c r="F135" s="26">
        <v>156.30000000000001</v>
      </c>
      <c r="G135" s="14" t="s">
        <v>3</v>
      </c>
      <c r="H135" s="26" t="s">
        <v>177</v>
      </c>
      <c r="J135" s="34">
        <v>-1</v>
      </c>
      <c r="L135" s="17">
        <v>2158590.42</v>
      </c>
      <c r="N135" s="17">
        <v>1153359.8499999999</v>
      </c>
      <c r="P135" s="17">
        <v>1165437</v>
      </c>
      <c r="R135" s="18">
        <f t="shared" ref="R135:R138" si="11">+N135-P135</f>
        <v>-12077.15000000014</v>
      </c>
      <c r="S135" s="18"/>
    </row>
    <row r="136" spans="1:19" x14ac:dyDescent="0.25">
      <c r="A136" s="14">
        <v>312</v>
      </c>
      <c r="B136" s="14" t="s">
        <v>12</v>
      </c>
      <c r="D136" s="25">
        <v>50586</v>
      </c>
      <c r="F136" s="26">
        <v>53.2</v>
      </c>
      <c r="G136" s="14" t="s">
        <v>3</v>
      </c>
      <c r="H136" s="26" t="s">
        <v>177</v>
      </c>
      <c r="J136" s="34">
        <v>-4</v>
      </c>
      <c r="L136" s="17">
        <v>16972047.609999999</v>
      </c>
      <c r="N136" s="17">
        <v>9823710.9500000011</v>
      </c>
      <c r="P136" s="17">
        <v>9097915</v>
      </c>
      <c r="R136" s="18">
        <f t="shared" si="11"/>
        <v>725795.95000000112</v>
      </c>
      <c r="S136" s="18"/>
    </row>
    <row r="137" spans="1:19" x14ac:dyDescent="0.25">
      <c r="A137" s="14">
        <v>315</v>
      </c>
      <c r="B137" s="14" t="s">
        <v>14</v>
      </c>
      <c r="D137" s="25">
        <v>50586</v>
      </c>
      <c r="F137" s="26">
        <v>96.2</v>
      </c>
      <c r="G137" s="14" t="s">
        <v>3</v>
      </c>
      <c r="H137" s="26" t="s">
        <v>177</v>
      </c>
      <c r="J137" s="34">
        <v>-3</v>
      </c>
      <c r="L137" s="17">
        <v>52222.78</v>
      </c>
      <c r="N137" s="17">
        <v>32590.69</v>
      </c>
      <c r="P137" s="17">
        <v>27603</v>
      </c>
      <c r="R137" s="18">
        <f t="shared" si="11"/>
        <v>4987.6899999999987</v>
      </c>
      <c r="S137" s="18"/>
    </row>
    <row r="138" spans="1:19" x14ac:dyDescent="0.25">
      <c r="A138" s="14">
        <v>316</v>
      </c>
      <c r="B138" s="14" t="s">
        <v>162</v>
      </c>
      <c r="D138" s="25">
        <v>50586</v>
      </c>
      <c r="F138" s="26">
        <v>70.400000000000006</v>
      </c>
      <c r="G138" s="14" t="s">
        <v>3</v>
      </c>
      <c r="H138" s="26" t="s">
        <v>177</v>
      </c>
      <c r="J138" s="34">
        <v>-1</v>
      </c>
      <c r="L138" s="13">
        <v>153865.69</v>
      </c>
      <c r="N138" s="13">
        <v>67155.16</v>
      </c>
      <c r="P138" s="13">
        <v>67002</v>
      </c>
      <c r="R138" s="45">
        <f t="shared" si="11"/>
        <v>153.16000000000349</v>
      </c>
      <c r="S138" s="46"/>
    </row>
    <row r="139" spans="1:19" s="19" customFormat="1" x14ac:dyDescent="0.25">
      <c r="A139" s="19" t="s">
        <v>4</v>
      </c>
      <c r="B139" s="19" t="s">
        <v>171</v>
      </c>
      <c r="D139" s="25"/>
      <c r="E139" s="14"/>
      <c r="F139" s="26"/>
      <c r="G139" s="14"/>
      <c r="H139" s="26"/>
      <c r="J139" s="34"/>
      <c r="L139" s="20">
        <f>+SUBTOTAL(9,L134:L138)</f>
        <v>19336726.500000004</v>
      </c>
      <c r="N139" s="20">
        <f>+SUBTOTAL(9,N134:N138)</f>
        <v>11076816.65</v>
      </c>
      <c r="P139" s="20">
        <f>+SUBTOTAL(9,P134:P138)</f>
        <v>10357957</v>
      </c>
      <c r="R139" s="20">
        <f>+SUBTOTAL(9,R134:R138)</f>
        <v>718859.65000000095</v>
      </c>
      <c r="S139" s="20"/>
    </row>
    <row r="140" spans="1:19" x14ac:dyDescent="0.25">
      <c r="A140" s="14" t="s">
        <v>4</v>
      </c>
      <c r="B140" s="14" t="s">
        <v>4</v>
      </c>
      <c r="D140" s="25"/>
      <c r="F140" s="26"/>
      <c r="H140" s="26"/>
      <c r="J140" s="34"/>
    </row>
    <row r="141" spans="1:19" s="19" customFormat="1" x14ac:dyDescent="0.25">
      <c r="A141" s="19" t="s">
        <v>4</v>
      </c>
      <c r="B141" s="19" t="s">
        <v>38</v>
      </c>
      <c r="D141" s="25"/>
      <c r="E141" s="14"/>
      <c r="F141" s="26"/>
      <c r="G141" s="14"/>
      <c r="H141" s="26"/>
      <c r="J141" s="34"/>
    </row>
    <row r="142" spans="1:19" x14ac:dyDescent="0.25">
      <c r="A142" s="14">
        <v>311</v>
      </c>
      <c r="B142" s="14" t="s">
        <v>11</v>
      </c>
      <c r="D142" s="25">
        <v>50586</v>
      </c>
      <c r="F142" s="26">
        <v>156.30000000000001</v>
      </c>
      <c r="G142" s="14" t="s">
        <v>3</v>
      </c>
      <c r="H142" s="26" t="s">
        <v>177</v>
      </c>
      <c r="J142" s="34">
        <v>-1</v>
      </c>
      <c r="L142" s="17">
        <v>9098352.4900000002</v>
      </c>
      <c r="N142" s="17">
        <v>6630362.9094249988</v>
      </c>
      <c r="P142" s="17">
        <v>5139360</v>
      </c>
      <c r="R142" s="18">
        <f t="shared" ref="R142:R146" si="12">+N142-P142</f>
        <v>1491002.9094249988</v>
      </c>
      <c r="S142" s="18"/>
    </row>
    <row r="143" spans="1:19" x14ac:dyDescent="0.25">
      <c r="A143" s="14">
        <v>312</v>
      </c>
      <c r="B143" s="14" t="s">
        <v>12</v>
      </c>
      <c r="D143" s="25">
        <v>50586</v>
      </c>
      <c r="F143" s="26">
        <v>53.2</v>
      </c>
      <c r="G143" s="14" t="s">
        <v>3</v>
      </c>
      <c r="H143" s="26" t="s">
        <v>177</v>
      </c>
      <c r="J143" s="34">
        <v>-4</v>
      </c>
      <c r="L143" s="17">
        <v>100163071.93000001</v>
      </c>
      <c r="N143" s="17">
        <v>52036604.985247515</v>
      </c>
      <c r="P143" s="17">
        <v>45042367</v>
      </c>
      <c r="R143" s="18">
        <f t="shared" si="12"/>
        <v>6994237.9852475151</v>
      </c>
      <c r="S143" s="18"/>
    </row>
    <row r="144" spans="1:19" x14ac:dyDescent="0.25">
      <c r="A144" s="14">
        <v>314</v>
      </c>
      <c r="B144" s="14" t="s">
        <v>13</v>
      </c>
      <c r="D144" s="25">
        <v>50586</v>
      </c>
      <c r="F144" s="26">
        <v>41.7</v>
      </c>
      <c r="G144" s="14" t="s">
        <v>3</v>
      </c>
      <c r="H144" s="26" t="s">
        <v>177</v>
      </c>
      <c r="J144" s="34">
        <v>-1</v>
      </c>
      <c r="L144" s="17">
        <v>31632809.399999999</v>
      </c>
      <c r="N144" s="17">
        <v>15898435.541785</v>
      </c>
      <c r="P144" s="17">
        <v>12645250</v>
      </c>
      <c r="R144" s="18">
        <f t="shared" si="12"/>
        <v>3253185.5417849999</v>
      </c>
      <c r="S144" s="18"/>
    </row>
    <row r="145" spans="1:20" x14ac:dyDescent="0.25">
      <c r="A145" s="14">
        <v>315</v>
      </c>
      <c r="B145" s="14" t="s">
        <v>14</v>
      </c>
      <c r="D145" s="25">
        <v>50586</v>
      </c>
      <c r="F145" s="26">
        <v>96.2</v>
      </c>
      <c r="G145" s="14" t="s">
        <v>3</v>
      </c>
      <c r="H145" s="26" t="s">
        <v>177</v>
      </c>
      <c r="J145" s="34">
        <v>-3</v>
      </c>
      <c r="L145" s="17">
        <v>12543007.01</v>
      </c>
      <c r="N145" s="17">
        <v>8124525.9875699999</v>
      </c>
      <c r="P145" s="17">
        <v>6560451</v>
      </c>
      <c r="R145" s="18">
        <f t="shared" si="12"/>
        <v>1564074.9875699999</v>
      </c>
      <c r="S145" s="18"/>
    </row>
    <row r="146" spans="1:20" x14ac:dyDescent="0.25">
      <c r="A146" s="14">
        <v>316</v>
      </c>
      <c r="B146" s="14" t="s">
        <v>174</v>
      </c>
      <c r="D146" s="25">
        <v>50586</v>
      </c>
      <c r="F146" s="26">
        <v>70.400000000000006</v>
      </c>
      <c r="G146" s="14" t="s">
        <v>3</v>
      </c>
      <c r="H146" s="26" t="s">
        <v>177</v>
      </c>
      <c r="J146" s="34">
        <v>-1</v>
      </c>
      <c r="L146" s="13">
        <v>2049400.34</v>
      </c>
      <c r="N146" s="13">
        <v>1428937.0515099999</v>
      </c>
      <c r="P146" s="13">
        <v>1086173</v>
      </c>
      <c r="R146" s="45">
        <f t="shared" si="12"/>
        <v>342764.0515099999</v>
      </c>
      <c r="S146" s="46"/>
    </row>
    <row r="147" spans="1:20" s="19" customFormat="1" x14ac:dyDescent="0.25">
      <c r="A147" s="19" t="s">
        <v>4</v>
      </c>
      <c r="B147" s="19" t="s">
        <v>39</v>
      </c>
      <c r="D147" s="25"/>
      <c r="E147" s="14"/>
      <c r="F147" s="26"/>
      <c r="G147" s="14"/>
      <c r="H147" s="26"/>
      <c r="J147" s="34"/>
      <c r="L147" s="20">
        <f>+SUBTOTAL(9,L142:L146)</f>
        <v>155486641.16999999</v>
      </c>
      <c r="N147" s="20">
        <f>+SUBTOTAL(9,N142:N146)</f>
        <v>84118866.475537524</v>
      </c>
      <c r="P147" s="20">
        <f>+SUBTOTAL(9,P142:P146)</f>
        <v>70473601</v>
      </c>
      <c r="R147" s="20">
        <f>+SUBTOTAL(9,R142:R146)</f>
        <v>13645265.475537514</v>
      </c>
      <c r="S147" s="20"/>
    </row>
    <row r="148" spans="1:20" x14ac:dyDescent="0.25">
      <c r="A148" s="14" t="s">
        <v>4</v>
      </c>
      <c r="B148" s="14" t="s">
        <v>4</v>
      </c>
      <c r="D148" s="25"/>
      <c r="F148" s="26"/>
      <c r="H148" s="26"/>
      <c r="J148" s="34"/>
    </row>
    <row r="149" spans="1:20" s="19" customFormat="1" x14ac:dyDescent="0.25">
      <c r="A149" s="19" t="s">
        <v>4</v>
      </c>
      <c r="B149" s="19" t="s">
        <v>40</v>
      </c>
      <c r="D149" s="25"/>
      <c r="E149" s="14"/>
      <c r="F149" s="26"/>
      <c r="G149" s="14"/>
      <c r="H149" s="26"/>
      <c r="J149" s="34"/>
    </row>
    <row r="150" spans="1:20" x14ac:dyDescent="0.25">
      <c r="A150" s="14">
        <v>311</v>
      </c>
      <c r="B150" s="14" t="s">
        <v>11</v>
      </c>
      <c r="D150" s="25">
        <v>50586</v>
      </c>
      <c r="F150" s="26">
        <v>156.30000000000001</v>
      </c>
      <c r="G150" s="14" t="s">
        <v>3</v>
      </c>
      <c r="H150" s="26" t="s">
        <v>177</v>
      </c>
      <c r="J150" s="34">
        <v>-1</v>
      </c>
      <c r="L150" s="17">
        <v>7123662.1600000001</v>
      </c>
      <c r="N150" s="17">
        <v>4212841.51</v>
      </c>
      <c r="P150" s="17">
        <v>4083381</v>
      </c>
      <c r="R150" s="18">
        <f t="shared" ref="R150:R154" si="13">+N150-P150</f>
        <v>129460.50999999978</v>
      </c>
      <c r="S150" s="18"/>
    </row>
    <row r="151" spans="1:20" x14ac:dyDescent="0.25">
      <c r="A151" s="14">
        <v>312</v>
      </c>
      <c r="B151" s="14" t="s">
        <v>12</v>
      </c>
      <c r="D151" s="25">
        <v>50586</v>
      </c>
      <c r="F151" s="26">
        <v>53.2</v>
      </c>
      <c r="G151" s="14" t="s">
        <v>3</v>
      </c>
      <c r="H151" s="26" t="s">
        <v>177</v>
      </c>
      <c r="J151" s="34">
        <v>-4</v>
      </c>
      <c r="L151" s="17">
        <v>89481418.799999997</v>
      </c>
      <c r="N151" s="17">
        <v>41170858.04999999</v>
      </c>
      <c r="P151" s="17">
        <v>40544026</v>
      </c>
      <c r="R151" s="18">
        <f t="shared" si="13"/>
        <v>626832.04999998957</v>
      </c>
      <c r="S151" s="18"/>
    </row>
    <row r="152" spans="1:20" x14ac:dyDescent="0.25">
      <c r="A152" s="14">
        <v>314</v>
      </c>
      <c r="B152" s="14" t="s">
        <v>13</v>
      </c>
      <c r="D152" s="25">
        <v>50586</v>
      </c>
      <c r="F152" s="26">
        <v>41.7</v>
      </c>
      <c r="G152" s="14" t="s">
        <v>3</v>
      </c>
      <c r="H152" s="26" t="s">
        <v>177</v>
      </c>
      <c r="J152" s="34">
        <v>-1</v>
      </c>
      <c r="L152" s="17">
        <v>28267581.84</v>
      </c>
      <c r="N152" s="17">
        <v>11215912.659999998</v>
      </c>
      <c r="P152" s="17">
        <v>11306396</v>
      </c>
      <c r="R152" s="18">
        <f t="shared" si="13"/>
        <v>-90483.340000001714</v>
      </c>
      <c r="S152" s="18"/>
    </row>
    <row r="153" spans="1:20" x14ac:dyDescent="0.25">
      <c r="A153" s="14">
        <v>315</v>
      </c>
      <c r="B153" s="14" t="s">
        <v>14</v>
      </c>
      <c r="D153" s="25">
        <v>50586</v>
      </c>
      <c r="F153" s="26">
        <v>96.2</v>
      </c>
      <c r="G153" s="14" t="s">
        <v>3</v>
      </c>
      <c r="H153" s="26" t="s">
        <v>177</v>
      </c>
      <c r="J153" s="34">
        <v>-3</v>
      </c>
      <c r="L153" s="17">
        <v>10030603.41</v>
      </c>
      <c r="N153" s="17">
        <v>5480957.9099999983</v>
      </c>
      <c r="P153" s="17">
        <v>5403019</v>
      </c>
      <c r="R153" s="18">
        <f t="shared" si="13"/>
        <v>77938.909999998286</v>
      </c>
      <c r="S153" s="18"/>
    </row>
    <row r="154" spans="1:20" x14ac:dyDescent="0.25">
      <c r="A154" s="14">
        <v>316</v>
      </c>
      <c r="B154" s="14" t="s">
        <v>162</v>
      </c>
      <c r="D154" s="25">
        <v>50586</v>
      </c>
      <c r="F154" s="26">
        <v>70.400000000000006</v>
      </c>
      <c r="G154" s="14" t="s">
        <v>3</v>
      </c>
      <c r="H154" s="26" t="s">
        <v>177</v>
      </c>
      <c r="J154" s="34">
        <v>-1</v>
      </c>
      <c r="L154" s="13">
        <v>1560108.42</v>
      </c>
      <c r="N154" s="13">
        <v>895106.18</v>
      </c>
      <c r="P154" s="13">
        <v>839251</v>
      </c>
      <c r="R154" s="45">
        <f t="shared" si="13"/>
        <v>55855.180000000051</v>
      </c>
      <c r="S154" s="46"/>
    </row>
    <row r="155" spans="1:20" s="19" customFormat="1" x14ac:dyDescent="0.25">
      <c r="A155" s="19" t="s">
        <v>4</v>
      </c>
      <c r="B155" s="19" t="s">
        <v>41</v>
      </c>
      <c r="J155" s="34"/>
      <c r="L155" s="9">
        <f>+SUBTOTAL(9,L150:L154)</f>
        <v>136463374.63</v>
      </c>
      <c r="N155" s="9">
        <f>+SUBTOTAL(9,N150:N154)</f>
        <v>62975676.30999998</v>
      </c>
      <c r="P155" s="9">
        <f>+SUBTOTAL(9,P150:P154)</f>
        <v>62176073</v>
      </c>
      <c r="R155" s="9">
        <f>+SUBTOTAL(9,R150:R154)</f>
        <v>799603.30999998597</v>
      </c>
      <c r="S155" s="10"/>
    </row>
    <row r="156" spans="1:20" s="19" customFormat="1" x14ac:dyDescent="0.25">
      <c r="B156" s="19" t="s">
        <v>4</v>
      </c>
      <c r="J156" s="34"/>
      <c r="L156" s="20"/>
      <c r="N156" s="20"/>
      <c r="P156" s="20"/>
      <c r="R156" s="20"/>
      <c r="S156" s="20"/>
    </row>
    <row r="157" spans="1:20" s="19" customFormat="1" x14ac:dyDescent="0.25">
      <c r="A157" s="21" t="s">
        <v>124</v>
      </c>
      <c r="J157" s="34"/>
      <c r="L157" s="12">
        <f>+SUBTOTAL(9,L115:L156)</f>
        <v>396626576.94999999</v>
      </c>
      <c r="N157" s="12">
        <f>+SUBTOTAL(9,N115:N156)</f>
        <v>210477419.26175874</v>
      </c>
      <c r="P157" s="12">
        <f>+SUBTOTAL(9,P115:P156)</f>
        <v>188208179</v>
      </c>
      <c r="R157" s="12">
        <f>+SUBTOTAL(9,R115:R156)</f>
        <v>22269240.261758752</v>
      </c>
      <c r="S157" s="11"/>
    </row>
    <row r="158" spans="1:20" x14ac:dyDescent="0.25">
      <c r="A158" s="14" t="s">
        <v>4</v>
      </c>
      <c r="B158" s="14" t="s">
        <v>4</v>
      </c>
      <c r="J158" s="34"/>
    </row>
    <row r="159" spans="1:20" ht="13.8" thickBot="1" x14ac:dyDescent="0.3">
      <c r="A159" s="16" t="s">
        <v>175</v>
      </c>
      <c r="J159" s="34"/>
      <c r="L159" s="6">
        <f>+SUBTOTAL(9,L22:L157)</f>
        <v>3243194416.8700008</v>
      </c>
      <c r="N159" s="6">
        <f>+SUBTOTAL(9,N22:N157)</f>
        <v>1503193993.7560279</v>
      </c>
      <c r="P159" s="6">
        <f>+SUBTOTAL(9,P22:P157)</f>
        <v>1480322130</v>
      </c>
      <c r="R159" s="6">
        <f>+SUBTOTAL(9,R22:R157)</f>
        <v>22871863.756027468</v>
      </c>
      <c r="S159" s="22"/>
      <c r="T159" s="47"/>
    </row>
    <row r="160" spans="1:20" ht="13.8" thickTop="1" x14ac:dyDescent="0.25">
      <c r="A160" s="16"/>
      <c r="J160" s="34"/>
      <c r="L160" s="22"/>
      <c r="N160" s="22"/>
      <c r="P160" s="22"/>
      <c r="R160" s="22"/>
      <c r="S160" s="22"/>
      <c r="T160" s="47"/>
    </row>
    <row r="161" spans="1:19" x14ac:dyDescent="0.25">
      <c r="B161" s="14" t="s">
        <v>4</v>
      </c>
      <c r="J161" s="34"/>
    </row>
    <row r="162" spans="1:19" x14ac:dyDescent="0.25">
      <c r="A162" s="16" t="s">
        <v>1</v>
      </c>
      <c r="J162" s="34"/>
    </row>
    <row r="163" spans="1:19" x14ac:dyDescent="0.25">
      <c r="J163" s="34"/>
    </row>
    <row r="164" spans="1:19" x14ac:dyDescent="0.25">
      <c r="A164" s="21" t="s">
        <v>125</v>
      </c>
      <c r="J164" s="34"/>
    </row>
    <row r="165" spans="1:19" x14ac:dyDescent="0.25">
      <c r="B165" s="14" t="s">
        <v>4</v>
      </c>
      <c r="J165" s="34"/>
    </row>
    <row r="166" spans="1:19" s="19" customFormat="1" x14ac:dyDescent="0.25">
      <c r="B166" s="19" t="s">
        <v>44</v>
      </c>
      <c r="J166" s="34"/>
    </row>
    <row r="167" spans="1:19" x14ac:dyDescent="0.25">
      <c r="A167" s="14">
        <v>321</v>
      </c>
      <c r="B167" s="14" t="s">
        <v>11</v>
      </c>
      <c r="D167" s="25">
        <v>52351</v>
      </c>
      <c r="F167" s="26">
        <v>178.6</v>
      </c>
      <c r="G167" s="14" t="s">
        <v>3</v>
      </c>
      <c r="H167" s="26" t="s">
        <v>177</v>
      </c>
      <c r="J167" s="34">
        <v>-1</v>
      </c>
      <c r="L167" s="17">
        <v>397119195.66000003</v>
      </c>
      <c r="N167" s="17">
        <v>177004049.86603251</v>
      </c>
      <c r="P167" s="17">
        <v>177630735</v>
      </c>
      <c r="R167" s="18">
        <f t="shared" ref="R167:R171" si="14">+N167-P167</f>
        <v>-626685.133967489</v>
      </c>
      <c r="S167" s="18"/>
    </row>
    <row r="168" spans="1:19" x14ac:dyDescent="0.25">
      <c r="A168" s="14">
        <v>322</v>
      </c>
      <c r="B168" s="14" t="s">
        <v>45</v>
      </c>
      <c r="D168" s="25">
        <v>52351</v>
      </c>
      <c r="F168" s="26">
        <v>89.3</v>
      </c>
      <c r="G168" s="14" t="s">
        <v>3</v>
      </c>
      <c r="H168" s="26" t="s">
        <v>177</v>
      </c>
      <c r="J168" s="34">
        <v>-2</v>
      </c>
      <c r="L168" s="17">
        <v>55584106.710000001</v>
      </c>
      <c r="N168" s="17">
        <v>31607489.042424999</v>
      </c>
      <c r="P168" s="17">
        <v>18012623</v>
      </c>
      <c r="R168" s="18">
        <f t="shared" si="14"/>
        <v>13594866.042424999</v>
      </c>
      <c r="S168" s="18"/>
    </row>
    <row r="169" spans="1:19" x14ac:dyDescent="0.25">
      <c r="A169" s="14">
        <v>323</v>
      </c>
      <c r="B169" s="14" t="s">
        <v>13</v>
      </c>
      <c r="D169" s="25">
        <v>52351</v>
      </c>
      <c r="F169" s="26">
        <v>36.200000000000003</v>
      </c>
      <c r="G169" s="14" t="s">
        <v>3</v>
      </c>
      <c r="H169" s="26" t="s">
        <v>177</v>
      </c>
      <c r="J169" s="34">
        <v>0</v>
      </c>
      <c r="L169" s="17">
        <v>12406915.970000001</v>
      </c>
      <c r="N169" s="17">
        <v>-7437953.8925899994</v>
      </c>
      <c r="P169" s="17">
        <v>2944322</v>
      </c>
      <c r="R169" s="18">
        <f t="shared" si="14"/>
        <v>-10382275.892589999</v>
      </c>
      <c r="S169" s="18"/>
    </row>
    <row r="170" spans="1:19" x14ac:dyDescent="0.25">
      <c r="A170" s="14">
        <v>324</v>
      </c>
      <c r="B170" s="14" t="s">
        <v>14</v>
      </c>
      <c r="D170" s="25">
        <v>52351</v>
      </c>
      <c r="F170" s="26">
        <v>416.7</v>
      </c>
      <c r="G170" s="14" t="s">
        <v>3</v>
      </c>
      <c r="H170" s="26" t="s">
        <v>177</v>
      </c>
      <c r="J170" s="34">
        <v>-1</v>
      </c>
      <c r="L170" s="17">
        <v>34379625.869999997</v>
      </c>
      <c r="N170" s="17">
        <v>16953508.435984995</v>
      </c>
      <c r="P170" s="17">
        <v>16349414</v>
      </c>
      <c r="R170" s="18">
        <f t="shared" si="14"/>
        <v>604094.43598499522</v>
      </c>
      <c r="S170" s="18"/>
    </row>
    <row r="171" spans="1:19" x14ac:dyDescent="0.25">
      <c r="A171" s="14">
        <v>325</v>
      </c>
      <c r="B171" s="14" t="s">
        <v>162</v>
      </c>
      <c r="D171" s="25">
        <v>52351</v>
      </c>
      <c r="F171" s="26">
        <v>156.30000000000001</v>
      </c>
      <c r="G171" s="14" t="s">
        <v>3</v>
      </c>
      <c r="H171" s="26" t="s">
        <v>177</v>
      </c>
      <c r="J171" s="34">
        <v>-3</v>
      </c>
      <c r="L171" s="13">
        <v>20728940.609999999</v>
      </c>
      <c r="N171" s="13">
        <v>2303180.0177199994</v>
      </c>
      <c r="P171" s="13">
        <v>7634074</v>
      </c>
      <c r="R171" s="45">
        <f t="shared" si="14"/>
        <v>-5330893.982280001</v>
      </c>
      <c r="S171" s="46"/>
    </row>
    <row r="172" spans="1:19" s="19" customFormat="1" x14ac:dyDescent="0.25">
      <c r="A172" s="19" t="s">
        <v>4</v>
      </c>
      <c r="B172" s="19" t="s">
        <v>46</v>
      </c>
      <c r="D172" s="25"/>
      <c r="E172" s="14"/>
      <c r="F172" s="26"/>
      <c r="G172" s="14"/>
      <c r="H172" s="26"/>
      <c r="J172" s="34"/>
      <c r="L172" s="20">
        <f>+SUBTOTAL(9,L167:L171)</f>
        <v>520218784.82000005</v>
      </c>
      <c r="N172" s="20">
        <f>+SUBTOTAL(9,N167:N171)</f>
        <v>220430273.46957254</v>
      </c>
      <c r="P172" s="20">
        <f>+SUBTOTAL(9,P167:P171)</f>
        <v>222571168</v>
      </c>
      <c r="R172" s="20">
        <f>+SUBTOTAL(9,R167:R171)</f>
        <v>-2140894.530427495</v>
      </c>
      <c r="S172" s="20"/>
    </row>
    <row r="173" spans="1:19" x14ac:dyDescent="0.25">
      <c r="A173" s="14" t="s">
        <v>4</v>
      </c>
      <c r="B173" s="14" t="s">
        <v>4</v>
      </c>
      <c r="D173" s="25"/>
      <c r="F173" s="26"/>
      <c r="H173" s="26"/>
      <c r="J173" s="34"/>
    </row>
    <row r="174" spans="1:19" s="19" customFormat="1" x14ac:dyDescent="0.25">
      <c r="A174" s="19" t="s">
        <v>4</v>
      </c>
      <c r="B174" s="19" t="s">
        <v>47</v>
      </c>
      <c r="D174" s="25"/>
      <c r="E174" s="14"/>
      <c r="F174" s="26"/>
      <c r="G174" s="14"/>
      <c r="H174" s="26"/>
      <c r="J174" s="34"/>
    </row>
    <row r="175" spans="1:19" x14ac:dyDescent="0.25">
      <c r="A175" s="14">
        <v>321</v>
      </c>
      <c r="B175" s="14" t="s">
        <v>11</v>
      </c>
      <c r="D175" s="25">
        <v>49765</v>
      </c>
      <c r="F175" s="26">
        <v>178.6</v>
      </c>
      <c r="G175" s="14" t="s">
        <v>3</v>
      </c>
      <c r="H175" s="26" t="s">
        <v>177</v>
      </c>
      <c r="J175" s="34">
        <v>-1</v>
      </c>
      <c r="L175" s="17">
        <v>196854866.28999999</v>
      </c>
      <c r="N175" s="17">
        <v>101666895.52232748</v>
      </c>
      <c r="P175" s="17">
        <v>101058900</v>
      </c>
      <c r="R175" s="18">
        <f t="shared" ref="R175:R179" si="15">+N175-P175</f>
        <v>607995.5223274827</v>
      </c>
      <c r="S175" s="18"/>
    </row>
    <row r="176" spans="1:19" x14ac:dyDescent="0.25">
      <c r="A176" s="14">
        <v>322</v>
      </c>
      <c r="B176" s="14" t="s">
        <v>45</v>
      </c>
      <c r="D176" s="25">
        <v>49765</v>
      </c>
      <c r="F176" s="26">
        <v>89.3</v>
      </c>
      <c r="G176" s="14" t="s">
        <v>3</v>
      </c>
      <c r="H176" s="26" t="s">
        <v>177</v>
      </c>
      <c r="J176" s="34">
        <v>-2</v>
      </c>
      <c r="L176" s="17">
        <v>845363775.00999999</v>
      </c>
      <c r="N176" s="17">
        <v>303976050.34104997</v>
      </c>
      <c r="P176" s="17">
        <v>316476542</v>
      </c>
      <c r="R176" s="18">
        <f t="shared" si="15"/>
        <v>-12500491.658950031</v>
      </c>
      <c r="S176" s="18"/>
    </row>
    <row r="177" spans="1:19" x14ac:dyDescent="0.25">
      <c r="A177" s="14">
        <v>323</v>
      </c>
      <c r="B177" s="14" t="s">
        <v>13</v>
      </c>
      <c r="D177" s="25">
        <v>49765</v>
      </c>
      <c r="F177" s="26">
        <v>36.200000000000003</v>
      </c>
      <c r="G177" s="14" t="s">
        <v>3</v>
      </c>
      <c r="H177" s="26" t="s">
        <v>177</v>
      </c>
      <c r="J177" s="34">
        <v>0</v>
      </c>
      <c r="L177" s="17">
        <v>413333703.58999997</v>
      </c>
      <c r="N177" s="17">
        <v>56813276.805300012</v>
      </c>
      <c r="P177" s="17">
        <v>102793720</v>
      </c>
      <c r="R177" s="18">
        <f t="shared" si="15"/>
        <v>-45980443.194699988</v>
      </c>
      <c r="S177" s="18"/>
    </row>
    <row r="178" spans="1:19" x14ac:dyDescent="0.25">
      <c r="A178" s="14">
        <v>324</v>
      </c>
      <c r="B178" s="14" t="s">
        <v>14</v>
      </c>
      <c r="D178" s="25">
        <v>49765</v>
      </c>
      <c r="F178" s="26">
        <v>416.7</v>
      </c>
      <c r="G178" s="14" t="s">
        <v>3</v>
      </c>
      <c r="H178" s="26" t="s">
        <v>177</v>
      </c>
      <c r="J178" s="34">
        <v>-1</v>
      </c>
      <c r="L178" s="17">
        <v>120786348.08</v>
      </c>
      <c r="N178" s="17">
        <v>50666362.974705003</v>
      </c>
      <c r="P178" s="17">
        <v>55343876</v>
      </c>
      <c r="R178" s="18">
        <f t="shared" si="15"/>
        <v>-4677513.0252949968</v>
      </c>
      <c r="S178" s="18"/>
    </row>
    <row r="179" spans="1:19" x14ac:dyDescent="0.25">
      <c r="A179" s="14">
        <v>325</v>
      </c>
      <c r="B179" s="14" t="s">
        <v>162</v>
      </c>
      <c r="D179" s="25">
        <v>49765</v>
      </c>
      <c r="F179" s="26">
        <v>156.30000000000001</v>
      </c>
      <c r="G179" s="14" t="s">
        <v>3</v>
      </c>
      <c r="H179" s="26" t="s">
        <v>177</v>
      </c>
      <c r="J179" s="34">
        <v>-3</v>
      </c>
      <c r="L179" s="13">
        <v>11438745.220000001</v>
      </c>
      <c r="N179" s="13">
        <v>7097019.395010001</v>
      </c>
      <c r="P179" s="13">
        <v>7030750</v>
      </c>
      <c r="R179" s="45">
        <f t="shared" si="15"/>
        <v>66269.395010001026</v>
      </c>
      <c r="S179" s="46"/>
    </row>
    <row r="180" spans="1:19" s="19" customFormat="1" x14ac:dyDescent="0.25">
      <c r="A180" s="19" t="s">
        <v>4</v>
      </c>
      <c r="B180" s="19" t="s">
        <v>48</v>
      </c>
      <c r="D180" s="25"/>
      <c r="E180" s="14"/>
      <c r="F180" s="26"/>
      <c r="G180" s="14"/>
      <c r="H180" s="26"/>
      <c r="J180" s="34"/>
      <c r="L180" s="20">
        <f>+SUBTOTAL(9,L175:L179)</f>
        <v>1587777438.1899998</v>
      </c>
      <c r="N180" s="20">
        <f>+SUBTOTAL(9,N175:N179)</f>
        <v>520219605.03839242</v>
      </c>
      <c r="P180" s="20">
        <f>+SUBTOTAL(9,P175:P179)</f>
        <v>582703788</v>
      </c>
      <c r="R180" s="20">
        <f>+SUBTOTAL(9,R175:R179)</f>
        <v>-62484182.961607531</v>
      </c>
      <c r="S180" s="20"/>
    </row>
    <row r="181" spans="1:19" x14ac:dyDescent="0.25">
      <c r="A181" s="14" t="s">
        <v>4</v>
      </c>
      <c r="B181" s="14" t="s">
        <v>4</v>
      </c>
      <c r="D181" s="25"/>
      <c r="F181" s="26"/>
      <c r="H181" s="26"/>
      <c r="J181" s="34"/>
    </row>
    <row r="182" spans="1:19" s="19" customFormat="1" x14ac:dyDescent="0.25">
      <c r="A182" s="19" t="s">
        <v>4</v>
      </c>
      <c r="B182" s="19" t="s">
        <v>49</v>
      </c>
      <c r="D182" s="25"/>
      <c r="E182" s="14"/>
      <c r="F182" s="26"/>
      <c r="G182" s="14"/>
      <c r="H182" s="26"/>
      <c r="J182" s="34"/>
    </row>
    <row r="183" spans="1:19" x14ac:dyDescent="0.25">
      <c r="A183" s="14">
        <v>321</v>
      </c>
      <c r="B183" s="14" t="s">
        <v>11</v>
      </c>
      <c r="D183" s="25">
        <v>52351</v>
      </c>
      <c r="F183" s="26">
        <v>178.6</v>
      </c>
      <c r="G183" s="14" t="s">
        <v>3</v>
      </c>
      <c r="H183" s="26" t="s">
        <v>177</v>
      </c>
      <c r="J183" s="34">
        <v>-1</v>
      </c>
      <c r="L183" s="17">
        <v>298911837.25999999</v>
      </c>
      <c r="N183" s="17">
        <v>133449792.72188</v>
      </c>
      <c r="P183" s="17">
        <v>140464209</v>
      </c>
      <c r="R183" s="18">
        <f t="shared" ref="R183:R187" si="16">+N183-P183</f>
        <v>-7014416.2781199962</v>
      </c>
      <c r="S183" s="18"/>
    </row>
    <row r="184" spans="1:19" x14ac:dyDescent="0.25">
      <c r="A184" s="14">
        <v>322</v>
      </c>
      <c r="B184" s="14" t="s">
        <v>45</v>
      </c>
      <c r="D184" s="25">
        <v>52351</v>
      </c>
      <c r="F184" s="26">
        <v>89.3</v>
      </c>
      <c r="G184" s="14" t="s">
        <v>3</v>
      </c>
      <c r="H184" s="26" t="s">
        <v>177</v>
      </c>
      <c r="J184" s="34">
        <v>-2</v>
      </c>
      <c r="L184" s="17">
        <v>1057336501.04</v>
      </c>
      <c r="N184" s="17">
        <v>401479216.97777498</v>
      </c>
      <c r="P184" s="17">
        <v>359331872</v>
      </c>
      <c r="R184" s="18">
        <f t="shared" si="16"/>
        <v>42147344.977774978</v>
      </c>
      <c r="S184" s="18"/>
    </row>
    <row r="185" spans="1:19" x14ac:dyDescent="0.25">
      <c r="A185" s="14">
        <v>323</v>
      </c>
      <c r="B185" s="14" t="s">
        <v>13</v>
      </c>
      <c r="D185" s="25">
        <v>52351</v>
      </c>
      <c r="F185" s="26">
        <v>36.200000000000003</v>
      </c>
      <c r="G185" s="14" t="s">
        <v>3</v>
      </c>
      <c r="H185" s="26" t="s">
        <v>177</v>
      </c>
      <c r="J185" s="34">
        <v>0</v>
      </c>
      <c r="L185" s="17">
        <v>350466490.07999998</v>
      </c>
      <c r="N185" s="17">
        <v>54374394.01382</v>
      </c>
      <c r="P185" s="17">
        <v>79500096</v>
      </c>
      <c r="R185" s="18">
        <f t="shared" si="16"/>
        <v>-25125701.98618</v>
      </c>
      <c r="S185" s="18"/>
    </row>
    <row r="186" spans="1:19" x14ac:dyDescent="0.25">
      <c r="A186" s="14">
        <v>324</v>
      </c>
      <c r="B186" s="14" t="s">
        <v>14</v>
      </c>
      <c r="D186" s="25">
        <v>52351</v>
      </c>
      <c r="F186" s="26">
        <v>416.7</v>
      </c>
      <c r="G186" s="14" t="s">
        <v>3</v>
      </c>
      <c r="H186" s="26" t="s">
        <v>177</v>
      </c>
      <c r="J186" s="34">
        <v>-1</v>
      </c>
      <c r="L186" s="17">
        <v>189637024.55000001</v>
      </c>
      <c r="N186" s="17">
        <v>86957686.152674988</v>
      </c>
      <c r="P186" s="17">
        <v>93199197</v>
      </c>
      <c r="R186" s="18">
        <f t="shared" si="16"/>
        <v>-6241510.8473250121</v>
      </c>
      <c r="S186" s="18"/>
    </row>
    <row r="187" spans="1:19" x14ac:dyDescent="0.25">
      <c r="A187" s="14">
        <v>325</v>
      </c>
      <c r="B187" s="14" t="s">
        <v>162</v>
      </c>
      <c r="D187" s="25">
        <v>52351</v>
      </c>
      <c r="F187" s="26">
        <v>156.30000000000001</v>
      </c>
      <c r="G187" s="14" t="s">
        <v>3</v>
      </c>
      <c r="H187" s="26" t="s">
        <v>177</v>
      </c>
      <c r="J187" s="34">
        <v>-3</v>
      </c>
      <c r="L187" s="13">
        <v>24225433.390000001</v>
      </c>
      <c r="N187" s="13">
        <v>11438959.9648025</v>
      </c>
      <c r="P187" s="13">
        <v>12329847</v>
      </c>
      <c r="R187" s="45">
        <f t="shared" si="16"/>
        <v>-890887.03519750014</v>
      </c>
      <c r="S187" s="46"/>
    </row>
    <row r="188" spans="1:19" s="19" customFormat="1" x14ac:dyDescent="0.25">
      <c r="A188" s="19" t="s">
        <v>4</v>
      </c>
      <c r="B188" s="19" t="s">
        <v>50</v>
      </c>
      <c r="D188" s="25"/>
      <c r="E188" s="14"/>
      <c r="F188" s="26"/>
      <c r="G188" s="14"/>
      <c r="H188" s="26"/>
      <c r="J188" s="34"/>
      <c r="L188" s="9">
        <f>+SUBTOTAL(9,L183:L187)</f>
        <v>1920577286.3199999</v>
      </c>
      <c r="N188" s="9">
        <f>+SUBTOTAL(9,N183:N187)</f>
        <v>687700049.83095253</v>
      </c>
      <c r="P188" s="9">
        <f>+SUBTOTAL(9,P183:P187)</f>
        <v>684825221</v>
      </c>
      <c r="R188" s="9">
        <f>+SUBTOTAL(9,R183:R187)</f>
        <v>2874828.8309524693</v>
      </c>
      <c r="S188" s="10"/>
    </row>
    <row r="189" spans="1:19" s="19" customFormat="1" x14ac:dyDescent="0.25">
      <c r="B189" s="19" t="s">
        <v>4</v>
      </c>
      <c r="D189" s="25"/>
      <c r="E189" s="14"/>
      <c r="F189" s="26"/>
      <c r="G189" s="14"/>
      <c r="H189" s="26"/>
      <c r="J189" s="34"/>
      <c r="L189" s="20"/>
      <c r="N189" s="20"/>
      <c r="P189" s="20"/>
      <c r="R189" s="20"/>
      <c r="S189" s="20"/>
    </row>
    <row r="190" spans="1:19" s="19" customFormat="1" x14ac:dyDescent="0.25">
      <c r="A190" s="21" t="s">
        <v>126</v>
      </c>
      <c r="D190" s="25"/>
      <c r="E190" s="14"/>
      <c r="F190" s="26"/>
      <c r="G190" s="14"/>
      <c r="H190" s="26"/>
      <c r="J190" s="34"/>
      <c r="L190" s="11">
        <f>+SUBTOTAL(9,L167:L189)</f>
        <v>4028573509.3299994</v>
      </c>
      <c r="N190" s="11">
        <f>+SUBTOTAL(9,N167:N189)</f>
        <v>1428349928.3389173</v>
      </c>
      <c r="P190" s="11">
        <f>+SUBTOTAL(9,P167:P189)</f>
        <v>1490100177</v>
      </c>
      <c r="R190" s="11">
        <f>+SUBTOTAL(9,R167:R189)</f>
        <v>-61750248.661082551</v>
      </c>
      <c r="S190" s="48"/>
    </row>
    <row r="191" spans="1:19" s="19" customFormat="1" x14ac:dyDescent="0.25">
      <c r="A191" s="21"/>
      <c r="B191" s="19" t="s">
        <v>4</v>
      </c>
      <c r="D191" s="25"/>
      <c r="E191" s="14"/>
      <c r="F191" s="26"/>
      <c r="G191" s="14"/>
      <c r="H191" s="26"/>
      <c r="J191" s="34"/>
      <c r="L191" s="20"/>
      <c r="N191" s="20"/>
      <c r="P191" s="20"/>
      <c r="R191" s="20"/>
      <c r="S191" s="20"/>
    </row>
    <row r="192" spans="1:19" s="19" customFormat="1" x14ac:dyDescent="0.25">
      <c r="A192" s="21"/>
      <c r="B192" s="19" t="s">
        <v>4</v>
      </c>
      <c r="D192" s="25"/>
      <c r="E192" s="14"/>
      <c r="F192" s="26"/>
      <c r="G192" s="14"/>
      <c r="H192" s="26"/>
      <c r="J192" s="34"/>
      <c r="L192" s="20"/>
      <c r="N192" s="20"/>
      <c r="P192" s="20"/>
      <c r="R192" s="20"/>
      <c r="S192" s="20"/>
    </row>
    <row r="193" spans="1:19" s="19" customFormat="1" x14ac:dyDescent="0.25">
      <c r="A193" s="21" t="s">
        <v>127</v>
      </c>
      <c r="D193" s="25"/>
      <c r="E193" s="14"/>
      <c r="F193" s="26"/>
      <c r="G193" s="14"/>
      <c r="H193" s="26"/>
      <c r="J193" s="34"/>
      <c r="L193" s="20"/>
      <c r="N193" s="20"/>
      <c r="P193" s="20"/>
      <c r="R193" s="20"/>
      <c r="S193" s="20"/>
    </row>
    <row r="194" spans="1:19" x14ac:dyDescent="0.25">
      <c r="A194" s="14" t="s">
        <v>4</v>
      </c>
      <c r="B194" s="14" t="s">
        <v>4</v>
      </c>
      <c r="D194" s="25"/>
      <c r="F194" s="26"/>
      <c r="H194" s="26"/>
      <c r="J194" s="34"/>
    </row>
    <row r="195" spans="1:19" s="19" customFormat="1" x14ac:dyDescent="0.25">
      <c r="A195" s="19" t="s">
        <v>4</v>
      </c>
      <c r="B195" s="19" t="s">
        <v>42</v>
      </c>
      <c r="D195" s="25"/>
      <c r="E195" s="14"/>
      <c r="F195" s="26"/>
      <c r="G195" s="14"/>
      <c r="H195" s="26"/>
      <c r="J195" s="34"/>
      <c r="L195" s="20"/>
      <c r="P195" s="20"/>
      <c r="R195" s="49"/>
      <c r="S195" s="49"/>
    </row>
    <row r="196" spans="1:19" x14ac:dyDescent="0.25">
      <c r="A196" s="14">
        <v>321</v>
      </c>
      <c r="B196" s="14" t="s">
        <v>11</v>
      </c>
      <c r="D196" s="25">
        <v>48699</v>
      </c>
      <c r="F196" s="26">
        <v>178.6</v>
      </c>
      <c r="G196" s="14" t="s">
        <v>3</v>
      </c>
      <c r="H196" s="26" t="s">
        <v>177</v>
      </c>
      <c r="J196" s="34">
        <v>-1</v>
      </c>
      <c r="L196" s="17">
        <v>380704673.41000003</v>
      </c>
      <c r="N196" s="17">
        <v>186854083.98628506</v>
      </c>
      <c r="P196" s="17">
        <v>166408793</v>
      </c>
      <c r="R196" s="18">
        <f t="shared" ref="R196:R200" si="17">+N196-P196</f>
        <v>20445290.986285061</v>
      </c>
      <c r="S196" s="18"/>
    </row>
    <row r="197" spans="1:19" x14ac:dyDescent="0.25">
      <c r="A197" s="14">
        <v>322</v>
      </c>
      <c r="B197" s="14" t="s">
        <v>45</v>
      </c>
      <c r="D197" s="25">
        <v>48699</v>
      </c>
      <c r="F197" s="26">
        <v>89.3</v>
      </c>
      <c r="G197" s="14" t="s">
        <v>3</v>
      </c>
      <c r="H197" s="26" t="s">
        <v>177</v>
      </c>
      <c r="J197" s="34">
        <v>-2</v>
      </c>
      <c r="L197" s="17">
        <v>144884580.21000001</v>
      </c>
      <c r="N197" s="17">
        <v>25644014.406124998</v>
      </c>
      <c r="P197" s="17">
        <v>41692490</v>
      </c>
      <c r="R197" s="18">
        <f t="shared" si="17"/>
        <v>-16048475.593875002</v>
      </c>
      <c r="S197" s="18"/>
    </row>
    <row r="198" spans="1:19" x14ac:dyDescent="0.25">
      <c r="A198" s="14">
        <v>323</v>
      </c>
      <c r="B198" s="14" t="s">
        <v>13</v>
      </c>
      <c r="D198" s="25">
        <v>48699</v>
      </c>
      <c r="F198" s="26">
        <v>36.200000000000003</v>
      </c>
      <c r="G198" s="14" t="s">
        <v>3</v>
      </c>
      <c r="H198" s="26" t="s">
        <v>177</v>
      </c>
      <c r="J198" s="34">
        <v>0</v>
      </c>
      <c r="L198" s="17">
        <v>22821885.52</v>
      </c>
      <c r="N198" s="17">
        <v>5761406.5085399998</v>
      </c>
      <c r="P198" s="17">
        <v>6668039</v>
      </c>
      <c r="R198" s="18">
        <f t="shared" si="17"/>
        <v>-906632.49146000016</v>
      </c>
      <c r="S198" s="18"/>
    </row>
    <row r="199" spans="1:19" x14ac:dyDescent="0.25">
      <c r="A199" s="14">
        <v>324</v>
      </c>
      <c r="B199" s="14" t="s">
        <v>14</v>
      </c>
      <c r="D199" s="25">
        <v>48699</v>
      </c>
      <c r="F199" s="26">
        <v>416.7</v>
      </c>
      <c r="G199" s="14" t="s">
        <v>3</v>
      </c>
      <c r="H199" s="26" t="s">
        <v>177</v>
      </c>
      <c r="J199" s="34">
        <v>-1</v>
      </c>
      <c r="L199" s="17">
        <v>56769857.590000004</v>
      </c>
      <c r="N199" s="17">
        <v>34483979.696845002</v>
      </c>
      <c r="P199" s="17">
        <v>27733453</v>
      </c>
      <c r="R199" s="18">
        <f t="shared" si="17"/>
        <v>6750526.6968450025</v>
      </c>
      <c r="S199" s="18"/>
    </row>
    <row r="200" spans="1:19" x14ac:dyDescent="0.25">
      <c r="A200" s="14">
        <v>325</v>
      </c>
      <c r="B200" s="14" t="s">
        <v>162</v>
      </c>
      <c r="D200" s="25">
        <v>48699</v>
      </c>
      <c r="F200" s="26">
        <v>156.30000000000001</v>
      </c>
      <c r="G200" s="14" t="s">
        <v>3</v>
      </c>
      <c r="H200" s="26" t="s">
        <v>177</v>
      </c>
      <c r="J200" s="34">
        <v>-3</v>
      </c>
      <c r="L200" s="13">
        <v>39215641.060000002</v>
      </c>
      <c r="N200" s="13">
        <v>17765783.163147502</v>
      </c>
      <c r="P200" s="13">
        <v>15952713</v>
      </c>
      <c r="R200" s="45">
        <f t="shared" si="17"/>
        <v>1813070.1631475016</v>
      </c>
      <c r="S200" s="46"/>
    </row>
    <row r="201" spans="1:19" s="19" customFormat="1" x14ac:dyDescent="0.25">
      <c r="A201" s="19" t="s">
        <v>4</v>
      </c>
      <c r="B201" s="19" t="s">
        <v>43</v>
      </c>
      <c r="D201" s="25"/>
      <c r="E201" s="14"/>
      <c r="F201" s="26"/>
      <c r="G201" s="14"/>
      <c r="H201" s="26"/>
      <c r="J201" s="34"/>
      <c r="L201" s="20">
        <f>+SUBTOTAL(9,L196:L200)</f>
        <v>644396637.78999996</v>
      </c>
      <c r="N201" s="20">
        <f>+SUBTOTAL(9,N196:N200)</f>
        <v>270509267.76094258</v>
      </c>
      <c r="P201" s="20">
        <f>+SUBTOTAL(9,P196:P200)</f>
        <v>258455488</v>
      </c>
      <c r="R201" s="20">
        <f>+SUBTOTAL(9,R196:R200)</f>
        <v>12053779.760942563</v>
      </c>
      <c r="S201" s="20"/>
    </row>
    <row r="202" spans="1:19" x14ac:dyDescent="0.25">
      <c r="A202" s="14" t="s">
        <v>4</v>
      </c>
      <c r="B202" s="14" t="s">
        <v>4</v>
      </c>
      <c r="D202" s="25"/>
      <c r="F202" s="26"/>
      <c r="H202" s="26"/>
      <c r="J202" s="34"/>
    </row>
    <row r="203" spans="1:19" s="19" customFormat="1" x14ac:dyDescent="0.25">
      <c r="A203" s="19" t="s">
        <v>4</v>
      </c>
      <c r="B203" s="19" t="s">
        <v>51</v>
      </c>
      <c r="D203" s="25"/>
      <c r="E203" s="14"/>
      <c r="F203" s="26"/>
      <c r="G203" s="14"/>
      <c r="H203" s="26"/>
      <c r="J203" s="34"/>
    </row>
    <row r="204" spans="1:19" x14ac:dyDescent="0.25">
      <c r="A204" s="14">
        <v>321</v>
      </c>
      <c r="B204" s="14" t="s">
        <v>11</v>
      </c>
      <c r="D204" s="25">
        <v>48426</v>
      </c>
      <c r="F204" s="26">
        <v>178.6</v>
      </c>
      <c r="G204" s="14" t="s">
        <v>3</v>
      </c>
      <c r="H204" s="26" t="s">
        <v>177</v>
      </c>
      <c r="J204" s="34">
        <v>-1</v>
      </c>
      <c r="L204" s="17">
        <v>185601316.09999999</v>
      </c>
      <c r="N204" s="17">
        <v>40968914.845690005</v>
      </c>
      <c r="P204" s="17">
        <v>64726544</v>
      </c>
      <c r="R204" s="18">
        <f t="shared" ref="R204:R208" si="18">+N204-P204</f>
        <v>-23757629.154309995</v>
      </c>
      <c r="S204" s="18"/>
    </row>
    <row r="205" spans="1:19" x14ac:dyDescent="0.25">
      <c r="A205" s="14">
        <v>322</v>
      </c>
      <c r="B205" s="14" t="s">
        <v>45</v>
      </c>
      <c r="D205" s="25">
        <v>48426</v>
      </c>
      <c r="F205" s="26">
        <v>89.3</v>
      </c>
      <c r="G205" s="14" t="s">
        <v>3</v>
      </c>
      <c r="H205" s="26" t="s">
        <v>177</v>
      </c>
      <c r="J205" s="34">
        <v>-2</v>
      </c>
      <c r="L205" s="17">
        <v>595235354.19000006</v>
      </c>
      <c r="N205" s="17">
        <v>176726668.33532494</v>
      </c>
      <c r="P205" s="17">
        <v>229680858</v>
      </c>
      <c r="R205" s="18">
        <f t="shared" si="18"/>
        <v>-52954189.664675057</v>
      </c>
      <c r="S205" s="18"/>
    </row>
    <row r="206" spans="1:19" x14ac:dyDescent="0.25">
      <c r="A206" s="14">
        <v>323</v>
      </c>
      <c r="B206" s="14" t="s">
        <v>13</v>
      </c>
      <c r="D206" s="25">
        <v>48426</v>
      </c>
      <c r="F206" s="26">
        <v>36.200000000000003</v>
      </c>
      <c r="G206" s="14" t="s">
        <v>3</v>
      </c>
      <c r="H206" s="26" t="s">
        <v>177</v>
      </c>
      <c r="J206" s="34">
        <v>0</v>
      </c>
      <c r="L206" s="17">
        <v>758820503.48000002</v>
      </c>
      <c r="N206" s="17">
        <v>99120406.050170019</v>
      </c>
      <c r="P206" s="17">
        <v>199251959</v>
      </c>
      <c r="R206" s="18">
        <f t="shared" si="18"/>
        <v>-100131552.94982998</v>
      </c>
      <c r="S206" s="18"/>
    </row>
    <row r="207" spans="1:19" x14ac:dyDescent="0.25">
      <c r="A207" s="14">
        <v>324</v>
      </c>
      <c r="B207" s="14" t="s">
        <v>14</v>
      </c>
      <c r="D207" s="25">
        <v>48426</v>
      </c>
      <c r="F207" s="26">
        <v>416.7</v>
      </c>
      <c r="G207" s="14" t="s">
        <v>3</v>
      </c>
      <c r="H207" s="26" t="s">
        <v>177</v>
      </c>
      <c r="J207" s="34">
        <v>-1</v>
      </c>
      <c r="L207" s="17">
        <v>153810947.63</v>
      </c>
      <c r="N207" s="17">
        <v>73799056.878002495</v>
      </c>
      <c r="P207" s="17">
        <v>76684491</v>
      </c>
      <c r="R207" s="18">
        <f t="shared" si="18"/>
        <v>-2885434.1219975054</v>
      </c>
      <c r="S207" s="18"/>
    </row>
    <row r="208" spans="1:19" x14ac:dyDescent="0.25">
      <c r="A208" s="14">
        <v>325</v>
      </c>
      <c r="B208" s="14" t="s">
        <v>162</v>
      </c>
      <c r="D208" s="25">
        <v>48426</v>
      </c>
      <c r="F208" s="26">
        <v>156.30000000000001</v>
      </c>
      <c r="G208" s="14" t="s">
        <v>3</v>
      </c>
      <c r="H208" s="26" t="s">
        <v>177</v>
      </c>
      <c r="J208" s="34">
        <v>-3</v>
      </c>
      <c r="L208" s="13">
        <v>16088187.859999999</v>
      </c>
      <c r="N208" s="13">
        <v>890396.52080999978</v>
      </c>
      <c r="P208" s="13">
        <v>4914691</v>
      </c>
      <c r="R208" s="45">
        <f t="shared" si="18"/>
        <v>-4024294.4791900003</v>
      </c>
      <c r="S208" s="46"/>
    </row>
    <row r="209" spans="1:20" s="19" customFormat="1" x14ac:dyDescent="0.25">
      <c r="A209" s="19" t="s">
        <v>4</v>
      </c>
      <c r="B209" s="19" t="s">
        <v>52</v>
      </c>
      <c r="D209" s="25"/>
      <c r="E209" s="14"/>
      <c r="F209" s="26"/>
      <c r="G209" s="14"/>
      <c r="H209" s="26"/>
      <c r="J209" s="34"/>
      <c r="L209" s="20">
        <f>+SUBTOTAL(9,L204:L208)</f>
        <v>1709556309.26</v>
      </c>
      <c r="N209" s="20">
        <f>+SUBTOTAL(9,N204:N208)</f>
        <v>391505442.62999749</v>
      </c>
      <c r="P209" s="20">
        <f>+SUBTOTAL(9,P204:P208)</f>
        <v>575258543</v>
      </c>
      <c r="R209" s="20">
        <f>+SUBTOTAL(9,R204:R208)</f>
        <v>-183753100.37000254</v>
      </c>
      <c r="S209" s="20"/>
    </row>
    <row r="210" spans="1:20" x14ac:dyDescent="0.25">
      <c r="A210" s="14" t="s">
        <v>4</v>
      </c>
      <c r="B210" s="14" t="s">
        <v>4</v>
      </c>
      <c r="D210" s="25"/>
      <c r="F210" s="26"/>
      <c r="H210" s="26"/>
      <c r="J210" s="34"/>
    </row>
    <row r="211" spans="1:20" s="19" customFormat="1" x14ac:dyDescent="0.25">
      <c r="A211" s="19" t="s">
        <v>4</v>
      </c>
      <c r="B211" s="19" t="s">
        <v>53</v>
      </c>
      <c r="D211" s="25"/>
      <c r="E211" s="14"/>
      <c r="F211" s="26"/>
      <c r="G211" s="14"/>
      <c r="H211" s="26"/>
      <c r="J211" s="34"/>
    </row>
    <row r="212" spans="1:20" x14ac:dyDescent="0.25">
      <c r="A212" s="14">
        <v>321</v>
      </c>
      <c r="B212" s="14" t="s">
        <v>11</v>
      </c>
      <c r="D212" s="25">
        <v>48699</v>
      </c>
      <c r="F212" s="26">
        <v>178.6</v>
      </c>
      <c r="G212" s="14" t="s">
        <v>3</v>
      </c>
      <c r="H212" s="26" t="s">
        <v>177</v>
      </c>
      <c r="J212" s="34">
        <v>-1</v>
      </c>
      <c r="L212" s="17">
        <v>129681129.70999999</v>
      </c>
      <c r="N212" s="17">
        <v>50771974.778832503</v>
      </c>
      <c r="P212" s="17">
        <v>54966418</v>
      </c>
      <c r="R212" s="18">
        <f t="shared" ref="R212:R216" si="19">+N212-P212</f>
        <v>-4194443.2211674973</v>
      </c>
      <c r="S212" s="18"/>
    </row>
    <row r="213" spans="1:20" x14ac:dyDescent="0.25">
      <c r="A213" s="14">
        <v>322</v>
      </c>
      <c r="B213" s="14" t="s">
        <v>45</v>
      </c>
      <c r="D213" s="25">
        <v>48699</v>
      </c>
      <c r="F213" s="26">
        <v>89.3</v>
      </c>
      <c r="G213" s="14" t="s">
        <v>3</v>
      </c>
      <c r="H213" s="26" t="s">
        <v>177</v>
      </c>
      <c r="J213" s="34">
        <v>-2</v>
      </c>
      <c r="L213" s="17">
        <v>518893110.5</v>
      </c>
      <c r="N213" s="17">
        <v>190785223.53052503</v>
      </c>
      <c r="P213" s="17">
        <v>199687308</v>
      </c>
      <c r="R213" s="18">
        <f t="shared" si="19"/>
        <v>-8902084.4694749713</v>
      </c>
      <c r="S213" s="18"/>
    </row>
    <row r="214" spans="1:20" x14ac:dyDescent="0.25">
      <c r="A214" s="14">
        <v>323</v>
      </c>
      <c r="B214" s="14" t="s">
        <v>13</v>
      </c>
      <c r="D214" s="25">
        <v>48699</v>
      </c>
      <c r="F214" s="26">
        <v>36.200000000000003</v>
      </c>
      <c r="G214" s="14" t="s">
        <v>3</v>
      </c>
      <c r="H214" s="26" t="s">
        <v>177</v>
      </c>
      <c r="J214" s="34">
        <v>0</v>
      </c>
      <c r="L214" s="17">
        <v>601429270.39999998</v>
      </c>
      <c r="N214" s="17">
        <v>92161742.462490007</v>
      </c>
      <c r="P214" s="17">
        <v>145523139</v>
      </c>
      <c r="R214" s="18">
        <f t="shared" si="19"/>
        <v>-53361396.537509993</v>
      </c>
      <c r="S214" s="18"/>
    </row>
    <row r="215" spans="1:20" x14ac:dyDescent="0.25">
      <c r="A215" s="14">
        <v>324</v>
      </c>
      <c r="B215" s="14" t="s">
        <v>14</v>
      </c>
      <c r="D215" s="25">
        <v>48699</v>
      </c>
      <c r="F215" s="26">
        <v>416.7</v>
      </c>
      <c r="G215" s="14" t="s">
        <v>3</v>
      </c>
      <c r="H215" s="26" t="s">
        <v>177</v>
      </c>
      <c r="J215" s="34">
        <v>-1</v>
      </c>
      <c r="L215" s="17">
        <v>177722654.02000001</v>
      </c>
      <c r="N215" s="17">
        <v>105343398.330065</v>
      </c>
      <c r="P215" s="17">
        <v>97045418</v>
      </c>
      <c r="R215" s="18">
        <f t="shared" si="19"/>
        <v>8297980.3300649971</v>
      </c>
      <c r="S215" s="18"/>
    </row>
    <row r="216" spans="1:20" x14ac:dyDescent="0.25">
      <c r="A216" s="14">
        <v>325</v>
      </c>
      <c r="B216" s="14" t="s">
        <v>162</v>
      </c>
      <c r="D216" s="25">
        <v>48699</v>
      </c>
      <c r="F216" s="26">
        <v>156.30000000000001</v>
      </c>
      <c r="G216" s="14" t="s">
        <v>3</v>
      </c>
      <c r="H216" s="26" t="s">
        <v>177</v>
      </c>
      <c r="J216" s="34">
        <v>-3</v>
      </c>
      <c r="L216" s="13">
        <v>12121306.1</v>
      </c>
      <c r="N216" s="13">
        <v>279921.07154499996</v>
      </c>
      <c r="P216" s="13">
        <v>4142302</v>
      </c>
      <c r="R216" s="45">
        <f t="shared" si="19"/>
        <v>-3862380.9284549998</v>
      </c>
      <c r="S216" s="46"/>
    </row>
    <row r="217" spans="1:20" s="19" customFormat="1" x14ac:dyDescent="0.25">
      <c r="A217" s="19" t="s">
        <v>4</v>
      </c>
      <c r="B217" s="19" t="s">
        <v>54</v>
      </c>
      <c r="L217" s="9">
        <f>+SUBTOTAL(9,L212:L216)</f>
        <v>1439847470.73</v>
      </c>
      <c r="N217" s="9">
        <f>+SUBTOTAL(9,N212:N216)</f>
        <v>439342260.17345756</v>
      </c>
      <c r="P217" s="9">
        <f>+SUBTOTAL(9,P212:P216)</f>
        <v>501364585</v>
      </c>
      <c r="R217" s="9">
        <f>+SUBTOTAL(9,R212:R216)</f>
        <v>-62022324.826542467</v>
      </c>
      <c r="S217" s="10"/>
    </row>
    <row r="218" spans="1:20" s="19" customFormat="1" x14ac:dyDescent="0.25">
      <c r="B218" s="19" t="s">
        <v>4</v>
      </c>
      <c r="J218" s="14"/>
      <c r="K218" s="14"/>
      <c r="L218" s="10"/>
      <c r="N218" s="10"/>
      <c r="P218" s="10"/>
      <c r="R218" s="10"/>
      <c r="S218" s="10"/>
    </row>
    <row r="219" spans="1:20" x14ac:dyDescent="0.25">
      <c r="A219" s="21" t="s">
        <v>128</v>
      </c>
      <c r="J219" s="19"/>
      <c r="K219" s="19"/>
      <c r="L219" s="12">
        <f>+SUBTOTAL(9,L195:L218)</f>
        <v>3793800417.7800002</v>
      </c>
      <c r="N219" s="12">
        <f>+SUBTOTAL(9,N195:N218)</f>
        <v>1101356970.5643973</v>
      </c>
      <c r="P219" s="12">
        <f>+SUBTOTAL(9,P195:P218)</f>
        <v>1335078616</v>
      </c>
      <c r="R219" s="12">
        <f>+SUBTOTAL(9,R195:R218)</f>
        <v>-233721645.43560243</v>
      </c>
      <c r="S219" s="48"/>
    </row>
    <row r="220" spans="1:20" x14ac:dyDescent="0.25">
      <c r="B220" s="14" t="s">
        <v>4</v>
      </c>
    </row>
    <row r="221" spans="1:20" s="16" customFormat="1" ht="13.8" thickBot="1" x14ac:dyDescent="0.3">
      <c r="A221" s="16" t="s">
        <v>2</v>
      </c>
      <c r="J221" s="14"/>
      <c r="K221" s="14"/>
      <c r="L221" s="6">
        <f>+SUBTOTAL(9,L167:L220)</f>
        <v>7822373927.1100016</v>
      </c>
      <c r="N221" s="6">
        <f>+SUBTOTAL(9,N167:N220)</f>
        <v>2529706898.9033146</v>
      </c>
      <c r="P221" s="6">
        <f>+SUBTOTAL(9,P167:P220)</f>
        <v>2825178793</v>
      </c>
      <c r="R221" s="6">
        <f>+SUBTOTAL(9,R167:R220)</f>
        <v>-295471894.09668499</v>
      </c>
      <c r="S221" s="22"/>
      <c r="T221" s="47"/>
    </row>
    <row r="222" spans="1:20" ht="13.8" thickTop="1" x14ac:dyDescent="0.25">
      <c r="B222" s="14" t="s">
        <v>4</v>
      </c>
    </row>
    <row r="223" spans="1:20" x14ac:dyDescent="0.25">
      <c r="B223" s="14" t="s">
        <v>4</v>
      </c>
      <c r="R223" s="18"/>
    </row>
    <row r="224" spans="1:20" x14ac:dyDescent="0.25">
      <c r="A224" s="16" t="s">
        <v>5</v>
      </c>
    </row>
    <row r="225" spans="1:20" x14ac:dyDescent="0.25">
      <c r="B225" s="14" t="s">
        <v>4</v>
      </c>
      <c r="L225" s="19"/>
      <c r="M225" s="19"/>
      <c r="N225" s="19"/>
      <c r="O225" s="19"/>
      <c r="P225" s="19"/>
      <c r="Q225" s="19"/>
      <c r="R225" s="19"/>
      <c r="S225" s="19"/>
    </row>
    <row r="226" spans="1:20" x14ac:dyDescent="0.25">
      <c r="A226" s="21" t="s">
        <v>129</v>
      </c>
      <c r="L226" s="19"/>
      <c r="M226" s="19"/>
      <c r="N226" s="19"/>
      <c r="O226" s="19"/>
      <c r="P226" s="19"/>
      <c r="Q226" s="19"/>
      <c r="R226" s="19"/>
      <c r="S226" s="19"/>
    </row>
    <row r="227" spans="1:20" x14ac:dyDescent="0.25">
      <c r="B227" s="14" t="s">
        <v>4</v>
      </c>
      <c r="J227" s="19"/>
      <c r="K227" s="19"/>
      <c r="L227" s="19"/>
      <c r="M227" s="19"/>
      <c r="N227" s="19"/>
      <c r="O227" s="19"/>
      <c r="P227" s="19"/>
      <c r="Q227" s="19"/>
      <c r="R227" s="19"/>
      <c r="S227" s="19"/>
    </row>
    <row r="228" spans="1:20" s="19" customFormat="1" x14ac:dyDescent="0.25">
      <c r="B228" s="19" t="s">
        <v>55</v>
      </c>
      <c r="J228" s="14"/>
      <c r="K228" s="14"/>
      <c r="L228" s="17"/>
      <c r="M228" s="14"/>
      <c r="N228" s="14"/>
      <c r="O228" s="14"/>
      <c r="P228" s="17"/>
      <c r="Q228" s="14"/>
      <c r="R228" s="50"/>
      <c r="S228" s="50"/>
    </row>
    <row r="229" spans="1:20" x14ac:dyDescent="0.25">
      <c r="A229" s="14">
        <v>341</v>
      </c>
      <c r="B229" s="14" t="s">
        <v>11</v>
      </c>
      <c r="D229" s="25">
        <v>50586</v>
      </c>
      <c r="F229" s="14">
        <v>217.4</v>
      </c>
      <c r="G229" s="14" t="s">
        <v>3</v>
      </c>
      <c r="H229" s="14" t="s">
        <v>177</v>
      </c>
      <c r="J229" s="34">
        <v>-2</v>
      </c>
      <c r="K229" s="19"/>
      <c r="L229" s="17">
        <v>87455288.390000001</v>
      </c>
      <c r="N229" s="17">
        <v>58653734.337399997</v>
      </c>
      <c r="P229" s="17">
        <v>39595776</v>
      </c>
      <c r="R229" s="18">
        <f t="shared" ref="R229:R235" si="20">+N229-P229</f>
        <v>19057958.337399997</v>
      </c>
      <c r="S229" s="18"/>
    </row>
    <row r="230" spans="1:20" x14ac:dyDescent="0.25">
      <c r="A230" s="14">
        <v>342</v>
      </c>
      <c r="B230" s="14" t="s">
        <v>56</v>
      </c>
      <c r="D230" s="25">
        <v>50586</v>
      </c>
      <c r="F230" s="14">
        <v>52.6</v>
      </c>
      <c r="G230" s="14" t="s">
        <v>3</v>
      </c>
      <c r="H230" s="14" t="s">
        <v>177</v>
      </c>
      <c r="J230" s="34">
        <v>-3</v>
      </c>
      <c r="L230" s="17">
        <v>11879794.880000001</v>
      </c>
      <c r="N230" s="17">
        <v>6764061.0843774993</v>
      </c>
      <c r="P230" s="17">
        <v>4568016</v>
      </c>
      <c r="R230" s="18">
        <f t="shared" si="20"/>
        <v>2196045.0843774993</v>
      </c>
      <c r="S230" s="18"/>
    </row>
    <row r="231" spans="1:20" x14ac:dyDescent="0.25">
      <c r="A231" s="14">
        <v>343</v>
      </c>
      <c r="B231" s="14" t="s">
        <v>57</v>
      </c>
      <c r="D231" s="25">
        <v>50586</v>
      </c>
      <c r="F231" s="14">
        <v>87.7</v>
      </c>
      <c r="G231" s="14" t="s">
        <v>3</v>
      </c>
      <c r="H231" s="14" t="s">
        <v>177</v>
      </c>
      <c r="J231" s="34">
        <v>-3</v>
      </c>
      <c r="L231" s="17">
        <v>29161925.579999998</v>
      </c>
      <c r="N231" s="17">
        <v>7732618</v>
      </c>
      <c r="P231" s="17">
        <v>4155181</v>
      </c>
      <c r="R231" s="18">
        <f t="shared" si="20"/>
        <v>3577437</v>
      </c>
      <c r="S231" s="18"/>
    </row>
    <row r="232" spans="1:20" x14ac:dyDescent="0.25">
      <c r="A232" s="14">
        <v>343.2</v>
      </c>
      <c r="B232" s="14" t="s">
        <v>58</v>
      </c>
      <c r="D232" s="25">
        <v>50586</v>
      </c>
      <c r="F232" s="14">
        <v>87.7</v>
      </c>
      <c r="G232" s="14" t="s">
        <v>3</v>
      </c>
      <c r="H232" s="14" t="s">
        <v>177</v>
      </c>
      <c r="J232" s="34">
        <v>35</v>
      </c>
      <c r="L232" s="17">
        <v>37564239.130000003</v>
      </c>
      <c r="N232" s="17">
        <v>8857045</v>
      </c>
      <c r="P232" s="17">
        <v>3788882</v>
      </c>
      <c r="R232" s="18">
        <f t="shared" si="20"/>
        <v>5068163</v>
      </c>
      <c r="S232" s="18"/>
    </row>
    <row r="233" spans="1:20" x14ac:dyDescent="0.25">
      <c r="A233" s="14">
        <v>344</v>
      </c>
      <c r="B233" s="14" t="s">
        <v>59</v>
      </c>
      <c r="D233" s="25">
        <v>50586</v>
      </c>
      <c r="F233" s="14">
        <v>312.5</v>
      </c>
      <c r="G233" s="14" t="s">
        <v>3</v>
      </c>
      <c r="H233" s="14" t="s">
        <v>177</v>
      </c>
      <c r="J233" s="34">
        <v>-3</v>
      </c>
      <c r="L233" s="17">
        <v>702077.8</v>
      </c>
      <c r="N233" s="17">
        <v>422319.08929500007</v>
      </c>
      <c r="P233" s="17">
        <v>276066</v>
      </c>
      <c r="R233" s="18">
        <f t="shared" si="20"/>
        <v>146253.08929500007</v>
      </c>
      <c r="S233" s="18"/>
    </row>
    <row r="234" spans="1:20" x14ac:dyDescent="0.25">
      <c r="A234" s="14">
        <v>345</v>
      </c>
      <c r="B234" s="14" t="s">
        <v>14</v>
      </c>
      <c r="D234" s="25">
        <v>50586</v>
      </c>
      <c r="F234" s="14">
        <v>384.6</v>
      </c>
      <c r="G234" s="14" t="s">
        <v>3</v>
      </c>
      <c r="H234" s="14" t="s">
        <v>177</v>
      </c>
      <c r="J234" s="34">
        <v>-2</v>
      </c>
      <c r="L234" s="17">
        <v>12506640.1</v>
      </c>
      <c r="N234" s="17">
        <v>9717935.8327950016</v>
      </c>
      <c r="P234" s="17">
        <v>6323139</v>
      </c>
      <c r="R234" s="18">
        <f t="shared" si="20"/>
        <v>3394796.8327950016</v>
      </c>
      <c r="S234" s="18"/>
    </row>
    <row r="235" spans="1:20" s="19" customFormat="1" x14ac:dyDescent="0.25">
      <c r="A235" s="14">
        <v>346</v>
      </c>
      <c r="B235" s="14" t="s">
        <v>162</v>
      </c>
      <c r="D235" s="25">
        <v>50586</v>
      </c>
      <c r="F235" s="14">
        <v>192.3</v>
      </c>
      <c r="G235" s="14" t="s">
        <v>3</v>
      </c>
      <c r="H235" s="14" t="s">
        <v>177</v>
      </c>
      <c r="J235" s="34">
        <v>-2</v>
      </c>
      <c r="K235" s="14"/>
      <c r="L235" s="13">
        <v>1273680.52</v>
      </c>
      <c r="M235" s="14"/>
      <c r="N235" s="13">
        <v>642012.12972749991</v>
      </c>
      <c r="O235" s="14"/>
      <c r="P235" s="13">
        <v>456975</v>
      </c>
      <c r="Q235" s="14"/>
      <c r="R235" s="45">
        <f t="shared" si="20"/>
        <v>185037.12972749991</v>
      </c>
      <c r="S235" s="46"/>
    </row>
    <row r="236" spans="1:20" x14ac:dyDescent="0.25">
      <c r="A236" s="14" t="s">
        <v>4</v>
      </c>
      <c r="B236" s="19" t="s">
        <v>60</v>
      </c>
      <c r="D236" s="25"/>
      <c r="J236" s="34"/>
      <c r="L236" s="20">
        <f>+SUBTOTAL(9,L228:L235)</f>
        <v>180543646.40000001</v>
      </c>
      <c r="M236" s="19"/>
      <c r="N236" s="20">
        <f>+SUBTOTAL(9,N228:N235)</f>
        <v>92789725.473594978</v>
      </c>
      <c r="O236" s="19"/>
      <c r="P236" s="20">
        <f>+SUBTOTAL(9,P228:P235)</f>
        <v>59164035</v>
      </c>
      <c r="Q236" s="19"/>
      <c r="R236" s="20">
        <f>+SUBTOTAL(9,R228:R235)</f>
        <v>33625690.473594993</v>
      </c>
      <c r="S236" s="20"/>
    </row>
    <row r="237" spans="1:20" s="19" customFormat="1" x14ac:dyDescent="0.25">
      <c r="A237" s="19" t="s">
        <v>4</v>
      </c>
      <c r="B237" s="19" t="s">
        <v>4</v>
      </c>
      <c r="D237" s="25"/>
      <c r="J237" s="34"/>
      <c r="K237" s="14"/>
      <c r="L237" s="14"/>
      <c r="M237" s="14"/>
      <c r="N237" s="14"/>
      <c r="O237" s="14"/>
      <c r="P237" s="14"/>
      <c r="Q237" s="14"/>
      <c r="R237" s="14"/>
      <c r="S237" s="14"/>
    </row>
    <row r="238" spans="1:20" x14ac:dyDescent="0.25">
      <c r="A238" s="19" t="s">
        <v>4</v>
      </c>
      <c r="B238" s="19" t="s">
        <v>61</v>
      </c>
      <c r="D238" s="25"/>
      <c r="J238" s="34"/>
      <c r="L238" s="17"/>
      <c r="P238" s="17"/>
      <c r="R238" s="50"/>
      <c r="S238" s="50"/>
      <c r="T238" s="19"/>
    </row>
    <row r="239" spans="1:20" x14ac:dyDescent="0.25">
      <c r="A239" s="14">
        <v>341</v>
      </c>
      <c r="B239" s="14" t="s">
        <v>11</v>
      </c>
      <c r="D239" s="25">
        <v>50586</v>
      </c>
      <c r="F239" s="14">
        <v>217.4</v>
      </c>
      <c r="G239" s="14" t="s">
        <v>3</v>
      </c>
      <c r="H239" s="14" t="s">
        <v>177</v>
      </c>
      <c r="J239" s="34">
        <v>-2</v>
      </c>
      <c r="L239" s="17">
        <v>5252476.74</v>
      </c>
      <c r="N239" s="17">
        <v>3609976.57999375</v>
      </c>
      <c r="P239" s="17">
        <v>2449703</v>
      </c>
      <c r="R239" s="18">
        <f t="shared" ref="R239:R245" si="21">+N239-P239</f>
        <v>1160273.57999375</v>
      </c>
      <c r="S239" s="18"/>
    </row>
    <row r="240" spans="1:20" x14ac:dyDescent="0.25">
      <c r="A240" s="14">
        <v>342</v>
      </c>
      <c r="B240" s="14" t="s">
        <v>56</v>
      </c>
      <c r="D240" s="25">
        <v>50586</v>
      </c>
      <c r="F240" s="14">
        <v>52.6</v>
      </c>
      <c r="G240" s="14" t="s">
        <v>3</v>
      </c>
      <c r="H240" s="14" t="s">
        <v>177</v>
      </c>
      <c r="J240" s="34">
        <v>-3</v>
      </c>
      <c r="K240" s="19"/>
      <c r="L240" s="17">
        <v>695047.38</v>
      </c>
      <c r="N240" s="17">
        <v>531831.33391749999</v>
      </c>
      <c r="P240" s="17">
        <v>305049</v>
      </c>
      <c r="R240" s="18">
        <f t="shared" si="21"/>
        <v>226782.33391749999</v>
      </c>
      <c r="S240" s="18"/>
    </row>
    <row r="241" spans="1:20" x14ac:dyDescent="0.25">
      <c r="A241" s="14">
        <v>343</v>
      </c>
      <c r="B241" s="14" t="s">
        <v>57</v>
      </c>
      <c r="D241" s="25">
        <v>50586</v>
      </c>
      <c r="F241" s="14">
        <v>87.7</v>
      </c>
      <c r="G241" s="14" t="s">
        <v>3</v>
      </c>
      <c r="H241" s="14" t="s">
        <v>177</v>
      </c>
      <c r="J241" s="34">
        <v>-3</v>
      </c>
      <c r="L241" s="17">
        <v>130963584.06</v>
      </c>
      <c r="N241" s="17">
        <v>56698998</v>
      </c>
      <c r="P241" s="17">
        <v>52714416</v>
      </c>
      <c r="R241" s="18">
        <f t="shared" si="21"/>
        <v>3984582</v>
      </c>
      <c r="S241" s="18"/>
    </row>
    <row r="242" spans="1:20" x14ac:dyDescent="0.25">
      <c r="A242" s="14">
        <v>343.2</v>
      </c>
      <c r="B242" s="14" t="s">
        <v>58</v>
      </c>
      <c r="D242" s="25">
        <v>50586</v>
      </c>
      <c r="F242" s="14">
        <v>87.7</v>
      </c>
      <c r="G242" s="14" t="s">
        <v>3</v>
      </c>
      <c r="H242" s="14" t="s">
        <v>177</v>
      </c>
      <c r="J242" s="34">
        <v>35</v>
      </c>
      <c r="L242" s="17">
        <v>64498883.460000001</v>
      </c>
      <c r="N242" s="17">
        <v>10698975</v>
      </c>
      <c r="P242" s="17">
        <v>7489758</v>
      </c>
      <c r="R242" s="18">
        <f t="shared" si="21"/>
        <v>3209217</v>
      </c>
      <c r="S242" s="18"/>
    </row>
    <row r="243" spans="1:20" x14ac:dyDescent="0.25">
      <c r="A243" s="14">
        <v>344</v>
      </c>
      <c r="B243" s="14" t="s">
        <v>59</v>
      </c>
      <c r="D243" s="25">
        <v>50586</v>
      </c>
      <c r="F243" s="14">
        <v>312.5</v>
      </c>
      <c r="G243" s="14" t="s">
        <v>3</v>
      </c>
      <c r="H243" s="14" t="s">
        <v>177</v>
      </c>
      <c r="J243" s="34">
        <v>-3</v>
      </c>
      <c r="L243" s="17">
        <v>29715224.530000001</v>
      </c>
      <c r="N243" s="17">
        <v>21249929.871830001</v>
      </c>
      <c r="P243" s="17">
        <v>14405232</v>
      </c>
      <c r="R243" s="18">
        <f t="shared" si="21"/>
        <v>6844697.8718300015</v>
      </c>
      <c r="S243" s="18"/>
    </row>
    <row r="244" spans="1:20" s="19" customFormat="1" x14ac:dyDescent="0.25">
      <c r="A244" s="14">
        <v>345</v>
      </c>
      <c r="B244" s="14" t="s">
        <v>14</v>
      </c>
      <c r="D244" s="25">
        <v>50586</v>
      </c>
      <c r="F244" s="14">
        <v>384.6</v>
      </c>
      <c r="G244" s="14" t="s">
        <v>3</v>
      </c>
      <c r="H244" s="14" t="s">
        <v>177</v>
      </c>
      <c r="J244" s="34">
        <v>-2</v>
      </c>
      <c r="K244" s="14"/>
      <c r="L244" s="17">
        <v>30758543.48</v>
      </c>
      <c r="M244" s="14"/>
      <c r="N244" s="17">
        <v>20012938.554825004</v>
      </c>
      <c r="O244" s="14"/>
      <c r="P244" s="17">
        <v>14254456</v>
      </c>
      <c r="Q244" s="14"/>
      <c r="R244" s="18">
        <f t="shared" si="21"/>
        <v>5758482.5548250042</v>
      </c>
      <c r="S244" s="18"/>
      <c r="T244" s="14"/>
    </row>
    <row r="245" spans="1:20" x14ac:dyDescent="0.25">
      <c r="A245" s="14">
        <v>346</v>
      </c>
      <c r="B245" s="14" t="s">
        <v>162</v>
      </c>
      <c r="D245" s="25">
        <v>50586</v>
      </c>
      <c r="F245" s="14">
        <v>192.3</v>
      </c>
      <c r="G245" s="14" t="s">
        <v>3</v>
      </c>
      <c r="H245" s="14" t="s">
        <v>177</v>
      </c>
      <c r="J245" s="34">
        <v>-2</v>
      </c>
      <c r="L245" s="13">
        <v>2681785.2799999998</v>
      </c>
      <c r="N245" s="13">
        <v>1971609.4779800002</v>
      </c>
      <c r="P245" s="13">
        <v>1271441</v>
      </c>
      <c r="R245" s="45">
        <f t="shared" si="21"/>
        <v>700168.4779800002</v>
      </c>
      <c r="S245" s="46"/>
      <c r="T245" s="19"/>
    </row>
    <row r="246" spans="1:20" s="19" customFormat="1" x14ac:dyDescent="0.25">
      <c r="A246" s="14" t="s">
        <v>4</v>
      </c>
      <c r="B246" s="19" t="s">
        <v>62</v>
      </c>
      <c r="D246" s="25"/>
      <c r="J246" s="34"/>
      <c r="K246" s="14"/>
      <c r="L246" s="20">
        <f>+SUBTOTAL(9,L238:L245)</f>
        <v>264565544.93000001</v>
      </c>
      <c r="N246" s="20">
        <f>+SUBTOTAL(9,N238:N245)</f>
        <v>114774258.81854627</v>
      </c>
      <c r="P246" s="20">
        <f>+SUBTOTAL(9,P238:P245)</f>
        <v>92890055</v>
      </c>
      <c r="R246" s="20">
        <f>+SUBTOTAL(9,R238:R245)</f>
        <v>21884203.818546254</v>
      </c>
      <c r="S246" s="20"/>
      <c r="T246" s="14"/>
    </row>
    <row r="247" spans="1:20" x14ac:dyDescent="0.25">
      <c r="A247" s="14" t="s">
        <v>4</v>
      </c>
      <c r="B247" s="14" t="s">
        <v>4</v>
      </c>
      <c r="D247" s="25"/>
      <c r="J247" s="34"/>
      <c r="T247" s="19"/>
    </row>
    <row r="248" spans="1:20" x14ac:dyDescent="0.25">
      <c r="A248" s="19" t="s">
        <v>4</v>
      </c>
      <c r="B248" s="19" t="s">
        <v>63</v>
      </c>
      <c r="D248" s="25"/>
      <c r="J248" s="34"/>
      <c r="L248" s="17"/>
      <c r="P248" s="17"/>
      <c r="R248" s="50"/>
      <c r="S248" s="50"/>
      <c r="T248" s="19"/>
    </row>
    <row r="249" spans="1:20" x14ac:dyDescent="0.25">
      <c r="A249" s="14">
        <v>341</v>
      </c>
      <c r="B249" s="14" t="s">
        <v>11</v>
      </c>
      <c r="D249" s="25">
        <v>50586</v>
      </c>
      <c r="F249" s="14">
        <v>217.4</v>
      </c>
      <c r="G249" s="14" t="s">
        <v>3</v>
      </c>
      <c r="H249" s="14" t="s">
        <v>177</v>
      </c>
      <c r="J249" s="34">
        <v>-2</v>
      </c>
      <c r="K249" s="19"/>
      <c r="L249" s="17">
        <v>3304987.8</v>
      </c>
      <c r="N249" s="17">
        <v>2032622.1496874995</v>
      </c>
      <c r="P249" s="17">
        <v>1423278</v>
      </c>
      <c r="R249" s="18">
        <f t="shared" ref="R249:R255" si="22">+N249-P249</f>
        <v>609344.14968749951</v>
      </c>
      <c r="S249" s="18"/>
    </row>
    <row r="250" spans="1:20" x14ac:dyDescent="0.25">
      <c r="A250" s="14">
        <v>342</v>
      </c>
      <c r="B250" s="14" t="s">
        <v>56</v>
      </c>
      <c r="D250" s="25">
        <v>50586</v>
      </c>
      <c r="F250" s="14">
        <v>52.6</v>
      </c>
      <c r="G250" s="14" t="s">
        <v>3</v>
      </c>
      <c r="H250" s="14" t="s">
        <v>177</v>
      </c>
      <c r="J250" s="34">
        <v>-3</v>
      </c>
      <c r="L250" s="17">
        <v>766036.02</v>
      </c>
      <c r="N250" s="17">
        <v>526297.66347749997</v>
      </c>
      <c r="P250" s="17">
        <v>304628</v>
      </c>
      <c r="R250" s="18">
        <f t="shared" si="22"/>
        <v>221669.66347749997</v>
      </c>
      <c r="S250" s="18"/>
    </row>
    <row r="251" spans="1:20" x14ac:dyDescent="0.25">
      <c r="A251" s="14">
        <v>343</v>
      </c>
      <c r="B251" s="14" t="s">
        <v>57</v>
      </c>
      <c r="D251" s="25">
        <v>50586</v>
      </c>
      <c r="F251" s="14">
        <v>87.7</v>
      </c>
      <c r="G251" s="14" t="s">
        <v>3</v>
      </c>
      <c r="H251" s="14" t="s">
        <v>177</v>
      </c>
      <c r="J251" s="34">
        <v>-3</v>
      </c>
      <c r="L251" s="17">
        <v>130296358.81</v>
      </c>
      <c r="N251" s="17">
        <v>36892592</v>
      </c>
      <c r="P251" s="17">
        <v>52084857</v>
      </c>
      <c r="R251" s="18">
        <f t="shared" si="22"/>
        <v>-15192265</v>
      </c>
      <c r="S251" s="18"/>
    </row>
    <row r="252" spans="1:20" x14ac:dyDescent="0.25">
      <c r="A252" s="14">
        <v>343.2</v>
      </c>
      <c r="B252" s="14" t="s">
        <v>58</v>
      </c>
      <c r="D252" s="25">
        <v>50586</v>
      </c>
      <c r="F252" s="14">
        <v>87.7</v>
      </c>
      <c r="G252" s="14" t="s">
        <v>3</v>
      </c>
      <c r="H252" s="14" t="s">
        <v>177</v>
      </c>
      <c r="J252" s="34">
        <v>35</v>
      </c>
      <c r="K252" s="19"/>
      <c r="L252" s="17">
        <v>24422477.670000002</v>
      </c>
      <c r="N252" s="17">
        <v>2046912</v>
      </c>
      <c r="P252" s="17">
        <v>2121501</v>
      </c>
      <c r="R252" s="18">
        <f t="shared" si="22"/>
        <v>-74589</v>
      </c>
      <c r="S252" s="18"/>
    </row>
    <row r="253" spans="1:20" s="19" customFormat="1" x14ac:dyDescent="0.25">
      <c r="A253" s="14">
        <v>344</v>
      </c>
      <c r="B253" s="14" t="s">
        <v>59</v>
      </c>
      <c r="D253" s="25">
        <v>50586</v>
      </c>
      <c r="F253" s="14">
        <v>312.5</v>
      </c>
      <c r="G253" s="14" t="s">
        <v>3</v>
      </c>
      <c r="H253" s="14" t="s">
        <v>177</v>
      </c>
      <c r="J253" s="34">
        <v>-3</v>
      </c>
      <c r="K253" s="14"/>
      <c r="L253" s="17">
        <v>32777730.66</v>
      </c>
      <c r="M253" s="14"/>
      <c r="N253" s="17">
        <v>23372189.698137499</v>
      </c>
      <c r="O253" s="14"/>
      <c r="P253" s="17">
        <v>15053075</v>
      </c>
      <c r="Q253" s="14"/>
      <c r="R253" s="18">
        <f t="shared" si="22"/>
        <v>8319114.6981374994</v>
      </c>
      <c r="S253" s="18"/>
      <c r="T253" s="14"/>
    </row>
    <row r="254" spans="1:20" x14ac:dyDescent="0.25">
      <c r="A254" s="14">
        <v>345</v>
      </c>
      <c r="B254" s="14" t="s">
        <v>14</v>
      </c>
      <c r="D254" s="25">
        <v>50586</v>
      </c>
      <c r="F254" s="14">
        <v>384.6</v>
      </c>
      <c r="G254" s="14" t="s">
        <v>3</v>
      </c>
      <c r="H254" s="14" t="s">
        <v>177</v>
      </c>
      <c r="J254" s="34">
        <v>-2</v>
      </c>
      <c r="L254" s="17">
        <v>25710169.039999999</v>
      </c>
      <c r="N254" s="17">
        <v>16111822.174325</v>
      </c>
      <c r="P254" s="17">
        <v>11494249</v>
      </c>
      <c r="R254" s="18">
        <f t="shared" si="22"/>
        <v>4617573.1743250005</v>
      </c>
      <c r="S254" s="18"/>
    </row>
    <row r="255" spans="1:20" s="19" customFormat="1" x14ac:dyDescent="0.25">
      <c r="A255" s="14">
        <v>346</v>
      </c>
      <c r="B255" s="14" t="s">
        <v>162</v>
      </c>
      <c r="D255" s="25">
        <v>50586</v>
      </c>
      <c r="F255" s="14">
        <v>192.3</v>
      </c>
      <c r="G255" s="14" t="s">
        <v>3</v>
      </c>
      <c r="H255" s="14" t="s">
        <v>177</v>
      </c>
      <c r="J255" s="34">
        <v>-2</v>
      </c>
      <c r="K255" s="14"/>
      <c r="L255" s="13">
        <v>1868249.99</v>
      </c>
      <c r="M255" s="14"/>
      <c r="N255" s="13">
        <v>1335398.9189250001</v>
      </c>
      <c r="O255" s="14"/>
      <c r="P255" s="13">
        <v>878711</v>
      </c>
      <c r="Q255" s="14"/>
      <c r="R255" s="45">
        <f t="shared" si="22"/>
        <v>456687.91892500012</v>
      </c>
      <c r="S255" s="46"/>
    </row>
    <row r="256" spans="1:20" x14ac:dyDescent="0.25">
      <c r="A256" s="14" t="s">
        <v>4</v>
      </c>
      <c r="B256" s="19" t="s">
        <v>64</v>
      </c>
      <c r="D256" s="25"/>
      <c r="L256" s="9">
        <f>+SUBTOTAL(9,L248:L255)</f>
        <v>219146009.99000001</v>
      </c>
      <c r="M256" s="19"/>
      <c r="N256" s="9">
        <f>+SUBTOTAL(9,N248:N255)</f>
        <v>82317834.604552507</v>
      </c>
      <c r="O256" s="19"/>
      <c r="P256" s="9">
        <f>+SUBTOTAL(9,P248:P255)</f>
        <v>83360299</v>
      </c>
      <c r="Q256" s="19"/>
      <c r="R256" s="9">
        <f>+SUBTOTAL(9,R248:R255)</f>
        <v>-1042464.3954475003</v>
      </c>
      <c r="S256" s="10"/>
    </row>
    <row r="257" spans="1:20" x14ac:dyDescent="0.25">
      <c r="B257" s="19" t="s">
        <v>4</v>
      </c>
      <c r="D257" s="25"/>
      <c r="L257" s="20"/>
      <c r="M257" s="19"/>
      <c r="N257" s="20"/>
      <c r="O257" s="19"/>
      <c r="P257" s="20"/>
      <c r="Q257" s="19"/>
      <c r="R257" s="20"/>
      <c r="S257" s="20"/>
    </row>
    <row r="258" spans="1:20" x14ac:dyDescent="0.25">
      <c r="A258" s="21" t="s">
        <v>130</v>
      </c>
      <c r="B258" s="19"/>
      <c r="D258" s="25"/>
      <c r="J258" s="19"/>
      <c r="K258" s="19"/>
      <c r="L258" s="11">
        <f>+SUBTOTAL(9,L225:L257)</f>
        <v>664255201.31999993</v>
      </c>
      <c r="M258" s="19"/>
      <c r="N258" s="11">
        <f>+SUBTOTAL(9,N225:N257)</f>
        <v>289881818.89669371</v>
      </c>
      <c r="O258" s="19"/>
      <c r="P258" s="11">
        <f>+SUBTOTAL(9,P225:P257)</f>
        <v>235414389</v>
      </c>
      <c r="Q258" s="19"/>
      <c r="R258" s="11">
        <f>+SUBTOTAL(9,R225:R257)</f>
        <v>54467429.896693751</v>
      </c>
      <c r="S258" s="11"/>
    </row>
    <row r="259" spans="1:20" x14ac:dyDescent="0.25">
      <c r="A259" s="21"/>
      <c r="B259" s="19" t="s">
        <v>4</v>
      </c>
      <c r="L259" s="20"/>
      <c r="M259" s="19"/>
      <c r="N259" s="20"/>
      <c r="O259" s="19"/>
      <c r="P259" s="20"/>
      <c r="Q259" s="19"/>
      <c r="R259" s="20"/>
      <c r="S259" s="20"/>
    </row>
    <row r="260" spans="1:20" x14ac:dyDescent="0.25">
      <c r="A260" s="21"/>
      <c r="B260" s="19" t="s">
        <v>4</v>
      </c>
      <c r="J260" s="19"/>
      <c r="K260" s="19"/>
      <c r="L260" s="20"/>
      <c r="M260" s="19"/>
      <c r="N260" s="20"/>
      <c r="O260" s="19"/>
      <c r="P260" s="20"/>
      <c r="Q260" s="19"/>
      <c r="R260" s="20"/>
      <c r="S260" s="20"/>
    </row>
    <row r="261" spans="1:20" x14ac:dyDescent="0.25">
      <c r="A261" s="21" t="s">
        <v>131</v>
      </c>
      <c r="B261" s="19"/>
      <c r="L261" s="20"/>
      <c r="M261" s="19"/>
      <c r="N261" s="20"/>
      <c r="O261" s="19"/>
      <c r="P261" s="20"/>
      <c r="Q261" s="19"/>
      <c r="R261" s="20"/>
      <c r="S261" s="20"/>
    </row>
    <row r="262" spans="1:20" x14ac:dyDescent="0.25">
      <c r="A262" s="14" t="s">
        <v>4</v>
      </c>
      <c r="B262" s="14" t="s">
        <v>4</v>
      </c>
      <c r="J262" s="19"/>
      <c r="K262" s="19"/>
      <c r="T262" s="19"/>
    </row>
    <row r="263" spans="1:20" x14ac:dyDescent="0.25">
      <c r="A263" s="19" t="s">
        <v>4</v>
      </c>
      <c r="B263" s="19" t="s">
        <v>65</v>
      </c>
      <c r="J263" s="19"/>
      <c r="K263" s="19"/>
      <c r="L263" s="17"/>
      <c r="P263" s="17"/>
      <c r="R263" s="50"/>
      <c r="S263" s="50"/>
      <c r="T263" s="19"/>
    </row>
    <row r="264" spans="1:20" x14ac:dyDescent="0.25">
      <c r="A264" s="14">
        <v>341</v>
      </c>
      <c r="B264" s="14" t="s">
        <v>11</v>
      </c>
      <c r="D264" s="25">
        <v>54239</v>
      </c>
      <c r="F264" s="14">
        <v>217.4</v>
      </c>
      <c r="G264" s="14" t="s">
        <v>3</v>
      </c>
      <c r="H264" s="14" t="s">
        <v>177</v>
      </c>
      <c r="J264" s="34">
        <v>-2</v>
      </c>
      <c r="K264" s="19"/>
      <c r="L264" s="17">
        <v>9369834.6799999997</v>
      </c>
      <c r="N264" s="17">
        <v>2084624.7474000002</v>
      </c>
      <c r="P264" s="17">
        <v>3272623</v>
      </c>
      <c r="R264" s="18">
        <f t="shared" ref="R264:R270" si="23">+N264-P264</f>
        <v>-1187998.2525999998</v>
      </c>
      <c r="S264" s="18"/>
    </row>
    <row r="265" spans="1:20" x14ac:dyDescent="0.25">
      <c r="A265" s="14">
        <v>342</v>
      </c>
      <c r="B265" s="14" t="s">
        <v>56</v>
      </c>
      <c r="D265" s="25">
        <v>54239</v>
      </c>
      <c r="F265" s="14">
        <v>52.6</v>
      </c>
      <c r="G265" s="14" t="s">
        <v>3</v>
      </c>
      <c r="H265" s="14" t="s">
        <v>177</v>
      </c>
      <c r="J265" s="34">
        <v>-3</v>
      </c>
      <c r="K265" s="19"/>
      <c r="L265" s="17">
        <v>843137.77</v>
      </c>
      <c r="N265" s="17">
        <v>299079.16278000001</v>
      </c>
      <c r="P265" s="17">
        <v>432906</v>
      </c>
      <c r="R265" s="18">
        <f t="shared" si="23"/>
        <v>-133826.83721999999</v>
      </c>
      <c r="S265" s="18"/>
    </row>
    <row r="266" spans="1:20" x14ac:dyDescent="0.25">
      <c r="A266" s="14">
        <v>343</v>
      </c>
      <c r="B266" s="14" t="s">
        <v>57</v>
      </c>
      <c r="D266" s="25">
        <v>54239</v>
      </c>
      <c r="F266" s="14">
        <v>87.7</v>
      </c>
      <c r="G266" s="14" t="s">
        <v>3</v>
      </c>
      <c r="H266" s="14" t="s">
        <v>177</v>
      </c>
      <c r="J266" s="34">
        <v>-3</v>
      </c>
      <c r="K266" s="19"/>
      <c r="L266" s="17">
        <v>3966235.24</v>
      </c>
      <c r="N266" s="17">
        <v>1207202</v>
      </c>
      <c r="P266" s="17">
        <v>482232</v>
      </c>
      <c r="R266" s="18">
        <f t="shared" si="23"/>
        <v>724970</v>
      </c>
      <c r="S266" s="18"/>
    </row>
    <row r="267" spans="1:20" s="19" customFormat="1" x14ac:dyDescent="0.25">
      <c r="A267" s="14">
        <v>343.2</v>
      </c>
      <c r="B267" s="14" t="s">
        <v>58</v>
      </c>
      <c r="D267" s="25">
        <v>54239</v>
      </c>
      <c r="F267" s="14">
        <v>87.7</v>
      </c>
      <c r="G267" s="14" t="s">
        <v>3</v>
      </c>
      <c r="H267" s="14" t="s">
        <v>177</v>
      </c>
      <c r="J267" s="34">
        <v>35</v>
      </c>
      <c r="L267" s="17">
        <v>441576.73</v>
      </c>
      <c r="M267" s="14"/>
      <c r="N267" s="17">
        <v>232703</v>
      </c>
      <c r="O267" s="14"/>
      <c r="P267" s="17">
        <v>54340</v>
      </c>
      <c r="Q267" s="14"/>
      <c r="R267" s="18">
        <f t="shared" si="23"/>
        <v>178363</v>
      </c>
      <c r="S267" s="18"/>
      <c r="T267" s="14"/>
    </row>
    <row r="268" spans="1:20" x14ac:dyDescent="0.25">
      <c r="A268" s="14">
        <v>344</v>
      </c>
      <c r="B268" s="14" t="s">
        <v>59</v>
      </c>
      <c r="D268" s="25">
        <v>54239</v>
      </c>
      <c r="F268" s="14">
        <v>312.5</v>
      </c>
      <c r="G268" s="14" t="s">
        <v>3</v>
      </c>
      <c r="H268" s="14" t="s">
        <v>177</v>
      </c>
      <c r="J268" s="34">
        <v>-3</v>
      </c>
      <c r="K268" s="19"/>
      <c r="L268" s="17">
        <v>244992.81</v>
      </c>
      <c r="N268" s="17">
        <v>16476.129422499998</v>
      </c>
      <c r="P268" s="17">
        <v>25877</v>
      </c>
      <c r="R268" s="18">
        <f t="shared" si="23"/>
        <v>-9400.8705775000017</v>
      </c>
      <c r="S268" s="18"/>
    </row>
    <row r="269" spans="1:20" s="19" customFormat="1" x14ac:dyDescent="0.25">
      <c r="A269" s="14">
        <v>345</v>
      </c>
      <c r="B269" s="14" t="s">
        <v>14</v>
      </c>
      <c r="D269" s="25">
        <v>54239</v>
      </c>
      <c r="F269" s="14">
        <v>384.6</v>
      </c>
      <c r="G269" s="14" t="s">
        <v>3</v>
      </c>
      <c r="H269" s="14" t="s">
        <v>177</v>
      </c>
      <c r="J269" s="34">
        <v>-2</v>
      </c>
      <c r="L269" s="17">
        <v>1235228.53</v>
      </c>
      <c r="M269" s="14"/>
      <c r="N269" s="17">
        <v>156636.92349500002</v>
      </c>
      <c r="O269" s="14"/>
      <c r="P269" s="17">
        <v>163848</v>
      </c>
      <c r="Q269" s="14"/>
      <c r="R269" s="18">
        <f t="shared" si="23"/>
        <v>-7211.0765049999754</v>
      </c>
      <c r="S269" s="18"/>
      <c r="T269" s="14"/>
    </row>
    <row r="270" spans="1:20" x14ac:dyDescent="0.25">
      <c r="A270" s="14">
        <v>346</v>
      </c>
      <c r="B270" s="14" t="s">
        <v>162</v>
      </c>
      <c r="D270" s="25">
        <v>54239</v>
      </c>
      <c r="F270" s="14">
        <v>192.3</v>
      </c>
      <c r="G270" s="14" t="s">
        <v>3</v>
      </c>
      <c r="H270" s="14" t="s">
        <v>177</v>
      </c>
      <c r="J270" s="34">
        <v>-2</v>
      </c>
      <c r="K270" s="19"/>
      <c r="L270" s="13">
        <v>816343.35</v>
      </c>
      <c r="N270" s="13">
        <v>214351.49612250002</v>
      </c>
      <c r="P270" s="13">
        <v>234890</v>
      </c>
      <c r="R270" s="45">
        <f t="shared" si="23"/>
        <v>-20538.503877499985</v>
      </c>
      <c r="S270" s="46"/>
      <c r="T270" s="19"/>
    </row>
    <row r="271" spans="1:20" x14ac:dyDescent="0.25">
      <c r="A271" s="14" t="s">
        <v>4</v>
      </c>
      <c r="B271" s="19" t="s">
        <v>66</v>
      </c>
      <c r="D271" s="25"/>
      <c r="J271" s="34"/>
      <c r="K271" s="19"/>
      <c r="L271" s="20">
        <f>+SUBTOTAL(9,L263:L270)</f>
        <v>16917349.109999999</v>
      </c>
      <c r="M271" s="19"/>
      <c r="N271" s="20">
        <f>+SUBTOTAL(9,N263:N270)</f>
        <v>4211073.4592200005</v>
      </c>
      <c r="O271" s="19"/>
      <c r="P271" s="20">
        <f>+SUBTOTAL(9,P263:P270)</f>
        <v>4666716</v>
      </c>
      <c r="Q271" s="19"/>
      <c r="R271" s="20">
        <f>+SUBTOTAL(9,R263:R270)</f>
        <v>-455642.54077999981</v>
      </c>
      <c r="S271" s="20"/>
    </row>
    <row r="272" spans="1:20" x14ac:dyDescent="0.25">
      <c r="A272" s="19" t="s">
        <v>4</v>
      </c>
      <c r="B272" s="19" t="s">
        <v>4</v>
      </c>
      <c r="D272" s="25"/>
      <c r="J272" s="34"/>
      <c r="T272" s="19"/>
    </row>
    <row r="273" spans="1:20" x14ac:dyDescent="0.25">
      <c r="A273" s="19" t="s">
        <v>4</v>
      </c>
      <c r="B273" s="19" t="s">
        <v>67</v>
      </c>
      <c r="D273" s="25"/>
      <c r="J273" s="34"/>
      <c r="K273" s="19"/>
      <c r="L273" s="17"/>
      <c r="P273" s="17"/>
      <c r="R273" s="50"/>
      <c r="S273" s="50"/>
      <c r="T273" s="19"/>
    </row>
    <row r="274" spans="1:20" x14ac:dyDescent="0.25">
      <c r="A274" s="14">
        <v>341</v>
      </c>
      <c r="B274" s="14" t="s">
        <v>11</v>
      </c>
      <c r="D274" s="25">
        <v>54239</v>
      </c>
      <c r="F274" s="14">
        <v>217.4</v>
      </c>
      <c r="G274" s="14" t="s">
        <v>3</v>
      </c>
      <c r="H274" s="14" t="s">
        <v>177</v>
      </c>
      <c r="J274" s="34">
        <v>-2</v>
      </c>
      <c r="L274" s="17">
        <v>30529034.859999999</v>
      </c>
      <c r="N274" s="17">
        <v>12785207.480231252</v>
      </c>
      <c r="P274" s="17">
        <v>9265854</v>
      </c>
      <c r="R274" s="18">
        <f t="shared" ref="R274:R280" si="24">+N274-P274</f>
        <v>3519353.4802312516</v>
      </c>
      <c r="S274" s="18"/>
    </row>
    <row r="275" spans="1:20" x14ac:dyDescent="0.25">
      <c r="A275" s="14">
        <v>342</v>
      </c>
      <c r="B275" s="14" t="s">
        <v>56</v>
      </c>
      <c r="D275" s="25">
        <v>54239</v>
      </c>
      <c r="F275" s="14">
        <v>52.6</v>
      </c>
      <c r="G275" s="14" t="s">
        <v>3</v>
      </c>
      <c r="H275" s="14" t="s">
        <v>177</v>
      </c>
      <c r="J275" s="34">
        <v>-3</v>
      </c>
      <c r="L275" s="17">
        <v>6577101.4100000001</v>
      </c>
      <c r="N275" s="17">
        <v>2145940.8426675</v>
      </c>
      <c r="P275" s="17">
        <v>1859816</v>
      </c>
      <c r="R275" s="18">
        <f t="shared" si="24"/>
        <v>286124.84266750002</v>
      </c>
      <c r="S275" s="18"/>
    </row>
    <row r="276" spans="1:20" s="19" customFormat="1" x14ac:dyDescent="0.25">
      <c r="A276" s="14">
        <v>343</v>
      </c>
      <c r="B276" s="14" t="s">
        <v>57</v>
      </c>
      <c r="D276" s="25">
        <v>54239</v>
      </c>
      <c r="F276" s="14">
        <v>87.7</v>
      </c>
      <c r="G276" s="14" t="s">
        <v>3</v>
      </c>
      <c r="H276" s="14" t="s">
        <v>177</v>
      </c>
      <c r="J276" s="34">
        <v>-3</v>
      </c>
      <c r="K276" s="14"/>
      <c r="L276" s="17">
        <v>408864985.94999999</v>
      </c>
      <c r="M276" s="14"/>
      <c r="N276" s="17">
        <v>89323988</v>
      </c>
      <c r="O276" s="14"/>
      <c r="P276" s="17">
        <v>82724264</v>
      </c>
      <c r="Q276" s="14"/>
      <c r="R276" s="18">
        <f t="shared" si="24"/>
        <v>6599724</v>
      </c>
      <c r="S276" s="18"/>
      <c r="T276" s="14"/>
    </row>
    <row r="277" spans="1:20" x14ac:dyDescent="0.25">
      <c r="A277" s="14">
        <v>343.2</v>
      </c>
      <c r="B277" s="14" t="s">
        <v>58</v>
      </c>
      <c r="D277" s="25">
        <v>54239</v>
      </c>
      <c r="F277" s="14">
        <v>87.7</v>
      </c>
      <c r="G277" s="14" t="s">
        <v>3</v>
      </c>
      <c r="H277" s="14" t="s">
        <v>177</v>
      </c>
      <c r="J277" s="34">
        <v>35</v>
      </c>
      <c r="L277" s="17">
        <v>296494182.88999999</v>
      </c>
      <c r="N277" s="17">
        <v>44886481</v>
      </c>
      <c r="P277" s="17">
        <v>22647223</v>
      </c>
      <c r="R277" s="18">
        <f t="shared" si="24"/>
        <v>22239258</v>
      </c>
      <c r="S277" s="18"/>
    </row>
    <row r="278" spans="1:20" s="19" customFormat="1" x14ac:dyDescent="0.25">
      <c r="A278" s="14">
        <v>344</v>
      </c>
      <c r="B278" s="14" t="s">
        <v>59</v>
      </c>
      <c r="D278" s="25">
        <v>54239</v>
      </c>
      <c r="F278" s="14">
        <v>312.5</v>
      </c>
      <c r="G278" s="14" t="s">
        <v>3</v>
      </c>
      <c r="H278" s="14" t="s">
        <v>177</v>
      </c>
      <c r="J278" s="34">
        <v>-3</v>
      </c>
      <c r="K278" s="14"/>
      <c r="L278" s="17">
        <v>60821750.789999999</v>
      </c>
      <c r="M278" s="14"/>
      <c r="N278" s="17">
        <v>20599902.224594999</v>
      </c>
      <c r="O278" s="14"/>
      <c r="P278" s="17">
        <v>16749673</v>
      </c>
      <c r="Q278" s="14"/>
      <c r="R278" s="18">
        <f t="shared" si="24"/>
        <v>3850229.2245949991</v>
      </c>
      <c r="S278" s="18"/>
      <c r="T278" s="14"/>
    </row>
    <row r="279" spans="1:20" x14ac:dyDescent="0.25">
      <c r="A279" s="14">
        <v>345</v>
      </c>
      <c r="B279" s="14" t="s">
        <v>14</v>
      </c>
      <c r="D279" s="25">
        <v>54239</v>
      </c>
      <c r="F279" s="14">
        <v>384.6</v>
      </c>
      <c r="G279" s="14" t="s">
        <v>3</v>
      </c>
      <c r="H279" s="14" t="s">
        <v>177</v>
      </c>
      <c r="J279" s="34">
        <v>-2</v>
      </c>
      <c r="L279" s="17">
        <v>59067994.990000002</v>
      </c>
      <c r="N279" s="17">
        <v>26786315.784512501</v>
      </c>
      <c r="P279" s="17">
        <v>17939960</v>
      </c>
      <c r="R279" s="18">
        <f t="shared" si="24"/>
        <v>8846355.7845125012</v>
      </c>
      <c r="S279" s="18"/>
    </row>
    <row r="280" spans="1:20" x14ac:dyDescent="0.25">
      <c r="A280" s="14">
        <v>346</v>
      </c>
      <c r="B280" s="14" t="s">
        <v>162</v>
      </c>
      <c r="D280" s="25">
        <v>54239</v>
      </c>
      <c r="F280" s="14">
        <v>192.3</v>
      </c>
      <c r="G280" s="14" t="s">
        <v>3</v>
      </c>
      <c r="H280" s="14" t="s">
        <v>177</v>
      </c>
      <c r="J280" s="34">
        <v>-2</v>
      </c>
      <c r="L280" s="13">
        <v>3758287.96</v>
      </c>
      <c r="N280" s="13">
        <v>1722264.7495050002</v>
      </c>
      <c r="P280" s="13">
        <v>1115794</v>
      </c>
      <c r="R280" s="45">
        <f t="shared" si="24"/>
        <v>606470.74950500019</v>
      </c>
      <c r="S280" s="46"/>
      <c r="T280" s="19"/>
    </row>
    <row r="281" spans="1:20" x14ac:dyDescent="0.25">
      <c r="A281" s="14" t="s">
        <v>4</v>
      </c>
      <c r="B281" s="19" t="s">
        <v>68</v>
      </c>
      <c r="D281" s="25"/>
      <c r="J281" s="34"/>
      <c r="L281" s="20">
        <f>+SUBTOTAL(9,L273:L280)</f>
        <v>866113338.8499999</v>
      </c>
      <c r="M281" s="19"/>
      <c r="N281" s="20">
        <f>+SUBTOTAL(9,N273:N280)</f>
        <v>198250100.08151126</v>
      </c>
      <c r="O281" s="19"/>
      <c r="P281" s="20">
        <f>+SUBTOTAL(9,P273:P280)</f>
        <v>152302584</v>
      </c>
      <c r="Q281" s="19"/>
      <c r="R281" s="20">
        <f>+SUBTOTAL(9,R273:R280)</f>
        <v>45947516.081511259</v>
      </c>
      <c r="S281" s="20"/>
    </row>
    <row r="282" spans="1:20" x14ac:dyDescent="0.25">
      <c r="A282" s="14" t="s">
        <v>4</v>
      </c>
      <c r="B282" s="14" t="s">
        <v>4</v>
      </c>
      <c r="D282" s="25"/>
      <c r="J282" s="34"/>
      <c r="T282" s="19"/>
    </row>
    <row r="283" spans="1:20" x14ac:dyDescent="0.25">
      <c r="A283" s="19" t="s">
        <v>4</v>
      </c>
      <c r="B283" s="19" t="s">
        <v>69</v>
      </c>
      <c r="D283" s="25"/>
      <c r="J283" s="34"/>
      <c r="L283" s="17"/>
      <c r="P283" s="17"/>
      <c r="R283" s="50"/>
      <c r="S283" s="50"/>
      <c r="T283" s="19"/>
    </row>
    <row r="284" spans="1:20" x14ac:dyDescent="0.25">
      <c r="A284" s="14">
        <v>341</v>
      </c>
      <c r="B284" s="14" t="s">
        <v>11</v>
      </c>
      <c r="D284" s="25">
        <v>54239</v>
      </c>
      <c r="F284" s="14">
        <v>217.4</v>
      </c>
      <c r="G284" s="14" t="s">
        <v>3</v>
      </c>
      <c r="H284" s="14" t="s">
        <v>177</v>
      </c>
      <c r="J284" s="34">
        <v>-2</v>
      </c>
      <c r="L284" s="17">
        <v>10700878</v>
      </c>
      <c r="N284" s="17">
        <v>1890177.8307749999</v>
      </c>
      <c r="P284" s="17">
        <v>1271430</v>
      </c>
      <c r="R284" s="18">
        <f t="shared" ref="R284:R290" si="25">+N284-P284</f>
        <v>618747.83077499992</v>
      </c>
      <c r="S284" s="18"/>
    </row>
    <row r="285" spans="1:20" s="19" customFormat="1" x14ac:dyDescent="0.25">
      <c r="A285" s="14">
        <v>342</v>
      </c>
      <c r="B285" s="14" t="s">
        <v>56</v>
      </c>
      <c r="D285" s="25">
        <v>54239</v>
      </c>
      <c r="F285" s="14">
        <v>52.6</v>
      </c>
      <c r="G285" s="14" t="s">
        <v>3</v>
      </c>
      <c r="H285" s="14" t="s">
        <v>177</v>
      </c>
      <c r="J285" s="34">
        <v>-3</v>
      </c>
      <c r="L285" s="17">
        <v>13754446.34</v>
      </c>
      <c r="M285" s="14"/>
      <c r="N285" s="17">
        <v>2575625.65601</v>
      </c>
      <c r="O285" s="14"/>
      <c r="P285" s="17">
        <v>1522749</v>
      </c>
      <c r="Q285" s="14"/>
      <c r="R285" s="18">
        <f t="shared" si="25"/>
        <v>1052876.65601</v>
      </c>
      <c r="S285" s="18"/>
      <c r="T285" s="14"/>
    </row>
    <row r="286" spans="1:20" x14ac:dyDescent="0.25">
      <c r="A286" s="14">
        <v>343</v>
      </c>
      <c r="B286" s="14" t="s">
        <v>57</v>
      </c>
      <c r="D286" s="25">
        <v>54239</v>
      </c>
      <c r="F286" s="14">
        <v>87.7</v>
      </c>
      <c r="G286" s="14" t="s">
        <v>3</v>
      </c>
      <c r="H286" s="14" t="s">
        <v>177</v>
      </c>
      <c r="J286" s="34">
        <v>-3</v>
      </c>
      <c r="L286" s="17">
        <v>168674571.06</v>
      </c>
      <c r="N286" s="17">
        <v>-2356862</v>
      </c>
      <c r="P286" s="17">
        <v>13244272</v>
      </c>
      <c r="R286" s="18">
        <f t="shared" si="25"/>
        <v>-15601134</v>
      </c>
      <c r="S286" s="18"/>
    </row>
    <row r="287" spans="1:20" s="19" customFormat="1" x14ac:dyDescent="0.25">
      <c r="A287" s="14">
        <v>343.2</v>
      </c>
      <c r="B287" s="14" t="s">
        <v>58</v>
      </c>
      <c r="D287" s="25">
        <v>54239</v>
      </c>
      <c r="F287" s="14">
        <v>87.7</v>
      </c>
      <c r="G287" s="14" t="s">
        <v>3</v>
      </c>
      <c r="H287" s="14" t="s">
        <v>177</v>
      </c>
      <c r="J287" s="34">
        <v>29</v>
      </c>
      <c r="L287" s="17">
        <v>20277149.27</v>
      </c>
      <c r="M287" s="14"/>
      <c r="N287" s="17">
        <v>-285151</v>
      </c>
      <c r="O287" s="14"/>
      <c r="P287" s="17">
        <v>1498122</v>
      </c>
      <c r="Q287" s="14"/>
      <c r="R287" s="18">
        <f t="shared" si="25"/>
        <v>-1783273</v>
      </c>
      <c r="S287" s="18"/>
      <c r="T287" s="14"/>
    </row>
    <row r="288" spans="1:20" s="19" customFormat="1" x14ac:dyDescent="0.25">
      <c r="A288" s="14">
        <v>344</v>
      </c>
      <c r="B288" s="14" t="s">
        <v>59</v>
      </c>
      <c r="D288" s="25">
        <v>54239</v>
      </c>
      <c r="F288" s="14">
        <v>312.5</v>
      </c>
      <c r="G288" s="14" t="s">
        <v>3</v>
      </c>
      <c r="H288" s="14" t="s">
        <v>177</v>
      </c>
      <c r="J288" s="34">
        <v>-3</v>
      </c>
      <c r="K288" s="14"/>
      <c r="L288" s="17">
        <v>48074379.299999997</v>
      </c>
      <c r="M288" s="14"/>
      <c r="N288" s="17">
        <v>8684298.6978475004</v>
      </c>
      <c r="O288" s="14"/>
      <c r="P288" s="17">
        <v>5921689</v>
      </c>
      <c r="Q288" s="14"/>
      <c r="R288" s="18">
        <f t="shared" si="25"/>
        <v>2762609.6978475004</v>
      </c>
      <c r="S288" s="18"/>
      <c r="T288" s="14"/>
    </row>
    <row r="289" spans="1:20" s="19" customFormat="1" x14ac:dyDescent="0.25">
      <c r="A289" s="14">
        <v>345</v>
      </c>
      <c r="B289" s="14" t="s">
        <v>14</v>
      </c>
      <c r="D289" s="25">
        <v>54239</v>
      </c>
      <c r="F289" s="14">
        <v>384.6</v>
      </c>
      <c r="G289" s="14" t="s">
        <v>3</v>
      </c>
      <c r="H289" s="14" t="s">
        <v>177</v>
      </c>
      <c r="J289" s="34">
        <v>-2</v>
      </c>
      <c r="K289" s="14"/>
      <c r="L289" s="17">
        <v>33771053.380000003</v>
      </c>
      <c r="M289" s="14"/>
      <c r="N289" s="17">
        <v>6357742.2970499992</v>
      </c>
      <c r="O289" s="14"/>
      <c r="P289" s="17">
        <v>4141273</v>
      </c>
      <c r="Q289" s="14"/>
      <c r="R289" s="18">
        <f t="shared" si="25"/>
        <v>2216469.2970499992</v>
      </c>
      <c r="S289" s="18"/>
      <c r="T289" s="14"/>
    </row>
    <row r="290" spans="1:20" s="19" customFormat="1" x14ac:dyDescent="0.25">
      <c r="A290" s="14">
        <v>346</v>
      </c>
      <c r="B290" s="14" t="s">
        <v>162</v>
      </c>
      <c r="D290" s="25">
        <v>54239</v>
      </c>
      <c r="F290" s="14">
        <v>192.3</v>
      </c>
      <c r="G290" s="14" t="s">
        <v>3</v>
      </c>
      <c r="H290" s="14" t="s">
        <v>177</v>
      </c>
      <c r="J290" s="34">
        <v>-2</v>
      </c>
      <c r="K290" s="14"/>
      <c r="L290" s="13">
        <v>1777365.41</v>
      </c>
      <c r="M290" s="14"/>
      <c r="N290" s="13">
        <v>269117.27785000001</v>
      </c>
      <c r="O290" s="14"/>
      <c r="P290" s="13">
        <v>205600</v>
      </c>
      <c r="Q290" s="14"/>
      <c r="R290" s="45">
        <f t="shared" si="25"/>
        <v>63517.277850000013</v>
      </c>
      <c r="S290" s="46"/>
    </row>
    <row r="291" spans="1:20" s="19" customFormat="1" x14ac:dyDescent="0.25">
      <c r="A291" s="14" t="s">
        <v>4</v>
      </c>
      <c r="B291" s="19" t="s">
        <v>70</v>
      </c>
      <c r="D291" s="25"/>
      <c r="J291" s="34"/>
      <c r="K291" s="14"/>
      <c r="L291" s="9">
        <f>+SUBTOTAL(9,L283:L290)</f>
        <v>297029842.76000005</v>
      </c>
      <c r="N291" s="9">
        <f>+SUBTOTAL(9,N283:N290)</f>
        <v>17134948.7595325</v>
      </c>
      <c r="P291" s="9">
        <f>+SUBTOTAL(9,P283:P290)</f>
        <v>27805135</v>
      </c>
      <c r="R291" s="9">
        <f>+SUBTOTAL(9,R283:R290)</f>
        <v>-10670186.2404675</v>
      </c>
      <c r="S291" s="10"/>
      <c r="T291" s="14"/>
    </row>
    <row r="292" spans="1:20" s="19" customFormat="1" x14ac:dyDescent="0.25">
      <c r="A292" s="14"/>
      <c r="B292" s="19" t="s">
        <v>4</v>
      </c>
      <c r="D292" s="25"/>
      <c r="J292" s="34"/>
      <c r="K292" s="14"/>
      <c r="L292" s="20"/>
      <c r="N292" s="20"/>
      <c r="P292" s="20"/>
      <c r="R292" s="20"/>
      <c r="S292" s="20"/>
      <c r="T292" s="14"/>
    </row>
    <row r="293" spans="1:20" s="19" customFormat="1" x14ac:dyDescent="0.25">
      <c r="A293" s="21" t="s">
        <v>132</v>
      </c>
      <c r="D293" s="25"/>
      <c r="J293" s="34"/>
      <c r="L293" s="11">
        <f>+SUBTOTAL(9,L259:L292)</f>
        <v>1180060530.7200003</v>
      </c>
      <c r="N293" s="11">
        <f>+SUBTOTAL(9,N259:N292)</f>
        <v>219596122.30026373</v>
      </c>
      <c r="P293" s="11">
        <f>+SUBTOTAL(9,P259:P292)</f>
        <v>184774435</v>
      </c>
      <c r="R293" s="11">
        <f>+SUBTOTAL(9,R259:R292)</f>
        <v>34821687.300263755</v>
      </c>
      <c r="S293" s="11"/>
      <c r="T293" s="14"/>
    </row>
    <row r="294" spans="1:20" s="19" customFormat="1" x14ac:dyDescent="0.25">
      <c r="A294" s="21"/>
      <c r="D294" s="25"/>
      <c r="J294" s="34"/>
      <c r="K294" s="14"/>
      <c r="L294" s="11"/>
      <c r="N294" s="11"/>
      <c r="P294" s="11"/>
      <c r="R294" s="11"/>
      <c r="S294" s="11"/>
      <c r="T294" s="14"/>
    </row>
    <row r="295" spans="1:20" s="19" customFormat="1" x14ac:dyDescent="0.25">
      <c r="A295" s="21"/>
      <c r="B295" s="19" t="s">
        <v>4</v>
      </c>
      <c r="D295" s="25"/>
      <c r="J295" s="34"/>
      <c r="K295" s="14"/>
      <c r="L295" s="11"/>
      <c r="N295" s="11"/>
      <c r="P295" s="11"/>
      <c r="R295" s="11"/>
      <c r="S295" s="11"/>
      <c r="T295" s="14"/>
    </row>
    <row r="296" spans="1:20" s="19" customFormat="1" x14ac:dyDescent="0.25">
      <c r="A296" s="21" t="s">
        <v>133</v>
      </c>
      <c r="D296" s="25"/>
      <c r="J296" s="34"/>
      <c r="K296" s="14"/>
      <c r="L296" s="14"/>
      <c r="M296" s="14"/>
      <c r="N296" s="14"/>
      <c r="O296" s="14"/>
      <c r="P296" s="14"/>
      <c r="Q296" s="14"/>
      <c r="R296" s="14"/>
      <c r="S296" s="14"/>
    </row>
    <row r="297" spans="1:20" s="19" customFormat="1" x14ac:dyDescent="0.25">
      <c r="A297" s="21"/>
      <c r="D297" s="25"/>
      <c r="J297" s="34"/>
      <c r="K297" s="14"/>
      <c r="L297" s="14"/>
      <c r="M297" s="14"/>
      <c r="N297" s="14"/>
      <c r="O297" s="14"/>
      <c r="P297" s="14"/>
      <c r="Q297" s="14"/>
      <c r="R297" s="14"/>
      <c r="S297" s="14"/>
    </row>
    <row r="298" spans="1:20" s="19" customFormat="1" x14ac:dyDescent="0.25">
      <c r="A298" s="19" t="s">
        <v>4</v>
      </c>
      <c r="B298" s="19" t="s">
        <v>71</v>
      </c>
      <c r="K298" s="14"/>
      <c r="L298" s="17"/>
      <c r="M298" s="14"/>
      <c r="N298" s="14"/>
      <c r="O298" s="14"/>
      <c r="P298" s="17"/>
      <c r="Q298" s="14"/>
      <c r="R298" s="50"/>
      <c r="S298" s="50"/>
    </row>
    <row r="299" spans="1:20" x14ac:dyDescent="0.25">
      <c r="A299" s="14">
        <v>341</v>
      </c>
      <c r="B299" s="14" t="s">
        <v>11</v>
      </c>
      <c r="D299" s="25">
        <v>54969</v>
      </c>
      <c r="F299" s="14">
        <v>217.4</v>
      </c>
      <c r="G299" s="14" t="s">
        <v>3</v>
      </c>
      <c r="H299" s="14" t="s">
        <v>177</v>
      </c>
      <c r="J299" s="34">
        <v>-2</v>
      </c>
      <c r="L299" s="17">
        <v>31908336.039999999</v>
      </c>
      <c r="N299" s="17">
        <v>11618676.143918749</v>
      </c>
      <c r="P299" s="17">
        <v>7804751</v>
      </c>
      <c r="R299" s="18">
        <f t="shared" ref="R299:R305" si="26">+N299-P299</f>
        <v>3813925.1439187489</v>
      </c>
      <c r="S299" s="18"/>
    </row>
    <row r="300" spans="1:20" s="19" customFormat="1" x14ac:dyDescent="0.25">
      <c r="A300" s="14">
        <v>342</v>
      </c>
      <c r="B300" s="14" t="s">
        <v>56</v>
      </c>
      <c r="D300" s="25">
        <v>54969</v>
      </c>
      <c r="F300" s="14">
        <v>52.6</v>
      </c>
      <c r="G300" s="14" t="s">
        <v>3</v>
      </c>
      <c r="H300" s="14" t="s">
        <v>177</v>
      </c>
      <c r="J300" s="34">
        <v>-3</v>
      </c>
      <c r="K300" s="14"/>
      <c r="L300" s="17">
        <v>4421337.3899999997</v>
      </c>
      <c r="M300" s="14"/>
      <c r="N300" s="17">
        <v>1641048.0803225001</v>
      </c>
      <c r="O300" s="14"/>
      <c r="P300" s="17">
        <v>996720</v>
      </c>
      <c r="Q300" s="14"/>
      <c r="R300" s="18">
        <f t="shared" si="26"/>
        <v>644328.08032250009</v>
      </c>
      <c r="S300" s="18"/>
      <c r="T300" s="14"/>
    </row>
    <row r="301" spans="1:20" x14ac:dyDescent="0.25">
      <c r="A301" s="14">
        <v>343</v>
      </c>
      <c r="B301" s="14" t="s">
        <v>57</v>
      </c>
      <c r="D301" s="25">
        <v>54969</v>
      </c>
      <c r="F301" s="14">
        <v>87.7</v>
      </c>
      <c r="G301" s="14" t="s">
        <v>3</v>
      </c>
      <c r="H301" s="14" t="s">
        <v>177</v>
      </c>
      <c r="J301" s="34">
        <v>-3</v>
      </c>
      <c r="L301" s="17">
        <v>285009855.38999999</v>
      </c>
      <c r="N301" s="17">
        <v>45627280</v>
      </c>
      <c r="P301" s="17">
        <v>57716244</v>
      </c>
      <c r="R301" s="18">
        <f t="shared" si="26"/>
        <v>-12088964</v>
      </c>
      <c r="S301" s="18"/>
    </row>
    <row r="302" spans="1:20" x14ac:dyDescent="0.25">
      <c r="A302" s="14">
        <v>343.2</v>
      </c>
      <c r="B302" s="14" t="s">
        <v>58</v>
      </c>
      <c r="D302" s="25">
        <v>54969</v>
      </c>
      <c r="F302" s="14">
        <v>87.7</v>
      </c>
      <c r="G302" s="14" t="s">
        <v>3</v>
      </c>
      <c r="H302" s="14" t="s">
        <v>177</v>
      </c>
      <c r="J302" s="34">
        <v>35</v>
      </c>
      <c r="K302" s="19"/>
      <c r="L302" s="17">
        <v>189328023.41</v>
      </c>
      <c r="N302" s="17">
        <v>17972043</v>
      </c>
      <c r="P302" s="17">
        <v>11718960</v>
      </c>
      <c r="R302" s="18">
        <f t="shared" si="26"/>
        <v>6253083</v>
      </c>
      <c r="S302" s="18"/>
    </row>
    <row r="303" spans="1:20" x14ac:dyDescent="0.25">
      <c r="A303" s="14">
        <v>344</v>
      </c>
      <c r="B303" s="14" t="s">
        <v>59</v>
      </c>
      <c r="D303" s="25">
        <v>54969</v>
      </c>
      <c r="F303" s="14">
        <v>312.5</v>
      </c>
      <c r="G303" s="14" t="s">
        <v>3</v>
      </c>
      <c r="H303" s="14" t="s">
        <v>177</v>
      </c>
      <c r="J303" s="34">
        <v>-3</v>
      </c>
      <c r="L303" s="17">
        <v>45685134.82</v>
      </c>
      <c r="N303" s="17">
        <v>17677133.723862503</v>
      </c>
      <c r="P303" s="17">
        <v>11453789</v>
      </c>
      <c r="R303" s="18">
        <f t="shared" si="26"/>
        <v>6223344.7238625027</v>
      </c>
      <c r="S303" s="18"/>
    </row>
    <row r="304" spans="1:20" x14ac:dyDescent="0.25">
      <c r="A304" s="14">
        <v>345</v>
      </c>
      <c r="B304" s="14" t="s">
        <v>14</v>
      </c>
      <c r="D304" s="25">
        <v>54969</v>
      </c>
      <c r="F304" s="14">
        <v>384.6</v>
      </c>
      <c r="G304" s="14" t="s">
        <v>3</v>
      </c>
      <c r="H304" s="14" t="s">
        <v>177</v>
      </c>
      <c r="J304" s="34">
        <v>-2</v>
      </c>
      <c r="L304" s="17">
        <v>49757788.939999998</v>
      </c>
      <c r="N304" s="17">
        <v>18049149.434895001</v>
      </c>
      <c r="P304" s="17">
        <v>12009022</v>
      </c>
      <c r="R304" s="18">
        <f t="shared" si="26"/>
        <v>6040127.4348950014</v>
      </c>
      <c r="S304" s="18"/>
    </row>
    <row r="305" spans="1:20" x14ac:dyDescent="0.25">
      <c r="A305" s="14">
        <v>346</v>
      </c>
      <c r="B305" s="14" t="s">
        <v>162</v>
      </c>
      <c r="D305" s="25">
        <v>54969</v>
      </c>
      <c r="F305" s="14">
        <v>192.3</v>
      </c>
      <c r="G305" s="14" t="s">
        <v>3</v>
      </c>
      <c r="H305" s="14" t="s">
        <v>177</v>
      </c>
      <c r="J305" s="34">
        <v>-2</v>
      </c>
      <c r="L305" s="13">
        <v>12107281.060000001</v>
      </c>
      <c r="N305" s="13">
        <v>4027877.7689425005</v>
      </c>
      <c r="P305" s="13">
        <v>2904950</v>
      </c>
      <c r="R305" s="45">
        <f t="shared" si="26"/>
        <v>1122927.7689425005</v>
      </c>
      <c r="S305" s="46"/>
      <c r="T305" s="19"/>
    </row>
    <row r="306" spans="1:20" x14ac:dyDescent="0.25">
      <c r="A306" s="14" t="s">
        <v>4</v>
      </c>
      <c r="B306" s="19" t="s">
        <v>72</v>
      </c>
      <c r="D306" s="25"/>
      <c r="J306" s="34"/>
      <c r="L306" s="9">
        <f>+SUBTOTAL(9,L298:L305)</f>
        <v>618217757.04999995</v>
      </c>
      <c r="M306" s="19"/>
      <c r="N306" s="9">
        <f>+SUBTOTAL(9,N298:N305)</f>
        <v>116613208.15194127</v>
      </c>
      <c r="O306" s="19"/>
      <c r="P306" s="9">
        <f>+SUBTOTAL(9,P298:P305)</f>
        <v>104604436</v>
      </c>
      <c r="Q306" s="19"/>
      <c r="R306" s="9">
        <f>+SUBTOTAL(9,R298:R305)</f>
        <v>12008772.151941255</v>
      </c>
      <c r="S306" s="10"/>
    </row>
    <row r="307" spans="1:20" x14ac:dyDescent="0.25">
      <c r="B307" s="19" t="s">
        <v>4</v>
      </c>
      <c r="D307" s="25"/>
      <c r="J307" s="34"/>
      <c r="L307" s="20"/>
      <c r="M307" s="19"/>
      <c r="N307" s="20"/>
      <c r="O307" s="19"/>
      <c r="P307" s="20"/>
      <c r="Q307" s="19"/>
      <c r="R307" s="20"/>
      <c r="S307" s="20"/>
    </row>
    <row r="308" spans="1:20" x14ac:dyDescent="0.25">
      <c r="A308" s="21" t="s">
        <v>134</v>
      </c>
      <c r="B308" s="19"/>
      <c r="D308" s="25"/>
      <c r="J308" s="34"/>
      <c r="L308" s="11">
        <f>+SUBTOTAL(9,L297:L307)</f>
        <v>618217757.04999995</v>
      </c>
      <c r="M308" s="19"/>
      <c r="N308" s="11">
        <f>+SUBTOTAL(9,N297:N307)</f>
        <v>116613208.15194127</v>
      </c>
      <c r="O308" s="19"/>
      <c r="P308" s="11">
        <f>+SUBTOTAL(9,P297:P307)</f>
        <v>104604436</v>
      </c>
      <c r="Q308" s="19"/>
      <c r="R308" s="11">
        <f>+SUBTOTAL(9,R297:R307)</f>
        <v>12008772.151941255</v>
      </c>
      <c r="S308" s="11"/>
    </row>
    <row r="309" spans="1:20" x14ac:dyDescent="0.25">
      <c r="A309" s="21"/>
      <c r="B309" s="19" t="s">
        <v>4</v>
      </c>
      <c r="D309" s="25"/>
      <c r="J309" s="34"/>
      <c r="L309" s="20"/>
      <c r="M309" s="19"/>
      <c r="N309" s="20"/>
      <c r="O309" s="19"/>
      <c r="P309" s="20"/>
      <c r="Q309" s="19"/>
      <c r="R309" s="20"/>
      <c r="S309" s="20"/>
    </row>
    <row r="310" spans="1:20" x14ac:dyDescent="0.25">
      <c r="A310" s="21"/>
      <c r="B310" s="19" t="s">
        <v>4</v>
      </c>
      <c r="D310" s="25"/>
      <c r="J310" s="34"/>
      <c r="L310" s="20"/>
      <c r="M310" s="19"/>
      <c r="N310" s="20"/>
      <c r="O310" s="19"/>
      <c r="P310" s="20"/>
      <c r="Q310" s="19"/>
      <c r="R310" s="20"/>
      <c r="S310" s="20"/>
    </row>
    <row r="311" spans="1:20" x14ac:dyDescent="0.25">
      <c r="A311" s="21" t="s">
        <v>135</v>
      </c>
      <c r="B311" s="19"/>
      <c r="D311" s="25"/>
      <c r="J311" s="34"/>
      <c r="L311" s="20"/>
      <c r="M311" s="19"/>
      <c r="N311" s="20"/>
      <c r="O311" s="19"/>
      <c r="P311" s="20"/>
      <c r="Q311" s="19"/>
      <c r="R311" s="20"/>
      <c r="S311" s="20"/>
    </row>
    <row r="312" spans="1:20" s="19" customFormat="1" x14ac:dyDescent="0.25">
      <c r="A312" s="19" t="s">
        <v>4</v>
      </c>
      <c r="B312" s="19" t="s">
        <v>4</v>
      </c>
      <c r="D312" s="25"/>
      <c r="J312" s="34"/>
      <c r="L312" s="14"/>
      <c r="M312" s="14"/>
      <c r="N312" s="14"/>
      <c r="O312" s="14"/>
      <c r="P312" s="14"/>
      <c r="Q312" s="14"/>
      <c r="R312" s="14"/>
      <c r="S312" s="14"/>
    </row>
    <row r="313" spans="1:20" x14ac:dyDescent="0.25">
      <c r="A313" s="19" t="s">
        <v>4</v>
      </c>
      <c r="B313" s="19" t="s">
        <v>20</v>
      </c>
      <c r="J313" s="34"/>
      <c r="L313" s="17"/>
      <c r="P313" s="17"/>
      <c r="R313" s="50"/>
      <c r="S313" s="50"/>
      <c r="T313" s="19"/>
    </row>
    <row r="314" spans="1:20" s="19" customFormat="1" x14ac:dyDescent="0.25">
      <c r="A314" s="14">
        <v>341</v>
      </c>
      <c r="B314" s="14" t="s">
        <v>11</v>
      </c>
      <c r="D314" s="25">
        <v>50951</v>
      </c>
      <c r="F314" s="14">
        <v>217.4</v>
      </c>
      <c r="G314" s="14" t="s">
        <v>3</v>
      </c>
      <c r="H314" s="14" t="s">
        <v>177</v>
      </c>
      <c r="J314" s="34">
        <v>-2</v>
      </c>
      <c r="L314" s="17">
        <v>50503088.939999998</v>
      </c>
      <c r="M314" s="14"/>
      <c r="N314" s="17">
        <v>32931006.375187505</v>
      </c>
      <c r="O314" s="14"/>
      <c r="P314" s="17">
        <v>21859725</v>
      </c>
      <c r="Q314" s="14"/>
      <c r="R314" s="18">
        <f t="shared" ref="R314:R319" si="27">+N314-P314</f>
        <v>11071281.375187505</v>
      </c>
      <c r="S314" s="18"/>
      <c r="T314" s="14"/>
    </row>
    <row r="315" spans="1:20" x14ac:dyDescent="0.25">
      <c r="A315" s="14">
        <v>342</v>
      </c>
      <c r="B315" s="14" t="s">
        <v>56</v>
      </c>
      <c r="D315" s="25">
        <v>50951</v>
      </c>
      <c r="F315" s="14">
        <v>52.6</v>
      </c>
      <c r="G315" s="14" t="s">
        <v>3</v>
      </c>
      <c r="H315" s="14" t="s">
        <v>177</v>
      </c>
      <c r="J315" s="34">
        <v>-3</v>
      </c>
      <c r="L315" s="17">
        <v>4874750.87</v>
      </c>
      <c r="N315" s="17">
        <v>3205466.3815425006</v>
      </c>
      <c r="P315" s="17">
        <v>1947881</v>
      </c>
      <c r="R315" s="18">
        <f t="shared" si="27"/>
        <v>1257585.3815425006</v>
      </c>
      <c r="S315" s="18"/>
    </row>
    <row r="316" spans="1:20" x14ac:dyDescent="0.25">
      <c r="A316" s="14">
        <v>343</v>
      </c>
      <c r="B316" s="14" t="s">
        <v>57</v>
      </c>
      <c r="D316" s="25">
        <v>50951</v>
      </c>
      <c r="F316" s="14">
        <v>87.7</v>
      </c>
      <c r="G316" s="14" t="s">
        <v>3</v>
      </c>
      <c r="H316" s="14" t="s">
        <v>177</v>
      </c>
      <c r="J316" s="34">
        <v>-3</v>
      </c>
      <c r="L316" s="17">
        <v>23358057.84</v>
      </c>
      <c r="N316" s="17">
        <v>14921187</v>
      </c>
      <c r="P316" s="17">
        <v>8096590</v>
      </c>
      <c r="R316" s="18">
        <f t="shared" si="27"/>
        <v>6824597</v>
      </c>
      <c r="S316" s="18"/>
    </row>
    <row r="317" spans="1:20" x14ac:dyDescent="0.25">
      <c r="A317" s="14">
        <v>343.2</v>
      </c>
      <c r="B317" s="14" t="s">
        <v>58</v>
      </c>
      <c r="D317" s="25">
        <v>50951</v>
      </c>
      <c r="F317" s="14">
        <v>87.7</v>
      </c>
      <c r="G317" s="14" t="s">
        <v>3</v>
      </c>
      <c r="H317" s="14" t="s">
        <v>177</v>
      </c>
      <c r="J317" s="34">
        <v>35</v>
      </c>
      <c r="L317" s="17">
        <v>2230421.5499999998</v>
      </c>
      <c r="N317" s="17">
        <v>840406</v>
      </c>
      <c r="P317" s="17">
        <v>344469</v>
      </c>
      <c r="R317" s="18">
        <f t="shared" si="27"/>
        <v>495937</v>
      </c>
      <c r="S317" s="18"/>
    </row>
    <row r="318" spans="1:20" x14ac:dyDescent="0.25">
      <c r="A318" s="14">
        <v>345</v>
      </c>
      <c r="B318" s="14" t="s">
        <v>14</v>
      </c>
      <c r="D318" s="25">
        <v>50951</v>
      </c>
      <c r="F318" s="14">
        <v>384.6</v>
      </c>
      <c r="G318" s="14" t="s">
        <v>3</v>
      </c>
      <c r="H318" s="14" t="s">
        <v>177</v>
      </c>
      <c r="J318" s="34">
        <v>-2</v>
      </c>
      <c r="L318" s="17">
        <v>5443052.4100000001</v>
      </c>
      <c r="N318" s="17">
        <v>3816636.5643149996</v>
      </c>
      <c r="P318" s="17">
        <v>2526039</v>
      </c>
      <c r="R318" s="18">
        <f t="shared" si="27"/>
        <v>1290597.5643149996</v>
      </c>
      <c r="S318" s="18"/>
    </row>
    <row r="319" spans="1:20" x14ac:dyDescent="0.25">
      <c r="A319" s="14">
        <v>346</v>
      </c>
      <c r="B319" s="14" t="s">
        <v>162</v>
      </c>
      <c r="D319" s="25">
        <v>50951</v>
      </c>
      <c r="F319" s="14">
        <v>192.3</v>
      </c>
      <c r="G319" s="14" t="s">
        <v>3</v>
      </c>
      <c r="H319" s="14" t="s">
        <v>177</v>
      </c>
      <c r="J319" s="34">
        <v>-2</v>
      </c>
      <c r="L319" s="13">
        <v>4289445.62</v>
      </c>
      <c r="N319" s="13">
        <v>2872688.6857475</v>
      </c>
      <c r="P319" s="13">
        <v>1945795</v>
      </c>
      <c r="R319" s="45">
        <f t="shared" si="27"/>
        <v>926893.68574750004</v>
      </c>
      <c r="S319" s="46"/>
      <c r="T319" s="19"/>
    </row>
    <row r="320" spans="1:20" s="19" customFormat="1" x14ac:dyDescent="0.25">
      <c r="A320" s="14" t="s">
        <v>4</v>
      </c>
      <c r="B320" s="19" t="s">
        <v>21</v>
      </c>
      <c r="D320" s="25"/>
      <c r="J320" s="34"/>
      <c r="L320" s="20">
        <f>+SUBTOTAL(9,L312:L319)</f>
        <v>90698817.229999989</v>
      </c>
      <c r="N320" s="20">
        <f>+SUBTOTAL(9,N312:N319)</f>
        <v>58587391.006792501</v>
      </c>
      <c r="P320" s="20">
        <f>+SUBTOTAL(9,P312:P319)</f>
        <v>36720499</v>
      </c>
      <c r="R320" s="20">
        <f>+SUBTOTAL(9,R312:R319)</f>
        <v>21866892.006792504</v>
      </c>
      <c r="S320" s="20"/>
      <c r="T320" s="14"/>
    </row>
    <row r="321" spans="1:20" x14ac:dyDescent="0.25">
      <c r="A321" s="14" t="s">
        <v>4</v>
      </c>
      <c r="B321" s="14" t="s">
        <v>4</v>
      </c>
      <c r="D321" s="25"/>
      <c r="J321" s="34"/>
      <c r="T321" s="19"/>
    </row>
    <row r="322" spans="1:20" x14ac:dyDescent="0.25">
      <c r="A322" s="19" t="s">
        <v>4</v>
      </c>
      <c r="B322" s="19" t="s">
        <v>73</v>
      </c>
      <c r="D322" s="25"/>
      <c r="J322" s="34"/>
      <c r="L322" s="17"/>
      <c r="P322" s="17"/>
      <c r="R322" s="50"/>
      <c r="S322" s="50"/>
      <c r="T322" s="19"/>
    </row>
    <row r="323" spans="1:20" x14ac:dyDescent="0.25">
      <c r="A323" s="14">
        <v>341</v>
      </c>
      <c r="B323" s="14" t="s">
        <v>11</v>
      </c>
      <c r="D323" s="25">
        <v>50951</v>
      </c>
      <c r="F323" s="14">
        <v>217.4</v>
      </c>
      <c r="G323" s="14" t="s">
        <v>3</v>
      </c>
      <c r="H323" s="14" t="s">
        <v>177</v>
      </c>
      <c r="J323" s="34">
        <v>-2</v>
      </c>
      <c r="L323" s="17">
        <v>1697788.61</v>
      </c>
      <c r="N323" s="17">
        <v>1178542.5440187501</v>
      </c>
      <c r="P323" s="17">
        <v>778494</v>
      </c>
      <c r="R323" s="18">
        <f t="shared" ref="R323:R329" si="28">+N323-P323</f>
        <v>400048.54401875008</v>
      </c>
      <c r="S323" s="18"/>
    </row>
    <row r="324" spans="1:20" x14ac:dyDescent="0.25">
      <c r="A324" s="14">
        <v>342</v>
      </c>
      <c r="B324" s="14" t="s">
        <v>56</v>
      </c>
      <c r="D324" s="25">
        <v>50951</v>
      </c>
      <c r="F324" s="14">
        <v>52.6</v>
      </c>
      <c r="G324" s="14" t="s">
        <v>3</v>
      </c>
      <c r="H324" s="14" t="s">
        <v>177</v>
      </c>
      <c r="J324" s="34">
        <v>-3</v>
      </c>
      <c r="L324" s="17">
        <v>182786.79</v>
      </c>
      <c r="N324" s="17">
        <v>132041.70250000001</v>
      </c>
      <c r="P324" s="17">
        <v>81067</v>
      </c>
      <c r="R324" s="18">
        <f t="shared" si="28"/>
        <v>50974.702500000014</v>
      </c>
      <c r="S324" s="18"/>
    </row>
    <row r="325" spans="1:20" x14ac:dyDescent="0.25">
      <c r="A325" s="14">
        <v>343</v>
      </c>
      <c r="B325" s="14" t="s">
        <v>57</v>
      </c>
      <c r="D325" s="25">
        <v>50951</v>
      </c>
      <c r="F325" s="14">
        <v>87.7</v>
      </c>
      <c r="G325" s="14" t="s">
        <v>3</v>
      </c>
      <c r="H325" s="14" t="s">
        <v>177</v>
      </c>
      <c r="J325" s="34">
        <v>-3</v>
      </c>
      <c r="L325" s="17">
        <v>163056405.62</v>
      </c>
      <c r="N325" s="17">
        <v>42710302</v>
      </c>
      <c r="P325" s="17">
        <v>58841225</v>
      </c>
      <c r="R325" s="18">
        <f t="shared" si="28"/>
        <v>-16130923</v>
      </c>
      <c r="S325" s="18"/>
    </row>
    <row r="326" spans="1:20" x14ac:dyDescent="0.25">
      <c r="A326" s="14">
        <v>343.2</v>
      </c>
      <c r="B326" s="14" t="s">
        <v>58</v>
      </c>
      <c r="D326" s="25">
        <v>50951</v>
      </c>
      <c r="F326" s="14">
        <v>87.7</v>
      </c>
      <c r="G326" s="14" t="s">
        <v>3</v>
      </c>
      <c r="H326" s="14" t="s">
        <v>177</v>
      </c>
      <c r="J326" s="34">
        <v>35</v>
      </c>
      <c r="L326" s="17">
        <v>62930034</v>
      </c>
      <c r="N326" s="17">
        <v>4358126</v>
      </c>
      <c r="P326" s="17">
        <v>4145601</v>
      </c>
      <c r="R326" s="18">
        <f t="shared" si="28"/>
        <v>212525</v>
      </c>
      <c r="S326" s="18"/>
    </row>
    <row r="327" spans="1:20" x14ac:dyDescent="0.25">
      <c r="A327" s="14">
        <v>344</v>
      </c>
      <c r="B327" s="14" t="s">
        <v>59</v>
      </c>
      <c r="D327" s="25">
        <v>50951</v>
      </c>
      <c r="F327" s="14">
        <v>312.5</v>
      </c>
      <c r="G327" s="14" t="s">
        <v>3</v>
      </c>
      <c r="H327" s="14" t="s">
        <v>177</v>
      </c>
      <c r="J327" s="34">
        <v>-3</v>
      </c>
      <c r="L327" s="17">
        <v>27182223.170000002</v>
      </c>
      <c r="N327" s="17">
        <v>13254956.700309997</v>
      </c>
      <c r="P327" s="17">
        <v>10041937</v>
      </c>
      <c r="R327" s="18">
        <f t="shared" si="28"/>
        <v>3213019.7003099974</v>
      </c>
      <c r="S327" s="18"/>
    </row>
    <row r="328" spans="1:20" s="19" customFormat="1" x14ac:dyDescent="0.25">
      <c r="A328" s="14">
        <v>345</v>
      </c>
      <c r="B328" s="14" t="s">
        <v>14</v>
      </c>
      <c r="D328" s="25">
        <v>50951</v>
      </c>
      <c r="F328" s="14">
        <v>384.6</v>
      </c>
      <c r="G328" s="14" t="s">
        <v>3</v>
      </c>
      <c r="H328" s="14" t="s">
        <v>177</v>
      </c>
      <c r="J328" s="34">
        <v>-2</v>
      </c>
      <c r="L328" s="17">
        <v>29087068.699999999</v>
      </c>
      <c r="M328" s="14"/>
      <c r="N328" s="17">
        <v>17237157.204997499</v>
      </c>
      <c r="O328" s="14"/>
      <c r="P328" s="17">
        <v>12344073</v>
      </c>
      <c r="Q328" s="14"/>
      <c r="R328" s="18">
        <f t="shared" si="28"/>
        <v>4893084.2049974985</v>
      </c>
      <c r="S328" s="18"/>
      <c r="T328" s="14"/>
    </row>
    <row r="329" spans="1:20" x14ac:dyDescent="0.25">
      <c r="A329" s="14">
        <v>346</v>
      </c>
      <c r="B329" s="14" t="s">
        <v>162</v>
      </c>
      <c r="D329" s="25">
        <v>50951</v>
      </c>
      <c r="F329" s="14">
        <v>192.3</v>
      </c>
      <c r="G329" s="14" t="s">
        <v>3</v>
      </c>
      <c r="H329" s="14" t="s">
        <v>177</v>
      </c>
      <c r="J329" s="34">
        <v>-2</v>
      </c>
      <c r="L329" s="13">
        <v>582525.55000000005</v>
      </c>
      <c r="N329" s="13">
        <v>419938.38920999999</v>
      </c>
      <c r="P329" s="13">
        <v>274880</v>
      </c>
      <c r="R329" s="45">
        <f t="shared" si="28"/>
        <v>145058.38920999999</v>
      </c>
      <c r="S329" s="46"/>
      <c r="T329" s="19"/>
    </row>
    <row r="330" spans="1:20" s="19" customFormat="1" x14ac:dyDescent="0.25">
      <c r="A330" s="14" t="s">
        <v>4</v>
      </c>
      <c r="B330" s="19" t="s">
        <v>74</v>
      </c>
      <c r="D330" s="25"/>
      <c r="J330" s="34"/>
      <c r="L330" s="20">
        <f>+SUBTOTAL(9,L322:L329)</f>
        <v>284718832.44</v>
      </c>
      <c r="N330" s="20">
        <f>+SUBTOTAL(9,N322:N329)</f>
        <v>79291064.541036248</v>
      </c>
      <c r="P330" s="20">
        <f>+SUBTOTAL(9,P322:P329)</f>
        <v>86507277</v>
      </c>
      <c r="R330" s="20">
        <f>+SUBTOTAL(9,R322:R329)</f>
        <v>-7216212.4589637546</v>
      </c>
      <c r="S330" s="20"/>
      <c r="T330" s="14"/>
    </row>
    <row r="331" spans="1:20" x14ac:dyDescent="0.25">
      <c r="A331" s="14" t="s">
        <v>4</v>
      </c>
      <c r="B331" s="14" t="s">
        <v>4</v>
      </c>
      <c r="D331" s="25"/>
      <c r="J331" s="34"/>
      <c r="T331" s="19"/>
    </row>
    <row r="332" spans="1:20" x14ac:dyDescent="0.25">
      <c r="A332" s="19" t="s">
        <v>4</v>
      </c>
      <c r="B332" s="19" t="s">
        <v>75</v>
      </c>
      <c r="D332" s="25"/>
      <c r="J332" s="34"/>
      <c r="L332" s="17"/>
      <c r="P332" s="17"/>
      <c r="R332" s="50"/>
      <c r="S332" s="50"/>
      <c r="T332" s="19"/>
    </row>
    <row r="333" spans="1:20" x14ac:dyDescent="0.25">
      <c r="A333" s="14">
        <v>341</v>
      </c>
      <c r="B333" s="14" t="s">
        <v>11</v>
      </c>
      <c r="D333" s="25">
        <v>50951</v>
      </c>
      <c r="F333" s="14">
        <v>217.4</v>
      </c>
      <c r="G333" s="14" t="s">
        <v>3</v>
      </c>
      <c r="H333" s="14" t="s">
        <v>177</v>
      </c>
      <c r="J333" s="34">
        <v>-2</v>
      </c>
      <c r="L333" s="17">
        <v>1532780.54</v>
      </c>
      <c r="N333" s="17">
        <v>823760.53835000005</v>
      </c>
      <c r="P333" s="17">
        <v>618355</v>
      </c>
      <c r="R333" s="18">
        <f t="shared" ref="R333:R339" si="29">+N333-P333</f>
        <v>205405.53835000005</v>
      </c>
      <c r="S333" s="18"/>
    </row>
    <row r="334" spans="1:20" x14ac:dyDescent="0.25">
      <c r="A334" s="14">
        <v>342</v>
      </c>
      <c r="B334" s="14" t="s">
        <v>56</v>
      </c>
      <c r="D334" s="25">
        <v>50951</v>
      </c>
      <c r="F334" s="14">
        <v>52.6</v>
      </c>
      <c r="G334" s="14" t="s">
        <v>3</v>
      </c>
      <c r="H334" s="14" t="s">
        <v>177</v>
      </c>
      <c r="J334" s="34">
        <v>-3</v>
      </c>
      <c r="L334" s="17">
        <v>182370.64</v>
      </c>
      <c r="N334" s="17">
        <v>131655.53639749999</v>
      </c>
      <c r="P334" s="17">
        <v>80882</v>
      </c>
      <c r="R334" s="18">
        <f t="shared" si="29"/>
        <v>50773.536397499993</v>
      </c>
      <c r="S334" s="18"/>
    </row>
    <row r="335" spans="1:20" x14ac:dyDescent="0.25">
      <c r="A335" s="14">
        <v>343</v>
      </c>
      <c r="B335" s="14" t="s">
        <v>57</v>
      </c>
      <c r="D335" s="25">
        <v>50951</v>
      </c>
      <c r="F335" s="14">
        <v>87.7</v>
      </c>
      <c r="G335" s="14" t="s">
        <v>3</v>
      </c>
      <c r="H335" s="14" t="s">
        <v>177</v>
      </c>
      <c r="J335" s="34">
        <v>-3</v>
      </c>
      <c r="L335" s="17">
        <v>169519057.97999999</v>
      </c>
      <c r="N335" s="17">
        <v>64561904</v>
      </c>
      <c r="P335" s="17">
        <v>56917837</v>
      </c>
      <c r="R335" s="18">
        <f t="shared" si="29"/>
        <v>7644067</v>
      </c>
      <c r="S335" s="18"/>
    </row>
    <row r="336" spans="1:20" x14ac:dyDescent="0.25">
      <c r="A336" s="14">
        <v>343.2</v>
      </c>
      <c r="B336" s="14" t="s">
        <v>58</v>
      </c>
      <c r="D336" s="25">
        <v>50951</v>
      </c>
      <c r="F336" s="14">
        <v>87.7</v>
      </c>
      <c r="G336" s="14" t="s">
        <v>3</v>
      </c>
      <c r="H336" s="14" t="s">
        <v>177</v>
      </c>
      <c r="J336" s="34">
        <v>35</v>
      </c>
      <c r="L336" s="17">
        <v>95841804.769999996</v>
      </c>
      <c r="N336" s="17">
        <v>13436230</v>
      </c>
      <c r="P336" s="17">
        <v>8437284</v>
      </c>
      <c r="R336" s="18">
        <f t="shared" si="29"/>
        <v>4998946</v>
      </c>
      <c r="S336" s="18"/>
    </row>
    <row r="337" spans="1:20" s="19" customFormat="1" x14ac:dyDescent="0.25">
      <c r="A337" s="14">
        <v>344</v>
      </c>
      <c r="B337" s="14" t="s">
        <v>59</v>
      </c>
      <c r="D337" s="25">
        <v>50951</v>
      </c>
      <c r="F337" s="14">
        <v>312.5</v>
      </c>
      <c r="G337" s="14" t="s">
        <v>3</v>
      </c>
      <c r="H337" s="14" t="s">
        <v>177</v>
      </c>
      <c r="J337" s="34">
        <v>-3</v>
      </c>
      <c r="L337" s="17">
        <v>33559356.939999998</v>
      </c>
      <c r="M337" s="14"/>
      <c r="N337" s="17">
        <v>18185574.999435</v>
      </c>
      <c r="O337" s="14"/>
      <c r="P337" s="17">
        <v>12832427</v>
      </c>
      <c r="Q337" s="14"/>
      <c r="R337" s="18">
        <f t="shared" si="29"/>
        <v>5353147.9994350001</v>
      </c>
      <c r="S337" s="18"/>
      <c r="T337" s="14"/>
    </row>
    <row r="338" spans="1:20" x14ac:dyDescent="0.25">
      <c r="A338" s="14">
        <v>345</v>
      </c>
      <c r="B338" s="14" t="s">
        <v>14</v>
      </c>
      <c r="D338" s="25">
        <v>50951</v>
      </c>
      <c r="F338" s="14">
        <v>384.6</v>
      </c>
      <c r="G338" s="14" t="s">
        <v>3</v>
      </c>
      <c r="H338" s="14" t="s">
        <v>177</v>
      </c>
      <c r="J338" s="34">
        <v>-2</v>
      </c>
      <c r="L338" s="17">
        <v>26145825.260000002</v>
      </c>
      <c r="N338" s="17">
        <v>15240421.048090002</v>
      </c>
      <c r="P338" s="17">
        <v>11001530</v>
      </c>
      <c r="R338" s="18">
        <f t="shared" si="29"/>
        <v>4238891.0480900016</v>
      </c>
      <c r="S338" s="18"/>
    </row>
    <row r="339" spans="1:20" s="19" customFormat="1" x14ac:dyDescent="0.25">
      <c r="A339" s="14">
        <v>346</v>
      </c>
      <c r="B339" s="14" t="s">
        <v>162</v>
      </c>
      <c r="D339" s="25">
        <v>50951</v>
      </c>
      <c r="F339" s="14">
        <v>192.3</v>
      </c>
      <c r="G339" s="14" t="s">
        <v>3</v>
      </c>
      <c r="H339" s="14" t="s">
        <v>177</v>
      </c>
      <c r="J339" s="34">
        <v>-2</v>
      </c>
      <c r="L339" s="13">
        <v>844987.37</v>
      </c>
      <c r="M339" s="14"/>
      <c r="N339" s="13">
        <v>440225.89023749996</v>
      </c>
      <c r="O339" s="14"/>
      <c r="P339" s="13">
        <v>305077</v>
      </c>
      <c r="Q339" s="14"/>
      <c r="R339" s="45">
        <f t="shared" si="29"/>
        <v>135148.89023749996</v>
      </c>
      <c r="S339" s="46"/>
    </row>
    <row r="340" spans="1:20" x14ac:dyDescent="0.25">
      <c r="A340" s="14" t="s">
        <v>4</v>
      </c>
      <c r="B340" s="19" t="s">
        <v>76</v>
      </c>
      <c r="D340" s="25"/>
      <c r="J340" s="34"/>
      <c r="L340" s="20">
        <f>+SUBTOTAL(9,L332:L339)</f>
        <v>327626183.5</v>
      </c>
      <c r="M340" s="19"/>
      <c r="N340" s="20">
        <f>+SUBTOTAL(9,N332:N339)</f>
        <v>112819772.01251</v>
      </c>
      <c r="O340" s="19"/>
      <c r="P340" s="20">
        <f>+SUBTOTAL(9,P332:P339)</f>
        <v>90193392</v>
      </c>
      <c r="Q340" s="19"/>
      <c r="R340" s="20">
        <f>+SUBTOTAL(9,R332:R339)</f>
        <v>22626380.012509998</v>
      </c>
      <c r="S340" s="20"/>
    </row>
    <row r="341" spans="1:20" x14ac:dyDescent="0.25">
      <c r="A341" s="14" t="s">
        <v>4</v>
      </c>
      <c r="B341" s="14" t="s">
        <v>4</v>
      </c>
      <c r="D341" s="25"/>
      <c r="J341" s="34"/>
      <c r="T341" s="19"/>
    </row>
    <row r="342" spans="1:20" x14ac:dyDescent="0.25">
      <c r="A342" s="19" t="s">
        <v>4</v>
      </c>
      <c r="B342" s="19" t="s">
        <v>77</v>
      </c>
      <c r="D342" s="25"/>
      <c r="J342" s="34"/>
      <c r="L342" s="17"/>
      <c r="P342" s="17"/>
      <c r="R342" s="50"/>
      <c r="S342" s="50"/>
      <c r="T342" s="19"/>
    </row>
    <row r="343" spans="1:20" x14ac:dyDescent="0.25">
      <c r="A343" s="14">
        <v>341</v>
      </c>
      <c r="B343" s="14" t="s">
        <v>11</v>
      </c>
      <c r="D343" s="25">
        <v>54969</v>
      </c>
      <c r="F343" s="14">
        <v>217.4</v>
      </c>
      <c r="G343" s="14" t="s">
        <v>3</v>
      </c>
      <c r="H343" s="14" t="s">
        <v>177</v>
      </c>
      <c r="J343" s="34">
        <v>-2</v>
      </c>
      <c r="L343" s="17">
        <v>25862706.620000001</v>
      </c>
      <c r="N343" s="17">
        <v>9242822.28295625</v>
      </c>
      <c r="P343" s="17">
        <v>6369263</v>
      </c>
      <c r="R343" s="18">
        <f t="shared" ref="R343:R349" si="30">+N343-P343</f>
        <v>2873559.28295625</v>
      </c>
      <c r="S343" s="18"/>
    </row>
    <row r="344" spans="1:20" x14ac:dyDescent="0.25">
      <c r="A344" s="14">
        <v>342</v>
      </c>
      <c r="B344" s="14" t="s">
        <v>56</v>
      </c>
      <c r="D344" s="25">
        <v>54969</v>
      </c>
      <c r="F344" s="14">
        <v>52.6</v>
      </c>
      <c r="G344" s="14" t="s">
        <v>3</v>
      </c>
      <c r="H344" s="14" t="s">
        <v>177</v>
      </c>
      <c r="J344" s="34">
        <v>-3</v>
      </c>
      <c r="L344" s="17">
        <v>12403564.17</v>
      </c>
      <c r="N344" s="17">
        <v>4361291.7001024997</v>
      </c>
      <c r="P344" s="17">
        <v>2848023</v>
      </c>
      <c r="R344" s="18">
        <f t="shared" si="30"/>
        <v>1513268.7001024997</v>
      </c>
      <c r="S344" s="18"/>
    </row>
    <row r="345" spans="1:20" x14ac:dyDescent="0.25">
      <c r="A345" s="14">
        <v>343</v>
      </c>
      <c r="B345" s="14" t="s">
        <v>57</v>
      </c>
      <c r="D345" s="25">
        <v>54969</v>
      </c>
      <c r="F345" s="14">
        <v>87.7</v>
      </c>
      <c r="G345" s="14" t="s">
        <v>3</v>
      </c>
      <c r="H345" s="14" t="s">
        <v>177</v>
      </c>
      <c r="J345" s="34">
        <v>-3</v>
      </c>
      <c r="L345" s="17">
        <v>308994245.61000001</v>
      </c>
      <c r="N345" s="17">
        <v>45987972</v>
      </c>
      <c r="P345" s="17">
        <v>60174069</v>
      </c>
      <c r="R345" s="18">
        <f t="shared" si="30"/>
        <v>-14186097</v>
      </c>
      <c r="S345" s="18"/>
    </row>
    <row r="346" spans="1:20" s="19" customFormat="1" x14ac:dyDescent="0.25">
      <c r="A346" s="14">
        <v>343.2</v>
      </c>
      <c r="B346" s="14" t="s">
        <v>58</v>
      </c>
      <c r="D346" s="25">
        <v>54969</v>
      </c>
      <c r="F346" s="14">
        <v>87.7</v>
      </c>
      <c r="G346" s="14" t="s">
        <v>3</v>
      </c>
      <c r="H346" s="14" t="s">
        <v>177</v>
      </c>
      <c r="J346" s="34">
        <v>35</v>
      </c>
      <c r="L346" s="17">
        <v>222610261.13</v>
      </c>
      <c r="M346" s="14"/>
      <c r="N346" s="17">
        <v>21583383</v>
      </c>
      <c r="O346" s="14"/>
      <c r="P346" s="17">
        <v>14544641</v>
      </c>
      <c r="Q346" s="14"/>
      <c r="R346" s="18">
        <f t="shared" si="30"/>
        <v>7038742</v>
      </c>
      <c r="S346" s="18"/>
      <c r="T346" s="14"/>
    </row>
    <row r="347" spans="1:20" x14ac:dyDescent="0.25">
      <c r="A347" s="14">
        <v>344</v>
      </c>
      <c r="B347" s="14" t="s">
        <v>59</v>
      </c>
      <c r="D347" s="25">
        <v>54969</v>
      </c>
      <c r="F347" s="14">
        <v>312.5</v>
      </c>
      <c r="G347" s="14" t="s">
        <v>3</v>
      </c>
      <c r="H347" s="14" t="s">
        <v>177</v>
      </c>
      <c r="J347" s="34">
        <v>-3</v>
      </c>
      <c r="L347" s="17">
        <v>44713507.439999998</v>
      </c>
      <c r="N347" s="17">
        <v>14666540.888582502</v>
      </c>
      <c r="P347" s="17">
        <v>11310491</v>
      </c>
      <c r="R347" s="18">
        <f t="shared" si="30"/>
        <v>3356049.8885825016</v>
      </c>
      <c r="S347" s="18"/>
    </row>
    <row r="348" spans="1:20" s="19" customFormat="1" x14ac:dyDescent="0.25">
      <c r="A348" s="14">
        <v>345</v>
      </c>
      <c r="B348" s="14" t="s">
        <v>14</v>
      </c>
      <c r="D348" s="25">
        <v>54969</v>
      </c>
      <c r="F348" s="14">
        <v>384.6</v>
      </c>
      <c r="G348" s="14" t="s">
        <v>3</v>
      </c>
      <c r="H348" s="14" t="s">
        <v>177</v>
      </c>
      <c r="J348" s="34">
        <v>-2</v>
      </c>
      <c r="L348" s="17">
        <v>56238775.219999999</v>
      </c>
      <c r="M348" s="14"/>
      <c r="N348" s="17">
        <v>19041201.984584995</v>
      </c>
      <c r="O348" s="14"/>
      <c r="P348" s="17">
        <v>14124795</v>
      </c>
      <c r="Q348" s="14"/>
      <c r="R348" s="18">
        <f t="shared" si="30"/>
        <v>4916406.9845849946</v>
      </c>
      <c r="S348" s="18"/>
      <c r="T348" s="14"/>
    </row>
    <row r="349" spans="1:20" x14ac:dyDescent="0.25">
      <c r="A349" s="14">
        <v>346</v>
      </c>
      <c r="B349" s="14" t="s">
        <v>162</v>
      </c>
      <c r="D349" s="25">
        <v>54969</v>
      </c>
      <c r="F349" s="14">
        <v>192.3</v>
      </c>
      <c r="G349" s="14" t="s">
        <v>3</v>
      </c>
      <c r="H349" s="14" t="s">
        <v>177</v>
      </c>
      <c r="J349" s="34">
        <v>-2</v>
      </c>
      <c r="L349" s="13">
        <v>5333643.99</v>
      </c>
      <c r="N349" s="13">
        <v>1899934.1639950003</v>
      </c>
      <c r="P349" s="13">
        <v>1217261</v>
      </c>
      <c r="R349" s="45">
        <f t="shared" si="30"/>
        <v>682673.1639950003</v>
      </c>
      <c r="S349" s="46"/>
      <c r="T349" s="19"/>
    </row>
    <row r="350" spans="1:20" x14ac:dyDescent="0.25">
      <c r="A350" s="14" t="s">
        <v>4</v>
      </c>
      <c r="B350" s="19" t="s">
        <v>78</v>
      </c>
      <c r="D350" s="25"/>
      <c r="J350" s="34"/>
      <c r="L350" s="9">
        <f>+SUBTOTAL(9,L342:L349)</f>
        <v>676156704.18000007</v>
      </c>
      <c r="M350" s="19"/>
      <c r="N350" s="9">
        <f>+SUBTOTAL(9,N342:N349)</f>
        <v>116783146.02022123</v>
      </c>
      <c r="O350" s="19"/>
      <c r="P350" s="9">
        <f>+SUBTOTAL(9,P342:P349)</f>
        <v>110588543</v>
      </c>
      <c r="Q350" s="19"/>
      <c r="R350" s="9">
        <f>+SUBTOTAL(9,R342:R349)</f>
        <v>6194603.0202212473</v>
      </c>
      <c r="S350" s="10"/>
    </row>
    <row r="351" spans="1:20" x14ac:dyDescent="0.25">
      <c r="B351" s="19" t="s">
        <v>4</v>
      </c>
      <c r="D351" s="25"/>
      <c r="J351" s="34"/>
      <c r="L351" s="10"/>
      <c r="M351" s="19"/>
      <c r="N351" s="10"/>
      <c r="O351" s="19"/>
      <c r="P351" s="10"/>
      <c r="Q351" s="19"/>
      <c r="R351" s="10"/>
      <c r="S351" s="10"/>
    </row>
    <row r="352" spans="1:20" x14ac:dyDescent="0.25">
      <c r="A352" s="21" t="s">
        <v>136</v>
      </c>
      <c r="B352" s="19"/>
      <c r="D352" s="25"/>
      <c r="J352" s="34"/>
      <c r="L352" s="11">
        <f>+SUBTOTAL(9,L309:L350)</f>
        <v>1379200537.3499999</v>
      </c>
      <c r="M352" s="19"/>
      <c r="N352" s="11">
        <f>+SUBTOTAL(9,N309:N350)</f>
        <v>367481373.58056003</v>
      </c>
      <c r="O352" s="19"/>
      <c r="P352" s="11">
        <f>+SUBTOTAL(9,P309:P350)</f>
        <v>324009711</v>
      </c>
      <c r="Q352" s="19"/>
      <c r="R352" s="11">
        <f>+SUBTOTAL(9,R309:R350)</f>
        <v>43471662.580560006</v>
      </c>
      <c r="S352" s="11"/>
    </row>
    <row r="353" spans="1:20" x14ac:dyDescent="0.25">
      <c r="A353" s="21"/>
      <c r="B353" s="19" t="s">
        <v>4</v>
      </c>
      <c r="D353" s="25"/>
      <c r="J353" s="34"/>
      <c r="L353" s="20"/>
      <c r="M353" s="19"/>
      <c r="N353" s="20"/>
      <c r="O353" s="19"/>
      <c r="P353" s="20"/>
      <c r="Q353" s="19"/>
      <c r="R353" s="20"/>
      <c r="S353" s="20"/>
    </row>
    <row r="354" spans="1:20" x14ac:dyDescent="0.25">
      <c r="A354" s="21"/>
      <c r="B354" s="19" t="s">
        <v>4</v>
      </c>
      <c r="D354" s="25"/>
      <c r="J354" s="34"/>
      <c r="L354" s="20"/>
      <c r="M354" s="19"/>
      <c r="N354" s="20"/>
      <c r="O354" s="19"/>
      <c r="P354" s="20"/>
      <c r="Q354" s="19"/>
      <c r="R354" s="20"/>
      <c r="S354" s="20"/>
    </row>
    <row r="355" spans="1:20" x14ac:dyDescent="0.25">
      <c r="A355" s="21" t="s">
        <v>137</v>
      </c>
      <c r="B355" s="19"/>
      <c r="D355" s="25"/>
      <c r="J355" s="34"/>
      <c r="L355" s="20"/>
      <c r="M355" s="19"/>
      <c r="N355" s="20"/>
      <c r="O355" s="19"/>
      <c r="P355" s="20"/>
      <c r="Q355" s="19"/>
      <c r="R355" s="20"/>
      <c r="S355" s="20"/>
    </row>
    <row r="356" spans="1:20" x14ac:dyDescent="0.25">
      <c r="A356" s="14" t="s">
        <v>4</v>
      </c>
      <c r="B356" s="14" t="s">
        <v>4</v>
      </c>
      <c r="D356" s="25"/>
      <c r="J356" s="34"/>
      <c r="T356" s="19"/>
    </row>
    <row r="357" spans="1:20" s="19" customFormat="1" x14ac:dyDescent="0.25">
      <c r="A357" s="19" t="s">
        <v>4</v>
      </c>
      <c r="B357" s="19" t="s">
        <v>79</v>
      </c>
      <c r="D357" s="25"/>
      <c r="J357" s="34"/>
      <c r="L357" s="17"/>
      <c r="M357" s="14"/>
      <c r="N357" s="14"/>
      <c r="O357" s="14"/>
      <c r="P357" s="17"/>
      <c r="Q357" s="14"/>
      <c r="R357" s="50"/>
      <c r="S357" s="50"/>
    </row>
    <row r="358" spans="1:20" x14ac:dyDescent="0.25">
      <c r="A358" s="14">
        <v>341</v>
      </c>
      <c r="B358" s="14" t="s">
        <v>11</v>
      </c>
      <c r="D358" s="25">
        <v>54239</v>
      </c>
      <c r="F358" s="14">
        <v>217.4</v>
      </c>
      <c r="G358" s="14" t="s">
        <v>3</v>
      </c>
      <c r="H358" s="14" t="s">
        <v>177</v>
      </c>
      <c r="J358" s="34">
        <v>-2</v>
      </c>
      <c r="L358" s="17">
        <v>73652635.859999999</v>
      </c>
      <c r="N358" s="17">
        <v>31568526.817531254</v>
      </c>
      <c r="P358" s="17">
        <v>24906583</v>
      </c>
      <c r="R358" s="18">
        <f t="shared" ref="R358:R364" si="31">+N358-P358</f>
        <v>6661943.8175312541</v>
      </c>
      <c r="S358" s="18"/>
    </row>
    <row r="359" spans="1:20" s="19" customFormat="1" x14ac:dyDescent="0.25">
      <c r="A359" s="14">
        <v>342</v>
      </c>
      <c r="B359" s="14" t="s">
        <v>56</v>
      </c>
      <c r="D359" s="25">
        <v>54239</v>
      </c>
      <c r="F359" s="14">
        <v>52.6</v>
      </c>
      <c r="G359" s="14" t="s">
        <v>3</v>
      </c>
      <c r="H359" s="14" t="s">
        <v>177</v>
      </c>
      <c r="J359" s="34">
        <v>-3</v>
      </c>
      <c r="L359" s="17">
        <v>91440.69</v>
      </c>
      <c r="M359" s="14"/>
      <c r="N359" s="17">
        <v>45565.296630000004</v>
      </c>
      <c r="O359" s="14"/>
      <c r="P359" s="17">
        <v>25714</v>
      </c>
      <c r="Q359" s="14"/>
      <c r="R359" s="18">
        <f t="shared" si="31"/>
        <v>19851.296630000004</v>
      </c>
      <c r="S359" s="18"/>
      <c r="T359" s="14"/>
    </row>
    <row r="360" spans="1:20" x14ac:dyDescent="0.25">
      <c r="A360" s="14">
        <v>343</v>
      </c>
      <c r="B360" s="14" t="s">
        <v>57</v>
      </c>
      <c r="D360" s="25">
        <v>54239</v>
      </c>
      <c r="F360" s="14">
        <v>87.7</v>
      </c>
      <c r="G360" s="14" t="s">
        <v>3</v>
      </c>
      <c r="H360" s="14" t="s">
        <v>177</v>
      </c>
      <c r="J360" s="34">
        <v>-3</v>
      </c>
      <c r="L360" s="17">
        <v>6103661.1299999999</v>
      </c>
      <c r="N360" s="17">
        <v>-4506895.8657437498</v>
      </c>
      <c r="P360" s="17">
        <v>1404370</v>
      </c>
      <c r="R360" s="18">
        <f t="shared" si="31"/>
        <v>-5911265.8657437498</v>
      </c>
      <c r="S360" s="18"/>
    </row>
    <row r="361" spans="1:20" x14ac:dyDescent="0.25">
      <c r="A361" s="14">
        <v>343.2</v>
      </c>
      <c r="B361" s="14" t="s">
        <v>58</v>
      </c>
      <c r="D361" s="25"/>
      <c r="F361" s="29"/>
      <c r="G361" s="29"/>
      <c r="H361" s="29"/>
      <c r="J361" s="34"/>
      <c r="L361" s="31"/>
      <c r="M361" s="29"/>
      <c r="N361" s="31">
        <v>0</v>
      </c>
      <c r="O361" s="29"/>
      <c r="P361" s="31"/>
      <c r="Q361" s="29"/>
      <c r="R361" s="18">
        <f t="shared" si="31"/>
        <v>0</v>
      </c>
      <c r="S361" s="18"/>
    </row>
    <row r="362" spans="1:20" x14ac:dyDescent="0.25">
      <c r="A362" s="14">
        <v>344</v>
      </c>
      <c r="B362" s="14" t="s">
        <v>59</v>
      </c>
      <c r="D362" s="25">
        <v>54239</v>
      </c>
      <c r="F362" s="14">
        <v>312.5</v>
      </c>
      <c r="G362" s="14" t="s">
        <v>3</v>
      </c>
      <c r="H362" s="14" t="s">
        <v>177</v>
      </c>
      <c r="J362" s="34">
        <v>-3</v>
      </c>
      <c r="L362" s="17">
        <v>206289.15</v>
      </c>
      <c r="N362" s="17">
        <v>41592.404732500007</v>
      </c>
      <c r="P362" s="17">
        <v>33929</v>
      </c>
      <c r="R362" s="18">
        <f t="shared" si="31"/>
        <v>7663.4047325000065</v>
      </c>
      <c r="S362" s="18"/>
    </row>
    <row r="363" spans="1:20" x14ac:dyDescent="0.25">
      <c r="A363" s="14">
        <v>345</v>
      </c>
      <c r="B363" s="14" t="s">
        <v>14</v>
      </c>
      <c r="D363" s="25">
        <v>54239</v>
      </c>
      <c r="F363" s="14">
        <v>384.6</v>
      </c>
      <c r="G363" s="14" t="s">
        <v>3</v>
      </c>
      <c r="H363" s="14" t="s">
        <v>177</v>
      </c>
      <c r="J363" s="34">
        <v>-2</v>
      </c>
      <c r="L363" s="17">
        <v>2204656.5699999998</v>
      </c>
      <c r="N363" s="17">
        <v>702455.57186000003</v>
      </c>
      <c r="P363" s="17">
        <v>580876</v>
      </c>
      <c r="R363" s="18">
        <f t="shared" si="31"/>
        <v>121579.57186000003</v>
      </c>
      <c r="S363" s="18"/>
    </row>
    <row r="364" spans="1:20" x14ac:dyDescent="0.25">
      <c r="A364" s="14">
        <v>346</v>
      </c>
      <c r="B364" s="14" t="s">
        <v>162</v>
      </c>
      <c r="D364" s="25">
        <v>54239</v>
      </c>
      <c r="F364" s="14">
        <v>192.3</v>
      </c>
      <c r="G364" s="14" t="s">
        <v>3</v>
      </c>
      <c r="H364" s="14" t="s">
        <v>177</v>
      </c>
      <c r="J364" s="34">
        <v>-2</v>
      </c>
      <c r="L364" s="13">
        <v>2298256.33</v>
      </c>
      <c r="N364" s="13">
        <v>883034.00066249992</v>
      </c>
      <c r="P364" s="13">
        <v>618390</v>
      </c>
      <c r="R364" s="45">
        <f t="shared" si="31"/>
        <v>264644.00066249992</v>
      </c>
      <c r="S364" s="46"/>
      <c r="T364" s="19"/>
    </row>
    <row r="365" spans="1:20" x14ac:dyDescent="0.25">
      <c r="A365" s="14" t="s">
        <v>4</v>
      </c>
      <c r="B365" s="19" t="s">
        <v>80</v>
      </c>
      <c r="D365" s="25"/>
      <c r="J365" s="34"/>
      <c r="L365" s="20">
        <f>+SUBTOTAL(9,L357:L364)</f>
        <v>84556939.729999989</v>
      </c>
      <c r="M365" s="19"/>
      <c r="N365" s="20">
        <f>+SUBTOTAL(9,N357:N364)</f>
        <v>28734278.225672502</v>
      </c>
      <c r="O365" s="19"/>
      <c r="P365" s="20">
        <f>+SUBTOTAL(9,P357:P364)</f>
        <v>27569862</v>
      </c>
      <c r="Q365" s="19"/>
      <c r="R365" s="20">
        <f>+SUBTOTAL(9,R357:R364)</f>
        <v>1164416.2256725039</v>
      </c>
      <c r="S365" s="20"/>
    </row>
    <row r="366" spans="1:20" x14ac:dyDescent="0.25">
      <c r="A366" s="14" t="s">
        <v>4</v>
      </c>
      <c r="B366" s="14" t="s">
        <v>4</v>
      </c>
      <c r="D366" s="25"/>
      <c r="J366" s="34"/>
      <c r="T366" s="19"/>
    </row>
    <row r="367" spans="1:20" x14ac:dyDescent="0.25">
      <c r="A367" s="19" t="s">
        <v>4</v>
      </c>
      <c r="B367" s="19" t="s">
        <v>81</v>
      </c>
      <c r="D367" s="25"/>
      <c r="J367" s="34"/>
      <c r="L367" s="17"/>
      <c r="P367" s="17"/>
      <c r="R367" s="50"/>
      <c r="S367" s="50"/>
      <c r="T367" s="19"/>
    </row>
    <row r="368" spans="1:20" x14ac:dyDescent="0.25">
      <c r="A368" s="14">
        <v>341</v>
      </c>
      <c r="B368" s="14" t="s">
        <v>11</v>
      </c>
      <c r="C368" s="19"/>
      <c r="D368" s="25">
        <v>54239</v>
      </c>
      <c r="E368" s="19"/>
      <c r="F368" s="14">
        <v>217.4</v>
      </c>
      <c r="G368" s="14" t="s">
        <v>3</v>
      </c>
      <c r="H368" s="14" t="s">
        <v>177</v>
      </c>
      <c r="I368" s="19"/>
      <c r="J368" s="34">
        <v>-2</v>
      </c>
      <c r="K368" s="19"/>
      <c r="L368" s="17">
        <v>7638978.5099999998</v>
      </c>
      <c r="N368" s="17">
        <v>3326983.9462624998</v>
      </c>
      <c r="P368" s="17">
        <v>2855515</v>
      </c>
      <c r="R368" s="18">
        <f t="shared" ref="R368:R374" si="32">+N368-P368</f>
        <v>471468.94626249978</v>
      </c>
      <c r="S368" s="18"/>
    </row>
    <row r="369" spans="1:20" x14ac:dyDescent="0.25">
      <c r="A369" s="14">
        <v>342</v>
      </c>
      <c r="B369" s="14" t="s">
        <v>56</v>
      </c>
      <c r="D369" s="25">
        <v>54239</v>
      </c>
      <c r="F369" s="14">
        <v>52.6</v>
      </c>
      <c r="G369" s="14" t="s">
        <v>3</v>
      </c>
      <c r="H369" s="14" t="s">
        <v>177</v>
      </c>
      <c r="J369" s="34">
        <v>-3</v>
      </c>
      <c r="L369" s="17">
        <v>1855794.6</v>
      </c>
      <c r="N369" s="17">
        <v>846703.85171249998</v>
      </c>
      <c r="P369" s="17">
        <v>499485</v>
      </c>
      <c r="R369" s="18">
        <f t="shared" si="32"/>
        <v>347218.85171249998</v>
      </c>
      <c r="S369" s="18"/>
    </row>
    <row r="370" spans="1:20" x14ac:dyDescent="0.25">
      <c r="A370" s="14">
        <v>343</v>
      </c>
      <c r="B370" s="14" t="s">
        <v>57</v>
      </c>
      <c r="C370" s="19"/>
      <c r="D370" s="25">
        <v>54239</v>
      </c>
      <c r="E370" s="19"/>
      <c r="F370" s="14">
        <v>87.7</v>
      </c>
      <c r="G370" s="14" t="s">
        <v>3</v>
      </c>
      <c r="H370" s="14" t="s">
        <v>177</v>
      </c>
      <c r="I370" s="19"/>
      <c r="J370" s="34">
        <v>-3</v>
      </c>
      <c r="K370" s="19"/>
      <c r="L370" s="17">
        <v>215835489.88999999</v>
      </c>
      <c r="N370" s="17">
        <v>32420005</v>
      </c>
      <c r="P370" s="17">
        <v>51144615</v>
      </c>
      <c r="R370" s="18">
        <f t="shared" si="32"/>
        <v>-18724610</v>
      </c>
      <c r="S370" s="18"/>
    </row>
    <row r="371" spans="1:20" x14ac:dyDescent="0.25">
      <c r="A371" s="14">
        <v>343.2</v>
      </c>
      <c r="B371" s="14" t="s">
        <v>58</v>
      </c>
      <c r="D371" s="25">
        <v>54239</v>
      </c>
      <c r="F371" s="14">
        <v>87.7</v>
      </c>
      <c r="G371" s="14" t="s">
        <v>3</v>
      </c>
      <c r="H371" s="14" t="s">
        <v>177</v>
      </c>
      <c r="J371" s="34">
        <v>35</v>
      </c>
      <c r="L371" s="17">
        <v>183294116.47</v>
      </c>
      <c r="N371" s="17">
        <v>13739689</v>
      </c>
      <c r="P371" s="17">
        <v>11762446</v>
      </c>
      <c r="R371" s="18">
        <f t="shared" si="32"/>
        <v>1977243</v>
      </c>
      <c r="S371" s="18"/>
    </row>
    <row r="372" spans="1:20" x14ac:dyDescent="0.25">
      <c r="A372" s="14">
        <v>344</v>
      </c>
      <c r="B372" s="14" t="s">
        <v>59</v>
      </c>
      <c r="D372" s="25">
        <v>54239</v>
      </c>
      <c r="F372" s="14">
        <v>312.5</v>
      </c>
      <c r="G372" s="14" t="s">
        <v>3</v>
      </c>
      <c r="H372" s="14" t="s">
        <v>177</v>
      </c>
      <c r="J372" s="34">
        <v>-3</v>
      </c>
      <c r="L372" s="17">
        <v>33768064.969999999</v>
      </c>
      <c r="N372" s="17">
        <v>11149618.254629998</v>
      </c>
      <c r="P372" s="17">
        <v>9157719</v>
      </c>
      <c r="R372" s="18">
        <f t="shared" si="32"/>
        <v>1991899.2546299975</v>
      </c>
      <c r="S372" s="18"/>
    </row>
    <row r="373" spans="1:20" x14ac:dyDescent="0.25">
      <c r="A373" s="14">
        <v>345</v>
      </c>
      <c r="B373" s="14" t="s">
        <v>14</v>
      </c>
      <c r="D373" s="25">
        <v>54239</v>
      </c>
      <c r="F373" s="14">
        <v>384.6</v>
      </c>
      <c r="G373" s="14" t="s">
        <v>3</v>
      </c>
      <c r="H373" s="14" t="s">
        <v>177</v>
      </c>
      <c r="J373" s="34">
        <v>-2</v>
      </c>
      <c r="L373" s="17">
        <v>36216823.270000003</v>
      </c>
      <c r="N373" s="17">
        <v>15889429.857402498</v>
      </c>
      <c r="P373" s="17">
        <v>11108596</v>
      </c>
      <c r="R373" s="18">
        <f t="shared" si="32"/>
        <v>4780833.8574024979</v>
      </c>
      <c r="S373" s="18"/>
    </row>
    <row r="374" spans="1:20" x14ac:dyDescent="0.25">
      <c r="A374" s="14">
        <v>346</v>
      </c>
      <c r="B374" s="14" t="s">
        <v>162</v>
      </c>
      <c r="D374" s="25">
        <v>54239</v>
      </c>
      <c r="F374" s="14">
        <v>192.3</v>
      </c>
      <c r="G374" s="14" t="s">
        <v>3</v>
      </c>
      <c r="H374" s="14" t="s">
        <v>177</v>
      </c>
      <c r="J374" s="34">
        <v>-2</v>
      </c>
      <c r="L374" s="13">
        <v>3422701.98</v>
      </c>
      <c r="N374" s="13">
        <v>1509041.5971900001</v>
      </c>
      <c r="P374" s="13">
        <v>1003957</v>
      </c>
      <c r="R374" s="45">
        <f t="shared" si="32"/>
        <v>505084.59719000012</v>
      </c>
      <c r="S374" s="46"/>
      <c r="T374" s="19"/>
    </row>
    <row r="375" spans="1:20" x14ac:dyDescent="0.25">
      <c r="A375" s="14" t="s">
        <v>4</v>
      </c>
      <c r="B375" s="19" t="s">
        <v>82</v>
      </c>
      <c r="D375" s="25"/>
      <c r="J375" s="34"/>
      <c r="L375" s="20">
        <f>+SUBTOTAL(9,L367:L374)</f>
        <v>482031969.69000006</v>
      </c>
      <c r="M375" s="19"/>
      <c r="N375" s="20">
        <f>+SUBTOTAL(9,N367:N374)</f>
        <v>78881471.507197499</v>
      </c>
      <c r="O375" s="19"/>
      <c r="P375" s="20">
        <f>+SUBTOTAL(9,P367:P374)</f>
        <v>87532333</v>
      </c>
      <c r="Q375" s="19"/>
      <c r="R375" s="20">
        <f>+SUBTOTAL(9,R367:R374)</f>
        <v>-8650861.4928025045</v>
      </c>
      <c r="S375" s="20"/>
    </row>
    <row r="376" spans="1:20" x14ac:dyDescent="0.25">
      <c r="A376" s="14" t="s">
        <v>4</v>
      </c>
      <c r="B376" s="14" t="s">
        <v>4</v>
      </c>
      <c r="D376" s="25"/>
      <c r="J376" s="34"/>
      <c r="T376" s="19"/>
    </row>
    <row r="377" spans="1:20" x14ac:dyDescent="0.25">
      <c r="A377" s="19" t="s">
        <v>4</v>
      </c>
      <c r="B377" s="19" t="s">
        <v>83</v>
      </c>
      <c r="D377" s="25"/>
      <c r="J377" s="34"/>
      <c r="L377" s="17"/>
      <c r="P377" s="17"/>
      <c r="R377" s="50"/>
      <c r="S377" s="50"/>
      <c r="T377" s="19"/>
    </row>
    <row r="378" spans="1:20" x14ac:dyDescent="0.25">
      <c r="A378" s="14">
        <v>341</v>
      </c>
      <c r="B378" s="14" t="s">
        <v>11</v>
      </c>
      <c r="C378" s="19"/>
      <c r="D378" s="25">
        <v>53873</v>
      </c>
      <c r="E378" s="19"/>
      <c r="F378" s="14">
        <v>217.4</v>
      </c>
      <c r="G378" s="14" t="s">
        <v>3</v>
      </c>
      <c r="H378" s="14" t="s">
        <v>177</v>
      </c>
      <c r="I378" s="19"/>
      <c r="J378" s="34">
        <v>-2</v>
      </c>
      <c r="K378" s="19"/>
      <c r="L378" s="17">
        <v>7486028.9400000004</v>
      </c>
      <c r="N378" s="17">
        <v>3347396.0313875</v>
      </c>
      <c r="P378" s="17">
        <v>2788599</v>
      </c>
      <c r="R378" s="18">
        <f t="shared" ref="R378:R384" si="33">+N378-P378</f>
        <v>558797.0313875</v>
      </c>
      <c r="S378" s="18"/>
    </row>
    <row r="379" spans="1:20" x14ac:dyDescent="0.25">
      <c r="A379" s="14">
        <v>342</v>
      </c>
      <c r="B379" s="14" t="s">
        <v>56</v>
      </c>
      <c r="D379" s="25">
        <v>53873</v>
      </c>
      <c r="F379" s="14">
        <v>52.6</v>
      </c>
      <c r="G379" s="14" t="s">
        <v>3</v>
      </c>
      <c r="H379" s="14" t="s">
        <v>177</v>
      </c>
      <c r="J379" s="34">
        <v>-3</v>
      </c>
      <c r="L379" s="17">
        <v>1867173.2</v>
      </c>
      <c r="N379" s="17">
        <v>917503.5728325001</v>
      </c>
      <c r="P379" s="17">
        <v>538503</v>
      </c>
      <c r="R379" s="18">
        <f t="shared" si="33"/>
        <v>379000.5728325001</v>
      </c>
      <c r="S379" s="18"/>
    </row>
    <row r="380" spans="1:20" x14ac:dyDescent="0.25">
      <c r="A380" s="14">
        <v>343</v>
      </c>
      <c r="B380" s="14" t="s">
        <v>57</v>
      </c>
      <c r="C380" s="19"/>
      <c r="D380" s="25">
        <v>53873</v>
      </c>
      <c r="E380" s="19"/>
      <c r="F380" s="14">
        <v>87.7</v>
      </c>
      <c r="G380" s="14" t="s">
        <v>3</v>
      </c>
      <c r="H380" s="14" t="s">
        <v>177</v>
      </c>
      <c r="I380" s="19"/>
      <c r="J380" s="34">
        <v>-3</v>
      </c>
      <c r="K380" s="19"/>
      <c r="L380" s="17">
        <v>233978162.78</v>
      </c>
      <c r="N380" s="17">
        <v>25427830</v>
      </c>
      <c r="P380" s="17">
        <v>57009296</v>
      </c>
      <c r="R380" s="18">
        <f t="shared" si="33"/>
        <v>-31581466</v>
      </c>
      <c r="S380" s="18"/>
    </row>
    <row r="381" spans="1:20" x14ac:dyDescent="0.25">
      <c r="A381" s="14">
        <v>343.2</v>
      </c>
      <c r="B381" s="14" t="s">
        <v>58</v>
      </c>
      <c r="D381" s="25">
        <v>53873</v>
      </c>
      <c r="F381" s="14">
        <v>87.7</v>
      </c>
      <c r="G381" s="14" t="s">
        <v>3</v>
      </c>
      <c r="H381" s="14" t="s">
        <v>177</v>
      </c>
      <c r="J381" s="34">
        <v>35</v>
      </c>
      <c r="L381" s="17">
        <v>169584346.44</v>
      </c>
      <c r="N381" s="17">
        <v>8563875</v>
      </c>
      <c r="P381" s="17">
        <v>10680893</v>
      </c>
      <c r="R381" s="18">
        <f t="shared" si="33"/>
        <v>-2117018</v>
      </c>
      <c r="S381" s="18"/>
    </row>
    <row r="382" spans="1:20" x14ac:dyDescent="0.25">
      <c r="A382" s="14">
        <v>344</v>
      </c>
      <c r="B382" s="14" t="s">
        <v>59</v>
      </c>
      <c r="D382" s="25">
        <v>53873</v>
      </c>
      <c r="F382" s="14">
        <v>312.5</v>
      </c>
      <c r="G382" s="14" t="s">
        <v>3</v>
      </c>
      <c r="H382" s="14" t="s">
        <v>177</v>
      </c>
      <c r="J382" s="34">
        <v>-3</v>
      </c>
      <c r="L382" s="17">
        <v>33575007.140000001</v>
      </c>
      <c r="N382" s="17">
        <v>12550118.9162475</v>
      </c>
      <c r="P382" s="17">
        <v>9805304</v>
      </c>
      <c r="R382" s="18">
        <f t="shared" si="33"/>
        <v>2744814.9162475001</v>
      </c>
      <c r="S382" s="18"/>
    </row>
    <row r="383" spans="1:20" x14ac:dyDescent="0.25">
      <c r="A383" s="14">
        <v>345</v>
      </c>
      <c r="B383" s="14" t="s">
        <v>14</v>
      </c>
      <c r="D383" s="25">
        <v>53873</v>
      </c>
      <c r="F383" s="14">
        <v>384.6</v>
      </c>
      <c r="G383" s="14" t="s">
        <v>3</v>
      </c>
      <c r="H383" s="14" t="s">
        <v>177</v>
      </c>
      <c r="J383" s="34">
        <v>-2</v>
      </c>
      <c r="L383" s="17">
        <v>35686944.619999997</v>
      </c>
      <c r="N383" s="17">
        <v>15778236.693359999</v>
      </c>
      <c r="P383" s="17">
        <v>11339621</v>
      </c>
      <c r="R383" s="18">
        <f t="shared" si="33"/>
        <v>4438615.693359999</v>
      </c>
      <c r="S383" s="18"/>
    </row>
    <row r="384" spans="1:20" x14ac:dyDescent="0.25">
      <c r="A384" s="14">
        <v>346</v>
      </c>
      <c r="B384" s="14" t="s">
        <v>162</v>
      </c>
      <c r="D384" s="25">
        <v>53873</v>
      </c>
      <c r="F384" s="14">
        <v>192.3</v>
      </c>
      <c r="G384" s="14" t="s">
        <v>3</v>
      </c>
      <c r="H384" s="14" t="s">
        <v>177</v>
      </c>
      <c r="J384" s="34">
        <v>-2</v>
      </c>
      <c r="L384" s="13">
        <v>2983621.73</v>
      </c>
      <c r="N384" s="13">
        <v>1325320.5443450001</v>
      </c>
      <c r="P384" s="13">
        <v>905056</v>
      </c>
      <c r="R384" s="45">
        <f t="shared" si="33"/>
        <v>420264.54434500006</v>
      </c>
      <c r="S384" s="46"/>
      <c r="T384" s="19"/>
    </row>
    <row r="385" spans="1:20" s="19" customFormat="1" x14ac:dyDescent="0.25">
      <c r="A385" s="14" t="s">
        <v>4</v>
      </c>
      <c r="B385" s="19" t="s">
        <v>84</v>
      </c>
      <c r="C385" s="14"/>
      <c r="D385" s="25"/>
      <c r="E385" s="14"/>
      <c r="F385" s="14"/>
      <c r="G385" s="14"/>
      <c r="H385" s="14"/>
      <c r="I385" s="14"/>
      <c r="J385" s="34"/>
      <c r="K385" s="14"/>
      <c r="L385" s="9">
        <f>+SUBTOTAL(9,L377:L384)</f>
        <v>485161284.85000002</v>
      </c>
      <c r="N385" s="9">
        <f>+SUBTOTAL(9,N377:N384)</f>
        <v>67910280.758172512</v>
      </c>
      <c r="P385" s="9">
        <f>+SUBTOTAL(9,P377:P384)</f>
        <v>93067272</v>
      </c>
      <c r="R385" s="9">
        <f>+SUBTOTAL(9,R377:R384)</f>
        <v>-25156991.241827503</v>
      </c>
      <c r="S385" s="10"/>
      <c r="T385" s="14"/>
    </row>
    <row r="386" spans="1:20" s="19" customFormat="1" x14ac:dyDescent="0.25">
      <c r="A386" s="14"/>
      <c r="B386" s="19" t="s">
        <v>4</v>
      </c>
      <c r="C386" s="14"/>
      <c r="D386" s="25"/>
      <c r="E386" s="14"/>
      <c r="F386" s="14"/>
      <c r="G386" s="14"/>
      <c r="H386" s="14"/>
      <c r="I386" s="14"/>
      <c r="J386" s="34"/>
      <c r="K386" s="14"/>
      <c r="L386" s="20"/>
      <c r="N386" s="20"/>
      <c r="P386" s="20"/>
      <c r="R386" s="20"/>
      <c r="S386" s="20"/>
      <c r="T386" s="14"/>
    </row>
    <row r="387" spans="1:20" s="19" customFormat="1" x14ac:dyDescent="0.25">
      <c r="A387" s="21" t="s">
        <v>138</v>
      </c>
      <c r="C387" s="14"/>
      <c r="D387" s="25"/>
      <c r="E387" s="14"/>
      <c r="F387" s="14"/>
      <c r="G387" s="14"/>
      <c r="H387" s="14"/>
      <c r="I387" s="14"/>
      <c r="J387" s="34"/>
      <c r="K387" s="14"/>
      <c r="L387" s="11">
        <f>+SUBTOTAL(9,L354:L386)</f>
        <v>1051750194.27</v>
      </c>
      <c r="M387" s="21"/>
      <c r="N387" s="11">
        <f>+SUBTOTAL(9,N354:N386)</f>
        <v>175526030.49104249</v>
      </c>
      <c r="O387" s="21"/>
      <c r="P387" s="11">
        <f>+SUBTOTAL(9,P354:P386)</f>
        <v>208169467</v>
      </c>
      <c r="Q387" s="21"/>
      <c r="R387" s="11">
        <f>+SUBTOTAL(9,R354:R386)</f>
        <v>-32643436.508957498</v>
      </c>
      <c r="S387" s="11"/>
      <c r="T387" s="14"/>
    </row>
    <row r="388" spans="1:20" s="19" customFormat="1" x14ac:dyDescent="0.25">
      <c r="A388" s="21"/>
      <c r="B388" s="19" t="s">
        <v>4</v>
      </c>
      <c r="C388" s="14"/>
      <c r="D388" s="25"/>
      <c r="E388" s="14"/>
      <c r="F388" s="14"/>
      <c r="G388" s="14"/>
      <c r="H388" s="14"/>
      <c r="I388" s="14"/>
      <c r="J388" s="34"/>
      <c r="K388" s="14"/>
      <c r="L388" s="20"/>
      <c r="N388" s="20"/>
      <c r="P388" s="20"/>
      <c r="R388" s="20"/>
      <c r="S388" s="20"/>
      <c r="T388" s="14"/>
    </row>
    <row r="389" spans="1:20" s="19" customFormat="1" x14ac:dyDescent="0.25">
      <c r="A389" s="21"/>
      <c r="B389" s="19" t="s">
        <v>4</v>
      </c>
      <c r="C389" s="14"/>
      <c r="D389" s="25"/>
      <c r="E389" s="14"/>
      <c r="F389" s="14"/>
      <c r="G389" s="14"/>
      <c r="H389" s="14"/>
      <c r="I389" s="14"/>
      <c r="J389" s="34"/>
      <c r="K389" s="14"/>
      <c r="L389" s="20"/>
      <c r="N389" s="20"/>
      <c r="P389" s="20"/>
      <c r="R389" s="20"/>
      <c r="S389" s="20"/>
      <c r="T389" s="14"/>
    </row>
    <row r="390" spans="1:20" s="19" customFormat="1" x14ac:dyDescent="0.25">
      <c r="A390" s="21" t="s">
        <v>139</v>
      </c>
      <c r="C390" s="14"/>
      <c r="D390" s="25"/>
      <c r="E390" s="14"/>
      <c r="F390" s="14"/>
      <c r="G390" s="14"/>
      <c r="H390" s="14"/>
      <c r="I390" s="14"/>
      <c r="J390" s="34"/>
      <c r="K390" s="14"/>
      <c r="L390" s="20"/>
      <c r="N390" s="20"/>
      <c r="P390" s="20"/>
      <c r="R390" s="20"/>
      <c r="S390" s="20"/>
      <c r="T390" s="14"/>
    </row>
    <row r="391" spans="1:20" x14ac:dyDescent="0.25">
      <c r="A391" s="14" t="s">
        <v>4</v>
      </c>
      <c r="B391" s="14" t="s">
        <v>4</v>
      </c>
      <c r="D391" s="25"/>
      <c r="J391" s="34"/>
      <c r="T391" s="19"/>
    </row>
    <row r="392" spans="1:20" s="19" customFormat="1" x14ac:dyDescent="0.25">
      <c r="A392" s="19" t="s">
        <v>4</v>
      </c>
      <c r="B392" s="19" t="s">
        <v>85</v>
      </c>
      <c r="D392" s="25"/>
      <c r="J392" s="34"/>
      <c r="L392" s="17"/>
      <c r="M392" s="14"/>
      <c r="N392" s="17"/>
      <c r="O392" s="14"/>
      <c r="P392" s="17"/>
      <c r="Q392" s="14"/>
      <c r="R392" s="18"/>
      <c r="S392" s="18"/>
      <c r="T392" s="14"/>
    </row>
    <row r="393" spans="1:20" x14ac:dyDescent="0.25">
      <c r="A393" s="14">
        <v>341</v>
      </c>
      <c r="B393" s="14" t="s">
        <v>11</v>
      </c>
      <c r="D393" s="25">
        <v>55700</v>
      </c>
      <c r="F393" s="14">
        <v>217.4</v>
      </c>
      <c r="G393" s="14" t="s">
        <v>3</v>
      </c>
      <c r="H393" s="14" t="s">
        <v>177</v>
      </c>
      <c r="J393" s="34">
        <v>-2</v>
      </c>
      <c r="L393" s="17">
        <v>34496252.609999999</v>
      </c>
      <c r="N393" s="17">
        <v>11955973.3231875</v>
      </c>
      <c r="P393" s="17">
        <v>7336288</v>
      </c>
      <c r="R393" s="18">
        <f t="shared" ref="R393:R399" si="34">+N393-P393</f>
        <v>4619685.3231875002</v>
      </c>
      <c r="S393" s="18"/>
    </row>
    <row r="394" spans="1:20" x14ac:dyDescent="0.25">
      <c r="A394" s="14">
        <v>342</v>
      </c>
      <c r="B394" s="14" t="s">
        <v>56</v>
      </c>
      <c r="D394" s="25">
        <v>55700</v>
      </c>
      <c r="F394" s="14">
        <v>52.6</v>
      </c>
      <c r="G394" s="14" t="s">
        <v>3</v>
      </c>
      <c r="H394" s="14" t="s">
        <v>177</v>
      </c>
      <c r="J394" s="34">
        <v>-3</v>
      </c>
      <c r="L394" s="17">
        <v>13269835.26</v>
      </c>
      <c r="N394" s="17">
        <v>4563334.3019899996</v>
      </c>
      <c r="P394" s="17">
        <v>2555183</v>
      </c>
      <c r="R394" s="18">
        <f t="shared" si="34"/>
        <v>2008151.3019899996</v>
      </c>
      <c r="S394" s="18"/>
    </row>
    <row r="395" spans="1:20" x14ac:dyDescent="0.25">
      <c r="A395" s="14">
        <v>343</v>
      </c>
      <c r="B395" s="14" t="s">
        <v>57</v>
      </c>
      <c r="D395" s="25">
        <v>55700</v>
      </c>
      <c r="F395" s="14">
        <v>87.7</v>
      </c>
      <c r="G395" s="14" t="s">
        <v>3</v>
      </c>
      <c r="H395" s="14" t="s">
        <v>177</v>
      </c>
      <c r="J395" s="34">
        <v>-3</v>
      </c>
      <c r="L395" s="17">
        <v>278605458.13999999</v>
      </c>
      <c r="N395" s="17">
        <v>45475533</v>
      </c>
      <c r="P395" s="17">
        <v>51836016</v>
      </c>
      <c r="R395" s="18">
        <f t="shared" si="34"/>
        <v>-6360483</v>
      </c>
      <c r="S395" s="18"/>
    </row>
    <row r="396" spans="1:20" x14ac:dyDescent="0.25">
      <c r="A396" s="14">
        <v>343.2</v>
      </c>
      <c r="B396" s="14" t="s">
        <v>58</v>
      </c>
      <c r="D396" s="25">
        <v>55700</v>
      </c>
      <c r="F396" s="14">
        <v>87.7</v>
      </c>
      <c r="G396" s="14" t="s">
        <v>3</v>
      </c>
      <c r="H396" s="14" t="s">
        <v>177</v>
      </c>
      <c r="J396" s="34">
        <v>35</v>
      </c>
      <c r="L396" s="17">
        <v>187989955.28</v>
      </c>
      <c r="N396" s="17">
        <v>16186258</v>
      </c>
      <c r="P396" s="17">
        <v>8673847</v>
      </c>
      <c r="R396" s="18">
        <f t="shared" si="34"/>
        <v>7512411</v>
      </c>
      <c r="S396" s="18"/>
    </row>
    <row r="397" spans="1:20" x14ac:dyDescent="0.25">
      <c r="A397" s="14">
        <v>344</v>
      </c>
      <c r="B397" s="14" t="s">
        <v>59</v>
      </c>
      <c r="D397" s="25">
        <v>55700</v>
      </c>
      <c r="F397" s="14">
        <v>312.5</v>
      </c>
      <c r="G397" s="14" t="s">
        <v>3</v>
      </c>
      <c r="H397" s="14" t="s">
        <v>177</v>
      </c>
      <c r="J397" s="34">
        <v>-3</v>
      </c>
      <c r="L397" s="17">
        <v>44556175.359999999</v>
      </c>
      <c r="N397" s="17">
        <v>12477413.542127497</v>
      </c>
      <c r="P397" s="17">
        <v>9626662</v>
      </c>
      <c r="R397" s="18">
        <f t="shared" si="34"/>
        <v>2850751.5421274975</v>
      </c>
      <c r="S397" s="18"/>
    </row>
    <row r="398" spans="1:20" x14ac:dyDescent="0.25">
      <c r="A398" s="14">
        <v>345</v>
      </c>
      <c r="B398" s="14" t="s">
        <v>14</v>
      </c>
      <c r="D398" s="25">
        <v>55700</v>
      </c>
      <c r="F398" s="14">
        <v>384.6</v>
      </c>
      <c r="G398" s="14" t="s">
        <v>3</v>
      </c>
      <c r="H398" s="14" t="s">
        <v>177</v>
      </c>
      <c r="J398" s="34">
        <v>-2</v>
      </c>
      <c r="L398" s="17">
        <v>55581392.030000001</v>
      </c>
      <c r="N398" s="17">
        <v>18204939.972665001</v>
      </c>
      <c r="P398" s="17">
        <v>11880190</v>
      </c>
      <c r="R398" s="18">
        <f t="shared" si="34"/>
        <v>6324749.9726650007</v>
      </c>
      <c r="S398" s="18"/>
    </row>
    <row r="399" spans="1:20" s="19" customFormat="1" x14ac:dyDescent="0.25">
      <c r="A399" s="14">
        <v>346</v>
      </c>
      <c r="B399" s="14" t="s">
        <v>162</v>
      </c>
      <c r="D399" s="25">
        <v>55700</v>
      </c>
      <c r="F399" s="14">
        <v>192.3</v>
      </c>
      <c r="G399" s="14" t="s">
        <v>3</v>
      </c>
      <c r="H399" s="14" t="s">
        <v>177</v>
      </c>
      <c r="J399" s="34">
        <v>-2</v>
      </c>
      <c r="L399" s="13">
        <v>13295148.66</v>
      </c>
      <c r="M399" s="14"/>
      <c r="N399" s="13">
        <v>4022433.2824199996</v>
      </c>
      <c r="O399" s="14"/>
      <c r="P399" s="13">
        <v>2739782</v>
      </c>
      <c r="Q399" s="14"/>
      <c r="R399" s="45">
        <f t="shared" si="34"/>
        <v>1282651.2824199996</v>
      </c>
      <c r="S399" s="46"/>
    </row>
    <row r="400" spans="1:20" s="19" customFormat="1" x14ac:dyDescent="0.25">
      <c r="A400" s="14" t="s">
        <v>4</v>
      </c>
      <c r="B400" s="19" t="s">
        <v>86</v>
      </c>
      <c r="D400" s="25"/>
      <c r="J400" s="34"/>
      <c r="L400" s="9">
        <f>+SUBTOTAL(9,L392:L399)</f>
        <v>627794217.33999991</v>
      </c>
      <c r="N400" s="9">
        <f>+SUBTOTAL(9,N392:N399)</f>
        <v>112885885.42238998</v>
      </c>
      <c r="P400" s="9">
        <f>+SUBTOTAL(9,P392:P399)</f>
        <v>94647968</v>
      </c>
      <c r="R400" s="9">
        <f>+SUBTOTAL(9,R392:R399)</f>
        <v>18237917.422389995</v>
      </c>
      <c r="S400" s="10"/>
      <c r="T400" s="14"/>
    </row>
    <row r="401" spans="1:20" s="19" customFormat="1" x14ac:dyDescent="0.25">
      <c r="A401" s="14"/>
      <c r="B401" s="19" t="s">
        <v>4</v>
      </c>
      <c r="D401" s="25"/>
      <c r="J401" s="34"/>
      <c r="L401" s="10"/>
      <c r="N401" s="10"/>
      <c r="P401" s="10"/>
      <c r="R401" s="10"/>
      <c r="S401" s="10"/>
      <c r="T401" s="14"/>
    </row>
    <row r="402" spans="1:20" s="19" customFormat="1" x14ac:dyDescent="0.25">
      <c r="A402" s="21" t="s">
        <v>140</v>
      </c>
      <c r="D402" s="25"/>
      <c r="J402" s="34"/>
      <c r="L402" s="23">
        <f>+SUBTOTAL(9,L392:L401)</f>
        <v>627794217.33999991</v>
      </c>
      <c r="M402" s="42"/>
      <c r="N402" s="23">
        <f>+SUBTOTAL(9,N392:N401)</f>
        <v>112885885.42238998</v>
      </c>
      <c r="O402" s="42"/>
      <c r="P402" s="23">
        <f>+SUBTOTAL(9,P392:P401)</f>
        <v>94647968</v>
      </c>
      <c r="Q402" s="42"/>
      <c r="R402" s="23">
        <f>+SUBTOTAL(9,R392:R401)</f>
        <v>18237917.422389995</v>
      </c>
      <c r="S402" s="23"/>
      <c r="T402" s="14"/>
    </row>
    <row r="403" spans="1:20" s="19" customFormat="1" x14ac:dyDescent="0.25">
      <c r="A403" s="21"/>
      <c r="B403" s="19" t="s">
        <v>4</v>
      </c>
      <c r="D403" s="25"/>
      <c r="J403" s="34"/>
      <c r="L403" s="23"/>
      <c r="N403" s="23"/>
      <c r="P403" s="23"/>
      <c r="R403" s="23"/>
      <c r="S403" s="23"/>
      <c r="T403" s="14"/>
    </row>
    <row r="404" spans="1:20" s="19" customFormat="1" x14ac:dyDescent="0.25">
      <c r="A404" s="21" t="s">
        <v>141</v>
      </c>
      <c r="D404" s="25"/>
      <c r="J404" s="34"/>
      <c r="L404" s="23"/>
      <c r="N404" s="23"/>
      <c r="P404" s="23"/>
      <c r="R404" s="23"/>
      <c r="S404" s="23"/>
      <c r="T404" s="14"/>
    </row>
    <row r="405" spans="1:20" s="19" customFormat="1" x14ac:dyDescent="0.25">
      <c r="A405" s="14" t="s">
        <v>4</v>
      </c>
      <c r="B405" s="14" t="s">
        <v>4</v>
      </c>
      <c r="D405" s="25"/>
      <c r="J405" s="34"/>
      <c r="L405" s="23"/>
      <c r="N405" s="23"/>
      <c r="P405" s="23"/>
      <c r="R405" s="23"/>
      <c r="S405" s="23"/>
      <c r="T405" s="14"/>
    </row>
    <row r="406" spans="1:20" s="19" customFormat="1" x14ac:dyDescent="0.25">
      <c r="B406" s="19" t="s">
        <v>87</v>
      </c>
      <c r="D406" s="25"/>
      <c r="J406" s="34"/>
      <c r="L406" s="23"/>
      <c r="N406" s="23"/>
      <c r="P406" s="23"/>
      <c r="R406" s="23"/>
      <c r="S406" s="23"/>
      <c r="T406" s="14"/>
    </row>
    <row r="407" spans="1:20" s="19" customFormat="1" x14ac:dyDescent="0.25">
      <c r="A407" s="14">
        <v>341</v>
      </c>
      <c r="B407" s="14" t="s">
        <v>11</v>
      </c>
      <c r="D407" s="25">
        <v>57161</v>
      </c>
      <c r="F407" s="14">
        <v>217.4</v>
      </c>
      <c r="G407" s="14" t="s">
        <v>3</v>
      </c>
      <c r="H407" s="14" t="s">
        <v>177</v>
      </c>
      <c r="J407" s="34">
        <v>-2</v>
      </c>
      <c r="L407" s="17">
        <v>3122752.8</v>
      </c>
      <c r="M407" s="14"/>
      <c r="N407" s="17">
        <v>575485.49225875002</v>
      </c>
      <c r="O407" s="14"/>
      <c r="P407" s="17">
        <v>414985</v>
      </c>
      <c r="Q407" s="14"/>
      <c r="R407" s="18">
        <f t="shared" ref="R407:R412" si="35">+N407-P407</f>
        <v>160500.49225875002</v>
      </c>
      <c r="S407" s="18"/>
      <c r="T407" s="14"/>
    </row>
    <row r="408" spans="1:20" s="19" customFormat="1" x14ac:dyDescent="0.25">
      <c r="A408" s="14">
        <v>342</v>
      </c>
      <c r="B408" s="14" t="s">
        <v>56</v>
      </c>
      <c r="D408" s="25">
        <v>57161</v>
      </c>
      <c r="F408" s="14">
        <v>52.6</v>
      </c>
      <c r="G408" s="14" t="s">
        <v>3</v>
      </c>
      <c r="H408" s="14" t="s">
        <v>177</v>
      </c>
      <c r="J408" s="34">
        <v>-3</v>
      </c>
      <c r="L408" s="17">
        <v>450886.51</v>
      </c>
      <c r="M408" s="14"/>
      <c r="N408" s="17">
        <v>81426.848989999999</v>
      </c>
      <c r="O408" s="14"/>
      <c r="P408" s="17">
        <v>56101</v>
      </c>
      <c r="Q408" s="14"/>
      <c r="R408" s="18">
        <f t="shared" si="35"/>
        <v>25325.848989999999</v>
      </c>
      <c r="S408" s="18"/>
      <c r="T408" s="14"/>
    </row>
    <row r="409" spans="1:20" s="19" customFormat="1" x14ac:dyDescent="0.25">
      <c r="A409" s="14">
        <v>343</v>
      </c>
      <c r="B409" s="14" t="s">
        <v>57</v>
      </c>
      <c r="D409" s="25">
        <v>57161</v>
      </c>
      <c r="F409" s="14">
        <v>87.7</v>
      </c>
      <c r="G409" s="14" t="s">
        <v>3</v>
      </c>
      <c r="H409" s="14" t="s">
        <v>177</v>
      </c>
      <c r="J409" s="34">
        <v>-3</v>
      </c>
      <c r="L409" s="17">
        <v>31305861.010000002</v>
      </c>
      <c r="M409" s="14"/>
      <c r="N409" s="17">
        <v>2151114</v>
      </c>
      <c r="O409" s="14"/>
      <c r="P409" s="17">
        <v>2067737</v>
      </c>
      <c r="Q409" s="14"/>
      <c r="R409" s="18">
        <f t="shared" si="35"/>
        <v>83377</v>
      </c>
      <c r="S409" s="18"/>
      <c r="T409" s="14"/>
    </row>
    <row r="410" spans="1:20" s="19" customFormat="1" x14ac:dyDescent="0.25">
      <c r="A410" s="14">
        <v>343.2</v>
      </c>
      <c r="B410" s="14" t="s">
        <v>58</v>
      </c>
      <c r="D410" s="25">
        <v>57161</v>
      </c>
      <c r="F410" s="14">
        <v>87.7</v>
      </c>
      <c r="G410" s="14" t="s">
        <v>3</v>
      </c>
      <c r="H410" s="14" t="s">
        <v>177</v>
      </c>
      <c r="J410" s="34">
        <v>35</v>
      </c>
      <c r="L410" s="17">
        <v>126771982.41</v>
      </c>
      <c r="M410" s="14"/>
      <c r="N410" s="17">
        <v>16665363</v>
      </c>
      <c r="O410" s="14"/>
      <c r="P410" s="17">
        <v>6941516</v>
      </c>
      <c r="Q410" s="14"/>
      <c r="R410" s="18">
        <f t="shared" si="35"/>
        <v>9723847</v>
      </c>
      <c r="S410" s="18"/>
      <c r="T410" s="14"/>
    </row>
    <row r="411" spans="1:20" s="19" customFormat="1" x14ac:dyDescent="0.25">
      <c r="A411" s="14">
        <v>345</v>
      </c>
      <c r="B411" s="14" t="s">
        <v>14</v>
      </c>
      <c r="D411" s="25">
        <v>57161</v>
      </c>
      <c r="F411" s="14">
        <v>384.6</v>
      </c>
      <c r="G411" s="14" t="s">
        <v>3</v>
      </c>
      <c r="H411" s="14" t="s">
        <v>177</v>
      </c>
      <c r="J411" s="34">
        <v>-2</v>
      </c>
      <c r="L411" s="17">
        <v>1292150.6100000001</v>
      </c>
      <c r="M411" s="14"/>
      <c r="N411" s="17">
        <v>145621.86123375001</v>
      </c>
      <c r="O411" s="14"/>
      <c r="P411" s="17">
        <v>120846</v>
      </c>
      <c r="Q411" s="14"/>
      <c r="R411" s="18">
        <f t="shared" si="35"/>
        <v>24775.861233750009</v>
      </c>
      <c r="S411" s="18"/>
      <c r="T411" s="14"/>
    </row>
    <row r="412" spans="1:20" s="19" customFormat="1" x14ac:dyDescent="0.25">
      <c r="A412" s="14">
        <v>346</v>
      </c>
      <c r="B412" s="14" t="s">
        <v>162</v>
      </c>
      <c r="D412" s="25">
        <v>57161</v>
      </c>
      <c r="F412" s="14">
        <v>192.3</v>
      </c>
      <c r="G412" s="14" t="s">
        <v>3</v>
      </c>
      <c r="H412" s="14" t="s">
        <v>177</v>
      </c>
      <c r="J412" s="34">
        <v>-2</v>
      </c>
      <c r="L412" s="13">
        <v>837057.12</v>
      </c>
      <c r="M412" s="14"/>
      <c r="N412" s="13">
        <v>136432.96448749999</v>
      </c>
      <c r="O412" s="14"/>
      <c r="P412" s="13">
        <v>97222</v>
      </c>
      <c r="Q412" s="14"/>
      <c r="R412" s="45">
        <f t="shared" si="35"/>
        <v>39210.964487499994</v>
      </c>
      <c r="S412" s="46"/>
    </row>
    <row r="413" spans="1:20" s="19" customFormat="1" x14ac:dyDescent="0.25">
      <c r="A413" s="14" t="s">
        <v>4</v>
      </c>
      <c r="B413" s="19" t="s">
        <v>88</v>
      </c>
      <c r="D413" s="25"/>
      <c r="F413" s="14"/>
      <c r="G413" s="14"/>
      <c r="H413" s="14"/>
      <c r="J413" s="34"/>
      <c r="L413" s="20">
        <f>+SUBTOTAL(9,L405:L412)</f>
        <v>163780690.46000001</v>
      </c>
      <c r="N413" s="20">
        <f>+SUBTOTAL(9,N405:N412)</f>
        <v>19755444.16697</v>
      </c>
      <c r="P413" s="20">
        <f>+SUBTOTAL(9,P405:P412)</f>
        <v>9698407</v>
      </c>
      <c r="R413" s="20">
        <f>+SUBTOTAL(9,R405:R412)</f>
        <v>10057037.166970002</v>
      </c>
      <c r="S413" s="20"/>
      <c r="T413" s="14"/>
    </row>
    <row r="414" spans="1:20" s="19" customFormat="1" x14ac:dyDescent="0.25">
      <c r="A414" s="14" t="s">
        <v>4</v>
      </c>
      <c r="B414" s="14" t="s">
        <v>4</v>
      </c>
      <c r="D414" s="25"/>
      <c r="J414" s="34"/>
      <c r="L414" s="23"/>
      <c r="N414" s="23"/>
      <c r="P414" s="23"/>
      <c r="R414" s="23"/>
      <c r="S414" s="23"/>
      <c r="T414" s="14"/>
    </row>
    <row r="415" spans="1:20" s="19" customFormat="1" x14ac:dyDescent="0.25">
      <c r="A415" s="19" t="s">
        <v>4</v>
      </c>
      <c r="B415" s="19" t="s">
        <v>89</v>
      </c>
      <c r="D415" s="25"/>
      <c r="J415" s="34"/>
      <c r="L415" s="23"/>
      <c r="N415" s="23"/>
      <c r="P415" s="23"/>
      <c r="R415" s="23"/>
      <c r="S415" s="23"/>
      <c r="T415" s="14"/>
    </row>
    <row r="416" spans="1:20" s="19" customFormat="1" x14ac:dyDescent="0.25">
      <c r="A416" s="14">
        <v>341</v>
      </c>
      <c r="B416" s="14" t="s">
        <v>11</v>
      </c>
      <c r="D416" s="25">
        <v>56430</v>
      </c>
      <c r="F416" s="14">
        <v>217.4</v>
      </c>
      <c r="G416" s="14" t="s">
        <v>3</v>
      </c>
      <c r="H416" s="14" t="s">
        <v>177</v>
      </c>
      <c r="J416" s="34">
        <v>-2</v>
      </c>
      <c r="L416" s="17">
        <v>109904545.72</v>
      </c>
      <c r="M416" s="14"/>
      <c r="N416" s="17">
        <v>23177166.973131251</v>
      </c>
      <c r="O416" s="14"/>
      <c r="P416" s="17">
        <v>19679478</v>
      </c>
      <c r="Q416" s="14"/>
      <c r="R416" s="18">
        <f t="shared" ref="R416:R422" si="36">+N416-P416</f>
        <v>3497688.9731312506</v>
      </c>
      <c r="S416" s="18"/>
      <c r="T416" s="14"/>
    </row>
    <row r="417" spans="1:20" s="19" customFormat="1" x14ac:dyDescent="0.25">
      <c r="A417" s="14">
        <v>342</v>
      </c>
      <c r="B417" s="14" t="s">
        <v>56</v>
      </c>
      <c r="D417" s="25">
        <v>56430</v>
      </c>
      <c r="F417" s="14">
        <v>52.6</v>
      </c>
      <c r="G417" s="14" t="s">
        <v>3</v>
      </c>
      <c r="H417" s="14" t="s">
        <v>177</v>
      </c>
      <c r="J417" s="34">
        <v>-3</v>
      </c>
      <c r="L417" s="17">
        <v>21820106.289999999</v>
      </c>
      <c r="M417" s="14"/>
      <c r="N417" s="17">
        <v>3351288.8613550002</v>
      </c>
      <c r="O417" s="14"/>
      <c r="P417" s="17">
        <v>3468719</v>
      </c>
      <c r="Q417" s="14"/>
      <c r="R417" s="18">
        <f t="shared" si="36"/>
        <v>-117430.13864499982</v>
      </c>
      <c r="S417" s="18"/>
      <c r="T417" s="14"/>
    </row>
    <row r="418" spans="1:20" s="19" customFormat="1" x14ac:dyDescent="0.25">
      <c r="A418" s="14">
        <v>343</v>
      </c>
      <c r="B418" s="14" t="s">
        <v>57</v>
      </c>
      <c r="D418" s="25">
        <v>56430</v>
      </c>
      <c r="F418" s="14">
        <v>87.7</v>
      </c>
      <c r="G418" s="14" t="s">
        <v>3</v>
      </c>
      <c r="H418" s="14" t="s">
        <v>177</v>
      </c>
      <c r="J418" s="34">
        <v>-3</v>
      </c>
      <c r="L418" s="17">
        <v>302831798.70999998</v>
      </c>
      <c r="M418" s="14"/>
      <c r="N418" s="17">
        <v>-12320142</v>
      </c>
      <c r="O418" s="14"/>
      <c r="P418" s="17">
        <v>48354282</v>
      </c>
      <c r="Q418" s="14"/>
      <c r="R418" s="18">
        <f t="shared" si="36"/>
        <v>-60674424</v>
      </c>
      <c r="S418" s="18"/>
      <c r="T418" s="14"/>
    </row>
    <row r="419" spans="1:20" s="19" customFormat="1" x14ac:dyDescent="0.25">
      <c r="A419" s="14">
        <v>343.2</v>
      </c>
      <c r="B419" s="14" t="s">
        <v>58</v>
      </c>
      <c r="D419" s="25">
        <v>56430</v>
      </c>
      <c r="F419" s="14">
        <v>87.7</v>
      </c>
      <c r="G419" s="14" t="s">
        <v>3</v>
      </c>
      <c r="H419" s="14" t="s">
        <v>177</v>
      </c>
      <c r="J419" s="34">
        <v>35</v>
      </c>
      <c r="L419" s="17">
        <v>81978670.930000007</v>
      </c>
      <c r="M419" s="14"/>
      <c r="N419" s="17">
        <v>-3932250</v>
      </c>
      <c r="O419" s="14"/>
      <c r="P419" s="17">
        <v>7512972</v>
      </c>
      <c r="Q419" s="14"/>
      <c r="R419" s="18">
        <f t="shared" si="36"/>
        <v>-11445222</v>
      </c>
      <c r="S419" s="18"/>
      <c r="T419" s="14"/>
    </row>
    <row r="420" spans="1:20" s="19" customFormat="1" x14ac:dyDescent="0.25">
      <c r="A420" s="14">
        <v>344</v>
      </c>
      <c r="B420" s="14" t="s">
        <v>59</v>
      </c>
      <c r="D420" s="25">
        <v>56430</v>
      </c>
      <c r="F420" s="14">
        <v>312.5</v>
      </c>
      <c r="G420" s="14" t="s">
        <v>3</v>
      </c>
      <c r="H420" s="14" t="s">
        <v>177</v>
      </c>
      <c r="J420" s="34">
        <v>-3</v>
      </c>
      <c r="L420" s="17">
        <v>49500092.460000001</v>
      </c>
      <c r="M420" s="14"/>
      <c r="N420" s="17">
        <v>9281825.7724137492</v>
      </c>
      <c r="O420" s="14"/>
      <c r="P420" s="17">
        <v>9062892</v>
      </c>
      <c r="Q420" s="14"/>
      <c r="R420" s="18">
        <f t="shared" si="36"/>
        <v>218933.77241374925</v>
      </c>
      <c r="S420" s="18"/>
      <c r="T420" s="14"/>
    </row>
    <row r="421" spans="1:20" s="19" customFormat="1" x14ac:dyDescent="0.25">
      <c r="A421" s="14">
        <v>345</v>
      </c>
      <c r="B421" s="14" t="s">
        <v>14</v>
      </c>
      <c r="D421" s="25">
        <v>56430</v>
      </c>
      <c r="F421" s="14">
        <v>384.6</v>
      </c>
      <c r="G421" s="14" t="s">
        <v>3</v>
      </c>
      <c r="H421" s="14" t="s">
        <v>177</v>
      </c>
      <c r="J421" s="34">
        <v>-2</v>
      </c>
      <c r="L421" s="17">
        <v>72345305.590000004</v>
      </c>
      <c r="M421" s="14"/>
      <c r="N421" s="17">
        <v>14355541.081542503</v>
      </c>
      <c r="O421" s="14"/>
      <c r="P421" s="17">
        <v>13212819</v>
      </c>
      <c r="Q421" s="14"/>
      <c r="R421" s="18">
        <f t="shared" si="36"/>
        <v>1142722.0815425031</v>
      </c>
      <c r="S421" s="18"/>
      <c r="T421" s="14"/>
    </row>
    <row r="422" spans="1:20" s="19" customFormat="1" x14ac:dyDescent="0.25">
      <c r="A422" s="14">
        <v>346</v>
      </c>
      <c r="B422" s="14" t="s">
        <v>162</v>
      </c>
      <c r="D422" s="25">
        <v>56430</v>
      </c>
      <c r="F422" s="14">
        <v>192.3</v>
      </c>
      <c r="G422" s="14" t="s">
        <v>3</v>
      </c>
      <c r="H422" s="14" t="s">
        <v>177</v>
      </c>
      <c r="J422" s="34">
        <v>-2</v>
      </c>
      <c r="L422" s="13">
        <v>8047119.0899999999</v>
      </c>
      <c r="M422" s="14"/>
      <c r="N422" s="13">
        <v>1572875.46240375</v>
      </c>
      <c r="O422" s="14"/>
      <c r="P422" s="13">
        <v>1433910</v>
      </c>
      <c r="Q422" s="14"/>
      <c r="R422" s="45">
        <f t="shared" si="36"/>
        <v>138965.46240375005</v>
      </c>
      <c r="S422" s="46"/>
    </row>
    <row r="423" spans="1:20" s="19" customFormat="1" x14ac:dyDescent="0.25">
      <c r="A423" s="14" t="s">
        <v>4</v>
      </c>
      <c r="B423" s="19" t="s">
        <v>90</v>
      </c>
      <c r="J423" s="34"/>
      <c r="L423" s="20">
        <f>+SUBTOTAL(9,L415:L422)</f>
        <v>646427638.79000008</v>
      </c>
      <c r="N423" s="20">
        <f>+SUBTOTAL(9,N415:N422)</f>
        <v>35486306.15084625</v>
      </c>
      <c r="P423" s="20">
        <f>+SUBTOTAL(9,P415:P422)</f>
        <v>102725072</v>
      </c>
      <c r="R423" s="20">
        <f>+SUBTOTAL(9,R415:R422)</f>
        <v>-67238765.849153757</v>
      </c>
      <c r="S423" s="20"/>
      <c r="T423" s="14"/>
    </row>
    <row r="424" spans="1:20" s="19" customFormat="1" x14ac:dyDescent="0.25">
      <c r="A424" s="14" t="s">
        <v>4</v>
      </c>
      <c r="B424" s="14" t="s">
        <v>4</v>
      </c>
      <c r="J424" s="34"/>
      <c r="L424" s="23"/>
      <c r="N424" s="23"/>
      <c r="P424" s="23"/>
      <c r="R424" s="23"/>
      <c r="S424" s="23"/>
      <c r="T424" s="14"/>
    </row>
    <row r="425" spans="1:20" s="19" customFormat="1" x14ac:dyDescent="0.25">
      <c r="A425" s="19" t="s">
        <v>4</v>
      </c>
      <c r="B425" s="19" t="s">
        <v>91</v>
      </c>
      <c r="J425" s="34"/>
      <c r="L425" s="23"/>
      <c r="N425" s="23"/>
      <c r="P425" s="23"/>
      <c r="R425" s="23"/>
      <c r="S425" s="23"/>
      <c r="T425" s="14"/>
    </row>
    <row r="426" spans="1:20" s="19" customFormat="1" x14ac:dyDescent="0.25">
      <c r="A426" s="14">
        <v>341</v>
      </c>
      <c r="B426" s="14" t="s">
        <v>11</v>
      </c>
      <c r="D426" s="25">
        <v>56430</v>
      </c>
      <c r="F426" s="14">
        <v>217.4</v>
      </c>
      <c r="G426" s="14" t="s">
        <v>3</v>
      </c>
      <c r="H426" s="14" t="s">
        <v>177</v>
      </c>
      <c r="J426" s="34">
        <v>-2</v>
      </c>
      <c r="L426" s="17">
        <v>39684489</v>
      </c>
      <c r="M426" s="14"/>
      <c r="N426" s="17">
        <v>7347094.0433487492</v>
      </c>
      <c r="O426" s="14"/>
      <c r="P426" s="17">
        <v>7105565</v>
      </c>
      <c r="Q426" s="14"/>
      <c r="R426" s="18">
        <f t="shared" ref="R426:R432" si="37">+N426-P426</f>
        <v>241529.04334874917</v>
      </c>
      <c r="S426" s="18"/>
      <c r="T426" s="14"/>
    </row>
    <row r="427" spans="1:20" s="19" customFormat="1" x14ac:dyDescent="0.25">
      <c r="A427" s="14">
        <v>342</v>
      </c>
      <c r="B427" s="14" t="s">
        <v>56</v>
      </c>
      <c r="D427" s="25">
        <v>56430</v>
      </c>
      <c r="F427" s="14">
        <v>52.6</v>
      </c>
      <c r="G427" s="14" t="s">
        <v>3</v>
      </c>
      <c r="H427" s="14" t="s">
        <v>177</v>
      </c>
      <c r="J427" s="34">
        <v>-3</v>
      </c>
      <c r="L427" s="17">
        <v>7476137.1699999999</v>
      </c>
      <c r="M427" s="14"/>
      <c r="N427" s="17">
        <v>504445.93343249999</v>
      </c>
      <c r="O427" s="14"/>
      <c r="P427" s="17">
        <v>1122125</v>
      </c>
      <c r="Q427" s="14"/>
      <c r="R427" s="18">
        <f t="shared" si="37"/>
        <v>-617679.06656750001</v>
      </c>
      <c r="S427" s="18"/>
      <c r="T427" s="14"/>
    </row>
    <row r="428" spans="1:20" s="19" customFormat="1" x14ac:dyDescent="0.25">
      <c r="A428" s="14">
        <v>343</v>
      </c>
      <c r="B428" s="14" t="s">
        <v>57</v>
      </c>
      <c r="D428" s="25">
        <v>56430</v>
      </c>
      <c r="F428" s="14">
        <v>87.7</v>
      </c>
      <c r="G428" s="14" t="s">
        <v>3</v>
      </c>
      <c r="H428" s="14" t="s">
        <v>177</v>
      </c>
      <c r="J428" s="34">
        <v>-3</v>
      </c>
      <c r="L428" s="17">
        <v>257772575.63</v>
      </c>
      <c r="M428" s="14"/>
      <c r="N428" s="17">
        <v>25698199</v>
      </c>
      <c r="O428" s="14"/>
      <c r="P428" s="17">
        <v>41671760</v>
      </c>
      <c r="Q428" s="14"/>
      <c r="R428" s="18">
        <f t="shared" si="37"/>
        <v>-15973561</v>
      </c>
      <c r="S428" s="18"/>
      <c r="T428" s="14"/>
    </row>
    <row r="429" spans="1:20" s="19" customFormat="1" x14ac:dyDescent="0.25">
      <c r="A429" s="14">
        <v>343.2</v>
      </c>
      <c r="B429" s="14" t="s">
        <v>58</v>
      </c>
      <c r="D429" s="25">
        <v>56430</v>
      </c>
      <c r="F429" s="14">
        <v>87.7</v>
      </c>
      <c r="G429" s="14" t="s">
        <v>3</v>
      </c>
      <c r="H429" s="14" t="s">
        <v>177</v>
      </c>
      <c r="J429" s="34">
        <v>35</v>
      </c>
      <c r="L429" s="17">
        <v>149902839.40000001</v>
      </c>
      <c r="M429" s="14"/>
      <c r="N429" s="17">
        <v>17807451</v>
      </c>
      <c r="O429" s="14"/>
      <c r="P429" s="17">
        <v>14071015</v>
      </c>
      <c r="Q429" s="14"/>
      <c r="R429" s="18">
        <f t="shared" si="37"/>
        <v>3736436</v>
      </c>
      <c r="S429" s="18"/>
      <c r="T429" s="14"/>
    </row>
    <row r="430" spans="1:20" s="19" customFormat="1" x14ac:dyDescent="0.25">
      <c r="A430" s="14">
        <v>344</v>
      </c>
      <c r="B430" s="14" t="s">
        <v>59</v>
      </c>
      <c r="D430" s="25">
        <v>56430</v>
      </c>
      <c r="F430" s="14">
        <v>312.5</v>
      </c>
      <c r="G430" s="14" t="s">
        <v>3</v>
      </c>
      <c r="H430" s="14" t="s">
        <v>177</v>
      </c>
      <c r="J430" s="34">
        <v>-3</v>
      </c>
      <c r="L430" s="17">
        <v>43626333.68</v>
      </c>
      <c r="M430" s="14"/>
      <c r="N430" s="17">
        <v>7941201.8131237514</v>
      </c>
      <c r="O430" s="14"/>
      <c r="P430" s="17">
        <v>7940421</v>
      </c>
      <c r="Q430" s="14"/>
      <c r="R430" s="18">
        <f t="shared" si="37"/>
        <v>780.8131237514317</v>
      </c>
      <c r="S430" s="18"/>
      <c r="T430" s="14"/>
    </row>
    <row r="431" spans="1:20" s="19" customFormat="1" x14ac:dyDescent="0.25">
      <c r="A431" s="14">
        <v>345</v>
      </c>
      <c r="B431" s="14" t="s">
        <v>14</v>
      </c>
      <c r="D431" s="25">
        <v>56430</v>
      </c>
      <c r="F431" s="14">
        <v>384.6</v>
      </c>
      <c r="G431" s="14" t="s">
        <v>3</v>
      </c>
      <c r="H431" s="14" t="s">
        <v>177</v>
      </c>
      <c r="J431" s="34">
        <v>-2</v>
      </c>
      <c r="L431" s="17">
        <v>33197917.960000001</v>
      </c>
      <c r="M431" s="14"/>
      <c r="N431" s="17">
        <v>6310126.7721624998</v>
      </c>
      <c r="O431" s="14"/>
      <c r="P431" s="17">
        <v>6064854</v>
      </c>
      <c r="Q431" s="14"/>
      <c r="R431" s="18">
        <f t="shared" si="37"/>
        <v>245272.77216249984</v>
      </c>
      <c r="S431" s="18"/>
      <c r="T431" s="14"/>
    </row>
    <row r="432" spans="1:20" s="19" customFormat="1" x14ac:dyDescent="0.25">
      <c r="A432" s="14">
        <v>346</v>
      </c>
      <c r="B432" s="14" t="s">
        <v>162</v>
      </c>
      <c r="D432" s="25">
        <v>56430</v>
      </c>
      <c r="F432" s="14">
        <v>192.3</v>
      </c>
      <c r="G432" s="14" t="s">
        <v>3</v>
      </c>
      <c r="H432" s="14" t="s">
        <v>177</v>
      </c>
      <c r="J432" s="34">
        <v>-2</v>
      </c>
      <c r="L432" s="13">
        <v>11900801.24</v>
      </c>
      <c r="M432" s="14"/>
      <c r="N432" s="13">
        <v>2070824.6399925</v>
      </c>
      <c r="O432" s="14"/>
      <c r="P432" s="13">
        <v>1937968</v>
      </c>
      <c r="Q432" s="14"/>
      <c r="R432" s="45">
        <f t="shared" si="37"/>
        <v>132856.63999249996</v>
      </c>
      <c r="S432" s="46"/>
    </row>
    <row r="433" spans="1:20" s="19" customFormat="1" x14ac:dyDescent="0.25">
      <c r="A433" s="14" t="s">
        <v>4</v>
      </c>
      <c r="B433" s="19" t="s">
        <v>92</v>
      </c>
      <c r="J433" s="34"/>
      <c r="L433" s="20">
        <f>+SUBTOTAL(9,L425:L432)</f>
        <v>543561094.08000004</v>
      </c>
      <c r="N433" s="20">
        <f>+SUBTOTAL(9,N425:N432)</f>
        <v>67679343.202059999</v>
      </c>
      <c r="P433" s="20">
        <f>+SUBTOTAL(9,P425:P432)</f>
        <v>79913708</v>
      </c>
      <c r="R433" s="20">
        <f>+SUBTOTAL(9,R425:R432)</f>
        <v>-12234364.797939999</v>
      </c>
      <c r="S433" s="20"/>
      <c r="T433" s="14"/>
    </row>
    <row r="434" spans="1:20" s="19" customFormat="1" x14ac:dyDescent="0.25">
      <c r="A434" s="14" t="s">
        <v>4</v>
      </c>
      <c r="B434" s="19" t="s">
        <v>4</v>
      </c>
      <c r="J434" s="34"/>
      <c r="L434" s="23"/>
      <c r="N434" s="23"/>
      <c r="P434" s="23"/>
      <c r="R434" s="23"/>
      <c r="S434" s="23"/>
      <c r="T434" s="14"/>
    </row>
    <row r="435" spans="1:20" s="19" customFormat="1" x14ac:dyDescent="0.25">
      <c r="A435" s="14" t="s">
        <v>4</v>
      </c>
      <c r="B435" s="19" t="s">
        <v>93</v>
      </c>
      <c r="J435" s="34"/>
      <c r="L435" s="23"/>
      <c r="N435" s="23"/>
      <c r="P435" s="23"/>
      <c r="R435" s="23"/>
      <c r="S435" s="23"/>
      <c r="T435" s="14"/>
    </row>
    <row r="436" spans="1:20" s="19" customFormat="1" x14ac:dyDescent="0.25">
      <c r="A436" s="14">
        <v>341</v>
      </c>
      <c r="B436" s="14" t="s">
        <v>11</v>
      </c>
      <c r="D436" s="25">
        <v>57161</v>
      </c>
      <c r="F436" s="14">
        <v>217.4</v>
      </c>
      <c r="G436" s="14" t="s">
        <v>3</v>
      </c>
      <c r="H436" s="14" t="s">
        <v>177</v>
      </c>
      <c r="J436" s="34">
        <v>-2</v>
      </c>
      <c r="L436" s="17">
        <v>58787837.530000001</v>
      </c>
      <c r="M436" s="14"/>
      <c r="N436" s="17">
        <v>10329482.7596425</v>
      </c>
      <c r="O436" s="14"/>
      <c r="P436" s="17">
        <v>8071549</v>
      </c>
      <c r="Q436" s="14"/>
      <c r="R436" s="18">
        <f t="shared" ref="R436:R442" si="38">+N436-P436</f>
        <v>2257933.7596425004</v>
      </c>
      <c r="S436" s="18"/>
      <c r="T436" s="14"/>
    </row>
    <row r="437" spans="1:20" s="19" customFormat="1" x14ac:dyDescent="0.25">
      <c r="A437" s="14">
        <v>342</v>
      </c>
      <c r="B437" s="14" t="s">
        <v>56</v>
      </c>
      <c r="D437" s="25">
        <v>57161</v>
      </c>
      <c r="F437" s="14">
        <v>52.6</v>
      </c>
      <c r="G437" s="14" t="s">
        <v>3</v>
      </c>
      <c r="H437" s="14" t="s">
        <v>177</v>
      </c>
      <c r="J437" s="34">
        <v>-3</v>
      </c>
      <c r="L437" s="17">
        <v>10963087.279999999</v>
      </c>
      <c r="M437" s="14"/>
      <c r="N437" s="17">
        <v>1082170.33681875</v>
      </c>
      <c r="O437" s="14"/>
      <c r="P437" s="17">
        <v>1304243</v>
      </c>
      <c r="Q437" s="14"/>
      <c r="R437" s="18">
        <f t="shared" si="38"/>
        <v>-222072.66318124998</v>
      </c>
      <c r="S437" s="18"/>
      <c r="T437" s="14"/>
    </row>
    <row r="438" spans="1:20" s="19" customFormat="1" x14ac:dyDescent="0.25">
      <c r="A438" s="14">
        <v>343</v>
      </c>
      <c r="B438" s="14" t="s">
        <v>57</v>
      </c>
      <c r="D438" s="25">
        <v>57161</v>
      </c>
      <c r="F438" s="14">
        <v>87.7</v>
      </c>
      <c r="G438" s="14" t="s">
        <v>3</v>
      </c>
      <c r="H438" s="14" t="s">
        <v>177</v>
      </c>
      <c r="J438" s="34">
        <v>-3</v>
      </c>
      <c r="L438" s="17">
        <v>506388398.27999997</v>
      </c>
      <c r="M438" s="14"/>
      <c r="N438" s="17">
        <v>29212173</v>
      </c>
      <c r="O438" s="14"/>
      <c r="P438" s="17">
        <v>62997647</v>
      </c>
      <c r="Q438" s="14"/>
      <c r="R438" s="18">
        <f t="shared" si="38"/>
        <v>-33785474</v>
      </c>
      <c r="S438" s="18"/>
      <c r="T438" s="14"/>
    </row>
    <row r="439" spans="1:20" s="19" customFormat="1" x14ac:dyDescent="0.25">
      <c r="A439" s="14">
        <v>343.2</v>
      </c>
      <c r="B439" s="14" t="s">
        <v>58</v>
      </c>
      <c r="D439" s="25">
        <v>57161</v>
      </c>
      <c r="F439" s="14">
        <v>87.7</v>
      </c>
      <c r="G439" s="14" t="s">
        <v>3</v>
      </c>
      <c r="H439" s="14" t="s">
        <v>177</v>
      </c>
      <c r="J439" s="34">
        <v>35</v>
      </c>
      <c r="L439" s="17">
        <v>84037287.540000007</v>
      </c>
      <c r="M439" s="14"/>
      <c r="N439" s="17">
        <v>4966776</v>
      </c>
      <c r="O439" s="14"/>
      <c r="P439" s="17">
        <v>4773864</v>
      </c>
      <c r="Q439" s="14"/>
      <c r="R439" s="18">
        <f t="shared" si="38"/>
        <v>192912</v>
      </c>
      <c r="S439" s="18"/>
      <c r="T439" s="14"/>
    </row>
    <row r="440" spans="1:20" s="19" customFormat="1" x14ac:dyDescent="0.25">
      <c r="A440" s="14">
        <v>344</v>
      </c>
      <c r="B440" s="14" t="s">
        <v>59</v>
      </c>
      <c r="D440" s="25">
        <v>57161</v>
      </c>
      <c r="F440" s="14">
        <v>312.5</v>
      </c>
      <c r="G440" s="14" t="s">
        <v>3</v>
      </c>
      <c r="H440" s="14" t="s">
        <v>177</v>
      </c>
      <c r="J440" s="34">
        <v>-3</v>
      </c>
      <c r="L440" s="17">
        <v>65774579.289999999</v>
      </c>
      <c r="M440" s="14"/>
      <c r="N440" s="17">
        <v>11214181.459521247</v>
      </c>
      <c r="O440" s="14"/>
      <c r="P440" s="17">
        <v>9100624</v>
      </c>
      <c r="Q440" s="14"/>
      <c r="R440" s="18">
        <f t="shared" si="38"/>
        <v>2113557.4595212471</v>
      </c>
      <c r="S440" s="18"/>
      <c r="T440" s="14"/>
    </row>
    <row r="441" spans="1:20" s="19" customFormat="1" x14ac:dyDescent="0.25">
      <c r="A441" s="14">
        <v>345</v>
      </c>
      <c r="B441" s="14" t="s">
        <v>14</v>
      </c>
      <c r="D441" s="25">
        <v>57161</v>
      </c>
      <c r="F441" s="14">
        <v>384.6</v>
      </c>
      <c r="G441" s="14" t="s">
        <v>3</v>
      </c>
      <c r="H441" s="14" t="s">
        <v>177</v>
      </c>
      <c r="J441" s="34">
        <v>-2</v>
      </c>
      <c r="L441" s="17">
        <v>49186847.380000003</v>
      </c>
      <c r="M441" s="14"/>
      <c r="N441" s="17">
        <v>8844925.0394675005</v>
      </c>
      <c r="O441" s="14"/>
      <c r="P441" s="17">
        <v>6881765</v>
      </c>
      <c r="Q441" s="14"/>
      <c r="R441" s="18">
        <f t="shared" si="38"/>
        <v>1963160.0394675005</v>
      </c>
      <c r="S441" s="18"/>
      <c r="T441" s="14"/>
    </row>
    <row r="442" spans="1:20" s="19" customFormat="1" x14ac:dyDescent="0.25">
      <c r="A442" s="14">
        <v>346</v>
      </c>
      <c r="B442" s="14" t="s">
        <v>162</v>
      </c>
      <c r="D442" s="25">
        <v>57161</v>
      </c>
      <c r="F442" s="14">
        <v>192.3</v>
      </c>
      <c r="G442" s="14" t="s">
        <v>3</v>
      </c>
      <c r="H442" s="14" t="s">
        <v>177</v>
      </c>
      <c r="J442" s="34">
        <v>-2</v>
      </c>
      <c r="L442" s="13">
        <v>12695601.689999999</v>
      </c>
      <c r="M442" s="14"/>
      <c r="N442" s="13">
        <v>8125669.0355062494</v>
      </c>
      <c r="O442" s="14"/>
      <c r="P442" s="13">
        <v>1735826</v>
      </c>
      <c r="Q442" s="14"/>
      <c r="R442" s="45">
        <f t="shared" si="38"/>
        <v>6389843.0355062494</v>
      </c>
      <c r="S442" s="46"/>
    </row>
    <row r="443" spans="1:20" s="19" customFormat="1" x14ac:dyDescent="0.25">
      <c r="A443" s="14" t="s">
        <v>4</v>
      </c>
      <c r="B443" s="19" t="s">
        <v>94</v>
      </c>
      <c r="J443" s="34"/>
      <c r="L443" s="9">
        <f>+SUBTOTAL(9,L435:L442)</f>
        <v>787833638.98999989</v>
      </c>
      <c r="N443" s="9">
        <f>+SUBTOTAL(9,N435:N442)</f>
        <v>73775377.630956247</v>
      </c>
      <c r="P443" s="9">
        <f>+SUBTOTAL(9,P435:P442)</f>
        <v>94865518</v>
      </c>
      <c r="R443" s="9">
        <f>+SUBTOTAL(9,R435:R442)</f>
        <v>-21090140.369043753</v>
      </c>
      <c r="S443" s="20"/>
      <c r="T443" s="14"/>
    </row>
    <row r="444" spans="1:20" s="19" customFormat="1" x14ac:dyDescent="0.25">
      <c r="A444" s="14" t="s">
        <v>4</v>
      </c>
      <c r="B444" s="19" t="s">
        <v>4</v>
      </c>
      <c r="J444" s="34"/>
      <c r="L444" s="23"/>
      <c r="N444" s="23"/>
      <c r="P444" s="23"/>
      <c r="R444" s="23"/>
      <c r="S444" s="23"/>
      <c r="T444" s="14"/>
    </row>
    <row r="445" spans="1:20" s="19" customFormat="1" x14ac:dyDescent="0.25">
      <c r="A445" s="21" t="s">
        <v>142</v>
      </c>
      <c r="J445" s="34"/>
      <c r="L445" s="23">
        <f>+SUBTOTAL(9,L402:L444)</f>
        <v>2141603062.3200004</v>
      </c>
      <c r="N445" s="23">
        <f>+SUBTOTAL(9,N402:N444)</f>
        <v>196696471.1508325</v>
      </c>
      <c r="P445" s="23">
        <f>+SUBTOTAL(9,P402:P444)</f>
        <v>287202705</v>
      </c>
      <c r="R445" s="23">
        <f>+SUBTOTAL(9,R402:R444)</f>
        <v>-90506233.849167496</v>
      </c>
      <c r="S445" s="23"/>
      <c r="T445" s="14"/>
    </row>
    <row r="446" spans="1:20" s="19" customFormat="1" x14ac:dyDescent="0.25">
      <c r="A446" s="21"/>
      <c r="B446" s="19" t="s">
        <v>4</v>
      </c>
      <c r="J446" s="34"/>
      <c r="L446" s="23"/>
      <c r="N446" s="23"/>
      <c r="P446" s="23"/>
      <c r="R446" s="23"/>
      <c r="S446" s="23"/>
      <c r="T446" s="14"/>
    </row>
    <row r="447" spans="1:20" s="19" customFormat="1" x14ac:dyDescent="0.25">
      <c r="A447" s="21"/>
      <c r="B447" s="19" t="s">
        <v>4</v>
      </c>
      <c r="J447" s="34"/>
      <c r="L447" s="23"/>
      <c r="N447" s="23"/>
      <c r="P447" s="23"/>
      <c r="R447" s="23"/>
      <c r="S447" s="23"/>
      <c r="T447" s="14"/>
    </row>
    <row r="448" spans="1:20" s="19" customFormat="1" x14ac:dyDescent="0.25">
      <c r="A448" s="21" t="s">
        <v>143</v>
      </c>
      <c r="J448" s="34"/>
      <c r="L448" s="23"/>
      <c r="N448" s="23"/>
      <c r="P448" s="23"/>
      <c r="R448" s="23"/>
      <c r="S448" s="23"/>
      <c r="T448" s="14"/>
    </row>
    <row r="449" spans="1:20" s="19" customFormat="1" x14ac:dyDescent="0.25">
      <c r="A449" s="21"/>
      <c r="B449" s="19" t="s">
        <v>4</v>
      </c>
      <c r="J449" s="34"/>
      <c r="L449" s="23"/>
      <c r="N449" s="23"/>
      <c r="P449" s="23"/>
      <c r="R449" s="23"/>
      <c r="S449" s="23"/>
      <c r="T449" s="14"/>
    </row>
    <row r="450" spans="1:20" s="19" customFormat="1" x14ac:dyDescent="0.25">
      <c r="A450" s="14" t="s">
        <v>4</v>
      </c>
      <c r="B450" s="19" t="s">
        <v>95</v>
      </c>
      <c r="J450" s="34"/>
      <c r="L450" s="23"/>
      <c r="N450" s="23"/>
      <c r="P450" s="23"/>
      <c r="R450" s="23"/>
      <c r="S450" s="23"/>
      <c r="T450" s="14"/>
    </row>
    <row r="451" spans="1:20" s="19" customFormat="1" x14ac:dyDescent="0.25">
      <c r="A451" s="14">
        <v>341</v>
      </c>
      <c r="B451" s="14" t="s">
        <v>11</v>
      </c>
      <c r="D451" s="25">
        <v>57891</v>
      </c>
      <c r="F451" s="14">
        <v>217.4</v>
      </c>
      <c r="G451" s="14" t="s">
        <v>3</v>
      </c>
      <c r="H451" s="14" t="s">
        <v>177</v>
      </c>
      <c r="J451" s="34">
        <v>-2</v>
      </c>
      <c r="L451" s="17">
        <v>84193534.709999993</v>
      </c>
      <c r="M451" s="14"/>
      <c r="N451" s="17">
        <v>9244880.0708987489</v>
      </c>
      <c r="O451" s="14"/>
      <c r="P451" s="17">
        <v>7791350</v>
      </c>
      <c r="Q451" s="14"/>
      <c r="R451" s="18">
        <f t="shared" ref="R451:R457" si="39">+N451-P451</f>
        <v>1453530.0708987489</v>
      </c>
      <c r="S451" s="18"/>
      <c r="T451" s="14"/>
    </row>
    <row r="452" spans="1:20" s="19" customFormat="1" x14ac:dyDescent="0.25">
      <c r="A452" s="14">
        <v>342</v>
      </c>
      <c r="B452" s="14" t="s">
        <v>56</v>
      </c>
      <c r="D452" s="25">
        <v>57891</v>
      </c>
      <c r="F452" s="14">
        <v>52.6</v>
      </c>
      <c r="G452" s="14" t="s">
        <v>3</v>
      </c>
      <c r="H452" s="14" t="s">
        <v>177</v>
      </c>
      <c r="J452" s="34">
        <v>-3</v>
      </c>
      <c r="L452" s="17">
        <v>48944925.170000002</v>
      </c>
      <c r="M452" s="14"/>
      <c r="N452" s="17">
        <v>5183870.1967075001</v>
      </c>
      <c r="O452" s="14"/>
      <c r="P452" s="17">
        <v>4077456</v>
      </c>
      <c r="Q452" s="14"/>
      <c r="R452" s="18">
        <f t="shared" si="39"/>
        <v>1106414.1967075001</v>
      </c>
      <c r="S452" s="18"/>
      <c r="T452" s="14"/>
    </row>
    <row r="453" spans="1:20" s="19" customFormat="1" x14ac:dyDescent="0.25">
      <c r="A453" s="14">
        <v>343</v>
      </c>
      <c r="B453" s="14" t="s">
        <v>57</v>
      </c>
      <c r="D453" s="25">
        <v>57891</v>
      </c>
      <c r="F453" s="14">
        <v>87.7</v>
      </c>
      <c r="G453" s="14" t="s">
        <v>3</v>
      </c>
      <c r="H453" s="14" t="s">
        <v>177</v>
      </c>
      <c r="J453" s="34">
        <v>-3</v>
      </c>
      <c r="L453" s="17">
        <v>400913907.58999997</v>
      </c>
      <c r="M453" s="14"/>
      <c r="N453" s="17">
        <v>38175124</v>
      </c>
      <c r="O453" s="14"/>
      <c r="P453" s="17">
        <v>35527877</v>
      </c>
      <c r="Q453" s="14"/>
      <c r="R453" s="18">
        <f t="shared" si="39"/>
        <v>2647247</v>
      </c>
      <c r="S453" s="18"/>
      <c r="T453" s="14"/>
    </row>
    <row r="454" spans="1:20" s="19" customFormat="1" x14ac:dyDescent="0.25">
      <c r="A454" s="14">
        <v>343.2</v>
      </c>
      <c r="B454" s="14" t="s">
        <v>58</v>
      </c>
      <c r="D454" s="25">
        <v>57891</v>
      </c>
      <c r="F454" s="14">
        <v>87.7</v>
      </c>
      <c r="G454" s="14" t="s">
        <v>3</v>
      </c>
      <c r="H454" s="14" t="s">
        <v>177</v>
      </c>
      <c r="J454" s="34">
        <v>35</v>
      </c>
      <c r="L454" s="17">
        <v>229372194.33000001</v>
      </c>
      <c r="M454" s="14"/>
      <c r="N454" s="17">
        <v>25648251</v>
      </c>
      <c r="O454" s="14"/>
      <c r="P454" s="17">
        <v>9607889</v>
      </c>
      <c r="Q454" s="14"/>
      <c r="R454" s="18">
        <f t="shared" si="39"/>
        <v>16040362</v>
      </c>
      <c r="S454" s="18"/>
      <c r="T454" s="14"/>
    </row>
    <row r="455" spans="1:20" s="19" customFormat="1" x14ac:dyDescent="0.25">
      <c r="A455" s="14">
        <v>344</v>
      </c>
      <c r="B455" s="14" t="s">
        <v>59</v>
      </c>
      <c r="D455" s="25">
        <v>57891</v>
      </c>
      <c r="F455" s="14">
        <v>312.5</v>
      </c>
      <c r="G455" s="14" t="s">
        <v>3</v>
      </c>
      <c r="H455" s="14" t="s">
        <v>177</v>
      </c>
      <c r="J455" s="34">
        <v>-3</v>
      </c>
      <c r="L455" s="17">
        <v>72067369.810000002</v>
      </c>
      <c r="M455" s="14"/>
      <c r="N455" s="17">
        <v>7623244.7813524986</v>
      </c>
      <c r="O455" s="14"/>
      <c r="P455" s="17">
        <v>6959296</v>
      </c>
      <c r="Q455" s="14"/>
      <c r="R455" s="18">
        <f t="shared" si="39"/>
        <v>663948.78135249857</v>
      </c>
      <c r="S455" s="18"/>
      <c r="T455" s="14"/>
    </row>
    <row r="456" spans="1:20" s="19" customFormat="1" x14ac:dyDescent="0.25">
      <c r="A456" s="14">
        <v>345</v>
      </c>
      <c r="B456" s="14" t="s">
        <v>14</v>
      </c>
      <c r="D456" s="25">
        <v>57891</v>
      </c>
      <c r="F456" s="14">
        <v>384.6</v>
      </c>
      <c r="G456" s="14" t="s">
        <v>3</v>
      </c>
      <c r="H456" s="14" t="s">
        <v>177</v>
      </c>
      <c r="J456" s="34">
        <v>-2</v>
      </c>
      <c r="L456" s="17">
        <v>114551904.63</v>
      </c>
      <c r="M456" s="14"/>
      <c r="N456" s="17">
        <v>12158692.945062501</v>
      </c>
      <c r="O456" s="14"/>
      <c r="P456" s="17">
        <v>10897638</v>
      </c>
      <c r="Q456" s="14"/>
      <c r="R456" s="18">
        <f t="shared" si="39"/>
        <v>1261054.9450625014</v>
      </c>
      <c r="S456" s="18"/>
      <c r="T456" s="14"/>
    </row>
    <row r="457" spans="1:20" s="19" customFormat="1" x14ac:dyDescent="0.25">
      <c r="A457" s="14">
        <v>346</v>
      </c>
      <c r="B457" s="14" t="s">
        <v>162</v>
      </c>
      <c r="D457" s="25">
        <v>57891</v>
      </c>
      <c r="F457" s="14">
        <v>192.3</v>
      </c>
      <c r="G457" s="14" t="s">
        <v>3</v>
      </c>
      <c r="H457" s="14" t="s">
        <v>177</v>
      </c>
      <c r="J457" s="34">
        <v>-2</v>
      </c>
      <c r="L457" s="13">
        <v>10573301.27</v>
      </c>
      <c r="M457" s="14"/>
      <c r="N457" s="13">
        <v>1080694.3081887502</v>
      </c>
      <c r="O457" s="14"/>
      <c r="P457" s="13">
        <v>993235</v>
      </c>
      <c r="Q457" s="14"/>
      <c r="R457" s="45">
        <f t="shared" si="39"/>
        <v>87459.308188750176</v>
      </c>
      <c r="S457" s="46"/>
    </row>
    <row r="458" spans="1:20" s="19" customFormat="1" x14ac:dyDescent="0.25">
      <c r="A458" s="14" t="s">
        <v>4</v>
      </c>
      <c r="B458" s="19" t="s">
        <v>96</v>
      </c>
      <c r="D458" s="25"/>
      <c r="J458" s="34"/>
      <c r="L458" s="9">
        <f>+SUBTOTAL(9,L450:L457)</f>
        <v>960617137.50999987</v>
      </c>
      <c r="N458" s="9">
        <f>+SUBTOTAL(9,N450:N457)</f>
        <v>99114757.302210018</v>
      </c>
      <c r="P458" s="9">
        <f>+SUBTOTAL(9,P450:P457)</f>
        <v>75854741</v>
      </c>
      <c r="R458" s="9">
        <f>+SUBTOTAL(9,R450:R457)</f>
        <v>23260016.302210003</v>
      </c>
      <c r="S458" s="51"/>
      <c r="T458" s="14"/>
    </row>
    <row r="459" spans="1:20" s="19" customFormat="1" x14ac:dyDescent="0.25">
      <c r="A459" s="14"/>
      <c r="B459" s="19" t="s">
        <v>4</v>
      </c>
      <c r="D459" s="25"/>
      <c r="J459" s="34"/>
      <c r="L459" s="23"/>
      <c r="N459" s="23"/>
      <c r="P459" s="23"/>
      <c r="R459" s="23"/>
      <c r="S459" s="23"/>
      <c r="T459" s="14"/>
    </row>
    <row r="460" spans="1:20" s="19" customFormat="1" x14ac:dyDescent="0.25">
      <c r="A460" s="21" t="s">
        <v>144</v>
      </c>
      <c r="D460" s="25"/>
      <c r="J460" s="34"/>
      <c r="L460" s="23">
        <f>+SUBTOTAL(9,L449:L459)</f>
        <v>960617137.50999987</v>
      </c>
      <c r="M460" s="42"/>
      <c r="N460" s="23">
        <f>+SUBTOTAL(9,N449:N459)</f>
        <v>99114757.302210018</v>
      </c>
      <c r="O460" s="42"/>
      <c r="P460" s="23">
        <f>+SUBTOTAL(9,P449:P459)</f>
        <v>75854741</v>
      </c>
      <c r="Q460" s="42"/>
      <c r="R460" s="23">
        <f>+SUBTOTAL(9,R449:R459)</f>
        <v>23260016.302210003</v>
      </c>
      <c r="S460" s="23"/>
      <c r="T460" s="14"/>
    </row>
    <row r="461" spans="1:20" s="19" customFormat="1" x14ac:dyDescent="0.25">
      <c r="A461" s="21"/>
      <c r="B461" s="19" t="s">
        <v>4</v>
      </c>
      <c r="D461" s="25"/>
      <c r="J461" s="34"/>
      <c r="L461" s="23"/>
      <c r="N461" s="23"/>
      <c r="P461" s="23"/>
      <c r="R461" s="23"/>
      <c r="S461" s="23"/>
      <c r="T461" s="14"/>
    </row>
    <row r="462" spans="1:20" s="19" customFormat="1" x14ac:dyDescent="0.25">
      <c r="A462" s="21"/>
      <c r="B462" s="19" t="s">
        <v>4</v>
      </c>
      <c r="D462" s="25"/>
      <c r="J462" s="34"/>
      <c r="L462" s="23"/>
      <c r="N462" s="23"/>
      <c r="P462" s="23"/>
      <c r="R462" s="23"/>
      <c r="S462" s="23"/>
      <c r="T462" s="14"/>
    </row>
    <row r="463" spans="1:20" s="19" customFormat="1" x14ac:dyDescent="0.25">
      <c r="A463" s="21" t="s">
        <v>145</v>
      </c>
      <c r="D463" s="25"/>
      <c r="J463" s="34"/>
      <c r="L463" s="23"/>
      <c r="N463" s="23"/>
      <c r="P463" s="23"/>
      <c r="R463" s="23"/>
      <c r="S463" s="23"/>
      <c r="T463" s="14"/>
    </row>
    <row r="464" spans="1:20" s="19" customFormat="1" x14ac:dyDescent="0.25">
      <c r="A464" s="21"/>
      <c r="B464" s="19" t="s">
        <v>4</v>
      </c>
      <c r="D464" s="25"/>
      <c r="J464" s="34"/>
      <c r="L464" s="23"/>
      <c r="N464" s="23"/>
      <c r="P464" s="23"/>
      <c r="R464" s="23"/>
      <c r="S464" s="23"/>
      <c r="T464" s="14"/>
    </row>
    <row r="465" spans="1:20" s="19" customFormat="1" x14ac:dyDescent="0.25">
      <c r="A465" s="14" t="s">
        <v>4</v>
      </c>
      <c r="B465" s="19" t="s">
        <v>97</v>
      </c>
      <c r="D465" s="25"/>
      <c r="J465" s="34"/>
      <c r="L465" s="23"/>
      <c r="N465" s="23"/>
      <c r="P465" s="23"/>
      <c r="R465" s="23"/>
      <c r="S465" s="23"/>
      <c r="T465" s="14"/>
    </row>
    <row r="466" spans="1:20" s="19" customFormat="1" x14ac:dyDescent="0.25">
      <c r="A466" s="14">
        <v>341</v>
      </c>
      <c r="B466" s="14" t="s">
        <v>11</v>
      </c>
      <c r="D466" s="25">
        <v>58256</v>
      </c>
      <c r="F466" s="14">
        <v>217.4</v>
      </c>
      <c r="G466" s="14" t="s">
        <v>3</v>
      </c>
      <c r="H466" s="14" t="s">
        <v>177</v>
      </c>
      <c r="J466" s="34">
        <v>-2</v>
      </c>
      <c r="L466" s="17">
        <v>81600590.5</v>
      </c>
      <c r="M466" s="14"/>
      <c r="N466" s="17">
        <v>10055516.327776249</v>
      </c>
      <c r="O466" s="14"/>
      <c r="P466" s="17">
        <v>6431543</v>
      </c>
      <c r="Q466" s="14"/>
      <c r="R466" s="18">
        <f t="shared" ref="R466:R472" si="40">+N466-P466</f>
        <v>3623973.3277762495</v>
      </c>
      <c r="S466" s="18"/>
      <c r="T466" s="14"/>
    </row>
    <row r="467" spans="1:20" s="19" customFormat="1" x14ac:dyDescent="0.25">
      <c r="A467" s="14">
        <v>342</v>
      </c>
      <c r="B467" s="14" t="s">
        <v>56</v>
      </c>
      <c r="D467" s="25">
        <v>58256</v>
      </c>
      <c r="F467" s="14">
        <v>52.6</v>
      </c>
      <c r="G467" s="14" t="s">
        <v>3</v>
      </c>
      <c r="H467" s="14" t="s">
        <v>177</v>
      </c>
      <c r="J467" s="34">
        <v>-3</v>
      </c>
      <c r="L467" s="17">
        <v>219919230.56999999</v>
      </c>
      <c r="M467" s="14"/>
      <c r="N467" s="17">
        <v>25605492.480872501</v>
      </c>
      <c r="O467" s="14"/>
      <c r="P467" s="17">
        <v>14562919</v>
      </c>
      <c r="Q467" s="14"/>
      <c r="R467" s="18">
        <f t="shared" si="40"/>
        <v>11042573.480872501</v>
      </c>
      <c r="S467" s="18"/>
      <c r="T467" s="14"/>
    </row>
    <row r="468" spans="1:20" s="19" customFormat="1" x14ac:dyDescent="0.25">
      <c r="A468" s="14">
        <v>343</v>
      </c>
      <c r="B468" s="14" t="s">
        <v>57</v>
      </c>
      <c r="D468" s="25">
        <v>58256</v>
      </c>
      <c r="F468" s="14">
        <v>87.7</v>
      </c>
      <c r="G468" s="14" t="s">
        <v>3</v>
      </c>
      <c r="H468" s="14" t="s">
        <v>177</v>
      </c>
      <c r="J468" s="34">
        <v>-3</v>
      </c>
      <c r="L468" s="17">
        <v>533780143.66000003</v>
      </c>
      <c r="M468" s="14"/>
      <c r="N468" s="17">
        <v>51780097</v>
      </c>
      <c r="O468" s="14"/>
      <c r="P468" s="17">
        <v>37325501</v>
      </c>
      <c r="Q468" s="14"/>
      <c r="R468" s="18">
        <f t="shared" si="40"/>
        <v>14454596</v>
      </c>
      <c r="S468" s="18"/>
      <c r="T468" s="14"/>
    </row>
    <row r="469" spans="1:20" s="19" customFormat="1" x14ac:dyDescent="0.25">
      <c r="A469" s="14">
        <v>343.2</v>
      </c>
      <c r="B469" s="14" t="s">
        <v>58</v>
      </c>
      <c r="D469" s="25">
        <v>58256</v>
      </c>
      <c r="F469" s="14">
        <v>87.7</v>
      </c>
      <c r="G469" s="14" t="s">
        <v>3</v>
      </c>
      <c r="H469" s="14" t="s">
        <v>177</v>
      </c>
      <c r="J469" s="34">
        <v>35</v>
      </c>
      <c r="L469" s="17">
        <v>139524960.78999999</v>
      </c>
      <c r="M469" s="14"/>
      <c r="N469" s="17">
        <v>21969265</v>
      </c>
      <c r="O469" s="14"/>
      <c r="P469" s="17">
        <v>6167393</v>
      </c>
      <c r="Q469" s="14"/>
      <c r="R469" s="18">
        <f t="shared" si="40"/>
        <v>15801872</v>
      </c>
      <c r="S469" s="18"/>
      <c r="T469" s="14"/>
    </row>
    <row r="470" spans="1:20" s="19" customFormat="1" x14ac:dyDescent="0.25">
      <c r="A470" s="14">
        <v>344</v>
      </c>
      <c r="B470" s="14" t="s">
        <v>59</v>
      </c>
      <c r="D470" s="25">
        <v>58256</v>
      </c>
      <c r="F470" s="14">
        <v>312.5</v>
      </c>
      <c r="G470" s="14" t="s">
        <v>3</v>
      </c>
      <c r="H470" s="14" t="s">
        <v>177</v>
      </c>
      <c r="J470" s="34">
        <v>-3</v>
      </c>
      <c r="L470" s="17">
        <v>80939003.280000001</v>
      </c>
      <c r="M470" s="14"/>
      <c r="N470" s="17">
        <v>8455775.3447500002</v>
      </c>
      <c r="O470" s="14"/>
      <c r="P470" s="17">
        <v>6147923</v>
      </c>
      <c r="Q470" s="14"/>
      <c r="R470" s="18">
        <f t="shared" si="40"/>
        <v>2307852.3447500002</v>
      </c>
      <c r="S470" s="18"/>
      <c r="T470" s="14"/>
    </row>
    <row r="471" spans="1:20" s="19" customFormat="1" x14ac:dyDescent="0.25">
      <c r="A471" s="14">
        <v>345</v>
      </c>
      <c r="B471" s="14" t="s">
        <v>14</v>
      </c>
      <c r="D471" s="25">
        <v>58256</v>
      </c>
      <c r="F471" s="14">
        <v>384.6</v>
      </c>
      <c r="G471" s="14" t="s">
        <v>3</v>
      </c>
      <c r="H471" s="14" t="s">
        <v>177</v>
      </c>
      <c r="J471" s="34">
        <v>-2</v>
      </c>
      <c r="L471" s="17">
        <v>83796291.620000005</v>
      </c>
      <c r="M471" s="14"/>
      <c r="N471" s="17">
        <v>9527697.5421387497</v>
      </c>
      <c r="O471" s="14"/>
      <c r="P471" s="17">
        <v>6456121</v>
      </c>
      <c r="Q471" s="14"/>
      <c r="R471" s="18">
        <f t="shared" si="40"/>
        <v>3071576.5421387497</v>
      </c>
      <c r="S471" s="18"/>
      <c r="T471" s="14"/>
    </row>
    <row r="472" spans="1:20" s="19" customFormat="1" x14ac:dyDescent="0.25">
      <c r="A472" s="14">
        <v>346</v>
      </c>
      <c r="B472" s="14" t="s">
        <v>162</v>
      </c>
      <c r="D472" s="25">
        <v>58256</v>
      </c>
      <c r="F472" s="14">
        <v>192.3</v>
      </c>
      <c r="G472" s="14" t="s">
        <v>3</v>
      </c>
      <c r="H472" s="14" t="s">
        <v>177</v>
      </c>
      <c r="J472" s="34">
        <v>-2</v>
      </c>
      <c r="L472" s="13">
        <v>11584212.449999999</v>
      </c>
      <c r="M472" s="14"/>
      <c r="N472" s="13">
        <v>2033992.5181500001</v>
      </c>
      <c r="O472" s="14"/>
      <c r="P472" s="13">
        <v>853909</v>
      </c>
      <c r="Q472" s="14"/>
      <c r="R472" s="45">
        <f t="shared" si="40"/>
        <v>1180083.5181500001</v>
      </c>
      <c r="S472" s="46"/>
    </row>
    <row r="473" spans="1:20" s="19" customFormat="1" x14ac:dyDescent="0.25">
      <c r="A473" s="14" t="s">
        <v>4</v>
      </c>
      <c r="B473" s="19" t="s">
        <v>98</v>
      </c>
      <c r="D473" s="25"/>
      <c r="J473" s="34"/>
      <c r="L473" s="9">
        <f>+SUBTOTAL(9,L465:L472)</f>
        <v>1151144432.8700001</v>
      </c>
      <c r="N473" s="9">
        <f>+SUBTOTAL(9,N465:N472)</f>
        <v>129427836.21368751</v>
      </c>
      <c r="P473" s="9">
        <f>+SUBTOTAL(9,P465:P472)</f>
        <v>77945309</v>
      </c>
      <c r="R473" s="9">
        <f>+SUBTOTAL(9,R465:R472)</f>
        <v>51482527.213687502</v>
      </c>
      <c r="S473" s="51"/>
      <c r="T473" s="14"/>
    </row>
    <row r="474" spans="1:20" s="19" customFormat="1" x14ac:dyDescent="0.25">
      <c r="A474" s="14" t="s">
        <v>4</v>
      </c>
      <c r="B474" s="19" t="s">
        <v>4</v>
      </c>
      <c r="D474" s="25"/>
      <c r="J474" s="34"/>
      <c r="L474" s="23"/>
      <c r="N474" s="23"/>
      <c r="P474" s="23"/>
      <c r="R474" s="23"/>
      <c r="S474" s="23"/>
      <c r="T474" s="14"/>
    </row>
    <row r="475" spans="1:20" s="19" customFormat="1" x14ac:dyDescent="0.25">
      <c r="A475" s="21" t="s">
        <v>146</v>
      </c>
      <c r="D475" s="25"/>
      <c r="J475" s="34"/>
      <c r="L475" s="23">
        <f>+SUBTOTAL(9,L464:L474)</f>
        <v>1151144432.8700001</v>
      </c>
      <c r="M475" s="42"/>
      <c r="N475" s="23">
        <f>+SUBTOTAL(9,N464:N474)</f>
        <v>129427836.21368751</v>
      </c>
      <c r="O475" s="42"/>
      <c r="P475" s="23">
        <f>+SUBTOTAL(9,P464:P474)</f>
        <v>77945309</v>
      </c>
      <c r="Q475" s="42"/>
      <c r="R475" s="23">
        <f>+SUBTOTAL(9,R464:R474)</f>
        <v>51482527.213687502</v>
      </c>
      <c r="S475" s="23"/>
      <c r="T475" s="14"/>
    </row>
    <row r="476" spans="1:20" s="19" customFormat="1" x14ac:dyDescent="0.25">
      <c r="A476" s="21"/>
      <c r="B476" s="19" t="s">
        <v>4</v>
      </c>
      <c r="D476" s="25"/>
      <c r="J476" s="34"/>
      <c r="L476" s="23"/>
      <c r="N476" s="23"/>
      <c r="P476" s="23"/>
      <c r="R476" s="23"/>
      <c r="S476" s="23"/>
      <c r="T476" s="14"/>
    </row>
    <row r="477" spans="1:20" s="19" customFormat="1" x14ac:dyDescent="0.25">
      <c r="A477" s="21"/>
      <c r="B477" s="19" t="s">
        <v>4</v>
      </c>
      <c r="D477" s="25"/>
      <c r="J477" s="34"/>
      <c r="L477" s="23"/>
      <c r="N477" s="23"/>
      <c r="P477" s="23"/>
      <c r="R477" s="23"/>
      <c r="S477" s="23"/>
      <c r="T477" s="14"/>
    </row>
    <row r="478" spans="1:20" s="19" customFormat="1" x14ac:dyDescent="0.25">
      <c r="A478" s="21" t="s">
        <v>147</v>
      </c>
      <c r="D478" s="25"/>
      <c r="J478" s="34"/>
      <c r="L478" s="23"/>
      <c r="N478" s="23"/>
      <c r="P478" s="23"/>
      <c r="R478" s="23"/>
      <c r="S478" s="23"/>
      <c r="T478" s="14"/>
    </row>
    <row r="479" spans="1:20" s="19" customFormat="1" x14ac:dyDescent="0.25">
      <c r="A479" s="21"/>
      <c r="B479" s="19" t="s">
        <v>4</v>
      </c>
      <c r="D479" s="25"/>
      <c r="J479" s="34"/>
      <c r="L479" s="23"/>
      <c r="N479" s="39"/>
      <c r="P479" s="23"/>
      <c r="R479" s="23"/>
      <c r="S479" s="23"/>
      <c r="T479" s="14"/>
    </row>
    <row r="480" spans="1:20" s="19" customFormat="1" x14ac:dyDescent="0.25">
      <c r="A480" s="14" t="s">
        <v>4</v>
      </c>
      <c r="B480" s="19" t="s">
        <v>99</v>
      </c>
      <c r="D480" s="25"/>
      <c r="J480" s="34"/>
      <c r="L480" s="23"/>
      <c r="M480" s="23"/>
      <c r="N480" s="39"/>
      <c r="O480" s="23"/>
      <c r="P480" s="23"/>
      <c r="Q480" s="23"/>
      <c r="R480" s="23"/>
      <c r="S480" s="23"/>
      <c r="T480" s="14"/>
    </row>
    <row r="481" spans="1:20" s="19" customFormat="1" x14ac:dyDescent="0.25">
      <c r="A481" s="14">
        <v>341</v>
      </c>
      <c r="B481" s="14" t="s">
        <v>11</v>
      </c>
      <c r="D481" s="25">
        <v>58987</v>
      </c>
      <c r="F481" s="14">
        <v>217.4</v>
      </c>
      <c r="G481" s="14" t="s">
        <v>3</v>
      </c>
      <c r="H481" s="14" t="s">
        <v>177</v>
      </c>
      <c r="J481" s="34">
        <v>-2</v>
      </c>
      <c r="L481" s="17">
        <v>101725228.06999999</v>
      </c>
      <c r="M481" s="14"/>
      <c r="N481" s="31">
        <v>5413540.2227553716</v>
      </c>
      <c r="O481" s="14"/>
      <c r="P481" s="17">
        <v>3312453</v>
      </c>
      <c r="Q481" s="14"/>
      <c r="R481" s="18">
        <f t="shared" ref="R481:R487" si="41">+N481-P481</f>
        <v>2101087.2227553716</v>
      </c>
      <c r="S481" s="18"/>
      <c r="T481" s="14"/>
    </row>
    <row r="482" spans="1:20" s="19" customFormat="1" x14ac:dyDescent="0.25">
      <c r="A482" s="14">
        <v>342</v>
      </c>
      <c r="B482" s="14" t="s">
        <v>56</v>
      </c>
      <c r="D482" s="25">
        <v>58987</v>
      </c>
      <c r="F482" s="14">
        <v>52.6</v>
      </c>
      <c r="G482" s="14" t="s">
        <v>3</v>
      </c>
      <c r="H482" s="14" t="s">
        <v>177</v>
      </c>
      <c r="J482" s="34">
        <v>-3</v>
      </c>
      <c r="L482" s="17">
        <v>59665117.359999999</v>
      </c>
      <c r="M482" s="14"/>
      <c r="N482" s="31">
        <v>3175215.419536978</v>
      </c>
      <c r="O482" s="14"/>
      <c r="P482" s="17">
        <v>1736720</v>
      </c>
      <c r="Q482" s="14"/>
      <c r="R482" s="18">
        <f t="shared" si="41"/>
        <v>1438495.419536978</v>
      </c>
      <c r="S482" s="18"/>
      <c r="T482" s="14"/>
    </row>
    <row r="483" spans="1:20" s="19" customFormat="1" x14ac:dyDescent="0.25">
      <c r="A483" s="14">
        <v>343</v>
      </c>
      <c r="B483" s="14" t="s">
        <v>57</v>
      </c>
      <c r="D483" s="25">
        <v>58987</v>
      </c>
      <c r="F483" s="14">
        <v>87.7</v>
      </c>
      <c r="G483" s="14" t="s">
        <v>3</v>
      </c>
      <c r="H483" s="14" t="s">
        <v>177</v>
      </c>
      <c r="J483" s="34">
        <v>-3</v>
      </c>
      <c r="L483" s="17">
        <v>518622216.98000002</v>
      </c>
      <c r="M483" s="14"/>
      <c r="N483" s="17">
        <v>21854511</v>
      </c>
      <c r="O483" s="14"/>
      <c r="P483" s="17">
        <v>15601442</v>
      </c>
      <c r="Q483" s="14"/>
      <c r="R483" s="18">
        <f t="shared" si="41"/>
        <v>6253069</v>
      </c>
      <c r="S483" s="18"/>
      <c r="T483" s="14"/>
    </row>
    <row r="484" spans="1:20" s="19" customFormat="1" x14ac:dyDescent="0.25">
      <c r="A484" s="14">
        <v>343.2</v>
      </c>
      <c r="B484" s="14" t="s">
        <v>58</v>
      </c>
      <c r="D484" s="25">
        <v>58987</v>
      </c>
      <c r="F484" s="14">
        <v>87.7</v>
      </c>
      <c r="G484" s="14" t="s">
        <v>3</v>
      </c>
      <c r="H484" s="14" t="s">
        <v>177</v>
      </c>
      <c r="J484" s="34">
        <v>35</v>
      </c>
      <c r="L484" s="17">
        <v>191363195.91</v>
      </c>
      <c r="M484" s="14"/>
      <c r="N484" s="17">
        <v>15928984</v>
      </c>
      <c r="O484" s="14"/>
      <c r="P484" s="17">
        <v>3709193</v>
      </c>
      <c r="Q484" s="14"/>
      <c r="R484" s="18">
        <f t="shared" si="41"/>
        <v>12219791</v>
      </c>
      <c r="S484" s="18"/>
      <c r="T484" s="14"/>
    </row>
    <row r="485" spans="1:20" s="19" customFormat="1" x14ac:dyDescent="0.25">
      <c r="A485" s="14">
        <v>344</v>
      </c>
      <c r="B485" s="14" t="s">
        <v>59</v>
      </c>
      <c r="D485" s="25">
        <v>58987</v>
      </c>
      <c r="F485" s="14">
        <v>312.5</v>
      </c>
      <c r="G485" s="14" t="s">
        <v>3</v>
      </c>
      <c r="H485" s="14" t="s">
        <v>177</v>
      </c>
      <c r="J485" s="34">
        <v>-3</v>
      </c>
      <c r="L485" s="17">
        <v>87208138.849999994</v>
      </c>
      <c r="M485" s="14"/>
      <c r="N485" s="31">
        <v>4640980.1813493278</v>
      </c>
      <c r="O485" s="14"/>
      <c r="P485" s="17">
        <v>2898633</v>
      </c>
      <c r="Q485" s="14"/>
      <c r="R485" s="18">
        <f t="shared" si="41"/>
        <v>1742347.1813493278</v>
      </c>
      <c r="S485" s="18"/>
      <c r="T485" s="14"/>
    </row>
    <row r="486" spans="1:20" s="19" customFormat="1" x14ac:dyDescent="0.25">
      <c r="A486" s="14">
        <v>345</v>
      </c>
      <c r="B486" s="14" t="s">
        <v>14</v>
      </c>
      <c r="D486" s="25">
        <v>58987</v>
      </c>
      <c r="F486" s="14">
        <v>384.6</v>
      </c>
      <c r="G486" s="14" t="s">
        <v>3</v>
      </c>
      <c r="H486" s="14" t="s">
        <v>177</v>
      </c>
      <c r="J486" s="34">
        <v>-2</v>
      </c>
      <c r="L486" s="17">
        <v>138483955.50999999</v>
      </c>
      <c r="M486" s="14"/>
      <c r="N486" s="31">
        <v>7369739.8136455258</v>
      </c>
      <c r="O486" s="14"/>
      <c r="P486" s="17">
        <v>4559667</v>
      </c>
      <c r="Q486" s="14"/>
      <c r="R486" s="18">
        <f t="shared" si="41"/>
        <v>2810072.8136455258</v>
      </c>
      <c r="S486" s="18"/>
      <c r="T486" s="14"/>
    </row>
    <row r="487" spans="1:20" s="19" customFormat="1" x14ac:dyDescent="0.25">
      <c r="A487" s="14">
        <v>346</v>
      </c>
      <c r="B487" s="14" t="s">
        <v>162</v>
      </c>
      <c r="D487" s="25">
        <v>58987</v>
      </c>
      <c r="F487" s="14">
        <v>192.3</v>
      </c>
      <c r="G487" s="14" t="s">
        <v>3</v>
      </c>
      <c r="H487" s="14" t="s">
        <v>177</v>
      </c>
      <c r="J487" s="34">
        <v>-2</v>
      </c>
      <c r="L487" s="13">
        <v>12795087.470000001</v>
      </c>
      <c r="M487" s="14"/>
      <c r="N487" s="32">
        <v>680919.78741845523</v>
      </c>
      <c r="O487" s="14"/>
      <c r="P487" s="13">
        <v>412803</v>
      </c>
      <c r="Q487" s="14"/>
      <c r="R487" s="45">
        <f t="shared" si="41"/>
        <v>268116.78741845523</v>
      </c>
      <c r="S487" s="46"/>
    </row>
    <row r="488" spans="1:20" s="19" customFormat="1" x14ac:dyDescent="0.25">
      <c r="A488" s="14" t="s">
        <v>4</v>
      </c>
      <c r="B488" s="19" t="s">
        <v>100</v>
      </c>
      <c r="D488" s="25"/>
      <c r="J488" s="34"/>
      <c r="L488" s="9">
        <f>+SUBTOTAL(9,L477:L487)</f>
        <v>1109862940.1500001</v>
      </c>
      <c r="N488" s="9">
        <f>+SUBTOTAL(9,N477:N487)</f>
        <v>59063890.424705662</v>
      </c>
      <c r="P488" s="9">
        <f>+SUBTOTAL(9,P477:P487)</f>
        <v>32230911</v>
      </c>
      <c r="R488" s="9">
        <f>+SUBTOTAL(9,R477:R487)</f>
        <v>26832979.424705662</v>
      </c>
      <c r="S488" s="51"/>
      <c r="T488" s="14"/>
    </row>
    <row r="489" spans="1:20" s="19" customFormat="1" x14ac:dyDescent="0.25">
      <c r="A489" s="14" t="s">
        <v>4</v>
      </c>
      <c r="B489" s="19" t="s">
        <v>4</v>
      </c>
      <c r="D489" s="25"/>
      <c r="J489" s="34"/>
      <c r="L489" s="23"/>
      <c r="N489" s="23"/>
      <c r="P489" s="23"/>
      <c r="R489" s="23"/>
      <c r="S489" s="23"/>
      <c r="T489" s="14"/>
    </row>
    <row r="490" spans="1:20" s="19" customFormat="1" x14ac:dyDescent="0.25">
      <c r="A490" s="21" t="s">
        <v>148</v>
      </c>
      <c r="D490" s="25"/>
      <c r="J490" s="34"/>
      <c r="L490" s="12">
        <f>+SUBTOTAL(9,L479:L489)</f>
        <v>1109862940.1500001</v>
      </c>
      <c r="N490" s="12">
        <f>+SUBTOTAL(9,N479:N489)</f>
        <v>59063890.424705662</v>
      </c>
      <c r="P490" s="12">
        <f>+SUBTOTAL(9,P479:P489)</f>
        <v>32230911</v>
      </c>
      <c r="R490" s="12">
        <f>+SUBTOTAL(9,R479:R489)</f>
        <v>26832979.424705662</v>
      </c>
      <c r="S490" s="23"/>
      <c r="T490" s="14"/>
    </row>
    <row r="491" spans="1:20" s="19" customFormat="1" x14ac:dyDescent="0.25">
      <c r="A491" s="21"/>
      <c r="B491" s="19" t="s">
        <v>4</v>
      </c>
      <c r="D491" s="25"/>
      <c r="J491" s="34"/>
      <c r="L491" s="23"/>
      <c r="N491" s="23"/>
      <c r="P491" s="23"/>
      <c r="R491" s="23"/>
      <c r="S491" s="23"/>
      <c r="T491" s="14"/>
    </row>
    <row r="492" spans="1:20" ht="13.8" thickBot="1" x14ac:dyDescent="0.3">
      <c r="A492" s="16" t="s">
        <v>6</v>
      </c>
      <c r="D492" s="25"/>
      <c r="J492" s="34"/>
      <c r="L492" s="6">
        <f>+SUBTOTAL(9,L228:L491)</f>
        <v>10884506010.900002</v>
      </c>
      <c r="N492" s="6">
        <f>+SUBTOTAL(9,N228:N491)</f>
        <v>1766287393.9343269</v>
      </c>
      <c r="P492" s="6">
        <f>+SUBTOTAL(9,P228:P491)</f>
        <v>1624854072</v>
      </c>
      <c r="R492" s="6">
        <f>+SUBTOTAL(9,R228:R491)</f>
        <v>141433321.93432689</v>
      </c>
      <c r="S492" s="22"/>
      <c r="T492" s="47"/>
    </row>
    <row r="493" spans="1:20" ht="13.8" thickTop="1" x14ac:dyDescent="0.25">
      <c r="B493" s="14" t="s">
        <v>4</v>
      </c>
      <c r="D493" s="25"/>
      <c r="J493" s="34"/>
    </row>
    <row r="494" spans="1:20" x14ac:dyDescent="0.25">
      <c r="B494" s="14" t="s">
        <v>4</v>
      </c>
      <c r="D494" s="25"/>
      <c r="J494" s="34"/>
    </row>
    <row r="495" spans="1:20" x14ac:dyDescent="0.25">
      <c r="A495" s="16" t="s">
        <v>160</v>
      </c>
      <c r="D495" s="25"/>
      <c r="J495" s="34"/>
    </row>
    <row r="496" spans="1:20" x14ac:dyDescent="0.25">
      <c r="B496" s="14" t="s">
        <v>4</v>
      </c>
      <c r="D496" s="25"/>
      <c r="J496" s="34"/>
      <c r="L496" s="19"/>
      <c r="M496" s="19"/>
      <c r="N496" s="19"/>
      <c r="O496" s="19"/>
      <c r="P496" s="19"/>
      <c r="Q496" s="19"/>
      <c r="R496" s="19"/>
      <c r="S496" s="19"/>
    </row>
    <row r="497" spans="1:20" s="19" customFormat="1" x14ac:dyDescent="0.25">
      <c r="A497" s="19" t="s">
        <v>4</v>
      </c>
      <c r="B497" s="19" t="s">
        <v>101</v>
      </c>
      <c r="C497" s="14"/>
      <c r="D497" s="25"/>
      <c r="E497" s="14"/>
      <c r="F497" s="14"/>
      <c r="G497" s="14"/>
      <c r="H497" s="14"/>
      <c r="I497" s="14"/>
      <c r="J497" s="34"/>
      <c r="K497" s="14"/>
      <c r="L497" s="17"/>
      <c r="M497" s="14"/>
      <c r="N497" s="14"/>
      <c r="O497" s="14"/>
      <c r="P497" s="17"/>
      <c r="Q497" s="14"/>
      <c r="R497" s="50"/>
      <c r="S497" s="50"/>
    </row>
    <row r="498" spans="1:20" x14ac:dyDescent="0.25">
      <c r="A498" s="14">
        <v>341</v>
      </c>
      <c r="B498" s="14" t="s">
        <v>11</v>
      </c>
      <c r="C498" s="19"/>
      <c r="D498" s="25">
        <v>46934</v>
      </c>
      <c r="E498" s="19"/>
      <c r="F498" s="14">
        <v>217.4</v>
      </c>
      <c r="G498" s="14" t="s">
        <v>3</v>
      </c>
      <c r="H498" s="14" t="s">
        <v>177</v>
      </c>
      <c r="I498" s="19"/>
      <c r="J498" s="34">
        <v>-2</v>
      </c>
      <c r="K498" s="19"/>
      <c r="L498" s="17">
        <v>601221.5</v>
      </c>
      <c r="N498" s="17">
        <v>330321.73522000009</v>
      </c>
      <c r="P498" s="17">
        <v>400224</v>
      </c>
      <c r="R498" s="18">
        <f t="shared" ref="R498:R504" si="42">+N498-P498</f>
        <v>-69902.26477999991</v>
      </c>
      <c r="S498" s="18"/>
    </row>
    <row r="499" spans="1:20" x14ac:dyDescent="0.25">
      <c r="A499" s="14">
        <v>342</v>
      </c>
      <c r="B499" s="14" t="s">
        <v>56</v>
      </c>
      <c r="D499" s="25">
        <v>46934</v>
      </c>
      <c r="F499" s="14">
        <v>52.6</v>
      </c>
      <c r="G499" s="14" t="s">
        <v>3</v>
      </c>
      <c r="H499" s="14" t="s">
        <v>177</v>
      </c>
      <c r="J499" s="34">
        <v>-3</v>
      </c>
      <c r="L499" s="17">
        <v>194416.91</v>
      </c>
      <c r="N499" s="17">
        <v>102092.6630855556</v>
      </c>
      <c r="P499" s="17">
        <v>125069</v>
      </c>
      <c r="R499" s="18">
        <f t="shared" si="42"/>
        <v>-22976.3369144444</v>
      </c>
      <c r="S499" s="18"/>
    </row>
    <row r="500" spans="1:20" x14ac:dyDescent="0.25">
      <c r="A500" s="14">
        <v>343</v>
      </c>
      <c r="B500" s="14" t="s">
        <v>57</v>
      </c>
      <c r="C500" s="19"/>
      <c r="D500" s="25">
        <v>46934</v>
      </c>
      <c r="E500" s="19"/>
      <c r="F500" s="14">
        <v>87.7</v>
      </c>
      <c r="G500" s="14" t="s">
        <v>3</v>
      </c>
      <c r="H500" s="14" t="s">
        <v>177</v>
      </c>
      <c r="I500" s="19"/>
      <c r="J500" s="34">
        <v>-3</v>
      </c>
      <c r="K500" s="19"/>
      <c r="L500" s="17">
        <v>14841925.279999999</v>
      </c>
      <c r="N500" s="17">
        <v>2188184</v>
      </c>
      <c r="P500" s="17">
        <v>3015936</v>
      </c>
      <c r="R500" s="18">
        <f t="shared" si="42"/>
        <v>-827752</v>
      </c>
      <c r="S500" s="18"/>
    </row>
    <row r="501" spans="1:20" x14ac:dyDescent="0.25">
      <c r="A501" s="14">
        <v>343.2</v>
      </c>
      <c r="B501" s="14" t="s">
        <v>58</v>
      </c>
      <c r="D501" s="25">
        <v>46934</v>
      </c>
      <c r="F501" s="14">
        <v>87.7</v>
      </c>
      <c r="G501" s="14" t="s">
        <v>3</v>
      </c>
      <c r="H501" s="14" t="s">
        <v>177</v>
      </c>
      <c r="J501" s="34">
        <v>29</v>
      </c>
      <c r="L501" s="17">
        <v>1858778.65</v>
      </c>
      <c r="N501" s="17">
        <v>571426</v>
      </c>
      <c r="P501" s="17">
        <v>738894</v>
      </c>
      <c r="R501" s="18">
        <f t="shared" si="42"/>
        <v>-167468</v>
      </c>
      <c r="S501" s="18"/>
    </row>
    <row r="502" spans="1:20" x14ac:dyDescent="0.25">
      <c r="A502" s="14">
        <v>344</v>
      </c>
      <c r="B502" s="14" t="s">
        <v>59</v>
      </c>
      <c r="D502" s="25">
        <v>46934</v>
      </c>
      <c r="F502" s="14">
        <v>312.5</v>
      </c>
      <c r="G502" s="14" t="s">
        <v>3</v>
      </c>
      <c r="H502" s="14" t="s">
        <v>177</v>
      </c>
      <c r="J502" s="34">
        <v>-3</v>
      </c>
      <c r="L502" s="17">
        <v>1748135.45</v>
      </c>
      <c r="N502" s="17">
        <v>750004.79137333413</v>
      </c>
      <c r="P502" s="17">
        <v>1381210</v>
      </c>
      <c r="R502" s="18">
        <f t="shared" si="42"/>
        <v>-631205.20862666587</v>
      </c>
      <c r="S502" s="18"/>
    </row>
    <row r="503" spans="1:20" x14ac:dyDescent="0.25">
      <c r="A503" s="14">
        <v>345</v>
      </c>
      <c r="B503" s="14" t="s">
        <v>14</v>
      </c>
      <c r="D503" s="25">
        <v>46934</v>
      </c>
      <c r="F503" s="14">
        <v>384.6</v>
      </c>
      <c r="G503" s="14" t="s">
        <v>3</v>
      </c>
      <c r="H503" s="14" t="s">
        <v>177</v>
      </c>
      <c r="J503" s="34">
        <v>-2</v>
      </c>
      <c r="L503" s="17">
        <v>420107.13</v>
      </c>
      <c r="N503" s="17">
        <v>174656.81642166671</v>
      </c>
      <c r="P503" s="17">
        <v>316563</v>
      </c>
      <c r="R503" s="18">
        <f t="shared" si="42"/>
        <v>-141906.18357833329</v>
      </c>
      <c r="S503" s="18"/>
    </row>
    <row r="504" spans="1:20" s="19" customFormat="1" x14ac:dyDescent="0.25">
      <c r="A504" s="14">
        <v>346</v>
      </c>
      <c r="B504" s="14" t="s">
        <v>162</v>
      </c>
      <c r="C504" s="14"/>
      <c r="D504" s="25">
        <v>46934</v>
      </c>
      <c r="E504" s="14"/>
      <c r="F504" s="14">
        <v>192.3</v>
      </c>
      <c r="G504" s="14" t="s">
        <v>3</v>
      </c>
      <c r="H504" s="14" t="s">
        <v>177</v>
      </c>
      <c r="I504" s="14"/>
      <c r="J504" s="34">
        <v>-2</v>
      </c>
      <c r="K504" s="14"/>
      <c r="L504" s="13">
        <v>20934.61</v>
      </c>
      <c r="M504" s="14"/>
      <c r="N504" s="13">
        <v>8569.5999233333496</v>
      </c>
      <c r="O504" s="14"/>
      <c r="P504" s="13">
        <v>16844</v>
      </c>
      <c r="Q504" s="14"/>
      <c r="R504" s="45">
        <f t="shared" si="42"/>
        <v>-8274.4000766666504</v>
      </c>
      <c r="S504" s="46"/>
    </row>
    <row r="505" spans="1:20" x14ac:dyDescent="0.25">
      <c r="A505" s="14" t="s">
        <v>4</v>
      </c>
      <c r="B505" s="19" t="s">
        <v>102</v>
      </c>
      <c r="D505" s="25"/>
      <c r="J505" s="34"/>
      <c r="L505" s="10">
        <f>+SUBTOTAL(9,L497:L504)</f>
        <v>19685519.529999997</v>
      </c>
      <c r="M505" s="42"/>
      <c r="N505" s="10">
        <f>+SUBTOTAL(9,N497:N504)</f>
        <v>4125255.6060238895</v>
      </c>
      <c r="O505" s="42"/>
      <c r="P505" s="10">
        <f>+SUBTOTAL(9,P497:P504)</f>
        <v>5994740</v>
      </c>
      <c r="Q505" s="42"/>
      <c r="R505" s="10">
        <f>+SUBTOTAL(9,R497:R504)</f>
        <v>-1869484.39397611</v>
      </c>
      <c r="S505" s="20"/>
    </row>
    <row r="506" spans="1:20" s="19" customFormat="1" x14ac:dyDescent="0.25">
      <c r="A506" s="14" t="s">
        <v>4</v>
      </c>
      <c r="B506" s="14" t="s">
        <v>4</v>
      </c>
      <c r="C506" s="14"/>
      <c r="D506" s="25"/>
      <c r="E506" s="14"/>
      <c r="F506" s="14"/>
      <c r="G506" s="14"/>
      <c r="H506" s="14"/>
      <c r="I506" s="14"/>
      <c r="J506" s="34"/>
      <c r="K506" s="14"/>
      <c r="L506" s="14"/>
      <c r="M506" s="14"/>
      <c r="N506" s="14"/>
      <c r="O506" s="14"/>
      <c r="P506" s="14"/>
      <c r="Q506" s="14"/>
      <c r="R506" s="14"/>
      <c r="S506" s="14"/>
    </row>
    <row r="507" spans="1:20" x14ac:dyDescent="0.25">
      <c r="A507" s="19" t="s">
        <v>4</v>
      </c>
      <c r="B507" s="19" t="s">
        <v>103</v>
      </c>
      <c r="D507" s="25"/>
      <c r="J507" s="34"/>
      <c r="L507" s="17"/>
      <c r="P507" s="17"/>
      <c r="R507" s="50"/>
      <c r="S507" s="50"/>
      <c r="T507" s="19"/>
    </row>
    <row r="508" spans="1:20" x14ac:dyDescent="0.25">
      <c r="A508" s="14">
        <v>341</v>
      </c>
      <c r="B508" s="14" t="s">
        <v>11</v>
      </c>
      <c r="C508" s="19"/>
      <c r="D508" s="25">
        <v>46934</v>
      </c>
      <c r="E508" s="19"/>
      <c r="F508" s="14">
        <v>217.4</v>
      </c>
      <c r="G508" s="14" t="s">
        <v>3</v>
      </c>
      <c r="H508" s="14" t="s">
        <v>177</v>
      </c>
      <c r="I508" s="19"/>
      <c r="J508" s="34">
        <v>-2</v>
      </c>
      <c r="K508" s="19"/>
      <c r="L508" s="17">
        <v>941092.66</v>
      </c>
      <c r="N508" s="17">
        <v>199921.37560083548</v>
      </c>
      <c r="P508" s="17">
        <v>351361</v>
      </c>
      <c r="R508" s="18">
        <f t="shared" ref="R508:R514" si="43">+N508-P508</f>
        <v>-151439.62439916452</v>
      </c>
      <c r="S508" s="18"/>
    </row>
    <row r="509" spans="1:20" x14ac:dyDescent="0.25">
      <c r="A509" s="14">
        <v>342</v>
      </c>
      <c r="B509" s="14" t="s">
        <v>56</v>
      </c>
      <c r="D509" s="25">
        <v>46934</v>
      </c>
      <c r="F509" s="14">
        <v>52.6</v>
      </c>
      <c r="G509" s="14" t="s">
        <v>3</v>
      </c>
      <c r="H509" s="14" t="s">
        <v>177</v>
      </c>
      <c r="J509" s="34">
        <v>-3</v>
      </c>
      <c r="L509" s="17">
        <v>724317.88</v>
      </c>
      <c r="N509" s="17">
        <v>139689.39757729124</v>
      </c>
      <c r="P509" s="17">
        <v>260032</v>
      </c>
      <c r="R509" s="18">
        <f t="shared" si="43"/>
        <v>-120342.60242270876</v>
      </c>
      <c r="S509" s="18"/>
    </row>
    <row r="510" spans="1:20" x14ac:dyDescent="0.25">
      <c r="A510" s="14">
        <v>343</v>
      </c>
      <c r="B510" s="14" t="s">
        <v>57</v>
      </c>
      <c r="C510" s="19"/>
      <c r="D510" s="25">
        <v>46934</v>
      </c>
      <c r="E510" s="19"/>
      <c r="F510" s="14">
        <v>87.7</v>
      </c>
      <c r="G510" s="14" t="s">
        <v>3</v>
      </c>
      <c r="H510" s="14" t="s">
        <v>177</v>
      </c>
      <c r="I510" s="19"/>
      <c r="J510" s="34">
        <v>-3</v>
      </c>
      <c r="K510" s="19"/>
      <c r="L510" s="17">
        <v>10218902.539999999</v>
      </c>
      <c r="N510" s="17">
        <v>1769584</v>
      </c>
      <c r="P510" s="17">
        <v>2128719</v>
      </c>
      <c r="R510" s="18">
        <f t="shared" si="43"/>
        <v>-359135</v>
      </c>
      <c r="S510" s="18"/>
    </row>
    <row r="511" spans="1:20" x14ac:dyDescent="0.25">
      <c r="A511" s="14">
        <v>343.2</v>
      </c>
      <c r="B511" s="14" t="s">
        <v>58</v>
      </c>
      <c r="D511" s="25">
        <v>46934</v>
      </c>
      <c r="F511" s="14">
        <v>87.7</v>
      </c>
      <c r="G511" s="14" t="s">
        <v>3</v>
      </c>
      <c r="H511" s="14" t="s">
        <v>177</v>
      </c>
      <c r="J511" s="34">
        <v>29</v>
      </c>
      <c r="L511" s="17">
        <v>2807095.36</v>
      </c>
      <c r="N511" s="17">
        <v>1209852</v>
      </c>
      <c r="P511" s="17">
        <v>1315197</v>
      </c>
      <c r="R511" s="18">
        <f t="shared" si="43"/>
        <v>-105345</v>
      </c>
      <c r="S511" s="18"/>
    </row>
    <row r="512" spans="1:20" x14ac:dyDescent="0.25">
      <c r="A512" s="14">
        <v>344</v>
      </c>
      <c r="B512" s="14" t="s">
        <v>59</v>
      </c>
      <c r="D512" s="25">
        <v>46934</v>
      </c>
      <c r="F512" s="14">
        <v>312.5</v>
      </c>
      <c r="G512" s="14" t="s">
        <v>3</v>
      </c>
      <c r="H512" s="14" t="s">
        <v>177</v>
      </c>
      <c r="J512" s="34">
        <v>-3</v>
      </c>
      <c r="L512" s="17">
        <v>4602021.84</v>
      </c>
      <c r="N512" s="17">
        <v>652682.94027096475</v>
      </c>
      <c r="P512" s="17">
        <v>1755876</v>
      </c>
      <c r="R512" s="18">
        <f t="shared" si="43"/>
        <v>-1103193.0597290352</v>
      </c>
      <c r="S512" s="18"/>
    </row>
    <row r="513" spans="1:20" s="19" customFormat="1" x14ac:dyDescent="0.25">
      <c r="A513" s="14">
        <v>345</v>
      </c>
      <c r="B513" s="14" t="s">
        <v>14</v>
      </c>
      <c r="C513" s="14"/>
      <c r="D513" s="25">
        <v>46934</v>
      </c>
      <c r="E513" s="14"/>
      <c r="F513" s="14">
        <v>384.6</v>
      </c>
      <c r="G513" s="14" t="s">
        <v>3</v>
      </c>
      <c r="H513" s="14" t="s">
        <v>177</v>
      </c>
      <c r="I513" s="14"/>
      <c r="J513" s="34">
        <v>-2</v>
      </c>
      <c r="K513" s="14"/>
      <c r="L513" s="17">
        <v>3450437.53</v>
      </c>
      <c r="M513" s="14"/>
      <c r="N513" s="17">
        <v>576559.85641460388</v>
      </c>
      <c r="O513" s="14"/>
      <c r="P513" s="17">
        <v>1078445</v>
      </c>
      <c r="Q513" s="14"/>
      <c r="R513" s="18">
        <f t="shared" si="43"/>
        <v>-501885.14358539612</v>
      </c>
      <c r="S513" s="18"/>
      <c r="T513" s="14"/>
    </row>
    <row r="514" spans="1:20" x14ac:dyDescent="0.25">
      <c r="A514" s="14">
        <v>346</v>
      </c>
      <c r="B514" s="14" t="s">
        <v>162</v>
      </c>
      <c r="D514" s="25">
        <v>46934</v>
      </c>
      <c r="F514" s="14">
        <v>192.3</v>
      </c>
      <c r="G514" s="14" t="s">
        <v>3</v>
      </c>
      <c r="H514" s="14" t="s">
        <v>177</v>
      </c>
      <c r="J514" s="34">
        <v>-2</v>
      </c>
      <c r="L514" s="13">
        <v>20936.09</v>
      </c>
      <c r="N514" s="13">
        <v>3116.9766706915188</v>
      </c>
      <c r="P514" s="13">
        <v>8378</v>
      </c>
      <c r="R514" s="45">
        <f t="shared" si="43"/>
        <v>-5261.0233293084812</v>
      </c>
      <c r="S514" s="46"/>
      <c r="T514" s="19"/>
    </row>
    <row r="515" spans="1:20" x14ac:dyDescent="0.25">
      <c r="A515" s="14" t="s">
        <v>4</v>
      </c>
      <c r="B515" s="19" t="s">
        <v>104</v>
      </c>
      <c r="D515" s="25"/>
      <c r="J515" s="34"/>
      <c r="L515" s="10">
        <f>+SUBTOTAL(9,L507:L514)</f>
        <v>22764803.899999999</v>
      </c>
      <c r="M515" s="42"/>
      <c r="N515" s="10">
        <f>+SUBTOTAL(9,N507:N514)</f>
        <v>4551406.5465343874</v>
      </c>
      <c r="O515" s="42"/>
      <c r="P515" s="10">
        <f>+SUBTOTAL(9,P507:P514)</f>
        <v>6898008</v>
      </c>
      <c r="Q515" s="42"/>
      <c r="R515" s="10">
        <f>+SUBTOTAL(9,R507:R514)</f>
        <v>-2346601.4534656131</v>
      </c>
      <c r="S515" s="20"/>
    </row>
    <row r="516" spans="1:20" x14ac:dyDescent="0.25">
      <c r="A516" s="14" t="s">
        <v>4</v>
      </c>
      <c r="B516" s="19" t="s">
        <v>4</v>
      </c>
      <c r="D516" s="25"/>
      <c r="J516" s="34"/>
      <c r="L516" s="10"/>
      <c r="M516" s="19"/>
      <c r="N516" s="10"/>
      <c r="O516" s="19"/>
      <c r="P516" s="10"/>
      <c r="Q516" s="19"/>
      <c r="R516" s="10"/>
      <c r="S516" s="10"/>
    </row>
    <row r="517" spans="1:20" x14ac:dyDescent="0.25">
      <c r="A517" s="19" t="s">
        <v>4</v>
      </c>
      <c r="B517" s="19" t="s">
        <v>165</v>
      </c>
      <c r="D517" s="25"/>
      <c r="J517" s="34"/>
      <c r="L517" s="17"/>
      <c r="N517" s="29"/>
      <c r="P517" s="17"/>
      <c r="R517" s="50"/>
      <c r="S517" s="50"/>
      <c r="T517" s="19"/>
    </row>
    <row r="518" spans="1:20" x14ac:dyDescent="0.25">
      <c r="A518" s="29">
        <v>341</v>
      </c>
      <c r="B518" s="29" t="s">
        <v>11</v>
      </c>
      <c r="C518" s="35"/>
      <c r="D518" s="25">
        <v>57161</v>
      </c>
      <c r="E518" s="35"/>
      <c r="F518" s="14">
        <v>217.4</v>
      </c>
      <c r="G518" s="14" t="s">
        <v>3</v>
      </c>
      <c r="H518" s="14" t="s">
        <v>177</v>
      </c>
      <c r="I518" s="35"/>
      <c r="J518" s="34">
        <v>-2</v>
      </c>
      <c r="K518" s="35"/>
      <c r="L518" s="31">
        <v>43805885.75</v>
      </c>
      <c r="M518" s="29"/>
      <c r="N518" s="31">
        <v>1507491.880663194</v>
      </c>
      <c r="O518" s="29"/>
      <c r="P518" s="31">
        <v>1604084</v>
      </c>
      <c r="Q518" s="29"/>
      <c r="R518" s="38">
        <f t="shared" ref="R518:R524" si="44">+N518-P518</f>
        <v>-96592.119336806005</v>
      </c>
      <c r="S518" s="18"/>
    </row>
    <row r="519" spans="1:20" x14ac:dyDescent="0.25">
      <c r="A519" s="29">
        <v>342</v>
      </c>
      <c r="B519" s="29" t="s">
        <v>56</v>
      </c>
      <c r="C519" s="29"/>
      <c r="D519" s="25">
        <v>57161</v>
      </c>
      <c r="E519" s="29"/>
      <c r="F519" s="14">
        <v>52.6</v>
      </c>
      <c r="G519" s="14" t="s">
        <v>3</v>
      </c>
      <c r="H519" s="14" t="s">
        <v>177</v>
      </c>
      <c r="I519" s="29"/>
      <c r="J519" s="34">
        <v>-3</v>
      </c>
      <c r="K519" s="29"/>
      <c r="L519" s="31">
        <v>26150084.739999998</v>
      </c>
      <c r="M519" s="29"/>
      <c r="N519" s="31">
        <v>899902.82696668187</v>
      </c>
      <c r="O519" s="29"/>
      <c r="P519" s="31">
        <v>872950</v>
      </c>
      <c r="Q519" s="29"/>
      <c r="R519" s="38">
        <f t="shared" si="44"/>
        <v>26952.826966681867</v>
      </c>
      <c r="S519" s="18"/>
    </row>
    <row r="520" spans="1:20" x14ac:dyDescent="0.25">
      <c r="A520" s="29">
        <v>343</v>
      </c>
      <c r="B520" s="29" t="s">
        <v>57</v>
      </c>
      <c r="C520" s="35"/>
      <c r="D520" s="25">
        <v>57161</v>
      </c>
      <c r="E520" s="35"/>
      <c r="F520" s="14">
        <v>87.7</v>
      </c>
      <c r="G520" s="14" t="s">
        <v>3</v>
      </c>
      <c r="H520" s="14" t="s">
        <v>177</v>
      </c>
      <c r="I520" s="35"/>
      <c r="J520" s="34">
        <v>-3</v>
      </c>
      <c r="K520" s="35"/>
      <c r="L520" s="31">
        <v>226797341.74000001</v>
      </c>
      <c r="M520" s="29"/>
      <c r="N520" s="17">
        <v>8026196</v>
      </c>
      <c r="O520" s="29"/>
      <c r="P520" s="31">
        <v>7611928</v>
      </c>
      <c r="Q520" s="29"/>
      <c r="R520" s="18">
        <f t="shared" si="44"/>
        <v>414268</v>
      </c>
      <c r="S520" s="18"/>
    </row>
    <row r="521" spans="1:20" x14ac:dyDescent="0.25">
      <c r="A521" s="29">
        <v>343.2</v>
      </c>
      <c r="B521" s="29" t="s">
        <v>58</v>
      </c>
      <c r="C521" s="29"/>
      <c r="D521" s="25">
        <v>57161</v>
      </c>
      <c r="E521" s="29"/>
      <c r="F521" s="14">
        <v>87.7</v>
      </c>
      <c r="G521" s="14" t="s">
        <v>3</v>
      </c>
      <c r="H521" s="14" t="s">
        <v>177</v>
      </c>
      <c r="I521" s="29"/>
      <c r="J521" s="34">
        <v>29</v>
      </c>
      <c r="K521" s="29"/>
      <c r="L521" s="31">
        <v>83870826.980000004</v>
      </c>
      <c r="M521" s="29"/>
      <c r="N521" s="17">
        <v>2664827</v>
      </c>
      <c r="O521" s="29"/>
      <c r="P521" s="31">
        <v>2016305</v>
      </c>
      <c r="Q521" s="29"/>
      <c r="R521" s="18">
        <f t="shared" si="44"/>
        <v>648522</v>
      </c>
      <c r="S521" s="18"/>
    </row>
    <row r="522" spans="1:20" x14ac:dyDescent="0.25">
      <c r="A522" s="29">
        <v>344</v>
      </c>
      <c r="B522" s="29" t="s">
        <v>59</v>
      </c>
      <c r="C522" s="29"/>
      <c r="D522" s="25">
        <v>57161</v>
      </c>
      <c r="E522" s="29"/>
      <c r="F522" s="14">
        <v>312.5</v>
      </c>
      <c r="G522" s="14" t="s">
        <v>3</v>
      </c>
      <c r="H522" s="14" t="s">
        <v>177</v>
      </c>
      <c r="I522" s="29"/>
      <c r="J522" s="34">
        <v>-3</v>
      </c>
      <c r="K522" s="29"/>
      <c r="L522" s="31">
        <v>38221666.560000002</v>
      </c>
      <c r="M522" s="29"/>
      <c r="N522" s="31">
        <v>1315322.154046752</v>
      </c>
      <c r="O522" s="29"/>
      <c r="P522" s="31">
        <v>1433794</v>
      </c>
      <c r="Q522" s="29"/>
      <c r="R522" s="38">
        <f t="shared" si="44"/>
        <v>-118471.84595324798</v>
      </c>
      <c r="S522" s="18"/>
    </row>
    <row r="523" spans="1:20" x14ac:dyDescent="0.25">
      <c r="A523" s="29">
        <v>345</v>
      </c>
      <c r="B523" s="29" t="s">
        <v>14</v>
      </c>
      <c r="C523" s="29"/>
      <c r="D523" s="25">
        <v>57161</v>
      </c>
      <c r="E523" s="29"/>
      <c r="F523" s="14">
        <v>384.6</v>
      </c>
      <c r="G523" s="14" t="s">
        <v>3</v>
      </c>
      <c r="H523" s="14" t="s">
        <v>177</v>
      </c>
      <c r="I523" s="29"/>
      <c r="J523" s="34">
        <v>-2</v>
      </c>
      <c r="K523" s="29"/>
      <c r="L523" s="31">
        <v>60694880.549999997</v>
      </c>
      <c r="M523" s="29"/>
      <c r="N523" s="31">
        <v>2088692.8334041825</v>
      </c>
      <c r="O523" s="29"/>
      <c r="P523" s="31">
        <v>2272052</v>
      </c>
      <c r="Q523" s="29"/>
      <c r="R523" s="38">
        <f t="shared" si="44"/>
        <v>-183359.16659581754</v>
      </c>
      <c r="S523" s="18"/>
    </row>
    <row r="524" spans="1:20" x14ac:dyDescent="0.25">
      <c r="A524" s="29">
        <v>346</v>
      </c>
      <c r="B524" s="14" t="s">
        <v>162</v>
      </c>
      <c r="C524" s="29"/>
      <c r="D524" s="25">
        <v>57161</v>
      </c>
      <c r="E524" s="29"/>
      <c r="F524" s="14">
        <v>192.3</v>
      </c>
      <c r="G524" s="14" t="s">
        <v>3</v>
      </c>
      <c r="H524" s="14" t="s">
        <v>177</v>
      </c>
      <c r="I524" s="29"/>
      <c r="J524" s="34">
        <v>-2</v>
      </c>
      <c r="K524" s="29"/>
      <c r="L524" s="32">
        <v>5607843.1799999997</v>
      </c>
      <c r="M524" s="29"/>
      <c r="N524" s="32">
        <v>192982.698948907</v>
      </c>
      <c r="O524" s="29"/>
      <c r="P524" s="32">
        <v>203632</v>
      </c>
      <c r="Q524" s="29"/>
      <c r="R524" s="52">
        <f t="shared" si="44"/>
        <v>-10649.301051093003</v>
      </c>
      <c r="S524" s="46"/>
      <c r="T524" s="19"/>
    </row>
    <row r="525" spans="1:20" x14ac:dyDescent="0.25">
      <c r="A525" s="29" t="s">
        <v>4</v>
      </c>
      <c r="B525" s="35" t="s">
        <v>166</v>
      </c>
      <c r="C525" s="29"/>
      <c r="D525" s="25"/>
      <c r="E525" s="29"/>
      <c r="F525" s="29"/>
      <c r="G525" s="29"/>
      <c r="H525" s="29"/>
      <c r="I525" s="29"/>
      <c r="J525" s="34"/>
      <c r="K525" s="29"/>
      <c r="L525" s="36">
        <f>+SUBTOTAL(9,L517:L524)</f>
        <v>485148529.50000006</v>
      </c>
      <c r="M525" s="35"/>
      <c r="N525" s="36">
        <f>+SUBTOTAL(9,N517:N524)</f>
        <v>16695415.394029716</v>
      </c>
      <c r="O525" s="35"/>
      <c r="P525" s="36">
        <f>+SUBTOTAL(9,P517:P524)</f>
        <v>16014745</v>
      </c>
      <c r="Q525" s="35"/>
      <c r="R525" s="36">
        <f>+SUBTOTAL(9,R517:R524)</f>
        <v>680670.39402971731</v>
      </c>
      <c r="S525" s="10"/>
    </row>
    <row r="526" spans="1:20" x14ac:dyDescent="0.25">
      <c r="A526" s="29" t="s">
        <v>4</v>
      </c>
      <c r="B526" s="35"/>
      <c r="C526" s="29"/>
      <c r="D526" s="25"/>
      <c r="E526" s="29"/>
      <c r="F526" s="29"/>
      <c r="G526" s="29"/>
      <c r="H526" s="29"/>
      <c r="I526" s="29"/>
      <c r="J526" s="34"/>
      <c r="K526" s="29"/>
      <c r="L526" s="40"/>
      <c r="M526" s="35"/>
      <c r="N526" s="40"/>
      <c r="O526" s="35"/>
      <c r="P526" s="40"/>
      <c r="Q526" s="35"/>
      <c r="R526" s="40"/>
      <c r="S526" s="10"/>
    </row>
    <row r="527" spans="1:20" ht="13.8" thickBot="1" x14ac:dyDescent="0.3">
      <c r="A527" s="44" t="s">
        <v>161</v>
      </c>
      <c r="B527" s="29"/>
      <c r="C527" s="29"/>
      <c r="D527" s="25"/>
      <c r="E527" s="29"/>
      <c r="F527" s="29"/>
      <c r="G527" s="29"/>
      <c r="H527" s="29"/>
      <c r="I527" s="29"/>
      <c r="J527" s="34"/>
      <c r="K527" s="29"/>
      <c r="L527" s="41">
        <f>+SUBTOTAL(9,L498:L526)</f>
        <v>527598852.93000007</v>
      </c>
      <c r="M527" s="29"/>
      <c r="N527" s="41">
        <f>+SUBTOTAL(9,N498:N526)</f>
        <v>25372077.546587996</v>
      </c>
      <c r="O527" s="29"/>
      <c r="P527" s="41">
        <f>+SUBTOTAL(9,P498:P526)</f>
        <v>28907493</v>
      </c>
      <c r="Q527" s="29"/>
      <c r="R527" s="41">
        <f>+SUBTOTAL(9,R498:R526)</f>
        <v>-3535415.4534120057</v>
      </c>
      <c r="S527" s="22"/>
      <c r="T527" s="47"/>
    </row>
    <row r="528" spans="1:20" ht="13.8" thickTop="1" x14ac:dyDescent="0.25">
      <c r="A528" s="16"/>
      <c r="D528" s="25"/>
      <c r="J528" s="34"/>
      <c r="L528" s="22"/>
      <c r="N528" s="22"/>
      <c r="P528" s="22"/>
      <c r="R528" s="22"/>
      <c r="S528" s="22"/>
    </row>
    <row r="529" spans="1:20" x14ac:dyDescent="0.25">
      <c r="A529" s="16"/>
      <c r="D529" s="25"/>
      <c r="J529" s="34"/>
      <c r="L529" s="22"/>
      <c r="N529" s="22"/>
      <c r="P529" s="22"/>
      <c r="R529" s="22"/>
      <c r="S529" s="22"/>
    </row>
    <row r="530" spans="1:20" x14ac:dyDescent="0.25">
      <c r="A530" s="16" t="s">
        <v>7</v>
      </c>
      <c r="D530" s="25"/>
      <c r="J530" s="34"/>
      <c r="L530" s="22"/>
      <c r="N530" s="22"/>
      <c r="P530" s="22"/>
      <c r="R530" s="22"/>
      <c r="S530" s="22"/>
    </row>
    <row r="531" spans="1:20" x14ac:dyDescent="0.25">
      <c r="A531" s="16"/>
      <c r="B531" s="14" t="s">
        <v>4</v>
      </c>
      <c r="D531" s="25"/>
      <c r="J531" s="34"/>
      <c r="L531" s="22"/>
      <c r="N531" s="22"/>
      <c r="P531" s="22"/>
      <c r="R531" s="22"/>
      <c r="S531" s="22"/>
    </row>
    <row r="532" spans="1:20" x14ac:dyDescent="0.25">
      <c r="A532" s="21"/>
      <c r="B532" s="19" t="s">
        <v>105</v>
      </c>
      <c r="D532" s="25"/>
      <c r="J532" s="34"/>
      <c r="L532" s="22"/>
      <c r="N532" s="22"/>
      <c r="P532" s="22"/>
      <c r="R532" s="22"/>
      <c r="S532" s="22"/>
    </row>
    <row r="533" spans="1:20" x14ac:dyDescent="0.25">
      <c r="A533" s="14">
        <v>341</v>
      </c>
      <c r="B533" s="14" t="s">
        <v>11</v>
      </c>
      <c r="D533" s="25">
        <v>50951</v>
      </c>
      <c r="F533" s="27" t="s">
        <v>167</v>
      </c>
      <c r="G533" s="24"/>
      <c r="H533" s="27"/>
      <c r="J533" s="34">
        <v>0</v>
      </c>
      <c r="L533" s="17">
        <v>4651944.47</v>
      </c>
      <c r="N533" s="17">
        <v>1140422.4955350002</v>
      </c>
      <c r="P533" s="17">
        <v>1241311</v>
      </c>
      <c r="R533" s="18">
        <f t="shared" ref="R533:R535" si="45">+N533-P533</f>
        <v>-100888.50446499977</v>
      </c>
      <c r="S533" s="18"/>
      <c r="T533" s="18"/>
    </row>
    <row r="534" spans="1:20" x14ac:dyDescent="0.25">
      <c r="A534" s="14">
        <v>343</v>
      </c>
      <c r="B534" s="14" t="s">
        <v>57</v>
      </c>
      <c r="D534" s="25">
        <v>50951</v>
      </c>
      <c r="F534" s="27" t="s">
        <v>167</v>
      </c>
      <c r="G534" s="24"/>
      <c r="H534" s="27"/>
      <c r="J534" s="34">
        <v>0</v>
      </c>
      <c r="L534" s="17">
        <v>119117666.36</v>
      </c>
      <c r="N534" s="17">
        <v>32672680.641079996</v>
      </c>
      <c r="P534" s="17">
        <v>32969029</v>
      </c>
      <c r="R534" s="18">
        <f t="shared" si="45"/>
        <v>-296348.35892000422</v>
      </c>
      <c r="S534" s="18"/>
      <c r="T534" s="18"/>
    </row>
    <row r="535" spans="1:20" x14ac:dyDescent="0.25">
      <c r="A535" s="14">
        <v>345</v>
      </c>
      <c r="B535" s="14" t="s">
        <v>14</v>
      </c>
      <c r="D535" s="25">
        <v>50951</v>
      </c>
      <c r="F535" s="27" t="s">
        <v>167</v>
      </c>
      <c r="G535" s="24"/>
      <c r="H535" s="27"/>
      <c r="J535" s="34">
        <v>0</v>
      </c>
      <c r="L535" s="13">
        <v>27632355.41</v>
      </c>
      <c r="N535" s="13">
        <v>5776622.9478925001</v>
      </c>
      <c r="P535" s="13">
        <v>7599493</v>
      </c>
      <c r="R535" s="45">
        <f t="shared" si="45"/>
        <v>-1822870.0521074999</v>
      </c>
      <c r="S535" s="18"/>
      <c r="T535" s="18"/>
    </row>
    <row r="536" spans="1:20" x14ac:dyDescent="0.25">
      <c r="B536" s="19" t="s">
        <v>106</v>
      </c>
      <c r="D536" s="25"/>
      <c r="F536" s="27"/>
      <c r="G536" s="24"/>
      <c r="H536" s="27"/>
      <c r="J536" s="34"/>
      <c r="L536" s="20">
        <f>+SUBTOTAL(9,L531:L535)</f>
        <v>151401966.24000001</v>
      </c>
      <c r="M536" s="19"/>
      <c r="N536" s="20">
        <f>+SUBTOTAL(9,N531:N535)</f>
        <v>39589726.084507495</v>
      </c>
      <c r="O536" s="19"/>
      <c r="P536" s="20">
        <f>+SUBTOTAL(9,P531:P535)</f>
        <v>41809833</v>
      </c>
      <c r="Q536" s="19"/>
      <c r="R536" s="20">
        <f>+SUBTOTAL(9,R531:R535)</f>
        <v>-2220106.9154925039</v>
      </c>
      <c r="S536" s="20"/>
      <c r="T536" s="18"/>
    </row>
    <row r="537" spans="1:20" x14ac:dyDescent="0.25">
      <c r="B537" s="14" t="s">
        <v>4</v>
      </c>
      <c r="D537" s="25"/>
      <c r="F537" s="27"/>
      <c r="G537" s="24"/>
      <c r="H537" s="27"/>
      <c r="J537" s="34"/>
      <c r="L537" s="20"/>
      <c r="M537" s="19"/>
      <c r="N537" s="20"/>
      <c r="O537" s="19"/>
      <c r="P537" s="20"/>
      <c r="Q537" s="19"/>
      <c r="R537" s="20"/>
      <c r="S537" s="20"/>
      <c r="T537" s="18"/>
    </row>
    <row r="538" spans="1:20" x14ac:dyDescent="0.25">
      <c r="A538" s="19"/>
      <c r="B538" s="19" t="s">
        <v>107</v>
      </c>
      <c r="D538" s="25"/>
      <c r="F538" s="27"/>
      <c r="G538" s="24"/>
      <c r="H538" s="27"/>
      <c r="J538" s="34"/>
      <c r="L538" s="22"/>
      <c r="N538" s="22"/>
      <c r="P538" s="22"/>
      <c r="R538" s="22"/>
      <c r="S538" s="22"/>
      <c r="T538" s="18"/>
    </row>
    <row r="539" spans="1:20" x14ac:dyDescent="0.25">
      <c r="A539" s="14">
        <v>341</v>
      </c>
      <c r="B539" s="14" t="s">
        <v>11</v>
      </c>
      <c r="D539" s="25">
        <v>51317</v>
      </c>
      <c r="F539" s="27" t="s">
        <v>167</v>
      </c>
      <c r="G539" s="24"/>
      <c r="H539" s="27"/>
      <c r="J539" s="34">
        <v>0</v>
      </c>
      <c r="L539" s="17">
        <v>3995821.4</v>
      </c>
      <c r="N539" s="17">
        <v>877822.96292249986</v>
      </c>
      <c r="P539" s="17">
        <v>980281</v>
      </c>
      <c r="R539" s="18">
        <f t="shared" ref="R539:R541" si="46">+N539-P539</f>
        <v>-102458.03707750014</v>
      </c>
      <c r="S539" s="18"/>
      <c r="T539" s="18"/>
    </row>
    <row r="540" spans="1:20" x14ac:dyDescent="0.25">
      <c r="A540" s="14">
        <v>343</v>
      </c>
      <c r="B540" s="14" t="s">
        <v>57</v>
      </c>
      <c r="D540" s="25">
        <v>51317</v>
      </c>
      <c r="F540" s="27" t="s">
        <v>167</v>
      </c>
      <c r="G540" s="24"/>
      <c r="H540" s="27"/>
      <c r="J540" s="34">
        <v>0</v>
      </c>
      <c r="L540" s="17">
        <v>52975941.5</v>
      </c>
      <c r="N540" s="17">
        <v>13541798.970190002</v>
      </c>
      <c r="P540" s="17">
        <v>12996412</v>
      </c>
      <c r="R540" s="18">
        <f t="shared" si="46"/>
        <v>545386.97019000165</v>
      </c>
      <c r="S540" s="18"/>
      <c r="T540" s="18"/>
    </row>
    <row r="541" spans="1:20" x14ac:dyDescent="0.25">
      <c r="A541" s="14">
        <v>345</v>
      </c>
      <c r="B541" s="14" t="s">
        <v>14</v>
      </c>
      <c r="D541" s="25">
        <v>51317</v>
      </c>
      <c r="F541" s="27" t="s">
        <v>167</v>
      </c>
      <c r="G541" s="24"/>
      <c r="H541" s="27"/>
      <c r="J541" s="34">
        <v>0</v>
      </c>
      <c r="L541" s="13">
        <v>6295428.5</v>
      </c>
      <c r="N541" s="13">
        <v>1295516.33027</v>
      </c>
      <c r="P541" s="13">
        <v>1544436</v>
      </c>
      <c r="R541" s="45">
        <f t="shared" si="46"/>
        <v>-248919.66972999997</v>
      </c>
      <c r="S541" s="18"/>
      <c r="T541" s="18"/>
    </row>
    <row r="542" spans="1:20" x14ac:dyDescent="0.25">
      <c r="B542" s="19" t="s">
        <v>108</v>
      </c>
      <c r="D542" s="25"/>
      <c r="F542" s="27"/>
      <c r="G542" s="24"/>
      <c r="H542" s="27"/>
      <c r="J542" s="34"/>
      <c r="L542" s="20">
        <f>+SUBTOTAL(9,L537:L541)</f>
        <v>63267191.399999999</v>
      </c>
      <c r="M542" s="19"/>
      <c r="N542" s="20">
        <f>+SUBTOTAL(9,N537:N541)</f>
        <v>15715138.263382502</v>
      </c>
      <c r="O542" s="19"/>
      <c r="P542" s="20">
        <f>+SUBTOTAL(9,P537:P541)</f>
        <v>15521129</v>
      </c>
      <c r="Q542" s="19"/>
      <c r="R542" s="20">
        <f>+SUBTOTAL(9,R537:R541)</f>
        <v>194009.26338250155</v>
      </c>
      <c r="S542" s="20"/>
      <c r="T542" s="18"/>
    </row>
    <row r="543" spans="1:20" x14ac:dyDescent="0.25">
      <c r="B543" s="14" t="s">
        <v>4</v>
      </c>
      <c r="D543" s="25"/>
      <c r="F543" s="27"/>
      <c r="G543" s="24"/>
      <c r="H543" s="27"/>
      <c r="J543" s="34"/>
      <c r="L543" s="20"/>
      <c r="M543" s="19"/>
      <c r="N543" s="20"/>
      <c r="O543" s="19"/>
      <c r="P543" s="20"/>
      <c r="Q543" s="19"/>
      <c r="R543" s="20"/>
      <c r="S543" s="20"/>
      <c r="T543" s="18"/>
    </row>
    <row r="544" spans="1:20" x14ac:dyDescent="0.25">
      <c r="A544" s="19"/>
      <c r="B544" s="19" t="s">
        <v>109</v>
      </c>
      <c r="D544" s="25"/>
      <c r="F544" s="27"/>
      <c r="G544" s="24"/>
      <c r="H544" s="27"/>
      <c r="J544" s="34"/>
      <c r="L544" s="22"/>
      <c r="N544" s="22"/>
      <c r="P544" s="22"/>
      <c r="R544" s="22"/>
      <c r="S544" s="22"/>
      <c r="T544" s="18"/>
    </row>
    <row r="545" spans="1:20" x14ac:dyDescent="0.25">
      <c r="A545" s="14">
        <v>341</v>
      </c>
      <c r="B545" s="14" t="s">
        <v>11</v>
      </c>
      <c r="D545" s="25">
        <v>53143</v>
      </c>
      <c r="F545" s="27" t="s">
        <v>167</v>
      </c>
      <c r="G545" s="24"/>
      <c r="H545" s="27"/>
      <c r="J545" s="34">
        <v>0</v>
      </c>
      <c r="L545" s="17">
        <v>21390960.23</v>
      </c>
      <c r="N545" s="17">
        <v>3831142.9163124994</v>
      </c>
      <c r="P545" s="17">
        <v>4372998</v>
      </c>
      <c r="R545" s="18">
        <f t="shared" ref="R545:R548" si="47">+N545-P545</f>
        <v>-541855.08368750056</v>
      </c>
      <c r="S545" s="18"/>
      <c r="T545" s="18"/>
    </row>
    <row r="546" spans="1:20" x14ac:dyDescent="0.25">
      <c r="A546" s="14">
        <v>343</v>
      </c>
      <c r="B546" s="14" t="s">
        <v>57</v>
      </c>
      <c r="D546" s="25">
        <v>53143</v>
      </c>
      <c r="F546" s="27" t="s">
        <v>167</v>
      </c>
      <c r="G546" s="24"/>
      <c r="H546" s="27"/>
      <c r="J546" s="34">
        <v>0</v>
      </c>
      <c r="L546" s="17">
        <v>407102089.06999999</v>
      </c>
      <c r="N546" s="17">
        <v>85750894.695528761</v>
      </c>
      <c r="P546" s="17">
        <v>83330388</v>
      </c>
      <c r="R546" s="18">
        <f t="shared" si="47"/>
        <v>2420506.6955287606</v>
      </c>
      <c r="S546" s="18"/>
      <c r="T546" s="18"/>
    </row>
    <row r="547" spans="1:20" x14ac:dyDescent="0.25">
      <c r="A547" s="14">
        <v>345</v>
      </c>
      <c r="B547" s="14" t="s">
        <v>14</v>
      </c>
      <c r="D547" s="25">
        <v>53143</v>
      </c>
      <c r="F547" s="27" t="s">
        <v>167</v>
      </c>
      <c r="G547" s="24"/>
      <c r="H547" s="27"/>
      <c r="J547" s="34">
        <v>0</v>
      </c>
      <c r="L547" s="17">
        <v>4253317.4400000004</v>
      </c>
      <c r="N547" s="17">
        <v>765959.53364375001</v>
      </c>
      <c r="P547" s="17">
        <v>886407</v>
      </c>
      <c r="R547" s="18">
        <f t="shared" si="47"/>
        <v>-120447.46635624999</v>
      </c>
      <c r="S547" s="18"/>
      <c r="T547" s="18"/>
    </row>
    <row r="548" spans="1:20" x14ac:dyDescent="0.25">
      <c r="A548" s="14">
        <v>346</v>
      </c>
      <c r="B548" s="14" t="s">
        <v>162</v>
      </c>
      <c r="D548" s="25">
        <v>53143</v>
      </c>
      <c r="F548" s="27" t="s">
        <v>167</v>
      </c>
      <c r="G548" s="24"/>
      <c r="H548" s="27"/>
      <c r="J548" s="34">
        <v>0</v>
      </c>
      <c r="L548" s="13">
        <v>1339.75</v>
      </c>
      <c r="N548" s="13">
        <v>298.56988250000001</v>
      </c>
      <c r="P548" s="13">
        <v>280</v>
      </c>
      <c r="R548" s="45">
        <f t="shared" si="47"/>
        <v>18.569882500000006</v>
      </c>
      <c r="S548" s="46"/>
      <c r="T548" s="18"/>
    </row>
    <row r="549" spans="1:20" x14ac:dyDescent="0.25">
      <c r="B549" s="19" t="s">
        <v>110</v>
      </c>
      <c r="D549" s="25"/>
      <c r="F549" s="27"/>
      <c r="G549" s="24"/>
      <c r="H549" s="27"/>
      <c r="J549" s="34"/>
      <c r="L549" s="20">
        <f>+SUBTOTAL(9,L544:L548)</f>
        <v>432747706.49000001</v>
      </c>
      <c r="M549" s="19"/>
      <c r="N549" s="20">
        <f>+SUBTOTAL(9,N544:N548)</f>
        <v>90348295.715367511</v>
      </c>
      <c r="O549" s="19"/>
      <c r="P549" s="20">
        <f>+SUBTOTAL(9,P544:P548)</f>
        <v>88590073</v>
      </c>
      <c r="Q549" s="19"/>
      <c r="R549" s="20">
        <f>+SUBTOTAL(9,R544:R548)</f>
        <v>1758222.71536751</v>
      </c>
      <c r="S549" s="20"/>
      <c r="T549" s="18"/>
    </row>
    <row r="550" spans="1:20" x14ac:dyDescent="0.25">
      <c r="B550" s="19" t="s">
        <v>4</v>
      </c>
      <c r="D550" s="25"/>
      <c r="F550" s="27"/>
      <c r="G550" s="24"/>
      <c r="H550" s="27"/>
      <c r="J550" s="34"/>
      <c r="L550" s="20"/>
      <c r="M550" s="19"/>
      <c r="N550" s="20"/>
      <c r="O550" s="19"/>
      <c r="P550" s="20"/>
      <c r="Q550" s="19"/>
      <c r="R550" s="20"/>
      <c r="S550" s="20"/>
      <c r="T550" s="18"/>
    </row>
    <row r="551" spans="1:20" x14ac:dyDescent="0.25">
      <c r="A551" s="19"/>
      <c r="B551" s="19" t="s">
        <v>111</v>
      </c>
      <c r="D551" s="25"/>
      <c r="F551" s="27"/>
      <c r="G551" s="24"/>
      <c r="H551" s="27"/>
      <c r="J551" s="34"/>
      <c r="L551" s="22"/>
      <c r="N551" s="22"/>
      <c r="P551" s="22"/>
      <c r="R551" s="22"/>
      <c r="S551" s="22"/>
      <c r="T551" s="18"/>
    </row>
    <row r="552" spans="1:20" x14ac:dyDescent="0.25">
      <c r="A552" s="14">
        <v>341</v>
      </c>
      <c r="B552" s="14" t="s">
        <v>11</v>
      </c>
      <c r="D552" s="25">
        <v>53508</v>
      </c>
      <c r="F552" s="27" t="s">
        <v>167</v>
      </c>
      <c r="G552" s="24"/>
      <c r="H552" s="27"/>
      <c r="J552" s="34">
        <v>0</v>
      </c>
      <c r="L552" s="31">
        <v>4078183.73</v>
      </c>
      <c r="M552" s="29"/>
      <c r="N552" s="31">
        <v>151546.75376098501</v>
      </c>
      <c r="O552" s="29"/>
      <c r="P552" s="31">
        <v>203909</v>
      </c>
      <c r="Q552" s="29"/>
      <c r="R552" s="38">
        <f t="shared" ref="R552:R554" si="48">+N552-P552</f>
        <v>-52362.246239014989</v>
      </c>
      <c r="S552" s="18"/>
      <c r="T552" s="18"/>
    </row>
    <row r="553" spans="1:20" x14ac:dyDescent="0.25">
      <c r="A553" s="14">
        <v>343</v>
      </c>
      <c r="B553" s="14" t="s">
        <v>57</v>
      </c>
      <c r="D553" s="25">
        <v>53508</v>
      </c>
      <c r="F553" s="27" t="s">
        <v>167</v>
      </c>
      <c r="G553" s="24"/>
      <c r="H553" s="27"/>
      <c r="J553" s="34">
        <v>0</v>
      </c>
      <c r="L553" s="31">
        <v>104431380.3</v>
      </c>
      <c r="M553" s="29"/>
      <c r="N553" s="31">
        <v>3880707.1292111403</v>
      </c>
      <c r="O553" s="29"/>
      <c r="P553" s="31">
        <v>5211309</v>
      </c>
      <c r="Q553" s="29"/>
      <c r="R553" s="38">
        <f t="shared" si="48"/>
        <v>-1330601.8707888597</v>
      </c>
      <c r="S553" s="18"/>
      <c r="T553" s="18"/>
    </row>
    <row r="554" spans="1:20" x14ac:dyDescent="0.25">
      <c r="A554" s="14">
        <v>345</v>
      </c>
      <c r="B554" s="14" t="s">
        <v>14</v>
      </c>
      <c r="D554" s="25">
        <v>53508</v>
      </c>
      <c r="F554" s="27" t="s">
        <v>167</v>
      </c>
      <c r="G554" s="24"/>
      <c r="H554" s="27"/>
      <c r="J554" s="34">
        <v>0</v>
      </c>
      <c r="L554" s="32">
        <v>24224241.09</v>
      </c>
      <c r="M554" s="29"/>
      <c r="N554" s="32">
        <v>900181.39018787292</v>
      </c>
      <c r="O554" s="29"/>
      <c r="P554" s="32">
        <v>1211212</v>
      </c>
      <c r="Q554" s="29"/>
      <c r="R554" s="52">
        <f t="shared" si="48"/>
        <v>-311030.60981212708</v>
      </c>
      <c r="S554" s="18"/>
      <c r="T554" s="18"/>
    </row>
    <row r="555" spans="1:20" x14ac:dyDescent="0.25">
      <c r="B555" s="19" t="s">
        <v>112</v>
      </c>
      <c r="D555" s="25"/>
      <c r="F555" s="27"/>
      <c r="G555" s="24"/>
      <c r="H555" s="27"/>
      <c r="J555" s="34"/>
      <c r="L555" s="20">
        <f>+SUBTOTAL(9,L550:L554)</f>
        <v>132733805.12</v>
      </c>
      <c r="M555" s="19"/>
      <c r="N555" s="20">
        <f>+SUBTOTAL(9,N550:N554)</f>
        <v>4932435.2731599985</v>
      </c>
      <c r="O555" s="19"/>
      <c r="P555" s="20">
        <f>+SUBTOTAL(9,P550:P554)</f>
        <v>6626430</v>
      </c>
      <c r="Q555" s="19"/>
      <c r="R555" s="20">
        <f>+SUBTOTAL(9,R550:R554)</f>
        <v>-1693994.7268400015</v>
      </c>
      <c r="S555" s="20"/>
      <c r="T555" s="18"/>
    </row>
    <row r="556" spans="1:20" x14ac:dyDescent="0.25">
      <c r="B556" s="14" t="s">
        <v>4</v>
      </c>
      <c r="D556" s="25"/>
      <c r="F556" s="27"/>
      <c r="G556" s="24"/>
      <c r="H556" s="27"/>
      <c r="J556" s="34"/>
      <c r="L556" s="20"/>
      <c r="M556" s="19"/>
      <c r="N556" s="20"/>
      <c r="O556" s="19"/>
      <c r="P556" s="20"/>
      <c r="Q556" s="19"/>
      <c r="R556" s="20"/>
      <c r="S556" s="20"/>
      <c r="T556" s="18"/>
    </row>
    <row r="557" spans="1:20" x14ac:dyDescent="0.25">
      <c r="A557" s="19"/>
      <c r="B557" s="19" t="s">
        <v>113</v>
      </c>
      <c r="D557" s="25"/>
      <c r="F557" s="27"/>
      <c r="G557" s="24"/>
      <c r="H557" s="27"/>
      <c r="J557" s="34"/>
      <c r="L557" s="37"/>
      <c r="M557" s="29"/>
      <c r="N557" s="37"/>
      <c r="O557" s="29"/>
      <c r="P557" s="37"/>
      <c r="Q557" s="29"/>
      <c r="R557" s="37"/>
      <c r="S557" s="22"/>
      <c r="T557" s="18"/>
    </row>
    <row r="558" spans="1:20" x14ac:dyDescent="0.25">
      <c r="A558" s="14">
        <v>341</v>
      </c>
      <c r="B558" s="14" t="s">
        <v>11</v>
      </c>
      <c r="D558" s="25">
        <v>53508</v>
      </c>
      <c r="F558" s="27" t="s">
        <v>167</v>
      </c>
      <c r="G558" s="24"/>
      <c r="H558" s="27"/>
      <c r="J558" s="34">
        <v>0</v>
      </c>
      <c r="L558" s="31">
        <v>4118678.93</v>
      </c>
      <c r="M558" s="29"/>
      <c r="N558" s="31">
        <v>142042.10528323136</v>
      </c>
      <c r="O558" s="29"/>
      <c r="P558" s="31">
        <v>205934</v>
      </c>
      <c r="Q558" s="29"/>
      <c r="R558" s="38">
        <f t="shared" ref="R558:R560" si="49">+N558-P558</f>
        <v>-63891.894716768642</v>
      </c>
      <c r="S558" s="18"/>
      <c r="T558" s="18"/>
    </row>
    <row r="559" spans="1:20" x14ac:dyDescent="0.25">
      <c r="A559" s="14">
        <v>343</v>
      </c>
      <c r="B559" s="14" t="s">
        <v>57</v>
      </c>
      <c r="D559" s="25">
        <v>53508</v>
      </c>
      <c r="F559" s="27" t="s">
        <v>167</v>
      </c>
      <c r="G559" s="24"/>
      <c r="H559" s="27"/>
      <c r="J559" s="34">
        <v>0</v>
      </c>
      <c r="L559" s="31">
        <v>105468354.02</v>
      </c>
      <c r="M559" s="29"/>
      <c r="N559" s="31">
        <v>3637318.4946848857</v>
      </c>
      <c r="O559" s="29"/>
      <c r="P559" s="31">
        <v>5265419</v>
      </c>
      <c r="Q559" s="29"/>
      <c r="R559" s="38">
        <f t="shared" si="49"/>
        <v>-1628100.5053151143</v>
      </c>
      <c r="S559" s="18"/>
      <c r="T559" s="18"/>
    </row>
    <row r="560" spans="1:20" x14ac:dyDescent="0.25">
      <c r="A560" s="14">
        <v>345</v>
      </c>
      <c r="B560" s="14" t="s">
        <v>14</v>
      </c>
      <c r="D560" s="25">
        <v>53508</v>
      </c>
      <c r="F560" s="27" t="s">
        <v>167</v>
      </c>
      <c r="G560" s="24"/>
      <c r="H560" s="27"/>
      <c r="J560" s="34">
        <v>0</v>
      </c>
      <c r="L560" s="32">
        <v>24464780.879999999</v>
      </c>
      <c r="M560" s="29"/>
      <c r="N560" s="32">
        <v>843724.17480188119</v>
      </c>
      <c r="O560" s="29"/>
      <c r="P560" s="32">
        <v>1223239</v>
      </c>
      <c r="Q560" s="29"/>
      <c r="R560" s="52">
        <f t="shared" si="49"/>
        <v>-379514.82519811881</v>
      </c>
      <c r="S560" s="18"/>
      <c r="T560" s="18"/>
    </row>
    <row r="561" spans="1:20" x14ac:dyDescent="0.25">
      <c r="B561" s="19" t="s">
        <v>114</v>
      </c>
      <c r="D561" s="25"/>
      <c r="F561" s="27"/>
      <c r="G561" s="24"/>
      <c r="H561" s="27"/>
      <c r="J561" s="34"/>
      <c r="L561" s="33">
        <f>+SUBTOTAL(9,L556:L560)</f>
        <v>134051813.83</v>
      </c>
      <c r="M561" s="35"/>
      <c r="N561" s="33">
        <f>+SUBTOTAL(9,N556:N560)</f>
        <v>4623084.7747699982</v>
      </c>
      <c r="O561" s="35"/>
      <c r="P561" s="33">
        <f>+SUBTOTAL(9,P556:P560)</f>
        <v>6694592</v>
      </c>
      <c r="Q561" s="35"/>
      <c r="R561" s="33">
        <f>+SUBTOTAL(9,R556:R560)</f>
        <v>-2071507.2252300016</v>
      </c>
      <c r="S561" s="20"/>
      <c r="T561" s="18"/>
    </row>
    <row r="562" spans="1:20" x14ac:dyDescent="0.25">
      <c r="A562" s="16"/>
      <c r="B562" s="14" t="s">
        <v>4</v>
      </c>
      <c r="D562" s="25"/>
      <c r="F562" s="27"/>
      <c r="G562" s="24"/>
      <c r="H562" s="27"/>
      <c r="J562" s="34"/>
      <c r="L562" s="33"/>
      <c r="M562" s="35"/>
      <c r="N562" s="33"/>
      <c r="O562" s="35"/>
      <c r="P562" s="33"/>
      <c r="Q562" s="35"/>
      <c r="R562" s="33"/>
      <c r="S562" s="20"/>
      <c r="T562" s="18"/>
    </row>
    <row r="563" spans="1:20" x14ac:dyDescent="0.25">
      <c r="A563" s="19"/>
      <c r="B563" s="19" t="s">
        <v>115</v>
      </c>
      <c r="D563" s="25"/>
      <c r="F563" s="27"/>
      <c r="G563" s="24"/>
      <c r="H563" s="27"/>
      <c r="J563" s="34"/>
      <c r="L563" s="37"/>
      <c r="M563" s="29"/>
      <c r="N563" s="37"/>
      <c r="O563" s="29"/>
      <c r="P563" s="37"/>
      <c r="Q563" s="29"/>
      <c r="R563" s="37"/>
      <c r="S563" s="22"/>
      <c r="T563" s="18"/>
    </row>
    <row r="564" spans="1:20" x14ac:dyDescent="0.25">
      <c r="A564" s="14">
        <v>341</v>
      </c>
      <c r="B564" s="14" t="s">
        <v>11</v>
      </c>
      <c r="D564" s="25">
        <v>53508</v>
      </c>
      <c r="F564" s="27" t="s">
        <v>167</v>
      </c>
      <c r="G564" s="24"/>
      <c r="H564" s="27"/>
      <c r="J564" s="34">
        <v>0</v>
      </c>
      <c r="L564" s="31">
        <v>4207181.04</v>
      </c>
      <c r="M564" s="29"/>
      <c r="N564" s="31">
        <v>156213.68168965142</v>
      </c>
      <c r="O564" s="29"/>
      <c r="P564" s="31">
        <v>210359</v>
      </c>
      <c r="Q564" s="29"/>
      <c r="R564" s="38">
        <f t="shared" ref="R564:R566" si="50">+N564-P564</f>
        <v>-54145.318310348579</v>
      </c>
      <c r="S564" s="18"/>
      <c r="T564" s="18"/>
    </row>
    <row r="565" spans="1:20" x14ac:dyDescent="0.25">
      <c r="A565" s="14">
        <v>343</v>
      </c>
      <c r="B565" s="14" t="s">
        <v>57</v>
      </c>
      <c r="D565" s="25">
        <v>53508</v>
      </c>
      <c r="F565" s="27" t="s">
        <v>167</v>
      </c>
      <c r="G565" s="24"/>
      <c r="H565" s="27"/>
      <c r="J565" s="34">
        <v>0</v>
      </c>
      <c r="L565" s="31">
        <v>107734656.63</v>
      </c>
      <c r="M565" s="29"/>
      <c r="N565" s="31">
        <v>4000214.6800278206</v>
      </c>
      <c r="O565" s="29"/>
      <c r="P565" s="31">
        <v>5370863</v>
      </c>
      <c r="Q565" s="29"/>
      <c r="R565" s="38">
        <f t="shared" si="50"/>
        <v>-1370648.3199721794</v>
      </c>
      <c r="S565" s="18"/>
      <c r="T565" s="18"/>
    </row>
    <row r="566" spans="1:20" x14ac:dyDescent="0.25">
      <c r="A566" s="14">
        <v>345</v>
      </c>
      <c r="B566" s="14" t="s">
        <v>14</v>
      </c>
      <c r="D566" s="25">
        <v>53508</v>
      </c>
      <c r="F566" s="27" t="s">
        <v>167</v>
      </c>
      <c r="G566" s="24"/>
      <c r="H566" s="27"/>
      <c r="J566" s="34">
        <v>0</v>
      </c>
      <c r="L566" s="32">
        <v>24990479.77</v>
      </c>
      <c r="M566" s="29"/>
      <c r="N566" s="32">
        <v>927902.74888252805</v>
      </c>
      <c r="O566" s="29"/>
      <c r="P566" s="32">
        <v>1249524</v>
      </c>
      <c r="Q566" s="29"/>
      <c r="R566" s="52">
        <f t="shared" si="50"/>
        <v>-321621.25111747195</v>
      </c>
      <c r="S566" s="18"/>
      <c r="T566" s="18"/>
    </row>
    <row r="567" spans="1:20" x14ac:dyDescent="0.25">
      <c r="B567" s="19" t="s">
        <v>116</v>
      </c>
      <c r="L567" s="36">
        <f>+SUBTOTAL(9,L562:L566)</f>
        <v>136932317.44</v>
      </c>
      <c r="M567" s="35"/>
      <c r="N567" s="36">
        <f>+SUBTOTAL(9,N562:N566)</f>
        <v>5084331.1106000002</v>
      </c>
      <c r="O567" s="35"/>
      <c r="P567" s="36">
        <f>+SUBTOTAL(9,P562:P566)</f>
        <v>6830746</v>
      </c>
      <c r="Q567" s="35"/>
      <c r="R567" s="36">
        <f>+SUBTOTAL(9,R562:R566)</f>
        <v>-1746414.8893999998</v>
      </c>
      <c r="S567" s="20"/>
      <c r="T567" s="18"/>
    </row>
    <row r="568" spans="1:20" x14ac:dyDescent="0.25">
      <c r="A568" s="16"/>
      <c r="L568" s="20"/>
      <c r="M568" s="19"/>
      <c r="N568" s="20"/>
      <c r="O568" s="19"/>
      <c r="P568" s="20"/>
      <c r="Q568" s="19"/>
      <c r="R568" s="20"/>
      <c r="S568" s="20"/>
    </row>
    <row r="569" spans="1:20" x14ac:dyDescent="0.25">
      <c r="A569" s="16" t="s">
        <v>9</v>
      </c>
      <c r="L569" s="53">
        <f>+SUBTOTAL(9,L533:L568)</f>
        <v>1051134800.52</v>
      </c>
      <c r="N569" s="53">
        <f>+SUBTOTAL(9,N533:N568)</f>
        <v>160293011.22178748</v>
      </c>
      <c r="P569" s="53">
        <f>+SUBTOTAL(9,P533:P568)</f>
        <v>166072803</v>
      </c>
      <c r="R569" s="53">
        <f>+SUBTOTAL(9,R533:R568)</f>
        <v>-5779791.7782124951</v>
      </c>
      <c r="S569" s="22"/>
      <c r="T569" s="47"/>
    </row>
    <row r="570" spans="1:20" x14ac:dyDescent="0.25">
      <c r="A570" s="16"/>
      <c r="B570" s="14" t="s">
        <v>4</v>
      </c>
      <c r="L570" s="22"/>
      <c r="N570" s="22"/>
      <c r="P570" s="22"/>
      <c r="R570" s="22"/>
      <c r="S570" s="22"/>
    </row>
    <row r="571" spans="1:20" ht="13.8" thickBot="1" x14ac:dyDescent="0.3">
      <c r="A571" s="16" t="s">
        <v>8</v>
      </c>
      <c r="L571" s="6">
        <f>+SUBTOTAL(9,L22:L569)</f>
        <v>23528808008.330017</v>
      </c>
      <c r="N571" s="6">
        <f>+SUBTOTAL(9,N22:N569)</f>
        <v>5984853375.3620462</v>
      </c>
      <c r="P571" s="6">
        <f>+SUBTOTAL(9,P22:P569)</f>
        <v>6125335291</v>
      </c>
      <c r="R571" s="6">
        <f>+SUBTOTAL(9,R22:R569)</f>
        <v>-140481915.63795537</v>
      </c>
      <c r="S571" s="22"/>
      <c r="T571" s="47"/>
    </row>
    <row r="572" spans="1:20" ht="13.8" thickTop="1" x14ac:dyDescent="0.25">
      <c r="B572" s="14" t="s">
        <v>4</v>
      </c>
    </row>
    <row r="573" spans="1:20" x14ac:dyDescent="0.25">
      <c r="R573" s="18"/>
      <c r="S573" s="18"/>
    </row>
    <row r="575" spans="1:20" x14ac:dyDescent="0.25">
      <c r="A575" s="14" t="s">
        <v>178</v>
      </c>
    </row>
  </sheetData>
  <pageMargins left="0.7" right="0.7" top="0.75" bottom="0.75" header="0.3" footer="0.3"/>
  <pageSetup scale="55" fitToHeight="0" orientation="landscape" horizontalDpi="4294967295" verticalDpi="4294967295" r:id="rId1"/>
  <rowBreaks count="10" manualBreakCount="10">
    <brk id="47" max="16383" man="1"/>
    <brk id="112" max="16383" man="1"/>
    <brk id="161" max="16383" man="1"/>
    <brk id="223" max="16383" man="1"/>
    <brk id="282" max="16383" man="1"/>
    <brk id="341" max="16383" man="1"/>
    <brk id="403" max="16383" man="1"/>
    <brk id="462" max="16383" man="1"/>
    <brk id="494" max="16383" man="1"/>
    <brk id="52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3F4DE461C8BD41977FE11AF3A61702" ma:contentTypeVersion="" ma:contentTypeDescription="Create a new document." ma:contentTypeScope="" ma:versionID="67739aaf503424301607ccd8fe3f02c6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851B81-AC5F-4B0F-896D-57B637B29C48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9B6F15F4-F884-4AB3-A08D-EA143B48B6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EAF178-EC6B-4657-9468-B9D085B68C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CAD</vt:lpstr>
      <vt:lpstr>CAD!Print_Titles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2009-03-06T17:12:12Z</cp:lastPrinted>
  <dcterms:created xsi:type="dcterms:W3CDTF">2006-09-16T00:00:00Z</dcterms:created>
  <dcterms:modified xsi:type="dcterms:W3CDTF">2016-08-01T11:14:13Z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0x010100A43F4DE461C8BD41977FE11AF3A61702</vt:lpwstr>
  </property>
</Properties>
</file>