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7795" windowHeight="12585"/>
  </bookViews>
  <sheets>
    <sheet name="No. 248 Response" sheetId="2" r:id="rId1"/>
  </sheets>
  <calcPr calcId="145621"/>
</workbook>
</file>

<file path=xl/calcChain.xml><?xml version="1.0" encoding="utf-8"?>
<calcChain xmlns="http://schemas.openxmlformats.org/spreadsheetml/2006/main">
  <c r="N3569" i="2" l="1"/>
  <c r="M3569" i="2"/>
  <c r="L3569" i="2"/>
  <c r="K3569" i="2"/>
  <c r="J3569" i="2"/>
  <c r="I3569" i="2"/>
  <c r="H3569" i="2"/>
  <c r="G3569" i="2"/>
  <c r="F3569" i="2"/>
  <c r="E3569" i="2"/>
  <c r="D3569" i="2"/>
  <c r="N3557" i="2"/>
  <c r="M3557" i="2"/>
  <c r="L3557" i="2"/>
  <c r="K3557" i="2"/>
  <c r="J3557" i="2"/>
  <c r="I3557" i="2"/>
  <c r="H3557" i="2"/>
  <c r="G3557" i="2"/>
  <c r="F3557" i="2"/>
  <c r="E3557" i="2"/>
  <c r="D3557" i="2"/>
  <c r="N3555" i="2"/>
  <c r="M3555" i="2"/>
  <c r="L3555" i="2"/>
  <c r="K3555" i="2"/>
  <c r="J3555" i="2"/>
  <c r="I3555" i="2"/>
  <c r="H3555" i="2"/>
  <c r="G3555" i="2"/>
  <c r="F3555" i="2"/>
  <c r="E3555" i="2"/>
  <c r="D3555" i="2"/>
  <c r="N3551" i="2"/>
  <c r="M3551" i="2"/>
  <c r="L3551" i="2"/>
  <c r="K3551" i="2"/>
  <c r="J3551" i="2"/>
  <c r="I3551" i="2"/>
  <c r="H3551" i="2"/>
  <c r="G3551" i="2"/>
  <c r="F3551" i="2"/>
  <c r="E3551" i="2"/>
  <c r="D3551" i="2"/>
  <c r="N3549" i="2"/>
  <c r="M3549" i="2"/>
  <c r="L3549" i="2"/>
  <c r="K3549" i="2"/>
  <c r="J3549" i="2"/>
  <c r="I3549" i="2"/>
  <c r="H3549" i="2"/>
  <c r="G3549" i="2"/>
  <c r="F3549" i="2"/>
  <c r="E3549" i="2"/>
  <c r="D3549" i="2"/>
  <c r="N3539" i="2"/>
  <c r="M3539" i="2"/>
  <c r="L3539" i="2"/>
  <c r="K3539" i="2"/>
  <c r="J3539" i="2"/>
  <c r="I3539" i="2"/>
  <c r="H3539" i="2"/>
  <c r="G3539" i="2"/>
  <c r="F3539" i="2"/>
  <c r="E3539" i="2"/>
  <c r="D3539" i="2"/>
  <c r="N3537" i="2"/>
  <c r="M3537" i="2"/>
  <c r="L3537" i="2"/>
  <c r="K3537" i="2"/>
  <c r="J3537" i="2"/>
  <c r="I3537" i="2"/>
  <c r="H3537" i="2"/>
  <c r="G3537" i="2"/>
  <c r="F3537" i="2"/>
  <c r="E3537" i="2"/>
  <c r="D3537" i="2"/>
  <c r="N3534" i="2"/>
  <c r="M3534" i="2"/>
  <c r="L3534" i="2"/>
  <c r="K3534" i="2"/>
  <c r="J3534" i="2"/>
  <c r="I3534" i="2"/>
  <c r="H3534" i="2"/>
  <c r="G3534" i="2"/>
  <c r="F3534" i="2"/>
  <c r="E3534" i="2"/>
  <c r="D3534" i="2"/>
  <c r="N3532" i="2"/>
  <c r="M3532" i="2"/>
  <c r="L3532" i="2"/>
  <c r="K3532" i="2"/>
  <c r="J3532" i="2"/>
  <c r="I3532" i="2"/>
  <c r="H3532" i="2"/>
  <c r="G3532" i="2"/>
  <c r="F3532" i="2"/>
  <c r="E3532" i="2"/>
  <c r="D3532" i="2"/>
  <c r="N3529" i="2"/>
  <c r="M3529" i="2"/>
  <c r="L3529" i="2"/>
  <c r="K3529" i="2"/>
  <c r="J3529" i="2"/>
  <c r="I3529" i="2"/>
  <c r="H3529" i="2"/>
  <c r="G3529" i="2"/>
  <c r="F3529" i="2"/>
  <c r="E3529" i="2"/>
  <c r="D3529" i="2"/>
  <c r="N3527" i="2"/>
  <c r="M3527" i="2"/>
  <c r="L3527" i="2"/>
  <c r="K3527" i="2"/>
  <c r="J3527" i="2"/>
  <c r="I3527" i="2"/>
  <c r="H3527" i="2"/>
  <c r="G3527" i="2"/>
  <c r="F3527" i="2"/>
  <c r="E3527" i="2"/>
  <c r="D3527" i="2"/>
  <c r="N3525" i="2"/>
  <c r="M3525" i="2"/>
  <c r="L3525" i="2"/>
  <c r="K3525" i="2"/>
  <c r="J3525" i="2"/>
  <c r="I3525" i="2"/>
  <c r="H3525" i="2"/>
  <c r="G3525" i="2"/>
  <c r="F3525" i="2"/>
  <c r="E3525" i="2"/>
  <c r="D3525" i="2"/>
  <c r="N3523" i="2"/>
  <c r="M3523" i="2"/>
  <c r="L3523" i="2"/>
  <c r="K3523" i="2"/>
  <c r="J3523" i="2"/>
  <c r="I3523" i="2"/>
  <c r="H3523" i="2"/>
  <c r="G3523" i="2"/>
  <c r="F3523" i="2"/>
  <c r="E3523" i="2"/>
  <c r="D3523" i="2"/>
  <c r="N3520" i="2"/>
  <c r="M3520" i="2"/>
  <c r="L3520" i="2"/>
  <c r="K3520" i="2"/>
  <c r="J3520" i="2"/>
  <c r="I3520" i="2"/>
  <c r="H3520" i="2"/>
  <c r="G3520" i="2"/>
  <c r="F3520" i="2"/>
  <c r="E3520" i="2"/>
  <c r="D3520" i="2"/>
  <c r="N3518" i="2"/>
  <c r="M3518" i="2"/>
  <c r="L3518" i="2"/>
  <c r="K3518" i="2"/>
  <c r="J3518" i="2"/>
  <c r="I3518" i="2"/>
  <c r="H3518" i="2"/>
  <c r="G3518" i="2"/>
  <c r="F3518" i="2"/>
  <c r="E3518" i="2"/>
  <c r="D3518" i="2"/>
  <c r="N3516" i="2"/>
  <c r="M3516" i="2"/>
  <c r="L3516" i="2"/>
  <c r="K3516" i="2"/>
  <c r="J3516" i="2"/>
  <c r="I3516" i="2"/>
  <c r="H3516" i="2"/>
  <c r="G3516" i="2"/>
  <c r="F3516" i="2"/>
  <c r="E3516" i="2"/>
  <c r="D3516" i="2"/>
  <c r="N3513" i="2"/>
  <c r="M3513" i="2"/>
  <c r="L3513" i="2"/>
  <c r="K3513" i="2"/>
  <c r="J3513" i="2"/>
  <c r="I3513" i="2"/>
  <c r="H3513" i="2"/>
  <c r="G3513" i="2"/>
  <c r="F3513" i="2"/>
  <c r="E3513" i="2"/>
  <c r="D3513" i="2"/>
  <c r="N3511" i="2"/>
  <c r="M3511" i="2"/>
  <c r="L3511" i="2"/>
  <c r="K3511" i="2"/>
  <c r="J3511" i="2"/>
  <c r="I3511" i="2"/>
  <c r="H3511" i="2"/>
  <c r="G3511" i="2"/>
  <c r="F3511" i="2"/>
  <c r="E3511" i="2"/>
  <c r="D3511" i="2"/>
  <c r="N3502" i="2"/>
  <c r="M3502" i="2"/>
  <c r="L3502" i="2"/>
  <c r="K3502" i="2"/>
  <c r="J3502" i="2"/>
  <c r="I3502" i="2"/>
  <c r="H3502" i="2"/>
  <c r="G3502" i="2"/>
  <c r="F3502" i="2"/>
  <c r="E3502" i="2"/>
  <c r="D3502" i="2"/>
  <c r="N3497" i="2"/>
  <c r="M3497" i="2"/>
  <c r="L3497" i="2"/>
  <c r="K3497" i="2"/>
  <c r="J3497" i="2"/>
  <c r="I3497" i="2"/>
  <c r="H3497" i="2"/>
  <c r="G3497" i="2"/>
  <c r="F3497" i="2"/>
  <c r="E3497" i="2"/>
  <c r="D3497" i="2"/>
  <c r="N3495" i="2"/>
  <c r="M3495" i="2"/>
  <c r="L3495" i="2"/>
  <c r="K3495" i="2"/>
  <c r="J3495" i="2"/>
  <c r="I3495" i="2"/>
  <c r="H3495" i="2"/>
  <c r="G3495" i="2"/>
  <c r="F3495" i="2"/>
  <c r="E3495" i="2"/>
  <c r="D3495" i="2"/>
  <c r="N3492" i="2"/>
  <c r="M3492" i="2"/>
  <c r="L3492" i="2"/>
  <c r="K3492" i="2"/>
  <c r="J3492" i="2"/>
  <c r="I3492" i="2"/>
  <c r="H3492" i="2"/>
  <c r="G3492" i="2"/>
  <c r="F3492" i="2"/>
  <c r="E3492" i="2"/>
  <c r="D3492" i="2"/>
  <c r="N3490" i="2"/>
  <c r="M3490" i="2"/>
  <c r="L3490" i="2"/>
  <c r="K3490" i="2"/>
  <c r="J3490" i="2"/>
  <c r="I3490" i="2"/>
  <c r="H3490" i="2"/>
  <c r="G3490" i="2"/>
  <c r="F3490" i="2"/>
  <c r="E3490" i="2"/>
  <c r="D3490" i="2"/>
  <c r="N3487" i="2"/>
  <c r="M3487" i="2"/>
  <c r="L3487" i="2"/>
  <c r="K3487" i="2"/>
  <c r="J3487" i="2"/>
  <c r="I3487" i="2"/>
  <c r="H3487" i="2"/>
  <c r="G3487" i="2"/>
  <c r="F3487" i="2"/>
  <c r="E3487" i="2"/>
  <c r="D3487" i="2"/>
  <c r="N3484" i="2"/>
  <c r="M3484" i="2"/>
  <c r="L3484" i="2"/>
  <c r="K3484" i="2"/>
  <c r="J3484" i="2"/>
  <c r="I3484" i="2"/>
  <c r="H3484" i="2"/>
  <c r="G3484" i="2"/>
  <c r="F3484" i="2"/>
  <c r="E3484" i="2"/>
  <c r="D3484" i="2"/>
  <c r="N3482" i="2"/>
  <c r="M3482" i="2"/>
  <c r="L3482" i="2"/>
  <c r="K3482" i="2"/>
  <c r="J3482" i="2"/>
  <c r="I3482" i="2"/>
  <c r="H3482" i="2"/>
  <c r="G3482" i="2"/>
  <c r="F3482" i="2"/>
  <c r="E3482" i="2"/>
  <c r="D3482" i="2"/>
  <c r="N3479" i="2"/>
  <c r="M3479" i="2"/>
  <c r="L3479" i="2"/>
  <c r="K3479" i="2"/>
  <c r="J3479" i="2"/>
  <c r="I3479" i="2"/>
  <c r="H3479" i="2"/>
  <c r="G3479" i="2"/>
  <c r="F3479" i="2"/>
  <c r="E3479" i="2"/>
  <c r="D3479" i="2"/>
  <c r="N3477" i="2"/>
  <c r="M3477" i="2"/>
  <c r="L3477" i="2"/>
  <c r="K3477" i="2"/>
  <c r="J3477" i="2"/>
  <c r="I3477" i="2"/>
  <c r="H3477" i="2"/>
  <c r="G3477" i="2"/>
  <c r="F3477" i="2"/>
  <c r="E3477" i="2"/>
  <c r="D3477" i="2"/>
  <c r="N3475" i="2"/>
  <c r="M3475" i="2"/>
  <c r="L3475" i="2"/>
  <c r="K3475" i="2"/>
  <c r="J3475" i="2"/>
  <c r="I3475" i="2"/>
  <c r="H3475" i="2"/>
  <c r="G3475" i="2"/>
  <c r="F3475" i="2"/>
  <c r="E3475" i="2"/>
  <c r="D3475" i="2"/>
  <c r="N3471" i="2"/>
  <c r="M3471" i="2"/>
  <c r="L3471" i="2"/>
  <c r="K3471" i="2"/>
  <c r="J3471" i="2"/>
  <c r="I3471" i="2"/>
  <c r="H3471" i="2"/>
  <c r="G3471" i="2"/>
  <c r="F3471" i="2"/>
  <c r="E3471" i="2"/>
  <c r="D3471" i="2"/>
  <c r="N3468" i="2"/>
  <c r="M3468" i="2"/>
  <c r="L3468" i="2"/>
  <c r="K3468" i="2"/>
  <c r="J3468" i="2"/>
  <c r="I3468" i="2"/>
  <c r="H3468" i="2"/>
  <c r="G3468" i="2"/>
  <c r="F3468" i="2"/>
  <c r="E3468" i="2"/>
  <c r="D3468" i="2"/>
  <c r="N3466" i="2"/>
  <c r="M3466" i="2"/>
  <c r="L3466" i="2"/>
  <c r="K3466" i="2"/>
  <c r="J3466" i="2"/>
  <c r="I3466" i="2"/>
  <c r="H3466" i="2"/>
  <c r="G3466" i="2"/>
  <c r="F3466" i="2"/>
  <c r="E3466" i="2"/>
  <c r="D3466" i="2"/>
  <c r="N3384" i="2"/>
  <c r="M3384" i="2"/>
  <c r="L3384" i="2"/>
  <c r="K3384" i="2"/>
  <c r="J3384" i="2"/>
  <c r="I3384" i="2"/>
  <c r="H3384" i="2"/>
  <c r="G3384" i="2"/>
  <c r="F3384" i="2"/>
  <c r="E3384" i="2"/>
  <c r="D3384" i="2"/>
  <c r="N3375" i="2"/>
  <c r="N3374" i="2" s="1"/>
  <c r="M3375" i="2"/>
  <c r="L3375" i="2"/>
  <c r="L3374" i="2" s="1"/>
  <c r="K3375" i="2"/>
  <c r="J3375" i="2"/>
  <c r="J3374" i="2" s="1"/>
  <c r="I3375" i="2"/>
  <c r="H3375" i="2"/>
  <c r="G3375" i="2"/>
  <c r="F3375" i="2"/>
  <c r="F3374" i="2" s="1"/>
  <c r="E3375" i="2"/>
  <c r="D3375" i="2"/>
  <c r="D3374" i="2"/>
  <c r="N3350" i="2"/>
  <c r="M3350" i="2"/>
  <c r="L3350" i="2"/>
  <c r="K3350" i="2"/>
  <c r="J3350" i="2"/>
  <c r="I3350" i="2"/>
  <c r="H3350" i="2"/>
  <c r="G3350" i="2"/>
  <c r="F3350" i="2"/>
  <c r="E3350" i="2"/>
  <c r="D3350" i="2"/>
  <c r="N3348" i="2"/>
  <c r="M3348" i="2"/>
  <c r="L3348" i="2"/>
  <c r="K3348" i="2"/>
  <c r="J3348" i="2"/>
  <c r="I3348" i="2"/>
  <c r="H3348" i="2"/>
  <c r="G3348" i="2"/>
  <c r="F3348" i="2"/>
  <c r="E3348" i="2"/>
  <c r="D3348" i="2"/>
  <c r="N3345" i="2"/>
  <c r="M3345" i="2"/>
  <c r="L3345" i="2"/>
  <c r="K3345" i="2"/>
  <c r="J3345" i="2"/>
  <c r="I3345" i="2"/>
  <c r="H3345" i="2"/>
  <c r="G3345" i="2"/>
  <c r="F3345" i="2"/>
  <c r="E3345" i="2"/>
  <c r="D3345" i="2"/>
  <c r="N3331" i="2"/>
  <c r="M3331" i="2"/>
  <c r="L3331" i="2"/>
  <c r="K3331" i="2"/>
  <c r="J3331" i="2"/>
  <c r="I3331" i="2"/>
  <c r="H3331" i="2"/>
  <c r="G3331" i="2"/>
  <c r="F3331" i="2"/>
  <c r="E3331" i="2"/>
  <c r="D3331" i="2"/>
  <c r="N3329" i="2"/>
  <c r="M3329" i="2"/>
  <c r="L3329" i="2"/>
  <c r="K3329" i="2"/>
  <c r="J3329" i="2"/>
  <c r="I3329" i="2"/>
  <c r="H3329" i="2"/>
  <c r="G3329" i="2"/>
  <c r="F3329" i="2"/>
  <c r="E3329" i="2"/>
  <c r="D3329" i="2"/>
  <c r="N3322" i="2"/>
  <c r="M3322" i="2"/>
  <c r="L3322" i="2"/>
  <c r="K3322" i="2"/>
  <c r="J3322" i="2"/>
  <c r="I3322" i="2"/>
  <c r="H3322" i="2"/>
  <c r="G3322" i="2"/>
  <c r="F3322" i="2"/>
  <c r="E3322" i="2"/>
  <c r="D3322" i="2"/>
  <c r="N3300" i="2"/>
  <c r="M3300" i="2"/>
  <c r="L3300" i="2"/>
  <c r="K3300" i="2"/>
  <c r="J3300" i="2"/>
  <c r="I3300" i="2"/>
  <c r="H3300" i="2"/>
  <c r="G3300" i="2"/>
  <c r="F3300" i="2"/>
  <c r="E3300" i="2"/>
  <c r="D3300" i="2"/>
  <c r="N3296" i="2"/>
  <c r="M3296" i="2"/>
  <c r="L3296" i="2"/>
  <c r="K3296" i="2"/>
  <c r="J3296" i="2"/>
  <c r="I3296" i="2"/>
  <c r="H3296" i="2"/>
  <c r="G3296" i="2"/>
  <c r="F3296" i="2"/>
  <c r="E3296" i="2"/>
  <c r="D3296" i="2"/>
  <c r="N3294" i="2"/>
  <c r="M3294" i="2"/>
  <c r="L3294" i="2"/>
  <c r="K3294" i="2"/>
  <c r="J3294" i="2"/>
  <c r="I3294" i="2"/>
  <c r="H3294" i="2"/>
  <c r="G3294" i="2"/>
  <c r="F3294" i="2"/>
  <c r="E3294" i="2"/>
  <c r="D3294" i="2"/>
  <c r="N3291" i="2"/>
  <c r="M3291" i="2"/>
  <c r="L3291" i="2"/>
  <c r="K3291" i="2"/>
  <c r="J3291" i="2"/>
  <c r="I3291" i="2"/>
  <c r="H3291" i="2"/>
  <c r="G3291" i="2"/>
  <c r="F3291" i="2"/>
  <c r="E3291" i="2"/>
  <c r="D3291" i="2"/>
  <c r="N3254" i="2"/>
  <c r="M3254" i="2"/>
  <c r="L3254" i="2"/>
  <c r="K3254" i="2"/>
  <c r="J3254" i="2"/>
  <c r="I3254" i="2"/>
  <c r="H3254" i="2"/>
  <c r="G3254" i="2"/>
  <c r="F3254" i="2"/>
  <c r="E3254" i="2"/>
  <c r="D3254" i="2"/>
  <c r="N3251" i="2"/>
  <c r="M3251" i="2"/>
  <c r="L3251" i="2"/>
  <c r="K3251" i="2"/>
  <c r="J3251" i="2"/>
  <c r="I3251" i="2"/>
  <c r="H3251" i="2"/>
  <c r="G3251" i="2"/>
  <c r="F3251" i="2"/>
  <c r="E3251" i="2"/>
  <c r="D3251" i="2"/>
  <c r="N3242" i="2"/>
  <c r="M3242" i="2"/>
  <c r="L3242" i="2"/>
  <c r="K3242" i="2"/>
  <c r="J3242" i="2"/>
  <c r="I3242" i="2"/>
  <c r="H3242" i="2"/>
  <c r="G3242" i="2"/>
  <c r="F3242" i="2"/>
  <c r="E3242" i="2"/>
  <c r="D3242" i="2"/>
  <c r="N3219" i="2"/>
  <c r="M3219" i="2"/>
  <c r="L3219" i="2"/>
  <c r="K3219" i="2"/>
  <c r="J3219" i="2"/>
  <c r="I3219" i="2"/>
  <c r="H3219" i="2"/>
  <c r="G3219" i="2"/>
  <c r="F3219" i="2"/>
  <c r="E3219" i="2"/>
  <c r="D3219" i="2"/>
  <c r="N3217" i="2"/>
  <c r="M3217" i="2"/>
  <c r="L3217" i="2"/>
  <c r="K3217" i="2"/>
  <c r="J3217" i="2"/>
  <c r="I3217" i="2"/>
  <c r="H3217" i="2"/>
  <c r="G3217" i="2"/>
  <c r="F3217" i="2"/>
  <c r="E3217" i="2"/>
  <c r="D3217" i="2"/>
  <c r="N3212" i="2"/>
  <c r="M3212" i="2"/>
  <c r="L3212" i="2"/>
  <c r="K3212" i="2"/>
  <c r="J3212" i="2"/>
  <c r="I3212" i="2"/>
  <c r="H3212" i="2"/>
  <c r="G3212" i="2"/>
  <c r="F3212" i="2"/>
  <c r="E3212" i="2"/>
  <c r="D3212" i="2"/>
  <c r="N3203" i="2"/>
  <c r="M3203" i="2"/>
  <c r="L3203" i="2"/>
  <c r="K3203" i="2"/>
  <c r="J3203" i="2"/>
  <c r="I3203" i="2"/>
  <c r="H3203" i="2"/>
  <c r="G3203" i="2"/>
  <c r="F3203" i="2"/>
  <c r="E3203" i="2"/>
  <c r="D3203" i="2"/>
  <c r="N3178" i="2"/>
  <c r="M3178" i="2"/>
  <c r="L3178" i="2"/>
  <c r="K3178" i="2"/>
  <c r="J3178" i="2"/>
  <c r="I3178" i="2"/>
  <c r="H3178" i="2"/>
  <c r="G3178" i="2"/>
  <c r="F3178" i="2"/>
  <c r="E3178" i="2"/>
  <c r="D3178" i="2"/>
  <c r="N3160" i="2"/>
  <c r="M3160" i="2"/>
  <c r="L3160" i="2"/>
  <c r="K3160" i="2"/>
  <c r="J3160" i="2"/>
  <c r="I3160" i="2"/>
  <c r="H3160" i="2"/>
  <c r="G3160" i="2"/>
  <c r="F3160" i="2"/>
  <c r="E3160" i="2"/>
  <c r="D3160" i="2"/>
  <c r="N3152" i="2"/>
  <c r="M3152" i="2"/>
  <c r="L3152" i="2"/>
  <c r="K3152" i="2"/>
  <c r="J3152" i="2"/>
  <c r="I3152" i="2"/>
  <c r="H3152" i="2"/>
  <c r="G3152" i="2"/>
  <c r="F3152" i="2"/>
  <c r="E3152" i="2"/>
  <c r="D3152" i="2"/>
  <c r="N2947" i="2"/>
  <c r="M2947" i="2"/>
  <c r="L2947" i="2"/>
  <c r="K2947" i="2"/>
  <c r="K2917" i="2" s="1"/>
  <c r="J2947" i="2"/>
  <c r="I2947" i="2"/>
  <c r="H2947" i="2"/>
  <c r="G2947" i="2"/>
  <c r="F2947" i="2"/>
  <c r="E2947" i="2"/>
  <c r="D2947" i="2"/>
  <c r="N2924" i="2"/>
  <c r="M2924" i="2"/>
  <c r="L2924" i="2"/>
  <c r="K2924" i="2"/>
  <c r="J2924" i="2"/>
  <c r="I2924" i="2"/>
  <c r="H2924" i="2"/>
  <c r="G2924" i="2"/>
  <c r="F2924" i="2"/>
  <c r="E2924" i="2"/>
  <c r="D2924" i="2"/>
  <c r="N2918" i="2"/>
  <c r="M2918" i="2"/>
  <c r="M2917" i="2" s="1"/>
  <c r="L2918" i="2"/>
  <c r="K2918" i="2"/>
  <c r="J2918" i="2"/>
  <c r="I2918" i="2"/>
  <c r="H2918" i="2"/>
  <c r="G2918" i="2"/>
  <c r="F2918" i="2"/>
  <c r="E2918" i="2"/>
  <c r="E2917" i="2" s="1"/>
  <c r="D2918" i="2"/>
  <c r="N2911" i="2"/>
  <c r="M2911" i="2"/>
  <c r="L2911" i="2"/>
  <c r="K2911" i="2"/>
  <c r="J2911" i="2"/>
  <c r="I2911" i="2"/>
  <c r="H2911" i="2"/>
  <c r="G2911" i="2"/>
  <c r="F2911" i="2"/>
  <c r="E2911" i="2"/>
  <c r="D2911" i="2"/>
  <c r="N2902" i="2"/>
  <c r="M2902" i="2"/>
  <c r="L2902" i="2"/>
  <c r="K2902" i="2"/>
  <c r="J2902" i="2"/>
  <c r="I2902" i="2"/>
  <c r="H2902" i="2"/>
  <c r="G2902" i="2"/>
  <c r="F2902" i="2"/>
  <c r="E2902" i="2"/>
  <c r="D2902" i="2"/>
  <c r="N2896" i="2"/>
  <c r="M2896" i="2"/>
  <c r="L2896" i="2"/>
  <c r="K2896" i="2"/>
  <c r="J2896" i="2"/>
  <c r="I2896" i="2"/>
  <c r="H2896" i="2"/>
  <c r="G2896" i="2"/>
  <c r="F2896" i="2"/>
  <c r="E2896" i="2"/>
  <c r="D2896" i="2"/>
  <c r="N2871" i="2"/>
  <c r="M2871" i="2"/>
  <c r="L2871" i="2"/>
  <c r="K2871" i="2"/>
  <c r="J2871" i="2"/>
  <c r="I2871" i="2"/>
  <c r="H2871" i="2"/>
  <c r="G2871" i="2"/>
  <c r="F2871" i="2"/>
  <c r="E2871" i="2"/>
  <c r="D2871" i="2"/>
  <c r="N2840" i="2"/>
  <c r="M2840" i="2"/>
  <c r="L2840" i="2"/>
  <c r="K2840" i="2"/>
  <c r="J2840" i="2"/>
  <c r="I2840" i="2"/>
  <c r="H2840" i="2"/>
  <c r="G2840" i="2"/>
  <c r="F2840" i="2"/>
  <c r="E2840" i="2"/>
  <c r="D2840" i="2"/>
  <c r="N2832" i="2"/>
  <c r="M2832" i="2"/>
  <c r="L2832" i="2"/>
  <c r="K2832" i="2"/>
  <c r="J2832" i="2"/>
  <c r="I2832" i="2"/>
  <c r="H2832" i="2"/>
  <c r="G2832" i="2"/>
  <c r="F2832" i="2"/>
  <c r="E2832" i="2"/>
  <c r="D2832" i="2"/>
  <c r="N2825" i="2"/>
  <c r="M2825" i="2"/>
  <c r="L2825" i="2"/>
  <c r="K2825" i="2"/>
  <c r="J2825" i="2"/>
  <c r="I2825" i="2"/>
  <c r="H2825" i="2"/>
  <c r="G2825" i="2"/>
  <c r="F2825" i="2"/>
  <c r="E2825" i="2"/>
  <c r="D2825" i="2"/>
  <c r="N2617" i="2"/>
  <c r="M2617" i="2"/>
  <c r="L2617" i="2"/>
  <c r="K2617" i="2"/>
  <c r="J2617" i="2"/>
  <c r="I2617" i="2"/>
  <c r="H2617" i="2"/>
  <c r="G2617" i="2"/>
  <c r="F2617" i="2"/>
  <c r="E2617" i="2"/>
  <c r="D2617" i="2"/>
  <c r="N2594" i="2"/>
  <c r="M2594" i="2"/>
  <c r="L2594" i="2"/>
  <c r="K2594" i="2"/>
  <c r="J2594" i="2"/>
  <c r="I2594" i="2"/>
  <c r="H2594" i="2"/>
  <c r="G2594" i="2"/>
  <c r="F2594" i="2"/>
  <c r="E2594" i="2"/>
  <c r="D2594" i="2"/>
  <c r="N2591" i="2"/>
  <c r="M2591" i="2"/>
  <c r="L2591" i="2"/>
  <c r="K2591" i="2"/>
  <c r="J2591" i="2"/>
  <c r="I2591" i="2"/>
  <c r="H2591" i="2"/>
  <c r="H2586" i="2" s="1"/>
  <c r="G2591" i="2"/>
  <c r="F2591" i="2"/>
  <c r="F2586" i="2" s="1"/>
  <c r="E2591" i="2"/>
  <c r="D2591" i="2"/>
  <c r="N2587" i="2"/>
  <c r="M2587" i="2"/>
  <c r="L2587" i="2"/>
  <c r="K2587" i="2"/>
  <c r="J2587" i="2"/>
  <c r="I2587" i="2"/>
  <c r="H2587" i="2"/>
  <c r="G2587" i="2"/>
  <c r="F2587" i="2"/>
  <c r="E2587" i="2"/>
  <c r="D2587" i="2"/>
  <c r="N2586" i="2"/>
  <c r="N2578" i="2"/>
  <c r="M2578" i="2"/>
  <c r="L2578" i="2"/>
  <c r="K2578" i="2"/>
  <c r="J2578" i="2"/>
  <c r="I2578" i="2"/>
  <c r="H2578" i="2"/>
  <c r="G2578" i="2"/>
  <c r="F2578" i="2"/>
  <c r="E2578" i="2"/>
  <c r="D2578" i="2"/>
  <c r="N2570" i="2"/>
  <c r="M2570" i="2"/>
  <c r="L2570" i="2"/>
  <c r="K2570" i="2"/>
  <c r="J2570" i="2"/>
  <c r="I2570" i="2"/>
  <c r="H2570" i="2"/>
  <c r="G2570" i="2"/>
  <c r="F2570" i="2"/>
  <c r="E2570" i="2"/>
  <c r="D2570" i="2"/>
  <c r="N2567" i="2"/>
  <c r="M2567" i="2"/>
  <c r="L2567" i="2"/>
  <c r="K2567" i="2"/>
  <c r="J2567" i="2"/>
  <c r="I2567" i="2"/>
  <c r="H2567" i="2"/>
  <c r="G2567" i="2"/>
  <c r="F2567" i="2"/>
  <c r="E2567" i="2"/>
  <c r="D2567" i="2"/>
  <c r="N2528" i="2"/>
  <c r="M2528" i="2"/>
  <c r="L2528" i="2"/>
  <c r="K2528" i="2"/>
  <c r="J2528" i="2"/>
  <c r="I2528" i="2"/>
  <c r="H2528" i="2"/>
  <c r="G2528" i="2"/>
  <c r="F2528" i="2"/>
  <c r="E2528" i="2"/>
  <c r="D2528" i="2"/>
  <c r="N2450" i="2"/>
  <c r="M2450" i="2"/>
  <c r="L2450" i="2"/>
  <c r="K2450" i="2"/>
  <c r="J2450" i="2"/>
  <c r="I2450" i="2"/>
  <c r="H2450" i="2"/>
  <c r="G2450" i="2"/>
  <c r="F2450" i="2"/>
  <c r="E2450" i="2"/>
  <c r="D2450" i="2"/>
  <c r="N2423" i="2"/>
  <c r="M2423" i="2"/>
  <c r="L2423" i="2"/>
  <c r="K2423" i="2"/>
  <c r="J2423" i="2"/>
  <c r="I2423" i="2"/>
  <c r="H2423" i="2"/>
  <c r="G2423" i="2"/>
  <c r="F2423" i="2"/>
  <c r="E2423" i="2"/>
  <c r="D2423" i="2"/>
  <c r="N2043" i="2"/>
  <c r="M2043" i="2"/>
  <c r="L2043" i="2"/>
  <c r="K2043" i="2"/>
  <c r="J2043" i="2"/>
  <c r="I2043" i="2"/>
  <c r="H2043" i="2"/>
  <c r="G2043" i="2"/>
  <c r="F2043" i="2"/>
  <c r="E2043" i="2"/>
  <c r="D2043" i="2"/>
  <c r="N2003" i="2"/>
  <c r="M2003" i="2"/>
  <c r="L2003" i="2"/>
  <c r="K2003" i="2"/>
  <c r="J2003" i="2"/>
  <c r="I2003" i="2"/>
  <c r="H2003" i="2"/>
  <c r="G2003" i="2"/>
  <c r="F2003" i="2"/>
  <c r="E2003" i="2"/>
  <c r="D2003" i="2"/>
  <c r="N1817" i="2"/>
  <c r="M1817" i="2"/>
  <c r="L1817" i="2"/>
  <c r="K1817" i="2"/>
  <c r="J1817" i="2"/>
  <c r="I1817" i="2"/>
  <c r="H1817" i="2"/>
  <c r="H1811" i="2" s="1"/>
  <c r="G1817" i="2"/>
  <c r="F1817" i="2"/>
  <c r="E1817" i="2"/>
  <c r="D1817" i="2"/>
  <c r="N1812" i="2"/>
  <c r="M1812" i="2"/>
  <c r="L1812" i="2"/>
  <c r="K1812" i="2"/>
  <c r="J1812" i="2"/>
  <c r="I1812" i="2"/>
  <c r="H1812" i="2"/>
  <c r="G1812" i="2"/>
  <c r="F1812" i="2"/>
  <c r="E1812" i="2"/>
  <c r="D1812" i="2"/>
  <c r="D1811" i="2" s="1"/>
  <c r="L1811" i="2"/>
  <c r="N1802" i="2"/>
  <c r="M1802" i="2"/>
  <c r="L1802" i="2"/>
  <c r="K1802" i="2"/>
  <c r="J1802" i="2"/>
  <c r="I1802" i="2"/>
  <c r="H1802" i="2"/>
  <c r="G1802" i="2"/>
  <c r="F1802" i="2"/>
  <c r="E1802" i="2"/>
  <c r="D1802" i="2"/>
  <c r="N1797" i="2"/>
  <c r="M1797" i="2"/>
  <c r="L1797" i="2"/>
  <c r="K1797" i="2"/>
  <c r="J1797" i="2"/>
  <c r="I1797" i="2"/>
  <c r="H1797" i="2"/>
  <c r="G1797" i="2"/>
  <c r="F1797" i="2"/>
  <c r="E1797" i="2"/>
  <c r="D1797" i="2"/>
  <c r="N1795" i="2"/>
  <c r="M1795" i="2"/>
  <c r="L1795" i="2"/>
  <c r="K1795" i="2"/>
  <c r="J1795" i="2"/>
  <c r="I1795" i="2"/>
  <c r="H1795" i="2"/>
  <c r="G1795" i="2"/>
  <c r="F1795" i="2"/>
  <c r="E1795" i="2"/>
  <c r="D1795" i="2"/>
  <c r="N1768" i="2"/>
  <c r="M1768" i="2"/>
  <c r="L1768" i="2"/>
  <c r="K1768" i="2"/>
  <c r="J1768" i="2"/>
  <c r="I1768" i="2"/>
  <c r="H1768" i="2"/>
  <c r="G1768" i="2"/>
  <c r="F1768" i="2"/>
  <c r="E1768" i="2"/>
  <c r="D1768" i="2"/>
  <c r="N1738" i="2"/>
  <c r="M1738" i="2"/>
  <c r="L1738" i="2"/>
  <c r="K1738" i="2"/>
  <c r="J1738" i="2"/>
  <c r="I1738" i="2"/>
  <c r="H1738" i="2"/>
  <c r="G1738" i="2"/>
  <c r="F1738" i="2"/>
  <c r="E1738" i="2"/>
  <c r="D1738" i="2"/>
  <c r="N1638" i="2"/>
  <c r="M1638" i="2"/>
  <c r="L1638" i="2"/>
  <c r="K1638" i="2"/>
  <c r="J1638" i="2"/>
  <c r="I1638" i="2"/>
  <c r="H1638" i="2"/>
  <c r="G1638" i="2"/>
  <c r="F1638" i="2"/>
  <c r="E1638" i="2"/>
  <c r="D1638" i="2"/>
  <c r="N1424" i="2"/>
  <c r="M1424" i="2"/>
  <c r="L1424" i="2"/>
  <c r="K1424" i="2"/>
  <c r="J1424" i="2"/>
  <c r="I1424" i="2"/>
  <c r="H1424" i="2"/>
  <c r="H1189" i="2" s="1"/>
  <c r="G1424" i="2"/>
  <c r="F1424" i="2"/>
  <c r="E1424" i="2"/>
  <c r="D1424" i="2"/>
  <c r="N1194" i="2"/>
  <c r="M1194" i="2"/>
  <c r="M1189" i="2" s="1"/>
  <c r="L1194" i="2"/>
  <c r="K1194" i="2"/>
  <c r="J1194" i="2"/>
  <c r="I1194" i="2"/>
  <c r="I1189" i="2" s="1"/>
  <c r="H1194" i="2"/>
  <c r="G1194" i="2"/>
  <c r="F1194" i="2"/>
  <c r="E1194" i="2"/>
  <c r="D1194" i="2"/>
  <c r="N1190" i="2"/>
  <c r="N1189" i="2" s="1"/>
  <c r="M1190" i="2"/>
  <c r="L1190" i="2"/>
  <c r="L1189" i="2" s="1"/>
  <c r="K1190" i="2"/>
  <c r="J1190" i="2"/>
  <c r="J1189" i="2" s="1"/>
  <c r="I1190" i="2"/>
  <c r="H1190" i="2"/>
  <c r="G1190" i="2"/>
  <c r="F1190" i="2"/>
  <c r="F1189" i="2" s="1"/>
  <c r="E1190" i="2"/>
  <c r="D1190" i="2"/>
  <c r="N1178" i="2"/>
  <c r="M1178" i="2"/>
  <c r="L1178" i="2"/>
  <c r="K1178" i="2"/>
  <c r="J1178" i="2"/>
  <c r="I1178" i="2"/>
  <c r="H1178" i="2"/>
  <c r="G1178" i="2"/>
  <c r="F1178" i="2"/>
  <c r="E1178" i="2"/>
  <c r="D1178" i="2"/>
  <c r="N1172" i="2"/>
  <c r="M1172" i="2"/>
  <c r="L1172" i="2"/>
  <c r="K1172" i="2"/>
  <c r="J1172" i="2"/>
  <c r="I1172" i="2"/>
  <c r="H1172" i="2"/>
  <c r="G1172" i="2"/>
  <c r="F1172" i="2"/>
  <c r="E1172" i="2"/>
  <c r="D1172" i="2"/>
  <c r="N1169" i="2"/>
  <c r="M1169" i="2"/>
  <c r="L1169" i="2"/>
  <c r="K1169" i="2"/>
  <c r="J1169" i="2"/>
  <c r="I1169" i="2"/>
  <c r="H1169" i="2"/>
  <c r="G1169" i="2"/>
  <c r="F1169" i="2"/>
  <c r="E1169" i="2"/>
  <c r="D1169" i="2"/>
  <c r="N1095" i="2"/>
  <c r="M1095" i="2"/>
  <c r="L1095" i="2"/>
  <c r="K1095" i="2"/>
  <c r="J1095" i="2"/>
  <c r="I1095" i="2"/>
  <c r="H1095" i="2"/>
  <c r="G1095" i="2"/>
  <c r="F1095" i="2"/>
  <c r="E1095" i="2"/>
  <c r="D1095" i="2"/>
  <c r="N979" i="2"/>
  <c r="M979" i="2"/>
  <c r="L979" i="2"/>
  <c r="K979" i="2"/>
  <c r="J979" i="2"/>
  <c r="I979" i="2"/>
  <c r="H979" i="2"/>
  <c r="G979" i="2"/>
  <c r="F979" i="2"/>
  <c r="E979" i="2"/>
  <c r="D979" i="2"/>
  <c r="N816" i="2"/>
  <c r="M816" i="2"/>
  <c r="L816" i="2"/>
  <c r="K816" i="2"/>
  <c r="J816" i="2"/>
  <c r="I816" i="2"/>
  <c r="H816" i="2"/>
  <c r="G816" i="2"/>
  <c r="F816" i="2"/>
  <c r="E816" i="2"/>
  <c r="D816" i="2"/>
  <c r="N398" i="2"/>
  <c r="M398" i="2"/>
  <c r="L398" i="2"/>
  <c r="K398" i="2"/>
  <c r="J398" i="2"/>
  <c r="I398" i="2"/>
  <c r="H398" i="2"/>
  <c r="G398" i="2"/>
  <c r="F398" i="2"/>
  <c r="E398" i="2"/>
  <c r="D398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L33" i="2" s="1"/>
  <c r="K34" i="2"/>
  <c r="J34" i="2"/>
  <c r="I34" i="2"/>
  <c r="H34" i="2"/>
  <c r="G34" i="2"/>
  <c r="F34" i="2"/>
  <c r="E34" i="2"/>
  <c r="D34" i="2"/>
  <c r="D33" i="2" s="1"/>
  <c r="N25" i="2"/>
  <c r="M25" i="2"/>
  <c r="L25" i="2"/>
  <c r="K25" i="2"/>
  <c r="J25" i="2"/>
  <c r="I25" i="2"/>
  <c r="H25" i="2"/>
  <c r="G25" i="2"/>
  <c r="F25" i="2"/>
  <c r="E25" i="2"/>
  <c r="D25" i="2"/>
  <c r="N23" i="2"/>
  <c r="M23" i="2"/>
  <c r="L23" i="2"/>
  <c r="L13" i="2" s="1"/>
  <c r="K23" i="2"/>
  <c r="J23" i="2"/>
  <c r="I23" i="2"/>
  <c r="H23" i="2"/>
  <c r="G23" i="2"/>
  <c r="F23" i="2"/>
  <c r="E23" i="2"/>
  <c r="D23" i="2"/>
  <c r="N21" i="2"/>
  <c r="M21" i="2"/>
  <c r="L21" i="2"/>
  <c r="K21" i="2"/>
  <c r="J21" i="2"/>
  <c r="I21" i="2"/>
  <c r="H21" i="2"/>
  <c r="G21" i="2"/>
  <c r="F21" i="2"/>
  <c r="E21" i="2"/>
  <c r="D21" i="2"/>
  <c r="N19" i="2"/>
  <c r="M19" i="2"/>
  <c r="L19" i="2"/>
  <c r="K19" i="2"/>
  <c r="J19" i="2"/>
  <c r="J13" i="2" s="1"/>
  <c r="I19" i="2"/>
  <c r="H19" i="2"/>
  <c r="G19" i="2"/>
  <c r="F19" i="2"/>
  <c r="F13" i="2" s="1"/>
  <c r="E19" i="2"/>
  <c r="D19" i="2"/>
  <c r="N14" i="2"/>
  <c r="M14" i="2"/>
  <c r="L14" i="2"/>
  <c r="K14" i="2"/>
  <c r="J14" i="2"/>
  <c r="I14" i="2"/>
  <c r="H14" i="2"/>
  <c r="G14" i="2"/>
  <c r="F14" i="2"/>
  <c r="E14" i="2"/>
  <c r="D14" i="2"/>
  <c r="F33" i="2" l="1"/>
  <c r="J33" i="2"/>
  <c r="N33" i="2"/>
  <c r="H33" i="2"/>
  <c r="I2586" i="2"/>
  <c r="M2586" i="2"/>
  <c r="M3571" i="2" s="1"/>
  <c r="H3374" i="2"/>
  <c r="I2917" i="2"/>
  <c r="F1811" i="2"/>
  <c r="J1811" i="2"/>
  <c r="N1811" i="2"/>
  <c r="J2586" i="2"/>
  <c r="D2586" i="2"/>
  <c r="L2586" i="2"/>
  <c r="L3571" i="2" s="1"/>
  <c r="N13" i="2"/>
  <c r="K1811" i="2"/>
  <c r="K13" i="2"/>
  <c r="G33" i="2"/>
  <c r="F2917" i="2"/>
  <c r="J2917" i="2"/>
  <c r="N2917" i="2"/>
  <c r="N3571" i="2" s="1"/>
  <c r="G3374" i="2"/>
  <c r="G1189" i="2"/>
  <c r="K1189" i="2"/>
  <c r="E1811" i="2"/>
  <c r="I1811" i="2"/>
  <c r="I3571" i="2" s="1"/>
  <c r="M1811" i="2"/>
  <c r="G1811" i="2"/>
  <c r="G13" i="2"/>
  <c r="K33" i="2"/>
  <c r="K3374" i="2"/>
  <c r="D13" i="2"/>
  <c r="D3571" i="2" s="1"/>
  <c r="H13" i="2"/>
  <c r="H3571" i="2" s="1"/>
  <c r="E13" i="2"/>
  <c r="I13" i="2"/>
  <c r="M13" i="2"/>
  <c r="E33" i="2"/>
  <c r="I33" i="2"/>
  <c r="M33" i="2"/>
  <c r="D1189" i="2"/>
  <c r="G2586" i="2"/>
  <c r="K2586" i="2"/>
  <c r="G2917" i="2"/>
  <c r="H2917" i="2"/>
  <c r="L2917" i="2"/>
  <c r="E3374" i="2"/>
  <c r="I3374" i="2"/>
  <c r="M3374" i="2"/>
  <c r="J3571" i="2"/>
  <c r="E1189" i="2"/>
  <c r="E2586" i="2"/>
  <c r="D2917" i="2"/>
  <c r="G3571" i="2" l="1"/>
  <c r="K3571" i="2"/>
  <c r="F3571" i="2"/>
  <c r="E3571" i="2"/>
</calcChain>
</file>

<file path=xl/sharedStrings.xml><?xml version="1.0" encoding="utf-8"?>
<sst xmlns="http://schemas.openxmlformats.org/spreadsheetml/2006/main" count="3591" uniqueCount="2653">
  <si>
    <t>Functional Class</t>
  </si>
  <si>
    <t>Utility Account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</si>
  <si>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</si>
  <si>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</si>
  <si>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</si>
  <si>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</si>
  <si>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</si>
  <si>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</si>
  <si>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</si>
  <si>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</si>
  <si>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</si>
  <si>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</si>
  <si>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</si>
  <si>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Retirement Unit</t>
  </si>
  <si>
    <t>Retirement</t>
  </si>
  <si>
    <t>Grand Total</t>
  </si>
  <si>
    <t>01 - Intangible Plant</t>
  </si>
  <si>
    <t>30300 - Misc Intangible Plant</t>
  </si>
  <si>
    <t>000.000 : FPL Conversion 000</t>
  </si>
  <si>
    <t>804.000  : MISC INTANGIBLE PLANT</t>
  </si>
  <si>
    <t>804.001  : CO-OWNER PMT OUC</t>
  </si>
  <si>
    <t>804.002  : FLA MUN POWER AGENCY</t>
  </si>
  <si>
    <t>30350 - Capitalized Software</t>
  </si>
  <si>
    <t>804.500  : CAPITALIZATION OF SOFTWA</t>
  </si>
  <si>
    <t>30360 - Capitalized Software - 10Yr</t>
  </si>
  <si>
    <t>804.600  : CAPITALIZTION OF SOFTWAR</t>
  </si>
  <si>
    <t>30380 - Capitalized Software - ECCR</t>
  </si>
  <si>
    <t>804.800  : CAPITALIZATION OF SOFTWA</t>
  </si>
  <si>
    <t>02 - Steam Generation Plant</t>
  </si>
  <si>
    <t>31100 - Structure &amp; Improvements</t>
  </si>
  <si>
    <t>003.003  : LAWSUIT SETTLEMENTS</t>
  </si>
  <si>
    <t>101.0051 : SITE PREPARATION</t>
  </si>
  <si>
    <t>201.1017 : DRIVE, ELECT MTR, COMPL</t>
  </si>
  <si>
    <t>201.1018 : PUMP COMPLETE</t>
  </si>
  <si>
    <t>201.1019 : PIPING</t>
  </si>
  <si>
    <t>203.1049 : ROAD</t>
  </si>
  <si>
    <t>203.1050 : PARKING LOT/SURFACING AN</t>
  </si>
  <si>
    <t>203.1051 : BRIDGES, INCL. FOUNDATIO</t>
  </si>
  <si>
    <t>204.1058 : DRIVE, ELECTRIC MOTOR, C</t>
  </si>
  <si>
    <t>204.1059 : PUMP COMPLETE</t>
  </si>
  <si>
    <t>204.1060 : TANK</t>
  </si>
  <si>
    <t xml:space="preserve">204.1062 : CONTROL/INSTRUMENTATION </t>
  </si>
  <si>
    <t>204.1063 : PIPING</t>
  </si>
  <si>
    <t>204.1064 : FIRE PROTECTION SYSTEM</t>
  </si>
  <si>
    <t>204.1069 : FOUNDATION</t>
  </si>
  <si>
    <t>205.1037: YARD LIGHTING FIXTURES</t>
  </si>
  <si>
    <t>205.1085 : LANDSCAPING</t>
  </si>
  <si>
    <t>205.1141 : FENCING</t>
  </si>
  <si>
    <t>206.1108 : SEWAGE TREATMENT EQUIPME</t>
  </si>
  <si>
    <t>208.1151 : CHANNEL IMPROVEMENTS, IN</t>
  </si>
  <si>
    <t>208.1153 : DOCK, WHARF, OR PIER</t>
  </si>
  <si>
    <t>208.1155 : RETAINING WALL/BULKHEAD/</t>
  </si>
  <si>
    <t>208.1160 : FOUNDATION/PILE</t>
  </si>
  <si>
    <t>208.1161 : OIL SKIMMER/TANK</t>
  </si>
  <si>
    <t>208.1163 : FENDERS</t>
  </si>
  <si>
    <t>209.1169 : TRACK SYSTEM</t>
  </si>
  <si>
    <t>210.1189 : DRIVE, ELECTRIC MOTOR, C</t>
  </si>
  <si>
    <t>210.1191 : PIPING, ALL</t>
  </si>
  <si>
    <t>210.1192 : PUMP COMPLETE</t>
  </si>
  <si>
    <t>210.1193 : WATER MONITORING WELL</t>
  </si>
  <si>
    <t>210.1196 : WATER QUALITY CONTROL SY</t>
  </si>
  <si>
    <t>210.1198 : RETAINING WALL</t>
  </si>
  <si>
    <t>210.1199 : LINER, COMPLETE</t>
  </si>
  <si>
    <t>210.1200 : CONCRETE BASIN</t>
  </si>
  <si>
    <t>210.1201 : POND</t>
  </si>
  <si>
    <t>301.1950 : SUPERSTRUCTURE</t>
  </si>
  <si>
    <t>301.1951 : AIR HANDLER</t>
  </si>
  <si>
    <t>301.1952 : ROOF</t>
  </si>
  <si>
    <t>301.1954 : CONDENSER/COMPRESSOR</t>
  </si>
  <si>
    <t>301.1955 : PLUMBING SYSTEM COMPLETE</t>
  </si>
  <si>
    <t>301.1956 : LIGHTING SYSTEM COMPLETE</t>
  </si>
  <si>
    <t>301.1957 : CONTROL SYSTEM HVAC</t>
  </si>
  <si>
    <t>301.1958 : HVAC SYSTEM COMPLETE</t>
  </si>
  <si>
    <t xml:space="preserve">301.1959 : DUCTWORK </t>
  </si>
  <si>
    <t>301.1964 : FIRE PROTECTION SYS COMP</t>
  </si>
  <si>
    <t>301.1972 : SUBSTRUCTURE/FOUNDATION</t>
  </si>
  <si>
    <t>302.2002 : SUPERSTRUCTURE</t>
  </si>
  <si>
    <t>302.2004 : ROOF</t>
  </si>
  <si>
    <t>302.2007 : PLUMBING SYSTEM COMPLETE</t>
  </si>
  <si>
    <t>302.2008 : LIGHTING SYSTEM COMPLETE</t>
  </si>
  <si>
    <t>302.2024 : SUBSTRUCTURE/FOUNDATION</t>
  </si>
  <si>
    <t>303.2054 : SUPERSTRUCTURE</t>
  </si>
  <si>
    <t>303.2055 : AIR HANDLER</t>
  </si>
  <si>
    <t>303.2056 : ROOF</t>
  </si>
  <si>
    <t>303.2058 : CONDENSER/COMPRESSOR</t>
  </si>
  <si>
    <t>303.2059 : PLUMBING SYSTEM COMPLETE</t>
  </si>
  <si>
    <t>303.2060 : LIGHTING SYSTEM COMPLETE</t>
  </si>
  <si>
    <t>303.2065 : INTERNAL PARTITIONS</t>
  </si>
  <si>
    <t>303.2076 : SUBSTRUCTURE/FOUNDATION</t>
  </si>
  <si>
    <t>304.2106 : SUPERSTRUCTURE</t>
  </si>
  <si>
    <t>304.2108 : ROOF</t>
  </si>
  <si>
    <t>304.2111 : PLUMBING SYSTEM COMPLETE</t>
  </si>
  <si>
    <t>304.2112 : LIGHTING SYSTEM COMPLETE</t>
  </si>
  <si>
    <t>304.2114 : HVAC SYSTEM COMPLETE</t>
  </si>
  <si>
    <t>304.2128 : SUBSTRUCTURE/FOUNDATION</t>
  </si>
  <si>
    <t>305.2158 : SUPERSTRUCTURE</t>
  </si>
  <si>
    <t>305.2160 : ROOF</t>
  </si>
  <si>
    <t>305.2163 : PLUMBING SYSTEM COMPLETE</t>
  </si>
  <si>
    <t>305.2164 : LIGHTING SYSTEM COMPLETE</t>
  </si>
  <si>
    <t>305.2166 : HVAC SYSTEM COMPLETE</t>
  </si>
  <si>
    <t>305.2170 : ELEVATOR, COMPLETE</t>
  </si>
  <si>
    <t>305.2180 : SUBSTRUCTURE/FOUNDATION</t>
  </si>
  <si>
    <t>306.2210 : SUPERSTRUCTURE</t>
  </si>
  <si>
    <t>306.2212 : ROOF</t>
  </si>
  <si>
    <t>306.2215 : PLUMBING SYSTEM COMPLETE</t>
  </si>
  <si>
    <t>306.2216 : LIGHTING SYSTEM COMPLETE</t>
  </si>
  <si>
    <t>306.2218 : HVAC SYSTEM COMPLETE</t>
  </si>
  <si>
    <t>306.2232 : SUBSTRUCTURE/FOUNDATION</t>
  </si>
  <si>
    <t>307.2262 : SUPERSTRUCTURE</t>
  </si>
  <si>
    <t>307.2264 : ROOF</t>
  </si>
  <si>
    <t>307.2267 : PLUMBING SYSTEM COMPLETE</t>
  </si>
  <si>
    <t>307.2268 : LIGHTING SYSTEM COMPLETE</t>
  </si>
  <si>
    <t>307.2270 : HVAC SYSTEM COMPLETE</t>
  </si>
  <si>
    <t>307.2276 : FIRE PROTECTION SYS COMP</t>
  </si>
  <si>
    <t>307.2284 : SUBSTRUCTURE/FOUNDATION</t>
  </si>
  <si>
    <t>308.2314 : SUPERSTRUCTURE</t>
  </si>
  <si>
    <t>308.2316 : ROOF</t>
  </si>
  <si>
    <t>308.2319 : PLUMBING SYSTEM COMPLETE</t>
  </si>
  <si>
    <t>308.2320 : LIGHTING SYSTEM COMPLETE</t>
  </si>
  <si>
    <t>308.2322 : HVAC SYSTEM COMPLETE</t>
  </si>
  <si>
    <t>308.2324 : FLOOR COVERING</t>
  </si>
  <si>
    <t>308.2336 : SUBSTRUCTURE/FOUNDATION</t>
  </si>
  <si>
    <t>309.2366 : SUPERSTRUCTURE</t>
  </si>
  <si>
    <t>309.2368 : ROOF</t>
  </si>
  <si>
    <t>309.2371 : PLUMBING SYSTEM COMPLETE</t>
  </si>
  <si>
    <t>309.2372 : LIGHTING SYSTEM COMPLETE</t>
  </si>
  <si>
    <t>309.2374 : HVAC SYSTEM COMPLETE</t>
  </si>
  <si>
    <t>309.2388 : SUBSTRUCTURE/FOUNDATION</t>
  </si>
  <si>
    <t>310.2418 : SUPERSTRUCTURE</t>
  </si>
  <si>
    <t>310.2420 : ROOF</t>
  </si>
  <si>
    <t>310.2423 : PLUMBING SYSTEM COMPLETE</t>
  </si>
  <si>
    <t>310.2424 : LIGHTING SYSTEM COMPLETE</t>
  </si>
  <si>
    <t>310.2426 : HVAC SYSTEM COMPLETE</t>
  </si>
  <si>
    <t>310.2432 : FIRE PROTECTION SYS COMP</t>
  </si>
  <si>
    <t>310.2440 : SUBSTRUCTURE/FOUNDATION</t>
  </si>
  <si>
    <t>311.9563 : SUPERSTRUCTURE</t>
  </si>
  <si>
    <t>311.9565 : ROOF</t>
  </si>
  <si>
    <t>311.9569 : LIGHTING SYSTEM COMPLETE</t>
  </si>
  <si>
    <t>312.9597 : SUPERSTRUCTURE</t>
  </si>
  <si>
    <t>312.9599 : ROOF</t>
  </si>
  <si>
    <t>312.9602 : PLUMBING SYSTEM COMPLETE</t>
  </si>
  <si>
    <t>312.9603 : LIGHTING SYSTEM COMPLETE</t>
  </si>
  <si>
    <t>312.9605 : HVAC SYSTEM COMPLETE</t>
  </si>
  <si>
    <t>312.9619 : SUBSTRUCTURE/FOUNDATION</t>
  </si>
  <si>
    <t>313.9631 : SUPERSTRUCTURE</t>
  </si>
  <si>
    <t>313.9633 : ROOF</t>
  </si>
  <si>
    <t>313.9636 : PLUMBING SYSTEM COMPLETE</t>
  </si>
  <si>
    <t>313.9637 : LIGHTING SYSTEM COMPLETE</t>
  </si>
  <si>
    <t>313.9653 : SUBSTRUCTURE/FOUNDATION</t>
  </si>
  <si>
    <t>314.9665 : SUPERSTRUCTURE</t>
  </si>
  <si>
    <t>314.9667 : ROOF</t>
  </si>
  <si>
    <t>314.9670 : PLUMBING SYSTEM COMPLETE</t>
  </si>
  <si>
    <t>314.9671 : LIGHTING SYSTEM COMPLETE</t>
  </si>
  <si>
    <t>314.9673 : HVAC SYSTEM COMPLETE</t>
  </si>
  <si>
    <t>314.9679 : FIRE PROTECTION SYS COMP</t>
  </si>
  <si>
    <t>314.9687 : SUBSTRUCTURE/FOUNDATION</t>
  </si>
  <si>
    <t>315.9698 : SUPERSTRUCTURE</t>
  </si>
  <si>
    <t>315.9700 : ROOF</t>
  </si>
  <si>
    <t>315.9703 : PLUMBING SYSTEM COMPLETE</t>
  </si>
  <si>
    <t>315.9704 : LIGHTING SYSTEM COMPLETE</t>
  </si>
  <si>
    <t>315.9706 : HVAC SYSTEM COMPLETE</t>
  </si>
  <si>
    <t>315.9720 : SUBSTRUCTURE/FOUNDATION</t>
  </si>
  <si>
    <t>316.9732 : SUPERSTRUCTURE</t>
  </si>
  <si>
    <t>316.9734 : ROOF</t>
  </si>
  <si>
    <t>316.9737 : PLUMBING SYSTEM COMPLETE</t>
  </si>
  <si>
    <t>316.9738 : LIGHTING SYSTEM COMPLETE</t>
  </si>
  <si>
    <t>316.9739 : CONDENSER/COMPRESSOR</t>
  </si>
  <si>
    <t>316.9740 : HVAC SYSTEM COMPLETE</t>
  </si>
  <si>
    <t>316.9746 : FIRE PROTECTION SYS COMP</t>
  </si>
  <si>
    <t>316.9754 : SUBSTRUCTURE/FOUNDATION</t>
  </si>
  <si>
    <t>317.0102 : SUPERSTRUCTURE</t>
  </si>
  <si>
    <t>317.0104 : ROOF</t>
  </si>
  <si>
    <t>317.0106 : CONDENSER/COMPRESSOR</t>
  </si>
  <si>
    <t>317.0107 : PLUMBING SYSTEM COMPLETE</t>
  </si>
  <si>
    <t>317.0108 : LIGHTING SYSTEM COMPLETE</t>
  </si>
  <si>
    <t>317.0110 : HVAC SYSTEM COMPLETE</t>
  </si>
  <si>
    <t>319.0160 : SUPERSTRUCTURE</t>
  </si>
  <si>
    <t>319.0161 : AIR HANDLER</t>
  </si>
  <si>
    <t>319.0162 : ROOF</t>
  </si>
  <si>
    <t>319.0164 : CONDENSER/COMPRESSOR</t>
  </si>
  <si>
    <t>319.0165 : PLUMBING SYSTEM COMPLETE</t>
  </si>
  <si>
    <t>319.0167 : CONTROL SYSTEM HVAC</t>
  </si>
  <si>
    <t>319.0168 : HVAC SYSTEM COMPLETE</t>
  </si>
  <si>
    <t>319.0182 : SUBSTRUCTURE/FOUNDATION</t>
  </si>
  <si>
    <t>320.0190 : AIR HANDLER</t>
  </si>
  <si>
    <t>320.0191 : ROOF</t>
  </si>
  <si>
    <t>320.0193 : CONDENSER/COMPRESSOR</t>
  </si>
  <si>
    <t>321.0218 : SUPERSTRUCTURE</t>
  </si>
  <si>
    <t>321.0220 : ROOF</t>
  </si>
  <si>
    <t>321.0224 : LIGHTING SYSTEM COMPLETE</t>
  </si>
  <si>
    <t>322.0247 : SUPERSTRUCTURE</t>
  </si>
  <si>
    <t>322.0255 : HVAC SYSTEM COMPLETE</t>
  </si>
  <si>
    <t>323.0276 : SUPERSTRUCTURE</t>
  </si>
  <si>
    <t>323.0278 : ROOF</t>
  </si>
  <si>
    <t>323.0281 : PLUMBING SYSTEM COMPLETE</t>
  </si>
  <si>
    <t>323.0298 : SUBSTRUCTURE/FOUNDATION</t>
  </si>
  <si>
    <t>325.0334 : SUPERSTRUCTURE</t>
  </si>
  <si>
    <t>325.0335 : AIR HANDLER</t>
  </si>
  <si>
    <t>325.0336 : ROOF</t>
  </si>
  <si>
    <t>325.0338 : CONDENSER/COMPRESSOR</t>
  </si>
  <si>
    <t>325.0339 : PLUMBING SYSTEM COMPLETE</t>
  </si>
  <si>
    <t>325.0340 : LIGHTING SYSTEM COMPLETE</t>
  </si>
  <si>
    <t>325.0342 : HVAC SYSTEM COMPLETE</t>
  </si>
  <si>
    <t>325.0356 : SUBSTRUCTURE/FOUNDATION</t>
  </si>
  <si>
    <t>326.2470 : SUPERSTRUCTURE</t>
  </si>
  <si>
    <t>326.2472 : ROOF</t>
  </si>
  <si>
    <t>326.2476 : LIGHTING SYSTEM COMPLETE</t>
  </si>
  <si>
    <t>326.2492 : SUBSTRUCTURE/FOUNDATION</t>
  </si>
  <si>
    <t>327.2522 : SUPERSTRUCTURE</t>
  </si>
  <si>
    <t>327.2523 : AIR HANDLER</t>
  </si>
  <si>
    <t>327.2524 : ROOF</t>
  </si>
  <si>
    <t>327.2526 : CONDENSER/COMPRESSOR</t>
  </si>
  <si>
    <t>327.2527 : PLUMBING SYSTEM COMPLETE</t>
  </si>
  <si>
    <t>327.2528 : LIGHTING SYSTEM COMPLETE</t>
  </si>
  <si>
    <t>327.2529 : CONTROL SYSTEM HVAC</t>
  </si>
  <si>
    <t>327.2530 : HVAC SYSTEM COMPLETE</t>
  </si>
  <si>
    <t xml:space="preserve">327.2531 : DUCTWORK </t>
  </si>
  <si>
    <t>327.2532 : FLOOR COVERING</t>
  </si>
  <si>
    <t>327.2536 : FIRE PROTECTION SYS COMP</t>
  </si>
  <si>
    <t>327.2544 : SUBSTRUCTURE/FOUNDATION</t>
  </si>
  <si>
    <t>328.2574 : SUPERSTRUCTURE</t>
  </si>
  <si>
    <t>328.2576 : ROOF</t>
  </si>
  <si>
    <t>328.2579 : PLUMBING SYSTEM COMPLETE</t>
  </si>
  <si>
    <t>328.2580 : LIGHTING SYSTEM COMPLETE</t>
  </si>
  <si>
    <t>328.2582 : HVAC SYSTEM COMPLETE</t>
  </si>
  <si>
    <t>328.2588 : FIRE PROTECTION SYS COMP</t>
  </si>
  <si>
    <t>328.2596 : SUBSTRUCTURE/FOUNDATION</t>
  </si>
  <si>
    <t>329.2626 : SUPERSTRUCTURE</t>
  </si>
  <si>
    <t>329.2628 : ROOF</t>
  </si>
  <si>
    <t>329.2631 : PLUMBING SYSTEM COMPLETE</t>
  </si>
  <si>
    <t>329.2632 : LIGHTING SYSTEM COMPLETE</t>
  </si>
  <si>
    <t>329.2634 : HVAC SYSTEM COMPLETE</t>
  </si>
  <si>
    <t>329.2638 : ELEVATOR, COMPLETE</t>
  </si>
  <si>
    <t>329.2640 : FIRE PROTECTION SYS COMP</t>
  </si>
  <si>
    <t>329.2648 : SUBSTRUCTURE/FOUNDATION</t>
  </si>
  <si>
    <t>330.2686 : HVAC SYSTEM COMPLETE</t>
  </si>
  <si>
    <t>331.2730 : SUPERSTRUCTURE</t>
  </si>
  <si>
    <t>331.2732 : ROOF</t>
  </si>
  <si>
    <t>331.2735 : PLUMBING SYSTEM COMPLETE</t>
  </si>
  <si>
    <t>331.2736 : LIGHTING SYSTEM COMPLETE</t>
  </si>
  <si>
    <t>331.2738 : HVAC SYSTEM COMPLETE</t>
  </si>
  <si>
    <t>331.2749 : SUBSTRUCTURE/FOUNDATION</t>
  </si>
  <si>
    <t>331.2750 : PLAYGROUND FACILITIES</t>
  </si>
  <si>
    <t>332.2775 : MOBILE TRAILER, EACH</t>
  </si>
  <si>
    <t>333.2793 : SERVICE ISLAND, EACH</t>
  </si>
  <si>
    <t>339.9765 : SUPERSTRUCTURE</t>
  </si>
  <si>
    <t>339.9767 : ROOF</t>
  </si>
  <si>
    <t>339.9770 : PLUMBING SYSTEM COMPLETE</t>
  </si>
  <si>
    <t>339.9771 : LIGHTING SYSTEM COMPLETE</t>
  </si>
  <si>
    <t>339.9784 : SUBSTRUCTURE/FOUNDATION</t>
  </si>
  <si>
    <t>340.9796 : SUPERSTRUCTURE</t>
  </si>
  <si>
    <t>340.9797 : AIR HANDLER</t>
  </si>
  <si>
    <t>340.9798 : ROOF</t>
  </si>
  <si>
    <t>340.9799 : CHILLED WATER SYSTEM</t>
  </si>
  <si>
    <t>340.9800 : CONDENSER/COMPRESSOR</t>
  </si>
  <si>
    <t>340.9801 : PLUMBING SYSTEM COMPLETE</t>
  </si>
  <si>
    <t>340.9802 : LIGHTING SYSTEM COMPLETE</t>
  </si>
  <si>
    <t>340.9804 : HVAC SYSTEM COMPLETE</t>
  </si>
  <si>
    <t>340.9808 : FIRE PROTECTION SYS COMP</t>
  </si>
  <si>
    <t>340.9812 : SUBSTRUCTURE/FOUNDATION</t>
  </si>
  <si>
    <t>340.9813 : ELEVATOR, COMPLETE</t>
  </si>
  <si>
    <t>342.9893 : SUPERSTRUCTURE</t>
  </si>
  <si>
    <t>342.9895 : ROOF</t>
  </si>
  <si>
    <t>342.9898 : PLUMBING SYSTEM COMPLETE</t>
  </si>
  <si>
    <t>342.9899 : LIGHTING SYSTEM COMPLETE</t>
  </si>
  <si>
    <t>342.9901 : HVAC SYSTEM COMPLETE</t>
  </si>
  <si>
    <t>342.9905 : FIRE PROTECTION SYS COMP</t>
  </si>
  <si>
    <t>342.9909 : SUBSTRUCTURE/FOUNDATION</t>
  </si>
  <si>
    <t>346.9461 : SUPERSTRUCTURE</t>
  </si>
  <si>
    <t>346.9466 : PLUMBING SYSTEM COMPLETE</t>
  </si>
  <si>
    <t>346.9467 : LIGHTING SYSTEM COMPLETE</t>
  </si>
  <si>
    <t>346.9469 : HVAC SYSTEM COMPLETE</t>
  </si>
  <si>
    <t>346.9473 : ELEVATOR, COMPLETE</t>
  </si>
  <si>
    <t>346.9475 : FIRE PROTECTION SYS COMP</t>
  </si>
  <si>
    <t>346.9483 : SUBSTRUCTURE/FOUNDATION</t>
  </si>
  <si>
    <t>350.3105 : CEMS BUILDING/SHELTER, C</t>
  </si>
  <si>
    <t>350.3110 : BUILDING/SHELTER, COMPLE</t>
  </si>
  <si>
    <t>386.6166 : SUPERSTRUCTURE</t>
  </si>
  <si>
    <t>386.6168 : ROOF</t>
  </si>
  <si>
    <t>386.6172 : LIGHTING SYSTEM COMPLETE</t>
  </si>
  <si>
    <t>386.6174 : HVAC SYSTEM COMPLETE</t>
  </si>
  <si>
    <t>386.6188 : SUBSTRUCTURE/FOUNDATION</t>
  </si>
  <si>
    <t>387.6202 : SUPERSTRUCTURE</t>
  </si>
  <si>
    <t>387.6204 : ROOF</t>
  </si>
  <si>
    <t>387.6208 : LIGHTING SYSTEM COMPLETE</t>
  </si>
  <si>
    <t>387.6210 : HVAC SYSTEM COMPLETE</t>
  </si>
  <si>
    <t>387.6224 : SUBSTRUCTURE/FOUNDATION</t>
  </si>
  <si>
    <t>388.6243 : SUPERSTRUCTURE</t>
  </si>
  <si>
    <t>388.6245 : ROOF</t>
  </si>
  <si>
    <t>388.6248 : PLUMBING SYSTEM COMPLETE</t>
  </si>
  <si>
    <t>388.6249 : LIGHTING SYSTEM COMPLETE</t>
  </si>
  <si>
    <t>388.6251 : HVAC SYSTEM COMPLETE</t>
  </si>
  <si>
    <t>388.6265 : SUBSTRUCTURE/FOUNDATION</t>
  </si>
  <si>
    <t>389.6284 : ROOF</t>
  </si>
  <si>
    <t>391.6362 : SUPERSTRUCTURE</t>
  </si>
  <si>
    <t>391.6370 : HVAC SYSTEM COMPLETE</t>
  </si>
  <si>
    <t xml:space="preserve">404.4096 : CONTROL/INSTRUMENTATION </t>
  </si>
  <si>
    <t>404.4097 : INTAKE CANAL</t>
  </si>
  <si>
    <t>404.4099 : DISCHARGE CANAL</t>
  </si>
  <si>
    <t>404.4101 : RETAINING WALL</t>
  </si>
  <si>
    <t xml:space="preserve">404.4109 : OIL SPILL CONTROL BOOM </t>
  </si>
  <si>
    <t>408.4191 : OIL SPILL CONTROL BOOM S</t>
  </si>
  <si>
    <t>409.4201 : FOUNDATION</t>
  </si>
  <si>
    <t>409.4203 : PIPING</t>
  </si>
  <si>
    <t>409.4204 : PUMP COMPLETE</t>
  </si>
  <si>
    <t>410.4222 : DRIVE, ELECTRIC MOTOR, C</t>
  </si>
  <si>
    <t>410.4226 : PUMP COMPLETE</t>
  </si>
  <si>
    <t>410.4229 : WATER SCREENS COMPLETE</t>
  </si>
  <si>
    <t xml:space="preserve">410.4232 : CONTROL/INSTRUMENTATION </t>
  </si>
  <si>
    <t>411.4245 : FOUNDATION</t>
  </si>
  <si>
    <t>411.4247 : CATHODIC PROTECTION EQUI</t>
  </si>
  <si>
    <t>411.4248 : RETAINING WALL/BULKHEAD/</t>
  </si>
  <si>
    <t xml:space="preserve">413.4264 : CONTROL/INSTRUMENTATION </t>
  </si>
  <si>
    <t>413.4265 : DRIVE, ELECTRIC MOTOR, C</t>
  </si>
  <si>
    <t>413.4266 : ENCLOSURE</t>
  </si>
  <si>
    <t>413.4268 : FOUNDATION</t>
  </si>
  <si>
    <t>413.4271 : PIPING</t>
  </si>
  <si>
    <t>413.4272 : PUMP COMPLETE</t>
  </si>
  <si>
    <t>413.4276 : MOTOR STATIONARY WINDING</t>
  </si>
  <si>
    <t xml:space="preserve">413.4277 : VALVE, POWER OPERATED 8 </t>
  </si>
  <si>
    <t>413.4280 : WELL</t>
  </si>
  <si>
    <t>413.4282 : MOTOR ROTATING ASSEMBLY</t>
  </si>
  <si>
    <t xml:space="preserve">501.6020 : CONTROL/INSTRUMENTATION </t>
  </si>
  <si>
    <t>501.6021 : DRIVE, ELECTRIC MOTOR, C</t>
  </si>
  <si>
    <t>501.6022 : FOUNDATION</t>
  </si>
  <si>
    <t>501.6024 : PIPING</t>
  </si>
  <si>
    <t>501.6025 : PUMP COMPLETE</t>
  </si>
  <si>
    <t>501.6026 : TANK</t>
  </si>
  <si>
    <t xml:space="preserve">501.6028 : VALVE, POWER OPERATED 8 </t>
  </si>
  <si>
    <t>501.6030 : RAW WATER WELL</t>
  </si>
  <si>
    <t xml:space="preserve">502.6049 : CONTROL/INSTRUMENTATION </t>
  </si>
  <si>
    <t>502.6050 : DRIVE, ELECTRIC MOTOR, C</t>
  </si>
  <si>
    <t>502.6051 : WATER TREATMENT EQUIPMEN</t>
  </si>
  <si>
    <t>502.6053 : PIPING</t>
  </si>
  <si>
    <t>502.6054 : PUMP COMPLETE</t>
  </si>
  <si>
    <t>502.6055 : TANK</t>
  </si>
  <si>
    <t>502.6065 : FOUNDATION</t>
  </si>
  <si>
    <t xml:space="preserve">504.6086 : CONTROL/INSTRUMENTATION </t>
  </si>
  <si>
    <t>504.6087 : DRIVE, ELECTRIC MOTOR, C</t>
  </si>
  <si>
    <t>504.6088 : FOUNDATION</t>
  </si>
  <si>
    <t>504.6090 : PIPING</t>
  </si>
  <si>
    <t>504.6091 : PUMP COMPLETE</t>
  </si>
  <si>
    <t>504.6092 : TANK</t>
  </si>
  <si>
    <t xml:space="preserve">504.6094 : VALVE, POWER OPERATED 8 </t>
  </si>
  <si>
    <t>504.6096 : WASTE WATER TREATMENT EQ</t>
  </si>
  <si>
    <t>504.6115 : POLYMER FEED SYS</t>
  </si>
  <si>
    <t>505.6112 : POTABLE WATER SYSTEM EQU</t>
  </si>
  <si>
    <t>601.7229 : ACCESS CONTROL SYSTEM</t>
  </si>
  <si>
    <t>602.7247 : PERIMETER SURVEILLANCE S</t>
  </si>
  <si>
    <t>701.7753 : FOUNDATION</t>
  </si>
  <si>
    <t>701.7754 : HEATING SYSTEM</t>
  </si>
  <si>
    <t>701.7755 : TANK</t>
  </si>
  <si>
    <t xml:space="preserve">701.7756 : CONTROL/INSTRUMENTATION </t>
  </si>
  <si>
    <t>701.7757 : DIKE OR DAM</t>
  </si>
  <si>
    <t>701.7759 : LINER, COMPLETE</t>
  </si>
  <si>
    <t>701.7762 : PIPING</t>
  </si>
  <si>
    <t>701.7763 : PUMP COMPLETE</t>
  </si>
  <si>
    <t>701.7764 : DRIVE, ELECTRIC MOTOR, C</t>
  </si>
  <si>
    <t>701.7765 : CATHODIC PROTECTION EQUI</t>
  </si>
  <si>
    <t>701.7766 : WATER DRAW OFF SYSTEM-CO</t>
  </si>
  <si>
    <t>702.7769 : FOUNDATION</t>
  </si>
  <si>
    <t>702.7770 : TANK</t>
  </si>
  <si>
    <t xml:space="preserve">702.7771 : CONTROL/INSTRUMENTATION </t>
  </si>
  <si>
    <t>702.7772 : DIKE OR DAM</t>
  </si>
  <si>
    <t xml:space="preserve">703.7783 : CONTROL/INSTRUMENTATION </t>
  </si>
  <si>
    <t>703.7784 : DRIVE, ELECTRIC MOTOR, C</t>
  </si>
  <si>
    <t>703.7785 : ENCLOSURE</t>
  </si>
  <si>
    <t>703.7786 : HEAT EXCHANGER, TUBE BUN</t>
  </si>
  <si>
    <t>703.7788 : PIPING</t>
  </si>
  <si>
    <t>703.7789 : PUMP COMPLETE</t>
  </si>
  <si>
    <t>703.7791 : MOTOR STA WNDING ASSY</t>
  </si>
  <si>
    <t xml:space="preserve">703.7793 : VALVE, POWER OPERATED 8 </t>
  </si>
  <si>
    <t>703.7794 : TANK</t>
  </si>
  <si>
    <t>703.7796 : MOISTURE SEPARATOR</t>
  </si>
  <si>
    <t>703.7798 : PIPE BRIDGE</t>
  </si>
  <si>
    <t>703.7801 : CATHODIC PROTECTION EQUI</t>
  </si>
  <si>
    <t>703.7804 : FOUNDATION</t>
  </si>
  <si>
    <t>703.7805 : PIPING ENCASEMENT</t>
  </si>
  <si>
    <t>703.7806 : HEAT EXCHANGER, SHELL</t>
  </si>
  <si>
    <t>703.7807: RETAINING ENCLOSURE</t>
  </si>
  <si>
    <t xml:space="preserve">708.7900 : CONTROL/INSTRUMENTATION </t>
  </si>
  <si>
    <t>708.7901 : ENCLOSURE</t>
  </si>
  <si>
    <t>708.7904 : PIPING</t>
  </si>
  <si>
    <t>708.7910 : MOISTURE SEPARATOR</t>
  </si>
  <si>
    <t>708.7912 : OIL SPILL EQUIPMENT, MAJ</t>
  </si>
  <si>
    <t>708.7914 : PUMP COMPLETE</t>
  </si>
  <si>
    <t>708.7915 : VALVE STATION</t>
  </si>
  <si>
    <t>708.7919 : DRIVE, ELECTRIC MOTOR, C</t>
  </si>
  <si>
    <t>708.7921 : DOCK, COMPLETE</t>
  </si>
  <si>
    <t>708.7922 : UNLOADING GANTRY</t>
  </si>
  <si>
    <t>708.7924 : RETAINING ENCLOSURE</t>
  </si>
  <si>
    <t>31200 - Boiler Plant Equipment</t>
  </si>
  <si>
    <t>003.004  : VENDOR/CONTRACTOR CONTRI</t>
  </si>
  <si>
    <t>121.0057 : ELEVATOR, COMPLETE</t>
  </si>
  <si>
    <t>121.0059 : FOUNDATION</t>
  </si>
  <si>
    <t>121.0060 : DAMPER, COMPLETE</t>
  </si>
  <si>
    <t>121.0061 : SUPERSTRUCTURE</t>
  </si>
  <si>
    <t>121.0062 : DECK PLATING</t>
  </si>
  <si>
    <t>121.0063 : BOILER INNER CASING</t>
  </si>
  <si>
    <t>121.0064 : BOILER INSULATION</t>
  </si>
  <si>
    <t>121.0065 : BOILER OUTER CASING</t>
  </si>
  <si>
    <t>121.0066 : BRICKWORK &amp; REFRACTORY</t>
  </si>
  <si>
    <t>121.0067 : BOILER SECTION SEALS</t>
  </si>
  <si>
    <t>121.0070 : FIRE PROTECTION SYSTEM C</t>
  </si>
  <si>
    <t>122.0085 : HEADER, 8 INCHES OR LARG</t>
  </si>
  <si>
    <t>122.0087 : PIPING</t>
  </si>
  <si>
    <t>122.0088 : SILENCER/MUFFLER</t>
  </si>
  <si>
    <t>122.0089 : INNER CASING</t>
  </si>
  <si>
    <t>122.0090 : VALVE, SAFETY 8 IN OR GR</t>
  </si>
  <si>
    <t xml:space="preserve">122.0091 : VALVE, POWER OPERATED 8 </t>
  </si>
  <si>
    <t>122.0093 : DESUPERHEATER</t>
  </si>
  <si>
    <t>122.0094 : WATER WALL SECTION</t>
  </si>
  <si>
    <t>122.0095 : ECONOMIZER SECTION</t>
  </si>
  <si>
    <t>122.0096 : BOILER DRUM</t>
  </si>
  <si>
    <t>122.0097 : SUPERHEATER SECTION</t>
  </si>
  <si>
    <t>122.0098 : REHEATER SECTION</t>
  </si>
  <si>
    <t>122.0099 : DIVISION WALL PANEL</t>
  </si>
  <si>
    <t>122.0100 : DOWNCOMMERS</t>
  </si>
  <si>
    <t>122.0101 : PUMP COMPLETE</t>
  </si>
  <si>
    <t>122.0102 : DRIVE, ELECTRIC MOTOR, C</t>
  </si>
  <si>
    <t>122.0104 : MAJOR HANGER</t>
  </si>
  <si>
    <t xml:space="preserve">251.1262 : CONTROL/INSTRUMENTATION </t>
  </si>
  <si>
    <t>251.1265 : PIPING</t>
  </si>
  <si>
    <t>251.1266 : SILENCER/MUFFLER</t>
  </si>
  <si>
    <t>251.1268 : VALVE, SAFETY 8 IN OR GR</t>
  </si>
  <si>
    <t xml:space="preserve">251.1269 : VALVE, POWER OPERATED 8 </t>
  </si>
  <si>
    <t>251.1270 : MAJOR HANGER</t>
  </si>
  <si>
    <t>251.1274 : SNUBBER</t>
  </si>
  <si>
    <t xml:space="preserve">252.1287 : CONTROL/INSTRUMENTATION </t>
  </si>
  <si>
    <t>252.1291 : PIPING</t>
  </si>
  <si>
    <t>252.1292 : SILENCER/MUFFLER</t>
  </si>
  <si>
    <t>252.1293 : EXPANSION JOINT</t>
  </si>
  <si>
    <t xml:space="preserve">252.1295 : VALVE, POWER OPERATED 8 </t>
  </si>
  <si>
    <t>252.1298 : VALVE, SPECIAL</t>
  </si>
  <si>
    <t>253.1311 : DESUPERHEATER STEAM EQUI</t>
  </si>
  <si>
    <t>254.1336 : AUXILIARY BOILER EQUIPME</t>
  </si>
  <si>
    <t>254.1385 : AUXILIARY BOILER FUEL EQ</t>
  </si>
  <si>
    <t xml:space="preserve">257.1442 : CONTROL/INSTRUMENTATION </t>
  </si>
  <si>
    <t>257.1446 : HEAT EXCHANGER, SHELL</t>
  </si>
  <si>
    <t>257.1449 : PIPING</t>
  </si>
  <si>
    <t>257.1452 : TANK</t>
  </si>
  <si>
    <t>257.1454 : VALVE SAFETY/RELIEF</t>
  </si>
  <si>
    <t xml:space="preserve">258.1464 : CONTROL/INSTRUMENTATION </t>
  </si>
  <si>
    <t>258.1472 : PIPING</t>
  </si>
  <si>
    <t xml:space="preserve">260.1326 : CONTROL/INSTRUMENTATION </t>
  </si>
  <si>
    <t>260.1328 : PIPING</t>
  </si>
  <si>
    <t xml:space="preserve">260.1334 : POWER OPERATED VALVE 6* </t>
  </si>
  <si>
    <t xml:space="preserve">262.1512 : CONTROL/INSTRUMENTATION </t>
  </si>
  <si>
    <t>262.1513 : MAJOR HANGER</t>
  </si>
  <si>
    <t>262.1515 : PIPING</t>
  </si>
  <si>
    <t>262.1516 : SILENCER/MUFFLER</t>
  </si>
  <si>
    <t>351.3158 : FOUNDATION</t>
  </si>
  <si>
    <t>351.3159 : HEAT EXCH, TUBE BUNDL</t>
  </si>
  <si>
    <t>351.3159 : HEAT EXCHANGER, TUBE B</t>
  </si>
  <si>
    <t>351.3160 : HEAT EXCHANGER, SHELL</t>
  </si>
  <si>
    <t>351.3163 : PIPING</t>
  </si>
  <si>
    <t>351.3164 : TANK</t>
  </si>
  <si>
    <t xml:space="preserve">351.3166 : VALVE, POWER OPERATED 8 </t>
  </si>
  <si>
    <t xml:space="preserve">351.3167 : CONTROL/INSTRUMENTATION </t>
  </si>
  <si>
    <t>351.3168 : DEAERATOR</t>
  </si>
  <si>
    <t>351.3170 : VENT CONDENSER</t>
  </si>
  <si>
    <t xml:space="preserve">352.3189 : CONTROL/INSTRUMENTATION </t>
  </si>
  <si>
    <t>352.3191 : HEAT EXCH, TUBE BUNDL</t>
  </si>
  <si>
    <t>352.3196 : PIPING</t>
  </si>
  <si>
    <t>352.3197 : PUMP COMPLETE</t>
  </si>
  <si>
    <t>352.3199 : TANK</t>
  </si>
  <si>
    <t>352.3203 : HEAT EXCHANGER, SHELL</t>
  </si>
  <si>
    <t xml:space="preserve">353.3221 : CONTROL/INSTRUMENTATION </t>
  </si>
  <si>
    <t>353.3222 : FOUNDATION</t>
  </si>
  <si>
    <t>353.3223 : HEAT EXCHANGER, TUBE BUN</t>
  </si>
  <si>
    <t>353.3224 : HEAT EXCHANGER, SHELL</t>
  </si>
  <si>
    <t>353.3225 : MAJOR TRANSMITTER</t>
  </si>
  <si>
    <t>353.3227 : PIPING</t>
  </si>
  <si>
    <t xml:space="preserve">353.3231 : VALVE, POWER OPERATED 8 </t>
  </si>
  <si>
    <t>353.3233 : NOISE SUPPRESSION ENCLOS</t>
  </si>
  <si>
    <t>353.3234 : MAJOR HANGER</t>
  </si>
  <si>
    <t>353.3238 : MFP DISCHARGE VALVE ACTU</t>
  </si>
  <si>
    <t>353.3241 : SPECIAL VALVE</t>
  </si>
  <si>
    <t>354.3252 : EXPANSION JOINT &gt; 6"</t>
  </si>
  <si>
    <t xml:space="preserve">354.3253 : CONTROL/INSTRUMENTATION </t>
  </si>
  <si>
    <t>354.3254 : DRIVE, ELECTRIC MOTOR, C</t>
  </si>
  <si>
    <t>354.3255 : TURBINE BLADES STATNY</t>
  </si>
  <si>
    <t xml:space="preserve">354.3256 : TURBINE BLADES ROT </t>
  </si>
  <si>
    <t>354.3258 : FOUNDATION</t>
  </si>
  <si>
    <t>354.3259 : PUMP COMPLETE</t>
  </si>
  <si>
    <t>354.3263 : DRIVE COUPLING, MECHANIC</t>
  </si>
  <si>
    <t>354.3265 : COUPLING, HYDRAULIC, COM</t>
  </si>
  <si>
    <t>354.3266 : MOTOR ROTATING ASSEMBLY</t>
  </si>
  <si>
    <t>354.3267 : MOTOR STATIONARY WINDING</t>
  </si>
  <si>
    <t>354.3268 : MOTOR FRAME/HOUSING</t>
  </si>
  <si>
    <t>354.3269 : Pump Rotating Assembly</t>
  </si>
  <si>
    <t>354.3270 : Pump Stationary Assembly</t>
  </si>
  <si>
    <t>354.3271 : CONTROLLER</t>
  </si>
  <si>
    <t>354.3273 : VIBRATION ANALYSIS SYS</t>
  </si>
  <si>
    <t xml:space="preserve">355.3296 : CONTROL/INSTRUMENTATION </t>
  </si>
  <si>
    <t>355.3297 : DRIVE, ELECTRIC MOTOR, C</t>
  </si>
  <si>
    <t>355.3299 : FOUNDATION</t>
  </si>
  <si>
    <t>355.3300 : EXPANSION JOINTS &gt;= 6"</t>
  </si>
  <si>
    <t>355.3301 : PIPING</t>
  </si>
  <si>
    <t>355.3303 : PUMP COMPLETE</t>
  </si>
  <si>
    <t>355.3305 : MOTOR ROTATING ASSEMBLY</t>
  </si>
  <si>
    <t>355.3306 : MOTOR STATIONARY WINDING</t>
  </si>
  <si>
    <t>355.3307 : TANK</t>
  </si>
  <si>
    <t xml:space="preserve">355.3309 : VALVE, POWER OPERATED 8 </t>
  </si>
  <si>
    <t>355.3310 : VALVE, SPECIAL</t>
  </si>
  <si>
    <t>356.3332 : CHEMICAL FEED EQUIPMENT</t>
  </si>
  <si>
    <t xml:space="preserve">359.3409 : CONTROL/INSTRUMENTATION </t>
  </si>
  <si>
    <t xml:space="preserve">360.3448 : CONTROL/INSTRUMENTATION </t>
  </si>
  <si>
    <t>360.3449 : DRIVE, ELECTRIC MOTOR, C</t>
  </si>
  <si>
    <t>360.3452 : PIPING</t>
  </si>
  <si>
    <t>360.3453 : PUMP COMPLETE</t>
  </si>
  <si>
    <t>360.3455 : TANK</t>
  </si>
  <si>
    <t>360.3458 : FOUNDATION</t>
  </si>
  <si>
    <t>361.3479 : NITROGEN SYSTEM EQUIPMEN</t>
  </si>
  <si>
    <t>362.3507 : SAMPLE COOLER</t>
  </si>
  <si>
    <t>362.3508 : PIPING</t>
  </si>
  <si>
    <t>362.3509 : ANALYZER</t>
  </si>
  <si>
    <t xml:space="preserve">362.3511 : CONTROL/INSTRUMENTATION </t>
  </si>
  <si>
    <t>362.3513 : SAMPLE COLLECTING EQUIPM</t>
  </si>
  <si>
    <t>421.4322 : DUCTWORK, WITH INSULATIO</t>
  </si>
  <si>
    <t>421.4323 : DRIVE, ELECTRIC MOTOR, C</t>
  </si>
  <si>
    <t>421.4324 : FAN/BLOWER, COMPLETE</t>
  </si>
  <si>
    <t>421.4326 : PIPING</t>
  </si>
  <si>
    <t xml:space="preserve">422.4343 : DUCTWORK INSULATION AND </t>
  </si>
  <si>
    <t>422.4344 : FOUNDATION</t>
  </si>
  <si>
    <t>422.4345 : PIPING</t>
  </si>
  <si>
    <t>422.4346 : EXPANSION JOINTS</t>
  </si>
  <si>
    <t>422.4349 : DAMPER, COMPLETE</t>
  </si>
  <si>
    <t>422.4350 : WINDBOX</t>
  </si>
  <si>
    <t>422.4351 : AIR REGISTERS</t>
  </si>
  <si>
    <t xml:space="preserve">422.4352 : FORCED DRAFT FAN OUTLET </t>
  </si>
  <si>
    <t>422.4353 : INDUCED DRAFT FAN OUTLET</t>
  </si>
  <si>
    <t>422.4354 : AIR HEATER OUTLET DUCT T</t>
  </si>
  <si>
    <t xml:space="preserve">422.4355 : AIR HTR. OUTLET DUCT TO </t>
  </si>
  <si>
    <t>422.4356 : PRECIPITATOR INLET DUCT</t>
  </si>
  <si>
    <t>422.4357 : PRECIPITATOR OUTLET DUCT</t>
  </si>
  <si>
    <t>422.4358 : ECONOMIZER HOPPER</t>
  </si>
  <si>
    <t>422.4359 : RCONOMIZER OUTLET DUCT</t>
  </si>
  <si>
    <t>422.4360 : ANALYZER, COMBUSTIBLE/FL</t>
  </si>
  <si>
    <t>422.4361 : DUST COLLECTOR OUTLET DU</t>
  </si>
  <si>
    <t xml:space="preserve">422.4364 : CONTROL/INSTRUMENTATION </t>
  </si>
  <si>
    <t>422.4366 : GAS RECIRCULATION DUCT</t>
  </si>
  <si>
    <t>422.4367 : FLUE GAS DESULFURIZATION</t>
  </si>
  <si>
    <t>423.4384 : DRIVE, ELECTRIC MOTOR, C</t>
  </si>
  <si>
    <t>423.4385 : FOUNDATION</t>
  </si>
  <si>
    <t>423.4386 : HEATER BUNDLES/BASKETS</t>
  </si>
  <si>
    <t>423.4387 : PIPING</t>
  </si>
  <si>
    <t>423.4388 : AIR SEAL ASSEMBLY</t>
  </si>
  <si>
    <t>423.4389 : PUMP COMPLETE</t>
  </si>
  <si>
    <t>423.4390 : CLEANING DEVICE</t>
  </si>
  <si>
    <t>423.4392 : STRUCTURAL SUPPORT</t>
  </si>
  <si>
    <t>423.4393 : CASING, AIR HEATER</t>
  </si>
  <si>
    <t>423.4395 : STEAM COILS</t>
  </si>
  <si>
    <t>423.4397 : HOT AIR RECIRC. DUCT</t>
  </si>
  <si>
    <t>423.4398 : ROTOR, AIR HEATER</t>
  </si>
  <si>
    <t>423.4399 : HOPPER</t>
  </si>
  <si>
    <t>423.4401 : LUBE OIL SYSTEM</t>
  </si>
  <si>
    <t xml:space="preserve">423.4404 : CONTROL/INSTRUMENTATION </t>
  </si>
  <si>
    <t>423.4406 : TANK</t>
  </si>
  <si>
    <t>424.4426 : DRIVE, ELECTRIC MOTOR, C</t>
  </si>
  <si>
    <t>424.4427: HOUSING</t>
  </si>
  <si>
    <t>424.4429 : FAN/BLOWER</t>
  </si>
  <si>
    <t>424.4430 : COUPLING</t>
  </si>
  <si>
    <t>424.4432 : FOUNDATION</t>
  </si>
  <si>
    <t>424.4433 : HYDRAULIC COUPLING HOUSI</t>
  </si>
  <si>
    <t>424.4434 : HYDRAULIC COUPLING ROTAT</t>
  </si>
  <si>
    <t>424.4435 : PIPING</t>
  </si>
  <si>
    <t>424.4437 : INLET SILENCERS</t>
  </si>
  <si>
    <t>424.4440 : MOTOR ROTATING ASSEMBLY</t>
  </si>
  <si>
    <t>424.4441 : MOTOR STATIONARY WINDING</t>
  </si>
  <si>
    <t>424.4442 : FORCED DRAFT FAN INLET D</t>
  </si>
  <si>
    <t>424.4443 : HOT AIR RECIRCULATION DU</t>
  </si>
  <si>
    <t>424.4445 : HYDRAULIC COUPLING COMPL</t>
  </si>
  <si>
    <t>424.4450 : NOISE SUPPRESSION ENCLOS</t>
  </si>
  <si>
    <t xml:space="preserve">424.4452 : CONTROL/INSTRUMENTATION </t>
  </si>
  <si>
    <t>425.4484 : DRIVE, ELECTRIC MOTOR, C</t>
  </si>
  <si>
    <t>425.4487 : FAN/BLOWER</t>
  </si>
  <si>
    <t>425.4490 : FOUNDATION</t>
  </si>
  <si>
    <t>425.4491 : HYDRAULIC COUPLING HOUSI</t>
  </si>
  <si>
    <t>425.4492 : HYDRAULIC COUPLING ROTAT</t>
  </si>
  <si>
    <t>425.4493 : PIPING</t>
  </si>
  <si>
    <t>425.4497 : MOTOR ROTATING ASSEMBLY</t>
  </si>
  <si>
    <t>425.4498 : MOTOR STATIONARY WINDING</t>
  </si>
  <si>
    <t xml:space="preserve">425.4499 : CONTROL/INSTRUMENTATION </t>
  </si>
  <si>
    <t>425.4501 : HYDRAULIC COUPLING COMPL</t>
  </si>
  <si>
    <t>425.4507 : LUBE OIL SYSTEM</t>
  </si>
  <si>
    <t xml:space="preserve">427.4601 : CONTROL/INSTRUMENTATION </t>
  </si>
  <si>
    <t>427.4603 : PIPING</t>
  </si>
  <si>
    <t xml:space="preserve">427.4607 : SOOT BLOWER EQUIPMENT - </t>
  </si>
  <si>
    <t>427.4609 : NON RETRACTABLE SOOT BLO</t>
  </si>
  <si>
    <t>428.4632 : CHEMICAL WASH EQUIPMENT</t>
  </si>
  <si>
    <t xml:space="preserve">429.4671 : CONTROL/INSTRUMENTATION </t>
  </si>
  <si>
    <t>429.4672 : OPERATOR STATION</t>
  </si>
  <si>
    <t>429.4673 : CONTROLLER</t>
  </si>
  <si>
    <t>429.4674 : OPERATING SYSTEM</t>
  </si>
  <si>
    <t>429.4675 : SYSTEM INTERFACE</t>
  </si>
  <si>
    <t>429.4676 : ENG WORK STATION</t>
  </si>
  <si>
    <t>429.4677 : HISTORIAN</t>
  </si>
  <si>
    <t>429.4678 : DISPLAY</t>
  </si>
  <si>
    <t>429.4679 : NETWORK SWITCH</t>
  </si>
  <si>
    <t>429.4680 : POWER SUPPLY</t>
  </si>
  <si>
    <t>429.4681 : I/O RACKS PER CONTROLLER</t>
  </si>
  <si>
    <t xml:space="preserve">431.4687 : CONTROL/INSTRUMENTATION </t>
  </si>
  <si>
    <t>431.4688 : DRIVE, ELECTRIC MOTOR, C</t>
  </si>
  <si>
    <t>431.4692 : PIPING</t>
  </si>
  <si>
    <t>431.4697 : TANK</t>
  </si>
  <si>
    <t>431.4701 : PUMP COMPLETE</t>
  </si>
  <si>
    <t>432.4720 : DUCTWORK, WITH INSULATIO</t>
  </si>
  <si>
    <t>432.4721 : FOUNDATION</t>
  </si>
  <si>
    <t>432.4723 : PIPING</t>
  </si>
  <si>
    <t>432.4727 : CASING</t>
  </si>
  <si>
    <t>432.4728 : CYCLONE SEPARATORS</t>
  </si>
  <si>
    <t>432.4729 : HOPPER</t>
  </si>
  <si>
    <t>432.4730 : FAN/BLOWER, COMPLETE</t>
  </si>
  <si>
    <t>433.4748 : DRIVE, ELECTRIC MOTOR, C</t>
  </si>
  <si>
    <t>433.4751 : FAN/BLOWER, COMPLETE</t>
  </si>
  <si>
    <t xml:space="preserve">433.4761 : CONTROL/INSTRUMENTATION </t>
  </si>
  <si>
    <t>433.4762 : COUPLING, HYDRAULIC</t>
  </si>
  <si>
    <t>434.4801 : SUBSTRUCTURE/FOUNDATION</t>
  </si>
  <si>
    <t>434.4802 : STACK</t>
  </si>
  <si>
    <t>434.4804 : EMISSION MONITORING ANAL</t>
  </si>
  <si>
    <t>434.4809 : ANALYZER, OPACITY</t>
  </si>
  <si>
    <t xml:space="preserve">434.4811 : CONTROL/INSTRUMENTATION </t>
  </si>
  <si>
    <t>434.4812 : CEM-COMPUTER/MICROPROCES</t>
  </si>
  <si>
    <t xml:space="preserve">437.4849 : CONTROL/INSTRUMENTATION </t>
  </si>
  <si>
    <t xml:space="preserve">438.4868 : CONTROL/INSTRUMENTATION </t>
  </si>
  <si>
    <t>438.4874 : PUMP COMPLETE</t>
  </si>
  <si>
    <t>438.4883 : TANK</t>
  </si>
  <si>
    <t>438.4886 : DEAERATOR/DEGASIFIER</t>
  </si>
  <si>
    <t>438.9498 : FOUNDATION - Active</t>
  </si>
  <si>
    <t xml:space="preserve">447.5070 : CONTROL/INSTRUMENTATION </t>
  </si>
  <si>
    <t>447.5071 : DRIVE, ELECTRIC MOTOR, C</t>
  </si>
  <si>
    <t>447.5072 : FOUNDATION</t>
  </si>
  <si>
    <t>447.5073 : HEAT EXCHANGER, TUBE BUN</t>
  </si>
  <si>
    <t>447.5074 : HEAT EXCHANGER, SHELL</t>
  </si>
  <si>
    <t>447.5076 : PIPING</t>
  </si>
  <si>
    <t>447.5078 : PUMP COMPLETE</t>
  </si>
  <si>
    <t>447.5081 : TANK</t>
  </si>
  <si>
    <t>447.5083 : MOTOR STATIONARY WINDING</t>
  </si>
  <si>
    <t>507.0128 : UNLOADER SUPERSTRUCTURE</t>
  </si>
  <si>
    <t>507.0141 : ELEVATOR, COMPLETE</t>
  </si>
  <si>
    <t>507.0142 : SERVICE HOIST</t>
  </si>
  <si>
    <t>507.0144 : DUST CONTROL SYSTEM, COM</t>
  </si>
  <si>
    <t>508.0181 : DRIVE, ELECTRIC MOTOR, C</t>
  </si>
  <si>
    <t>510.0206 : DRIVE, ELECTRIC MOTOR, C</t>
  </si>
  <si>
    <t>511.0228 : BOOM</t>
  </si>
  <si>
    <t>512.0258 : OPERATOR CAB</t>
  </si>
  <si>
    <t>512.0263 : BOOM</t>
  </si>
  <si>
    <t>512.0265 : BOOM CONVEYOR</t>
  </si>
  <si>
    <t>521.6137 : DRIVE, ELECTRIC MOTOR, C</t>
  </si>
  <si>
    <t>521.6138 : HEAT EXCH, TUBE BUNDLE</t>
  </si>
  <si>
    <t>521.6140 : ENCLOSURE</t>
  </si>
  <si>
    <t>521.6142 : FOUNDATION</t>
  </si>
  <si>
    <t>521.6144 : HEAT EXCHANGER, SHELL</t>
  </si>
  <si>
    <t>521.6145 : MOTOR FRAME/HOUSING</t>
  </si>
  <si>
    <t>521.6146 : MOTOR ROTATING ASSEMBLY</t>
  </si>
  <si>
    <t>521.6147 : MOTOR STATIONARY WINDING</t>
  </si>
  <si>
    <t>521.6148 : PIPING</t>
  </si>
  <si>
    <t>521.6149 : PUMP COMPLETE</t>
  </si>
  <si>
    <t>521.6153 : TANK</t>
  </si>
  <si>
    <t>521.6159 : RETAINING ENCLOSURE</t>
  </si>
  <si>
    <t xml:space="preserve">521.6161 : CONTROL/INSTRUMENTATION </t>
  </si>
  <si>
    <t xml:space="preserve">522.6188 : CONTROL/INSTRUMENTATION </t>
  </si>
  <si>
    <t>522.6190 : FOUNDATION</t>
  </si>
  <si>
    <t>522.6194 : PIPING</t>
  </si>
  <si>
    <t xml:space="preserve">522.6199 : VALVE, POWER OPERATED 8 </t>
  </si>
  <si>
    <t>522.6203 : CATHODIC PROTECTION EQUI</t>
  </si>
  <si>
    <t xml:space="preserve">523.6224 : CONTROL/INSTRUMENTATION </t>
  </si>
  <si>
    <t>523.6225 : DRIVE, ELECTRIC MOTOR, C</t>
  </si>
  <si>
    <t>523.6226 : ENCLOSURE</t>
  </si>
  <si>
    <t>523.6227 : FOUNDATION</t>
  </si>
  <si>
    <t>523.6231 : PIPING</t>
  </si>
  <si>
    <t>523.6232 : PUMP COMPLETE</t>
  </si>
  <si>
    <t>523.6234 : TANK</t>
  </si>
  <si>
    <t xml:space="preserve">524.6263 : CONTROL/INSTRUMENTATION </t>
  </si>
  <si>
    <t>524.6264 : DRIVE, ELECTRIC MOTOR, C</t>
  </si>
  <si>
    <t>524.6269 : CONVEYOR BELT; CONT. RUN</t>
  </si>
  <si>
    <t xml:space="preserve">524.6270 : CONVEYOR STRUCT. STEEL; </t>
  </si>
  <si>
    <t>524.6284 : HOPPER/CHUTES WITH LINER</t>
  </si>
  <si>
    <t>524.6286 : HOIST</t>
  </si>
  <si>
    <t>524.6287 : CONVEYOR (BELT FEEDER)</t>
  </si>
  <si>
    <t>524.6290 : TRANSFER STATION</t>
  </si>
  <si>
    <t>524.6293 : Roof</t>
  </si>
  <si>
    <t>532.6496 : HVAC SYSTEM COMPLETE</t>
  </si>
  <si>
    <t>535.6603 : HVAC SYSTEM COMPLETE</t>
  </si>
  <si>
    <t xml:space="preserve">535.6606 : CONTROL/INSTRUMENTATION </t>
  </si>
  <si>
    <t>535.6608 : FAN/BLOWER, COMPLETE</t>
  </si>
  <si>
    <t>535.6609 : FILTER, SPECIAL ASSEMBLY</t>
  </si>
  <si>
    <t>535.6612 : PIPING</t>
  </si>
  <si>
    <t>535.6613 : PUMP COMPLETE</t>
  </si>
  <si>
    <t>535.6614 : TANK</t>
  </si>
  <si>
    <t>536.6641 : DRIVE, ELECTRIC MOTOR, C</t>
  </si>
  <si>
    <t>536.6647 : CHUTES WITH LINER (AT EA</t>
  </si>
  <si>
    <t>536.6654 : HOIST</t>
  </si>
  <si>
    <t>536.6656 : ROOF</t>
  </si>
  <si>
    <t>536.6657 : SUBSTRUCTURE/FOUNDATION</t>
  </si>
  <si>
    <t>536.6673 : CONVEYOR (BELT FEEDER)</t>
  </si>
  <si>
    <t>537.6671 : CONVEYOR BELT; CONT. RUN</t>
  </si>
  <si>
    <t>537.6678 : OPERATOR CAB</t>
  </si>
  <si>
    <t>537.6691 : BUCKET WHEEL ASSEMBLY</t>
  </si>
  <si>
    <t>540.6734 : TRACTOR (PU 6734)</t>
  </si>
  <si>
    <t>540.6735 : DOZER OR PUSHER</t>
  </si>
  <si>
    <t>540.6736 : SCRAPER OR PAN</t>
  </si>
  <si>
    <t>540.6738 : LOCOMOTIVE, YARD (TRACKM</t>
  </si>
  <si>
    <t>540.6739 : RAILROAD CAR</t>
  </si>
  <si>
    <t>540.6744 : FRONT END LOADER</t>
  </si>
  <si>
    <t>540.6748 : WATER WAGON</t>
  </si>
  <si>
    <t>620.7256 : BURNER MANAGEMENT SYSTEM</t>
  </si>
  <si>
    <t>620.7257 : CONTROLLER</t>
  </si>
  <si>
    <t>620.7258 : POWER SUPPLY</t>
  </si>
  <si>
    <t>620.7259 : OPERATOR STATION</t>
  </si>
  <si>
    <t>620.7260 : OPERATING SYSTEM</t>
  </si>
  <si>
    <t>620.7261 : I/O RACK (S) PER CONTROL</t>
  </si>
  <si>
    <t xml:space="preserve">621.7273 : CONTROL/INSTRUMENTATION </t>
  </si>
  <si>
    <t>621.7277 : PIPING</t>
  </si>
  <si>
    <t>621.7281 : OIL BURNER GUNS, SET OF</t>
  </si>
  <si>
    <t>621.7282 : BURNER, COMPLETE</t>
  </si>
  <si>
    <t xml:space="preserve">622.7297 : CONTROL/INSTRUMENTATION </t>
  </si>
  <si>
    <t>622.7300 : PIPING</t>
  </si>
  <si>
    <t>622.7301: VALVE, POWER OPERATED</t>
  </si>
  <si>
    <t>622.7304 : GAS BURNER GUNS, SET OF</t>
  </si>
  <si>
    <t xml:space="preserve">623.7319 : CONTROL/INSTRUMENTATION </t>
  </si>
  <si>
    <t>623.7320 : PIPING</t>
  </si>
  <si>
    <t>623.7325 : IGNITOR, OIL</t>
  </si>
  <si>
    <t>624.7338 : DRIVE, ELECTRIC MOTOR, C</t>
  </si>
  <si>
    <t>624.7343 : TABLE, COMPLETE</t>
  </si>
  <si>
    <t>624.7344 : AIR PORT, EACH PULVERIZE</t>
  </si>
  <si>
    <t>624.7345 : SEAL AIR SYSTEM</t>
  </si>
  <si>
    <t>624.7346 : CLASSIFIER SECTION, COMP</t>
  </si>
  <si>
    <t>624.7347 : GRINDING SECTION ENCLOSU</t>
  </si>
  <si>
    <t>624.7349 : ROLLER ASSEMBLY, COMPLET</t>
  </si>
  <si>
    <t>624.7352 : PIVOT BRACKET ASSEMBLY</t>
  </si>
  <si>
    <t>625.7364 : DRIVE, ELECTRIC MOTOR, C</t>
  </si>
  <si>
    <t>625.7366 : FEEDER</t>
  </si>
  <si>
    <t>625.7367 : WEIGHING DEVICE/SCALE</t>
  </si>
  <si>
    <t>625.7368 : CHUTES WITH LINER</t>
  </si>
  <si>
    <t>625.7371 : LINER, COMPLETE</t>
  </si>
  <si>
    <t>625.7372 : VALVE,SPECIAL</t>
  </si>
  <si>
    <t>626.7384 : DRIVE, ELECTRIC MOTOR, C</t>
  </si>
  <si>
    <t>626.7385 : DUCTWORK, WITH INSULATIO</t>
  </si>
  <si>
    <t>627.7405 : PIPING</t>
  </si>
  <si>
    <t>627.7408 : VALVE, POWER OPERATED</t>
  </si>
  <si>
    <t>627.7415 : Valve, Special</t>
  </si>
  <si>
    <t>628.7421 : PIPING</t>
  </si>
  <si>
    <t>628.7422 : DAMPER, COMPLETE</t>
  </si>
  <si>
    <t>628.7425 : OUTER BURNER SLEEVE</t>
  </si>
  <si>
    <t xml:space="preserve">718.7991 : CONTROL/INSTRUMENTATION </t>
  </si>
  <si>
    <t>718.7994 : PIPING</t>
  </si>
  <si>
    <t>718.7995 : PUMP COMPLETE</t>
  </si>
  <si>
    <t xml:space="preserve">719.8030 : CONTROL/INSTRUMENTATION </t>
  </si>
  <si>
    <t>719.8031 : DRIVE, ELECTRIC MOTOR, C</t>
  </si>
  <si>
    <t>719.8032 : FOUNDATION</t>
  </si>
  <si>
    <t>719.8034 : PIPING</t>
  </si>
  <si>
    <t>719.8035 : PUMP COMPLETE</t>
  </si>
  <si>
    <t>720.8066 : PIPING</t>
  </si>
  <si>
    <t>720.8067 : PUMP COMPLETE</t>
  </si>
  <si>
    <t xml:space="preserve">720.8071 : VALVE, POWER OPERATED 8 </t>
  </si>
  <si>
    <t>720.8073 : HOPPER</t>
  </si>
  <si>
    <t>720.8076 : CONVEYOR BELT; CONT. RUN</t>
  </si>
  <si>
    <t>720.8082 : CLINKER GRINDER</t>
  </si>
  <si>
    <t>720.8083 : TRUCK SCALE</t>
  </si>
  <si>
    <t>722.8149 : PIPING</t>
  </si>
  <si>
    <t>723.8192 : FOUNDATION</t>
  </si>
  <si>
    <t>723.8195 : VALVE, POWER OPERATED</t>
  </si>
  <si>
    <t>723.8196 : PIPING</t>
  </si>
  <si>
    <t>723.8200 : CONVEYOR</t>
  </si>
  <si>
    <t>723.8203 : SILO/BUNKER</t>
  </si>
  <si>
    <t>723.8210 : ROTARY UNLOADER</t>
  </si>
  <si>
    <t xml:space="preserve">723.8212 : CONVEYOR BELT; CONT RUN </t>
  </si>
  <si>
    <t>724.8253 : SUPERSTRUCTURE</t>
  </si>
  <si>
    <t>724.8254 : FIRE PROTECTION SYS COMP</t>
  </si>
  <si>
    <t>724.8255 : EXPANSION JOINTS</t>
  </si>
  <si>
    <t xml:space="preserve">724.8257 : CONTROL/INSTRUMENTATION </t>
  </si>
  <si>
    <t>724.8259 : DUCTWORK, WITH INSULATIO</t>
  </si>
  <si>
    <t>724.8261 : FOUNDATION</t>
  </si>
  <si>
    <t>724.8263 : TRANSFORMER</t>
  </si>
  <si>
    <t>724.8264 : ROOF</t>
  </si>
  <si>
    <t>724.8266 : CASING</t>
  </si>
  <si>
    <t>724.8267 : HOPPER</t>
  </si>
  <si>
    <t>724.8269 : COLLECTOR PLATE</t>
  </si>
  <si>
    <t>724.8270 : RAPPER</t>
  </si>
  <si>
    <t>724.8271 : ANALYZER, OPACITY</t>
  </si>
  <si>
    <t>730.8445 : SUPERSTRUCTURE</t>
  </si>
  <si>
    <t>730.8446 : SILO/BUNKER</t>
  </si>
  <si>
    <t>730.8447 : HOIST</t>
  </si>
  <si>
    <t>730.8454 : CHUTES WITH LINER (AT EA</t>
  </si>
  <si>
    <t>732.8526 : PIPING</t>
  </si>
  <si>
    <t>733.8549 : DRIVE, ELECTRIC MOTOR, C</t>
  </si>
  <si>
    <t>733.8550 : LINER</t>
  </si>
  <si>
    <t xml:space="preserve">733.8558 : VALVE, POWER OPERATED 8 </t>
  </si>
  <si>
    <t>733.8560 : HOIST</t>
  </si>
  <si>
    <t>733.8565 : HYDROCLONE BANK</t>
  </si>
  <si>
    <t>734.8590 : LINER, COMPLETE</t>
  </si>
  <si>
    <t xml:space="preserve">734.8592 : CONTROL/INSTRUMENTATION </t>
  </si>
  <si>
    <t>734.8593 : DRIVE, ELECTRIC MOTOR, C</t>
  </si>
  <si>
    <t>734.8596 : MOTOR STATIONARY ASSY</t>
  </si>
  <si>
    <t>734.8597 : PIPING</t>
  </si>
  <si>
    <t xml:space="preserve">734.8599 : VALVE, POWER OPERATED 8 </t>
  </si>
  <si>
    <t>734.8600 : HOIST</t>
  </si>
  <si>
    <t>734.8605 : TRAYS, PACKING COMPLETE</t>
  </si>
  <si>
    <t>735.8635 : DRIVE, ELECTRIC MOTOR, C</t>
  </si>
  <si>
    <t>735.8639 : PUMP COMPLETE</t>
  </si>
  <si>
    <t>735.8642 : HYDROCLONE BANK</t>
  </si>
  <si>
    <t>739.8746 : FILTER, SPECIAL ASSEMBLY</t>
  </si>
  <si>
    <t>739.8753 : SUPERSTRUCTURE</t>
  </si>
  <si>
    <t>740.8785 : AGITATOR</t>
  </si>
  <si>
    <t>743.8876 : AIR QUALITY CONTROL EQUI</t>
  </si>
  <si>
    <t>744.8901 : PUMP COMPLETE</t>
  </si>
  <si>
    <t>31400 - Turbogenerator Units</t>
  </si>
  <si>
    <t>171.0505 : SPECIAL FOUNDATION</t>
  </si>
  <si>
    <t>171.0506 : CONCRETE PEDESTAL</t>
  </si>
  <si>
    <t>271.1536 : CASING</t>
  </si>
  <si>
    <t>271.1537 : HP BLADING-STATIONARY (R</t>
  </si>
  <si>
    <t>271.1538 : IP BLADING-STATIONARY (R</t>
  </si>
  <si>
    <t>271.1539 : LP BLADING-STATION(ROW</t>
  </si>
  <si>
    <t>271.1540 : HP/IP FLOW GUIDE</t>
  </si>
  <si>
    <t>271.1541 : HIGH PRESSURE SHAFT/WHEE</t>
  </si>
  <si>
    <t>271.1542 : BEARING ASSEMBLY</t>
  </si>
  <si>
    <t>271.1544 : HP BLADING-ROTATING (ROW</t>
  </si>
  <si>
    <t>271.1548 : TURBINE CONTROL SYSTEM</t>
  </si>
  <si>
    <t>271.1551 : INTERMEDIATE PRESSURE SH</t>
  </si>
  <si>
    <t>271.1554 : IP BLADING-ROTATING (ROW</t>
  </si>
  <si>
    <t>271.1556 : LOW PRESSURE SHAFT/WHEEL</t>
  </si>
  <si>
    <t>271.1557 : STUB SHAFT</t>
  </si>
  <si>
    <t>271.1559 : LP BLADING-ROTATING (ROW</t>
  </si>
  <si>
    <t>271.1561 : NOZZLE BLOCK</t>
  </si>
  <si>
    <t>271.1563 : VALVE, SPECIAL</t>
  </si>
  <si>
    <t>271.1564 : TURNING GEAR ASSEMBLY</t>
  </si>
  <si>
    <t>272.1571 : FRAME/HOUSING</t>
  </si>
  <si>
    <t>272.1572 : ROTOR COILS</t>
  </si>
  <si>
    <t>272.1573 : ROTOR</t>
  </si>
  <si>
    <t>272.1574 : STATOR COILS</t>
  </si>
  <si>
    <t>272.1575 : WEDGE SYSTEM</t>
  </si>
  <si>
    <t>272.1577 : COLLECTOR RINGS</t>
  </si>
  <si>
    <t>272.1579 : FAN/BLOWER ROTATING</t>
  </si>
  <si>
    <t>272.1580 : FAN/BLOWER STATIONARY</t>
  </si>
  <si>
    <t>272.1581 : HYDROGEN SEAL ASSEMBLY</t>
  </si>
  <si>
    <t>272.1582 : BRUSH RIGGING ASSEMBY</t>
  </si>
  <si>
    <t>272.1584 : STATOR</t>
  </si>
  <si>
    <t>272.1585 : CURRENT TRANSFORMER</t>
  </si>
  <si>
    <t>272.1586 : BUSHING NEUTRAL/MAIN</t>
  </si>
  <si>
    <t>365.4020 : CHLORINATION SYSTEM EQUI</t>
  </si>
  <si>
    <t>366.4049 : FOUNDATION</t>
  </si>
  <si>
    <t>366.4052 : INTAKE CRANE COMPLETE</t>
  </si>
  <si>
    <t>366.4054 : CATHODIC PROTECTION EQUI</t>
  </si>
  <si>
    <t xml:space="preserve">366.4056 : STOP LOGS, COMPLETE     </t>
  </si>
  <si>
    <t>366.4057 : INTAKE SUPERSTRUCTURE</t>
  </si>
  <si>
    <t>366.4058 : AUXILIARY HOIST</t>
  </si>
  <si>
    <t xml:space="preserve">366.4060 : CONTROL/INSTRUMENTATION </t>
  </si>
  <si>
    <t>367.4079 : FOUNDATION</t>
  </si>
  <si>
    <t>367.4081 : DISCHARGE CONCRETE STRUC</t>
  </si>
  <si>
    <t>367.4085 : MANATEE HEATING SYS</t>
  </si>
  <si>
    <t>368.4117 : FOUNDATION</t>
  </si>
  <si>
    <t xml:space="preserve">368.4119 : VALVE, POWER OPERATED 8 </t>
  </si>
  <si>
    <t>368.4120 : CONDENSER INLET CONDUITS</t>
  </si>
  <si>
    <t>368.4121 : CONDENSER DISCHARGE COND</t>
  </si>
  <si>
    <t xml:space="preserve">368.4122 : CONTROL/INSTRUMENTATION </t>
  </si>
  <si>
    <t>368.4124 : DECHLORINATION SYSTEM, C</t>
  </si>
  <si>
    <t>368.4125 : EXPANSION JOINTS &gt;= 6"</t>
  </si>
  <si>
    <t>368.4126 : VALVE, SPECIAL</t>
  </si>
  <si>
    <t>369.4140 : TRAVELING SCREEN ASSEMBL</t>
  </si>
  <si>
    <t>369.4141 : BASKETS</t>
  </si>
  <si>
    <t>369.4142 : CHAINS</t>
  </si>
  <si>
    <t>369.4144 : TRASH PIT,IF SEPARATE FR</t>
  </si>
  <si>
    <t xml:space="preserve">369.4146 : CONTROL/INSTRUMENTATION </t>
  </si>
  <si>
    <t>369.4148 : GRIZZLY</t>
  </si>
  <si>
    <t>369.4153 : TRASH RAKE HOIST</t>
  </si>
  <si>
    <t>369.4154 : TRASH RAKES</t>
  </si>
  <si>
    <t>369.4155 : TRAVELING SCREEN ASSEMBL</t>
  </si>
  <si>
    <t>370.4164 : DRIVE,ELEC. MOTOR, COMPL</t>
  </si>
  <si>
    <t>370.4166 : PIPING, ALL</t>
  </si>
  <si>
    <t>370.4167 : PUMP COMPLETE</t>
  </si>
  <si>
    <t>370.4171 : DRAIN PIPE/CONDUIT/SLUIC</t>
  </si>
  <si>
    <t xml:space="preserve">370.4173 : CONTROL/INSTRUMENTATION </t>
  </si>
  <si>
    <t xml:space="preserve">371.3535 : CONTROL/INSTRUMENTATION </t>
  </si>
  <si>
    <t>371.3536 : FOUNDATION</t>
  </si>
  <si>
    <t>371.3539 : EXPANSION JOINTS &gt;= 6"</t>
  </si>
  <si>
    <t>371.3540 : CONDENSER SECTION</t>
  </si>
  <si>
    <t>371.3542 : TUBES, IN A WATER BOX</t>
  </si>
  <si>
    <t>371.3544 : WATER BOX</t>
  </si>
  <si>
    <t>371.3549 : CATHODIC PROTECTION EQUI</t>
  </si>
  <si>
    <t>372.3572 : AIR REMOVAL EQUIPMENT</t>
  </si>
  <si>
    <t>372.3577 : PUMP COMPLETE</t>
  </si>
  <si>
    <t>373.3602 : CONDENSER/HEAT EXCH. TUB</t>
  </si>
  <si>
    <t>374.3632 : FOUNDATION</t>
  </si>
  <si>
    <t>374.3634 : PIPING</t>
  </si>
  <si>
    <t>374.3635 : EXPANSION JOINTS &gt;= 6"</t>
  </si>
  <si>
    <t>374.3639 : MOTOR ROTATING ASSEMBLY</t>
  </si>
  <si>
    <t>374.3640 : MOTOR STATIONARY WINDING</t>
  </si>
  <si>
    <t xml:space="preserve">374.3641 : VALVE, POWER OPERATED 8 </t>
  </si>
  <si>
    <t xml:space="preserve">374.3642 : CONTROL/INSTRUMENTATION </t>
  </si>
  <si>
    <t>374.3644 : PUMP COMPLETE</t>
  </si>
  <si>
    <t>374.3645 : DRIVE, ELECTRIC MOTOR, C</t>
  </si>
  <si>
    <t>375.3665 : PIPING</t>
  </si>
  <si>
    <t>375.3667 : EXPANSION JOINTS &gt;= 6"</t>
  </si>
  <si>
    <t>375.3668 : MOTOR FRAME/HOUSING</t>
  </si>
  <si>
    <t xml:space="preserve">375.3670 : VALVE, POWER OPERATED 8 </t>
  </si>
  <si>
    <t xml:space="preserve">375.3671 : CONTROL/INSTRUMENTATION </t>
  </si>
  <si>
    <t>375.3674 : CATHODIC PROTECTION EQUI</t>
  </si>
  <si>
    <t>375.3675 : DRIVE, ELECTRIC MOTOR, C</t>
  </si>
  <si>
    <t>375.3676 : PUMP COMPLETE</t>
  </si>
  <si>
    <t>375.3677 : MOTOR STATIONARY WINDING</t>
  </si>
  <si>
    <t>375.3678 : MOTOR ROTATING ASSEMBLY</t>
  </si>
  <si>
    <t>375.3679 : PUMP DIFFUSER</t>
  </si>
  <si>
    <t>375.3680 : PUMP FISH TAIL</t>
  </si>
  <si>
    <t>375.3681 : Pump Rotating Assembly</t>
  </si>
  <si>
    <t>375.3682 : Pump Stationary Assembly</t>
  </si>
  <si>
    <t>376.3704 : TRAYS, PACKING COMPLETE</t>
  </si>
  <si>
    <t>377.3724 : PRIMING &amp; SCAVENGING EQU</t>
  </si>
  <si>
    <t xml:space="preserve">378.3750 : CONTROL/INSTRUMENTATION </t>
  </si>
  <si>
    <t>378.3751 : DRIVE, ELECTRIC MOTOR, C</t>
  </si>
  <si>
    <t xml:space="preserve">378.3758 : VALVE, POWER OPERATED 8 </t>
  </si>
  <si>
    <t>462.5466 : PIPING</t>
  </si>
  <si>
    <t xml:space="preserve">462.5468 : VALVE, POWER OPERATED 8 </t>
  </si>
  <si>
    <t xml:space="preserve">462.5470 : CONTROL/INSTRUMENTATION </t>
  </si>
  <si>
    <t>463.5480 : TURBINE GLAND SEAL EQUIP</t>
  </si>
  <si>
    <t>464.5506 : PIPING, ALL</t>
  </si>
  <si>
    <t>466.5535 : HOIST</t>
  </si>
  <si>
    <t>466.5536 : TURBINE SHELTER ASSY.</t>
  </si>
  <si>
    <t>466.5538 : WRENCHES,TURBINE CASING</t>
  </si>
  <si>
    <t>466.5540 : BOLT HEATERS, ELECTRIC</t>
  </si>
  <si>
    <t>466.5542 : GENERATOR/EXCITER SHELTE</t>
  </si>
  <si>
    <t xml:space="preserve">467.5554 : CONTROL/INSTRUMENTATION </t>
  </si>
  <si>
    <t>467.5556 : ENCLOSURE</t>
  </si>
  <si>
    <t>467.5557 : CONTAINMNT ENCLOSURE</t>
  </si>
  <si>
    <t>467.5559 : HEAT EXCHANGER, SHELL</t>
  </si>
  <si>
    <t>467.5560 : HEATING SYSTEM</t>
  </si>
  <si>
    <t>467.5567 : STATOR (MAIN EXCITER)</t>
  </si>
  <si>
    <t>467.5568 : STATOR (PILOT EXCITER)</t>
  </si>
  <si>
    <t>467.5569 : ROTOR (MAIN EXCITER)</t>
  </si>
  <si>
    <t>467.5570 : ROTOR (PILOT EXCITER)</t>
  </si>
  <si>
    <t>467.5571 : ROTOR COILS</t>
  </si>
  <si>
    <t>468.5602 : GENERATOR SEAL OIL EQUIP</t>
  </si>
  <si>
    <t>469.5630 : GENERATOR COOLING AND PU</t>
  </si>
  <si>
    <t>470.5662 : DRIVE, ELECTRIC MOTOR, C</t>
  </si>
  <si>
    <t>470.5667 : PIPING</t>
  </si>
  <si>
    <t>470.5668 : PUMP COMPLETE</t>
  </si>
  <si>
    <t>470.5669 : TANK</t>
  </si>
  <si>
    <t xml:space="preserve">470.5671 : VALVE, POWER OPERATED 8 </t>
  </si>
  <si>
    <t xml:space="preserve">470.5672 : CONTROL/INSTRUMENTATION </t>
  </si>
  <si>
    <t>472.5694 : PIPING</t>
  </si>
  <si>
    <t>472.5695 : PUMP COMPLETE</t>
  </si>
  <si>
    <t>472.5696 : TANK</t>
  </si>
  <si>
    <t>472.5697 : RETAINING WALL</t>
  </si>
  <si>
    <t>472.5699 : FIRE PROTECTION SYS COMP</t>
  </si>
  <si>
    <t>473.5710 : DRIVE, ELECTRIC MOTOR, C</t>
  </si>
  <si>
    <t>473.5716 : PUMP COMPLETE</t>
  </si>
  <si>
    <t xml:space="preserve">473.5718 : VALVE, POWER OPERATED 8 </t>
  </si>
  <si>
    <t xml:space="preserve">473.5719 : CONTROL/INSTRUMENTATION </t>
  </si>
  <si>
    <t>473.5721 : TANK</t>
  </si>
  <si>
    <t>473.5726 : PIPING</t>
  </si>
  <si>
    <t xml:space="preserve">476.5752 : CONTROL/INSTRUMENTATION </t>
  </si>
  <si>
    <t>476.5760 : MONITOR/AMPLIFIER</t>
  </si>
  <si>
    <t>476.5763 : SENSOR, MAJOR</t>
  </si>
  <si>
    <t>484.5870 : OPERATOR STATION</t>
  </si>
  <si>
    <t>484.5871 : CONTROLLER</t>
  </si>
  <si>
    <t>484.5872 : OPERATING SYSTEM</t>
  </si>
  <si>
    <t>484.5873 : SYSTEM INTERFACE</t>
  </si>
  <si>
    <t>484.5874 : DISPLAY</t>
  </si>
  <si>
    <t>484.5875 : NETWORK SWITCH</t>
  </si>
  <si>
    <t>484.5876 : POWER SUPPLY</t>
  </si>
  <si>
    <t>484.5877 : I/O RACKS PER CONTROLLER</t>
  </si>
  <si>
    <t>801.9130 : DRIVE, ELECTRIC MOTOR, C</t>
  </si>
  <si>
    <t>801.9131 : FOUNDATION</t>
  </si>
  <si>
    <t>801.9133 : CRANE SUPERSTRUCTURE</t>
  </si>
  <si>
    <t>801.9134 : CRANE SUBSTRUCTURE, INCL</t>
  </si>
  <si>
    <t xml:space="preserve">801.9137 : CONTROL/INSTRUMENTATION </t>
  </si>
  <si>
    <t>801.9151 : TURBINE CRANE TROLLEY</t>
  </si>
  <si>
    <t>801.9163 : TURBINE CRANE MAIN HOIST</t>
  </si>
  <si>
    <t xml:space="preserve">801.9179 : TURBINE CRANE AUXILIARY </t>
  </si>
  <si>
    <t>31500 - Accessory Electric Equipt</t>
  </si>
  <si>
    <t>181.0513 : FOUNDATION</t>
  </si>
  <si>
    <t>181.0514 : GENERATOR LEADS SUPPORTS</t>
  </si>
  <si>
    <t>281.1601 : CABLE: POWER</t>
  </si>
  <si>
    <t xml:space="preserve">281.1602 : LOAD CENTER, INCL. BUS, </t>
  </si>
  <si>
    <t xml:space="preserve">281.1604 : CONTROL/INSTRUMENTATION </t>
  </si>
  <si>
    <t xml:space="preserve">281.1608 : CIRCUIT BKR. RATED 1000 </t>
  </si>
  <si>
    <t>281.1610 : DISTRIBUTION PANEL, INCL</t>
  </si>
  <si>
    <t>281.1611 : INVERTER</t>
  </si>
  <si>
    <t>282.1613 : ENGINE</t>
  </si>
  <si>
    <t>282.1617 : CONTROL PANEL</t>
  </si>
  <si>
    <t xml:space="preserve">282.1618 : CONTROL/INSTRUMENTATION </t>
  </si>
  <si>
    <t>282.1619 : FOUNDATION</t>
  </si>
  <si>
    <t>283.1632 : EMERGENCY DIESEL COMPRES</t>
  </si>
  <si>
    <t xml:space="preserve">284.1655 : CONTROL/INSTRUMENTATION </t>
  </si>
  <si>
    <t>284.1658 : STATOR COMPLETE</t>
  </si>
  <si>
    <t>284.1659 : ROTOR COMPLETE</t>
  </si>
  <si>
    <t>284.1660 : EXCITER</t>
  </si>
  <si>
    <t>285.1681 : FOUNDATION</t>
  </si>
  <si>
    <t>285.1682 : RETAINING ENCLOSURE</t>
  </si>
  <si>
    <t>285.1683 : PIPING</t>
  </si>
  <si>
    <t>285.1686 : TANK</t>
  </si>
  <si>
    <t xml:space="preserve">285.1688 : CONTROL/INSTRUMENTATION </t>
  </si>
  <si>
    <t>286.1702 : EMERGENCY DIESEL COOLING</t>
  </si>
  <si>
    <t>287.1726 : CABLE: POWER</t>
  </si>
  <si>
    <t xml:space="preserve">287.1728 : CONTROL/INSTRUMENTATION </t>
  </si>
  <si>
    <t>287.1729 : FOUNDATION</t>
  </si>
  <si>
    <t>287.1730 : TRANSFORMER</t>
  </si>
  <si>
    <t>287.1734 : LIGHTNING ARRESTORS</t>
  </si>
  <si>
    <t>288.1744 : CABLE: POWER</t>
  </si>
  <si>
    <t xml:space="preserve">288.1746 : CONTROL/INSTRUMENTATION </t>
  </si>
  <si>
    <t>288.1747 : FOUNDATION</t>
  </si>
  <si>
    <t>288.1748 : TRANSFORMER</t>
  </si>
  <si>
    <t>289.1762 : VITAL AC DISTRIBUTION EQ</t>
  </si>
  <si>
    <t>289.1764 : CABLE POWER</t>
  </si>
  <si>
    <t>289.1765 : CIRCUIT BREAKER</t>
  </si>
  <si>
    <t>289.1766 : DISTRIBUTION PANEL, INCL</t>
  </si>
  <si>
    <t>289.1767 : INVERTER</t>
  </si>
  <si>
    <t>289.1769 : RECTIFIER</t>
  </si>
  <si>
    <t>289.1770 : TRANSFORMER</t>
  </si>
  <si>
    <t>289.1771 : VOLTAGE REGULATOR</t>
  </si>
  <si>
    <t>290.1780 : INSTRUMENT AC DISTRIBUTI</t>
  </si>
  <si>
    <t>291.1796 : ALL OTHER STATION BATTER</t>
  </si>
  <si>
    <t>291.1797 : BATTERY</t>
  </si>
  <si>
    <t>291.1798 : BATTERY CHARGER-PRODUCTI</t>
  </si>
  <si>
    <t>381.3775 : GROUNDING GRID</t>
  </si>
  <si>
    <t>382.3783 : FOUNDATION</t>
  </si>
  <si>
    <t>382.3784 : CONDUIT ALL</t>
  </si>
  <si>
    <t>382.3786 : CABLE TRAY-PRODUCTION</t>
  </si>
  <si>
    <t>382.3787 : DUCT BANK, ALL</t>
  </si>
  <si>
    <t>383.3798 : ISOPHASE BUS, COMPLETE</t>
  </si>
  <si>
    <t>383.3805 : FOUNDATION</t>
  </si>
  <si>
    <t>383.3818 : GENERATOR BUS COOLING EQ</t>
  </si>
  <si>
    <t>481.5815 : MAIN (BTG/RTG) CONTROL B</t>
  </si>
  <si>
    <t>481.5818 : INDICATORS</t>
  </si>
  <si>
    <t xml:space="preserve">482.5833 : CONTROL/INSTRUMENTATION </t>
  </si>
  <si>
    <t>482.5834 : ENCLOSURE</t>
  </si>
  <si>
    <t>482.5835 : GENERATOR VOLTAGE REGULA</t>
  </si>
  <si>
    <t>482.5838 : HVAC SYSTEM</t>
  </si>
  <si>
    <t>483.0200 : ENCLOSURE</t>
  </si>
  <si>
    <t>483.0201 : FOUNDATION</t>
  </si>
  <si>
    <t>483.0204 : HEAT EXCHANGER</t>
  </si>
  <si>
    <t>483.0205 : RECTIFIER ASSEMBLY</t>
  </si>
  <si>
    <t>483.0206 : BUSWORK AND ENCLOSURE</t>
  </si>
  <si>
    <t>483.0209 : POWER SYSTEM STABALIZER</t>
  </si>
  <si>
    <t>483.0210 : RECTIFIER DIODES</t>
  </si>
  <si>
    <t>483.0211 : VOLTAGE REGULATOR</t>
  </si>
  <si>
    <t xml:space="preserve">483.0212 : CONTROL/INSTRUMENTATION </t>
  </si>
  <si>
    <t>483.0214 : POWER POTENTIAL TRANSFOR</t>
  </si>
  <si>
    <t>483.0215 : CABLE: POWER</t>
  </si>
  <si>
    <t>581.7015 : CABLE: POWER</t>
  </si>
  <si>
    <t>581.7017 : FOUNDATION</t>
  </si>
  <si>
    <t>581.7018 : DISTRIBUTION PANEL, INCL</t>
  </si>
  <si>
    <t xml:space="preserve">581.7023 : POWER CENTER SWITCHGEAR </t>
  </si>
  <si>
    <t>581.7024 : MOTOR CONTROL CENTER SWI</t>
  </si>
  <si>
    <t xml:space="preserve">581.7027 : CONTROL/INSTRUMENTATION </t>
  </si>
  <si>
    <t>582.7041 : CABLE: POWER</t>
  </si>
  <si>
    <t>582.7042 : FOUNDATION</t>
  </si>
  <si>
    <t>582.7043 : TRANSFORMER</t>
  </si>
  <si>
    <t xml:space="preserve">582.7044 : CONTROL/INSTRUMENTATION </t>
  </si>
  <si>
    <t>582.7046 : CIRCUIT BKR. RATED 500</t>
  </si>
  <si>
    <t xml:space="preserve">582.7049 : POWER CENTER SWITCHGEAR </t>
  </si>
  <si>
    <t>582.7050 : MOTOR CONTROL CENTER SWI</t>
  </si>
  <si>
    <t>582.7054 : DISTRIBUTION PANEL, INCL</t>
  </si>
  <si>
    <t>582.7055 : ENCLOSURE</t>
  </si>
  <si>
    <t>583.7067 : CABLE: POWER</t>
  </si>
  <si>
    <t>584.7093 : CABLE: POWER</t>
  </si>
  <si>
    <t>584.7094 : NON-SEGREGATED BUS</t>
  </si>
  <si>
    <t>584.7095 : FOUNDATION</t>
  </si>
  <si>
    <t>584.7096 : TRANSFORMER</t>
  </si>
  <si>
    <t xml:space="preserve">584.7098 : CIRCUIT BKR. RATED 500 </t>
  </si>
  <si>
    <t xml:space="preserve">584.7101 : POWER CENTER SWITCHGEAR </t>
  </si>
  <si>
    <t>584.7102 : MOTOR CONTROL CENTER SWI</t>
  </si>
  <si>
    <t>585.7121 : CABLE: POWER</t>
  </si>
  <si>
    <t>585.7123 : FOUNDATION</t>
  </si>
  <si>
    <t xml:space="preserve">585.7125 : CONTROL/INSTRUMENTATION </t>
  </si>
  <si>
    <t xml:space="preserve">585.7126 : CIRCUIT BKR. RATED 500 </t>
  </si>
  <si>
    <t xml:space="preserve">585.7129 : POWER CENTER SWITCHGEAR </t>
  </si>
  <si>
    <t>585.7130 : MOTOR CONTROL CENTER SWI</t>
  </si>
  <si>
    <t>585.7131 : ENCLOSURE</t>
  </si>
  <si>
    <t>585.7135 : NON-SEGREGATED BUS, COMP</t>
  </si>
  <si>
    <t>586.7150 : TRANSFORMER</t>
  </si>
  <si>
    <t xml:space="preserve">586.7154 : CIRCUIT BKR. RATED 500 </t>
  </si>
  <si>
    <t xml:space="preserve">586.7157 : POWER CENTER SWITCHGEAR </t>
  </si>
  <si>
    <t>586.7158 : MOTOR CONTROL CENTER SWI</t>
  </si>
  <si>
    <t>681.7674 : LOAD CONTROL AND METERIN</t>
  </si>
  <si>
    <t>683.7712 : ANNUNCIATOR/SOE/DATA ACQ</t>
  </si>
  <si>
    <t>683.7719 : CONTROLLER</t>
  </si>
  <si>
    <t>683.7720 : FINAL CONTROL ELEMENTS</t>
  </si>
  <si>
    <t>683.7721 : MAJOR CIRCUIT CARD</t>
  </si>
  <si>
    <t>683.7722 : MAJOR POWER SUPPLY</t>
  </si>
  <si>
    <t>683.7724 : OPERATOR SYSTEM INTERACE</t>
  </si>
  <si>
    <t>683.7725 : RECORDER, DIG FLT (DFR)</t>
  </si>
  <si>
    <t>684.7734 : GENERATOR PROTECTION</t>
  </si>
  <si>
    <t>684.7735 : INADVERTENT ENERGIZATION</t>
  </si>
  <si>
    <t>684.7736 : GENERATOR AUTO-SYNCHRONI</t>
  </si>
  <si>
    <t>31600 - Misc Power Plant Equipt</t>
  </si>
  <si>
    <t>182.4831 : DRY LAYUP SYSTEM EQUIPME</t>
  </si>
  <si>
    <t>183.0521 : COMPRESSOR, AIR, COMPLET</t>
  </si>
  <si>
    <t>183.0522 : DRIVE, ELECTRIC MOTOR, C</t>
  </si>
  <si>
    <t>183.0523 : FOUNDATION</t>
  </si>
  <si>
    <t>183.0526 : PIPING</t>
  </si>
  <si>
    <t>183.0527 : TANK</t>
  </si>
  <si>
    <t xml:space="preserve">183.0529 : VALVE, POWER OPERATED 8 </t>
  </si>
  <si>
    <t xml:space="preserve">183.0530 : CONTROL/INSTRUMENTATION </t>
  </si>
  <si>
    <t>184.0555 : COMPRESSOR, AIR, COMPLET</t>
  </si>
  <si>
    <t>184.0556 : DRIVE, ELECTRIC MOTOR, C</t>
  </si>
  <si>
    <t>184.0557 : FAN/BLOWER, COMPLETE</t>
  </si>
  <si>
    <t>184.0559 : FOUNDATION</t>
  </si>
  <si>
    <t xml:space="preserve">184.0561 : CONTROL/INSTRUMENTATION </t>
  </si>
  <si>
    <t>184.0562 : DRYER</t>
  </si>
  <si>
    <t>184.0563 : PIPING</t>
  </si>
  <si>
    <t>184.0564 : TANK</t>
  </si>
  <si>
    <t>186.0647 : RADIO COMMUNICATION SYST</t>
  </si>
  <si>
    <t>186.0652 : PAX PHONE SYSTEM</t>
  </si>
  <si>
    <t>186.0653 : PUBLIC ADDRESS SYSTEM (G</t>
  </si>
  <si>
    <t>187.010  : TRACTOR (PU 010)</t>
  </si>
  <si>
    <t>187.0874 : TRUCK, PLATFORM, INDUSTR</t>
  </si>
  <si>
    <t>187.327  : TRUCK, PLATFORM INDUSTR</t>
  </si>
  <si>
    <t>189.017  : REFRIGERANT DRYERS (PU 0</t>
  </si>
  <si>
    <t>189.018  : FUME HOOD (PU 018)</t>
  </si>
  <si>
    <t>189.020  : VACUUM PUMP (PU 020)</t>
  </si>
  <si>
    <t>189.021  : IMPACT TESTER</t>
  </si>
  <si>
    <t>189.023  : SCALE, INDUSTRIAL (PU 02</t>
  </si>
  <si>
    <t>189.024  : TABLE SAW - STEAM</t>
  </si>
  <si>
    <t xml:space="preserve">189.056  : LABORATORY REFRIGERATOR </t>
  </si>
  <si>
    <t>189.082  : DISTILLING APPARATUS (PU</t>
  </si>
  <si>
    <t>189.1001 : CABINETS/COUNTERS</t>
  </si>
  <si>
    <t>189.1002 : TEST BENCH (PU 1002)</t>
  </si>
  <si>
    <t>189.1005 : DISTILLING APPARATUS (PU</t>
  </si>
  <si>
    <t>189.607  : OVEN, DRYING (PU 607)</t>
  </si>
  <si>
    <t>189.610  : AIR COMPRESSOR (PU 610)</t>
  </si>
  <si>
    <t>189.615  : DRILL PRESS (PU 615)</t>
  </si>
  <si>
    <t>190.057 : CRANE STRUCTURE AND DR</t>
  </si>
  <si>
    <t>190.060  : CRANE HOIST ASSEMBLY (PU</t>
  </si>
  <si>
    <t>190.061  : OVEN, DRYING (PU 061)</t>
  </si>
  <si>
    <t>190.062  : GLASS BEAD CLEANING MACH</t>
  </si>
  <si>
    <t>190.064  : DRILL PRESS, FIXED (PU 0</t>
  </si>
  <si>
    <t>190.065  : GRINDER/SANDER, FIXED (P</t>
  </si>
  <si>
    <t>190.067  : PRESS, FIXED (PU 067)</t>
  </si>
  <si>
    <t>190.069  : POWER SAW, FIXED (PU 069</t>
  </si>
  <si>
    <t>190.070  : CRANE, OVERHEAD (PU070)</t>
  </si>
  <si>
    <t>190.072  : TEST BENCH (PU 072)</t>
  </si>
  <si>
    <t>190.073  : BORE/HONING EQUIPMENT (P</t>
  </si>
  <si>
    <t>190.076  : PRESS, HYDRAULIC (PU 076</t>
  </si>
  <si>
    <t>190.077  : TANK, OIL/GAS STORAGE (P</t>
  </si>
  <si>
    <t>190.078  : SOLDERING STATION/EQUIPM</t>
  </si>
  <si>
    <t>190.0819 : CRANE TROLLEY ASSEMBLY</t>
  </si>
  <si>
    <t>190.0820 : CRANE HOIST ASSEMBLY (PU</t>
  </si>
  <si>
    <t>190.0827 : GRINDER/SANDER, FIXED (P</t>
  </si>
  <si>
    <t>190.0829 : LATHE, FIXED (PU 0829)</t>
  </si>
  <si>
    <t>190.0830 : PRESS, FIXED (PU 0830)</t>
  </si>
  <si>
    <t>190.0832 : POWER SAW, FIXED (PU 083</t>
  </si>
  <si>
    <t>190.0833 : MILLING MACHINE (PU 0833</t>
  </si>
  <si>
    <t>190.0834 : CRANE, OVERHEAD (PU0834)</t>
  </si>
  <si>
    <t>190.0843 : WELDING BENCH (PU 0843)</t>
  </si>
  <si>
    <t>190.0845 : BORE/HONING EQUIPMENT (P</t>
  </si>
  <si>
    <t>190.0849 : TANK, OIL/GAS STORAGE (P</t>
  </si>
  <si>
    <t>190.171  : KEY WAY MACHINE (PU 0171</t>
  </si>
  <si>
    <t>190.627  : MILLING MACHINE (PU 627)</t>
  </si>
  <si>
    <t>190.630  : LATHE, FIXED (PU 630)</t>
  </si>
  <si>
    <t>192.084  : ELECTRIC STACKER (PU 084</t>
  </si>
  <si>
    <t>192.1842 : ELECTRIC STACKER (PU 184</t>
  </si>
  <si>
    <t>192.1843 : FORK LIFT</t>
  </si>
  <si>
    <t>192.201 : CRANE, OVERHEAD</t>
  </si>
  <si>
    <t>192.324  : FORK LIFT 4000 LBS. OR S</t>
  </si>
  <si>
    <t>193.0759 : FREEZE PROTECTION SYSTEM</t>
  </si>
  <si>
    <t>195.0791 : VACUUM CLEANING EQUIPMEN</t>
  </si>
  <si>
    <t>297.1916 : PLANT WELDING SYSTEM</t>
  </si>
  <si>
    <t>31630 - Misc Power Plt Equipt - 3Yr</t>
  </si>
  <si>
    <t>191.1380 : COMPUTER EQUIP/3YR</t>
  </si>
  <si>
    <t>191.350  : PC EQUIPMENT</t>
  </si>
  <si>
    <t>31650 - Misc Power Plt Equipt - 5Yr</t>
  </si>
  <si>
    <t>187.0872 : MARINE EQUIPMENT</t>
  </si>
  <si>
    <t>187.571  : MARINE EQUIPMENT (PU 571</t>
  </si>
  <si>
    <t xml:space="preserve">187.572  : SINGLE OCCUPANT VEHICLE </t>
  </si>
  <si>
    <t>191.570  : COMPUTER EQUIPMENT (PU57</t>
  </si>
  <si>
    <t>31670 - Misc Power Plt Equipt - 7Yr</t>
  </si>
  <si>
    <t xml:space="preserve">188.0853 : MISCELLANEOUS EQUIPMENT </t>
  </si>
  <si>
    <t xml:space="preserve">188.770  : MISCELLANEOUS EQUIPMENT </t>
  </si>
  <si>
    <t>189.0997 : PORTABLE EQUIPMENT</t>
  </si>
  <si>
    <t>189.771  : PORTABLE EQUIPMENT (PU 7</t>
  </si>
  <si>
    <t>190.0816 : PORTABLETOOLS &amp; EQUIP</t>
  </si>
  <si>
    <t>190.772 : PORTABLE TOOLS AND EQUIP</t>
  </si>
  <si>
    <t>191.773  : OFFICE FURNITURE (PU 773</t>
  </si>
  <si>
    <t>191.774  : OFFICE ACCESSORIES (PU 7</t>
  </si>
  <si>
    <t>191.776  : OFFICE EQUIPMENT (PU 776</t>
  </si>
  <si>
    <t>192.775  : STORAGE EQUIP. AND PORTA</t>
  </si>
  <si>
    <t>03 - Nuclear Generation Plant</t>
  </si>
  <si>
    <t>32100 - Structures &amp; Improvements</t>
  </si>
  <si>
    <t>002.001  : CO-OWNER PAYMENT ORLANDO</t>
  </si>
  <si>
    <t>002.002  : CO-OWNER PMT FMPA</t>
  </si>
  <si>
    <t>301.1953 : CHILLED WATER SYSTEM</t>
  </si>
  <si>
    <t>302.2010 : HVAC SYSTEM COMPLETE</t>
  </si>
  <si>
    <t>307.2266 : CONDENSER/COMPRESSOR</t>
  </si>
  <si>
    <t>308.2328 : FIRE PROTECTION SYS COMP</t>
  </si>
  <si>
    <t>309.2370 : CONDENSER/COMPRESSOR</t>
  </si>
  <si>
    <t>309.2380 : FIRE PROTECTION SYS COMP</t>
  </si>
  <si>
    <t>313.9632 : AIR HANDLER</t>
  </si>
  <si>
    <t>313.9635 : CONDENSER/COMPRESSOR</t>
  </si>
  <si>
    <t>313.9639 : HVAC SYSTEM COMPLETE</t>
  </si>
  <si>
    <t>315.9699 : AIR HANDLER</t>
  </si>
  <si>
    <t>315.9702 : CONDENSER/COMPRESSOR</t>
  </si>
  <si>
    <t>316.9733 : AIR HANDLER</t>
  </si>
  <si>
    <t>317.0124 : SUBSTRUCTURE/FOUNDATION</t>
  </si>
  <si>
    <t>318.0131 : SUPERSTRUCTURE</t>
  </si>
  <si>
    <t>318.0133 : ROOF</t>
  </si>
  <si>
    <t>318.0139 : HVAC SYSTEM COMPLETE</t>
  </si>
  <si>
    <t>319.0166 : LIGHTING SYSTEM COMPLETE</t>
  </si>
  <si>
    <t>319.0174 : FIRE PROTECTION SYS COMP</t>
  </si>
  <si>
    <t>320.0189 : SUPERSTRUCTURE</t>
  </si>
  <si>
    <t>320.0194 : PLUMBING SYSTEM COMPLETE</t>
  </si>
  <si>
    <t>320.0195 : LIGHTING SYSTEM COMPLETE</t>
  </si>
  <si>
    <t>320.0197 : HVAC SYSTEM COMPLETE</t>
  </si>
  <si>
    <t>320.0203 : FIRE PROTECTION SYS COMP</t>
  </si>
  <si>
    <t>321.0219 : AIR HANDLER</t>
  </si>
  <si>
    <t>321.0222 : CONDENSER/COMPRESSOR</t>
  </si>
  <si>
    <t>321.0223 : PLUMBING SYSTEM COMPLETE</t>
  </si>
  <si>
    <t>321.0225 : CONTROL SYSTEM HVAC</t>
  </si>
  <si>
    <t>321.0226 : HVAC SYSTEM COMPLETE</t>
  </si>
  <si>
    <t xml:space="preserve">321.0227 : DUCTWORK </t>
  </si>
  <si>
    <t>321.0232 : FIRE PROTECTION SYS COMP</t>
  </si>
  <si>
    <t>321.0240 : SUBSTRUCTURE/FOUNDATION</t>
  </si>
  <si>
    <t>322.0249 : ROOF</t>
  </si>
  <si>
    <t>322.0253 : LIGHTING SYSTEM COMPLETE</t>
  </si>
  <si>
    <t>323.0277 : AIR HANDLER</t>
  </si>
  <si>
    <t>323.0280 : CONDENSER/COMPRESSOR</t>
  </si>
  <si>
    <t>324.0305 : SUPERSTRUCTURE</t>
  </si>
  <si>
    <t>324.0310 : PLUMBING SYSTEM COMPLETE</t>
  </si>
  <si>
    <t>324.0311 : LIGHTING SYSTEM COMPLETE</t>
  </si>
  <si>
    <t>324.0313 : HVAC SYSTEM COMPLETE</t>
  </si>
  <si>
    <t>324.0315 : FLOOR COVERING</t>
  </si>
  <si>
    <t>326.2477 : CONDENSER/COMPRESSOR</t>
  </si>
  <si>
    <t>326.2478 : HVAC SYSTEM COMPLETE</t>
  </si>
  <si>
    <t>329.2630 : CONDENSER/COMPRESSOR</t>
  </si>
  <si>
    <t>334.2816 : ROOF</t>
  </si>
  <si>
    <t>334.2822 : HVAC SYSTEM COMPLETE</t>
  </si>
  <si>
    <t>335.2866 : SUPERSTRUCTURE</t>
  </si>
  <si>
    <t>335.2869 : ROOF</t>
  </si>
  <si>
    <t>335.2874: CHILLED WATER SYSTEM</t>
  </si>
  <si>
    <t>335.2875 : HVAC SYSTEM COMPLETE</t>
  </si>
  <si>
    <t>335.2876 : CONDENSER/COMPRESSR</t>
  </si>
  <si>
    <t>335.2883 : HEPA FILTER ASSEMBLY</t>
  </si>
  <si>
    <t>335.2884 : CHARCOAL ADSORBER ASSY.</t>
  </si>
  <si>
    <t>335.2885 : SUMP PUMP COMPLETE</t>
  </si>
  <si>
    <t>336.2928 : RADIOACTIVE DRAINS</t>
  </si>
  <si>
    <t>336.2930 : CONTAINMENT FAN COOLER</t>
  </si>
  <si>
    <t>336.2931 : CONTAINMENT FAN MOTOR</t>
  </si>
  <si>
    <t>336.2937 : HVAC SYSTEM COMPLETE</t>
  </si>
  <si>
    <t>336.2943 : HEPA FILTER ASSEMBLY</t>
  </si>
  <si>
    <t>336.2944 : CHARCOAL ADSORBER ASSY.</t>
  </si>
  <si>
    <t>336.2946 : DRIVE, ELECTRIC MOTOR, C</t>
  </si>
  <si>
    <t>336.2954 : STRAINER &gt; OR = 8 INCHES</t>
  </si>
  <si>
    <t>338.3052 : SUPERSTRUCTURE</t>
  </si>
  <si>
    <t>338.3054 : ROOF</t>
  </si>
  <si>
    <t>338.3060 : HVAC SYSTEM COMPLETE</t>
  </si>
  <si>
    <t>340.9806 : FLOOR COVERING</t>
  </si>
  <si>
    <t>341.9835 : ROOF</t>
  </si>
  <si>
    <t>341.9839 : LIGHTING SYSTEM COMPLETE</t>
  </si>
  <si>
    <t>343.9932 : ROOF</t>
  </si>
  <si>
    <t>348.7935 : CONDENSER/COMPRESOR</t>
  </si>
  <si>
    <t>348.7939 : HVAC SYSTEM COMPLETE</t>
  </si>
  <si>
    <t>348.7945 : FIRE PROTECTION SYS COMP</t>
  </si>
  <si>
    <t>387.6216 : FIRE PROTECTION SYS COMP</t>
  </si>
  <si>
    <t>388.6257 : FIRE PROTECTION SYS COMP</t>
  </si>
  <si>
    <t>389.6282 : SUPERSTRUCTURE</t>
  </si>
  <si>
    <t>389.6287 : PLUMBING SYSTEM COMPLETE</t>
  </si>
  <si>
    <t>389.6288 : LIGHTING SYSTEM COMPLETE</t>
  </si>
  <si>
    <t>389.6290 : HVAC SYSTEM COMPLETE</t>
  </si>
  <si>
    <t>389.6296 : FIRE PROTECTION SYS COMP</t>
  </si>
  <si>
    <t>390.6330 : HVAC SYSTEM COMPLETE</t>
  </si>
  <si>
    <t>392.6404 : ROOF</t>
  </si>
  <si>
    <t>392.6410 : HVAC SYSTEM COMPLETE</t>
  </si>
  <si>
    <t>392.6412 : FLOOR COVERING</t>
  </si>
  <si>
    <t>393.6442 : SUPERSTRUCTURE</t>
  </si>
  <si>
    <t>393.6444 : ROOF</t>
  </si>
  <si>
    <t>393.6448 : LIGHTING SYSTEM COMPLETE</t>
  </si>
  <si>
    <t>393.6464 : SUBSTRUCTURE/FOUNDATION</t>
  </si>
  <si>
    <t>394.6490 : HVAC SYSTEM COMPLETE</t>
  </si>
  <si>
    <t>395.6529 : HVAC SYSTEM COMPLETE</t>
  </si>
  <si>
    <t>396.6701 : SUPERSTRUCTURE</t>
  </si>
  <si>
    <t>396.6702 : AIR HANDLER</t>
  </si>
  <si>
    <t>396.6705 : CONDENSER/COMPRESSOR</t>
  </si>
  <si>
    <t>396.6706 : PLUMBING SYSTEM COMPLETE</t>
  </si>
  <si>
    <t>396.6707 : LIGHTING SYSTEM COMPLETE</t>
  </si>
  <si>
    <t>396.6708 : CONTROL SYSTEM HVAC</t>
  </si>
  <si>
    <t>396.6709 : HVAC SYSTEM COMPLETE</t>
  </si>
  <si>
    <t xml:space="preserve">396.6710 : DUCTWORK </t>
  </si>
  <si>
    <t>396.6723 : SUBSTRUCTURE/FOUNDATION</t>
  </si>
  <si>
    <t>397.6781 : SUPERSTRUCTURE</t>
  </si>
  <si>
    <t>397.6783 : ROOF</t>
  </si>
  <si>
    <t>397.6789 : HVAC SYSTEM COMPLETE</t>
  </si>
  <si>
    <t>398.7309 : SUPERSTRUCTURE</t>
  </si>
  <si>
    <t>398.7310 : AIR HANDLER</t>
  </si>
  <si>
    <t>398.7311 : ROOF</t>
  </si>
  <si>
    <t>398.7313 : CONDENSER/COMPRESSOR</t>
  </si>
  <si>
    <t>398.7316 : CONTROL SYSTEM HVAC</t>
  </si>
  <si>
    <t>398.7317 : HVAC SYSTEM COMPLETE</t>
  </si>
  <si>
    <t>399.7825 : SUPERSTRUCTURE</t>
  </si>
  <si>
    <t>399.7833 : HVAC SYSTEM COMPLETE</t>
  </si>
  <si>
    <t>404.4102 : PUMP COMPLETE</t>
  </si>
  <si>
    <t>404.4104 : DRIVE, ELECTRIC MOTOR, C</t>
  </si>
  <si>
    <t>404.4106 EXCLUDER NET</t>
  </si>
  <si>
    <t>413.4267 : EXPANSION JOINTS &gt;= 6"</t>
  </si>
  <si>
    <t>413.4275 : STRAINER  &gt;6 IN</t>
  </si>
  <si>
    <t>413.4281 : VALVE, SPECIAL</t>
  </si>
  <si>
    <t xml:space="preserve">415.4303 : VALVE, POWER OPERATED 8 </t>
  </si>
  <si>
    <t>602.7248 : CAMERA</t>
  </si>
  <si>
    <t>602.7250 : IR DETECTORS</t>
  </si>
  <si>
    <t>602.7252 : SAFENET PANEL</t>
  </si>
  <si>
    <t>32200 - Reactor Plant Equipment</t>
  </si>
  <si>
    <t>151.0347 : SPECIAL TOOL</t>
  </si>
  <si>
    <t>151.0348 : TOP HEAD INSULATION</t>
  </si>
  <si>
    <t>151.0350 : BOTTOM HEAD INSULATION</t>
  </si>
  <si>
    <t>151.0351 : HEAD, REACTOR</t>
  </si>
  <si>
    <t>151.0352 : CEDM SHAFT</t>
  </si>
  <si>
    <t>151.0357 : ICI THIMBLES</t>
  </si>
  <si>
    <t>151.0358 : LEVEL DETECTION SYSTEM</t>
  </si>
  <si>
    <t>151.0359 : UPPER GUIDE STRUCTURE</t>
  </si>
  <si>
    <t>151.0360 : REACTOR HEAD VENT SYSTEM</t>
  </si>
  <si>
    <t>151.0361 : LEAK DETECTION SYSTEM</t>
  </si>
  <si>
    <t>151.0362 : LIFT ASSEMBLY</t>
  </si>
  <si>
    <t>151.0364 : LOAD CELL</t>
  </si>
  <si>
    <t>151.0365 : ROD DRIVE CONNECTORS AND</t>
  </si>
  <si>
    <t>151.0366 : SEAL ASSEMBLY</t>
  </si>
  <si>
    <t>151.0368 : SPLIT PINS</t>
  </si>
  <si>
    <t>151.0370 : VESSEL PENETRATION ASSEM</t>
  </si>
  <si>
    <t>152.0386 : DRIVE, ELECTRIC MOTOR, C</t>
  </si>
  <si>
    <t>152.0388 : PUMP STATIONARY ASSY</t>
  </si>
  <si>
    <t>152.0389 : PUMP SEAL, COMPLETE</t>
  </si>
  <si>
    <t>152.0390 : PUMP ROTATING ASSEMBLY</t>
  </si>
  <si>
    <t xml:space="preserve">152.0391 : CONTROL/INSTRUMENTATION </t>
  </si>
  <si>
    <t>152.0393 : CONTROLLER</t>
  </si>
  <si>
    <t>152.0398 : MOTOR ROTATING ASSEMBLY</t>
  </si>
  <si>
    <t>152.0402 : OPERATOR/SYSTEM INTERFAC</t>
  </si>
  <si>
    <t>153.0417 : PIPING</t>
  </si>
  <si>
    <t xml:space="preserve">153.0419 : CONTROL/INSTRUMENTATION </t>
  </si>
  <si>
    <t>153.0420 : RCS NOZZLE</t>
  </si>
  <si>
    <t>153.0424 : MAJOR TRANSMITTER</t>
  </si>
  <si>
    <t xml:space="preserve">154.0430 : CONTROL/INSTRUMENTATION </t>
  </si>
  <si>
    <t xml:space="preserve">154.0435 : CRD COIL STACK </t>
  </si>
  <si>
    <t>154.0438 : CONTROL ROD DRIVE MECH</t>
  </si>
  <si>
    <t>154.0439 : CONTROL ROD ASSEMBLY</t>
  </si>
  <si>
    <t>154.0443 : MAJOR CIRCUIT CARD</t>
  </si>
  <si>
    <t>154.0444 : MG SET GENERATOR</t>
  </si>
  <si>
    <t>154.0445 : MG SET MOTOR</t>
  </si>
  <si>
    <t>154.0447 : POWER SUPPLIES</t>
  </si>
  <si>
    <t>154.0449 : RPI</t>
  </si>
  <si>
    <t>154.0451 : VOLTAGE REGULATOR</t>
  </si>
  <si>
    <t>154.0452 : RPI CONNECTING CABLES</t>
  </si>
  <si>
    <t>155.0460 : CONTROL ROD DRIVE COOLIN</t>
  </si>
  <si>
    <t>155.0464 : MOTOR</t>
  </si>
  <si>
    <t xml:space="preserve">156.0479 : CONTROL/INSTRUMENTATION </t>
  </si>
  <si>
    <t>156.0481 : CONTROLLER</t>
  </si>
  <si>
    <t>156.0482 : PIPING</t>
  </si>
  <si>
    <t>156.0485 : VALVE SAFETY/RELIEF</t>
  </si>
  <si>
    <t xml:space="preserve">156.0486 : VALVE, POWER OPERATED 8 </t>
  </si>
  <si>
    <t>156.0488 : VESSEL, PRESSURIZER</t>
  </si>
  <si>
    <t>156.0492 : MAJOR TRANSMITTER</t>
  </si>
  <si>
    <t>156.0500 : PRESSURIZER HEATER</t>
  </si>
  <si>
    <t>256.1417 : TUBES, ALL</t>
  </si>
  <si>
    <t>256.1421 : CASING, SECTION</t>
  </si>
  <si>
    <t>256.1424 : MAJOR TRANSMITTER</t>
  </si>
  <si>
    <t>256.1425 : CHANNEL HEAD</t>
  </si>
  <si>
    <t xml:space="preserve">261.1486 : CONTROL/INSTRUMENTATION </t>
  </si>
  <si>
    <t>261.1490 : PIPING</t>
  </si>
  <si>
    <t>261.1493 : VALVE SAFETY/RELIEF</t>
  </si>
  <si>
    <t xml:space="preserve">261.1494 : VALVE, POWER OPERATED 8 </t>
  </si>
  <si>
    <t>261.1497 : MSIV ACTUATOR</t>
  </si>
  <si>
    <t>261.1499 : SNUBBER</t>
  </si>
  <si>
    <t>261.1500 : VALVE, SPECIAL</t>
  </si>
  <si>
    <t>261.1511 : CONTROLLER</t>
  </si>
  <si>
    <t>261.1513 : MAJOR TRANSMITTER</t>
  </si>
  <si>
    <t>261.1514 : OPERATOR/SYSTEM INTER</t>
  </si>
  <si>
    <t>353.3235 : CONTROLLER</t>
  </si>
  <si>
    <t>353.3236 : MFIV ACTUATOR</t>
  </si>
  <si>
    <t>353.3239 : OPER/SYS INTERFACE</t>
  </si>
  <si>
    <t>353.3240 : SNUBBER</t>
  </si>
  <si>
    <t>353.3244 : CHANNEL I/O</t>
  </si>
  <si>
    <t>353.3246 : POWER SUPPLY</t>
  </si>
  <si>
    <t>354.3264 : MAJOR TRANSMITTER</t>
  </si>
  <si>
    <t>357.3355 : PIPING</t>
  </si>
  <si>
    <t>358.3377 : DRIVE, ELECTRIC MOTOR, C</t>
  </si>
  <si>
    <t>358.3385 : PUMP COMPLETE</t>
  </si>
  <si>
    <t>359.3410 : DRIVE, ELECTRIC MOTOR, C</t>
  </si>
  <si>
    <t>359.3416 : ION EXCHANGER,COMPLETE W</t>
  </si>
  <si>
    <t>359.3417 : PIPING</t>
  </si>
  <si>
    <t>359.3419 : PUMP COMPLETE</t>
  </si>
  <si>
    <t>359.3421 : TANK</t>
  </si>
  <si>
    <t xml:space="preserve">440.4904 : CONTROL/INSTRUMENTATION </t>
  </si>
  <si>
    <t>440.4905 : BATTERY</t>
  </si>
  <si>
    <t>440.4906 : BATTERY CHARGER</t>
  </si>
  <si>
    <t>440.4907 : CONTROLLER</t>
  </si>
  <si>
    <t>440.4909 : ERDS</t>
  </si>
  <si>
    <t>440.4911 : INVERTER</t>
  </si>
  <si>
    <t>440.4913 : OPERATOR/SYSTEM INTERFAC</t>
  </si>
  <si>
    <t>440.4915 : SERVERS</t>
  </si>
  <si>
    <t>441.4926 : HEATING SYSTEM EQUIPMENT</t>
  </si>
  <si>
    <t>443.4980 : REACTOR PROTECTION EQUIP</t>
  </si>
  <si>
    <t>443.4981 : BISTABLE CARDS</t>
  </si>
  <si>
    <t>443.4982 : CHANNEL I/O</t>
  </si>
  <si>
    <t>443.4983 : CONTROLLER</t>
  </si>
  <si>
    <t>443.4986 : INSTRUMENT CHANNEL</t>
  </si>
  <si>
    <t>443.4987 : MAJOR TRANSMITTER</t>
  </si>
  <si>
    <t>443.4990 : POWER SUPPLIES</t>
  </si>
  <si>
    <t xml:space="preserve">444.5007 : CONTROL/INSTRUMENTATION </t>
  </si>
  <si>
    <t xml:space="preserve">445.5027 : CONTROL/INSTRUMENTATION </t>
  </si>
  <si>
    <t>445.5029 : CHANNEL I/O</t>
  </si>
  <si>
    <t>445.5033 : INSTRUMENT CHANNEL</t>
  </si>
  <si>
    <t>445.5035 : OPERATOR/SYSTEM INTERFAC</t>
  </si>
  <si>
    <t>445.5037 : POWER SUPPLIES</t>
  </si>
  <si>
    <t xml:space="preserve">447.5075 : VALVE, POWER OPERATED 8 </t>
  </si>
  <si>
    <t>447.5077 : EXPANSION JOINT</t>
  </si>
  <si>
    <t>447.5079 : MAJOR TRANSMITTER</t>
  </si>
  <si>
    <t>447.5084 : CONTROLLER</t>
  </si>
  <si>
    <t>447.5087 : VALVE, SPECIAL</t>
  </si>
  <si>
    <t>447.5094 : Power Supply</t>
  </si>
  <si>
    <t>448.5106 : DRIVE, ELECTRIC MOTOR, C</t>
  </si>
  <si>
    <t>448.5108 : ION EXCHANGER,COMPLETE W</t>
  </si>
  <si>
    <t>448.5110 : PIPING</t>
  </si>
  <si>
    <t>448.5111 : PUMP COMPLETE</t>
  </si>
  <si>
    <t xml:space="preserve">449.5130 : CONTROL/INSTRUMENTATION </t>
  </si>
  <si>
    <t>449.5131 : DRIVE, ELECTRIC MOTOR, C</t>
  </si>
  <si>
    <t xml:space="preserve">452.5218 : CONTROL/INSTRUMENTATION </t>
  </si>
  <si>
    <t>452.5219 : ION CHAMBER DETR ASSY</t>
  </si>
  <si>
    <t>452.5221 : INSTRUMENT COLUMN</t>
  </si>
  <si>
    <t>452.5223 : THERMOCOUPLE</t>
  </si>
  <si>
    <t xml:space="preserve">452.5224 : THIMBLE TUBES </t>
  </si>
  <si>
    <t xml:space="preserve">454.5257 : CONTROL/INSTRUMENTATION </t>
  </si>
  <si>
    <t>454.5259 : MAJOR TRANSMITTER</t>
  </si>
  <si>
    <t xml:space="preserve">454.5261 : OPER/SYS INTERFACE </t>
  </si>
  <si>
    <t>454.5262 : AIR MONITOR</t>
  </si>
  <si>
    <t>454.5263 : DETECTORS</t>
  </si>
  <si>
    <t xml:space="preserve">455.5283 : CONTROL/INSTRUMENTATION </t>
  </si>
  <si>
    <t>455.5284 : ION CHAMBER DETCR ASSY</t>
  </si>
  <si>
    <t>457.5322 : DRIVE, ELECTRIC MOTOR, C</t>
  </si>
  <si>
    <t>457.5328 : PUMP COMPLETE</t>
  </si>
  <si>
    <t xml:space="preserve">458.5353 : CONTROL/INSTRUMENTATION </t>
  </si>
  <si>
    <t>458.5354 : DRIVE, ELECTRIC MOTOR, C</t>
  </si>
  <si>
    <t xml:space="preserve">458.5357 : FLUID END PUMP </t>
  </si>
  <si>
    <t xml:space="preserve">458.5359 : POWER  END PUMP </t>
  </si>
  <si>
    <t>458.5361 : COUPLING/TRANS PUMP</t>
  </si>
  <si>
    <t>458.5363: CONTROLLER</t>
  </si>
  <si>
    <t>458.5367 : MAJOR TRANSMITTER</t>
  </si>
  <si>
    <t>458.5369 : OPERATOR/SYS INTERFCE</t>
  </si>
  <si>
    <t>458.5373 : PIPING</t>
  </si>
  <si>
    <t>458.5375 : CHANNEL I/O</t>
  </si>
  <si>
    <t>458.5377 : Bistable Card</t>
  </si>
  <si>
    <t>458.5378 : Power Supply</t>
  </si>
  <si>
    <t>552.6862 : UNDERWATER LIGHTING</t>
  </si>
  <si>
    <t>552.6865 : CRANE SUBSTRUCTURE</t>
  </si>
  <si>
    <t>553.6885 : HOIST</t>
  </si>
  <si>
    <t>553.6898 : REFUELING MACHINE/MANIPU</t>
  </si>
  <si>
    <t xml:space="preserve">555.6953 : CONTROL/INSTRUMENTATION </t>
  </si>
  <si>
    <t>555.6954 : DRIVE, ELECTRIC MOTOR, C</t>
  </si>
  <si>
    <t>555.6957 : CRANE SUPERSTRUCTURE</t>
  </si>
  <si>
    <t>555.6974 : CRANE TROLLY, COMPLETE</t>
  </si>
  <si>
    <t>555.6986 : MAIN HOIST, COMPLETE</t>
  </si>
  <si>
    <t>555.7002 : AUXILIARY HOIST, COMPLET</t>
  </si>
  <si>
    <t xml:space="preserve">652.7443 : CONTROL/INSTRUMENTATION </t>
  </si>
  <si>
    <t>652.7444 : DRIVE, ELECTRIC MOTOR, C</t>
  </si>
  <si>
    <t>652.7448 : PIPING</t>
  </si>
  <si>
    <t xml:space="preserve">652.7452 : VALVE, POWER OPERATED 8 </t>
  </si>
  <si>
    <t xml:space="preserve">653.7474 : CONTROL/INSTRUMENTATION </t>
  </si>
  <si>
    <t>653.7475 : DRIVE, ELECTRIC MOTOR, C</t>
  </si>
  <si>
    <t>653.7477 : CONTROLLER</t>
  </si>
  <si>
    <t>653.7480 : PIPING</t>
  </si>
  <si>
    <t>653.7481 : PUMP COMPLETE</t>
  </si>
  <si>
    <t>653.7492 : VALVE SPECIAL</t>
  </si>
  <si>
    <t>653.7494 : INSTRUMENT CHANNEL</t>
  </si>
  <si>
    <t>653.7495 : POWER SUPPLY</t>
  </si>
  <si>
    <t xml:space="preserve">654.7508 : CONTROL/INSTRUMENTATION </t>
  </si>
  <si>
    <t>654.7509 : DRIVE, ELECTRIC MOTOR, C</t>
  </si>
  <si>
    <t>654.7513 : CONTROLLER</t>
  </si>
  <si>
    <t>654.7516 : PIPING</t>
  </si>
  <si>
    <t>654.7518 : MAJOR TRANSMITTER</t>
  </si>
  <si>
    <t>654.7530 : INSTRUMENT CHANNEL</t>
  </si>
  <si>
    <t>654.7531 : POWER SUPPLY</t>
  </si>
  <si>
    <t xml:space="preserve">660.7649 : CONTROL/INSTRUMENTATION </t>
  </si>
  <si>
    <t xml:space="preserve">751.8943 : CONTROL/INSTRUMENTATION </t>
  </si>
  <si>
    <t>751.8945 : HOIST</t>
  </si>
  <si>
    <t>751.8947 : COMPACTOR</t>
  </si>
  <si>
    <t>751.8948 : SHREDDER</t>
  </si>
  <si>
    <t>751.8949 : FILTER TRANSFER CASK</t>
  </si>
  <si>
    <t>754.9026 : DRIVE, ELECTRIC MOTOR, C</t>
  </si>
  <si>
    <t>754.9030 : PIPING</t>
  </si>
  <si>
    <t>754.9031 : PUMP COMPLETE</t>
  </si>
  <si>
    <t>754.9033 : TANK</t>
  </si>
  <si>
    <t xml:space="preserve">754.9036 : CONTROL/INSTRUMENTATION </t>
  </si>
  <si>
    <t>754.9038 : CONVEYOR</t>
  </si>
  <si>
    <t>755.9063 : PIPING</t>
  </si>
  <si>
    <t>757.9119 : NUCLEAR LAUNDRY EQUIPMEN</t>
  </si>
  <si>
    <t>32300 - Turbogenerator Units</t>
  </si>
  <si>
    <t>271.1562 : VALVE ACTUATOR</t>
  </si>
  <si>
    <t>272.1576 : BEARING ASSEMBLY</t>
  </si>
  <si>
    <t>272.1578 : COOLERS</t>
  </si>
  <si>
    <t>369.4147 : GRASS/DEBRI HANDLING EQU</t>
  </si>
  <si>
    <t>369.4149 : HOUSING</t>
  </si>
  <si>
    <t>371.3546 : WATER BOX LINER</t>
  </si>
  <si>
    <t>462.5475 : PWR OPER VLVE ACTUATR</t>
  </si>
  <si>
    <t>467.5562 : HEAT EXCHANGER</t>
  </si>
  <si>
    <t>476.5756 : CONTROLLER</t>
  </si>
  <si>
    <t>476.5758 : MAJOR TRANSMITTER</t>
  </si>
  <si>
    <t>476.5761 : OPERATOR/SYSTEM INTERFAC</t>
  </si>
  <si>
    <t>476.5762 : RECORDER</t>
  </si>
  <si>
    <t xml:space="preserve">477.5764 : CONTROL/INSTRUMENTATION </t>
  </si>
  <si>
    <t>477.5765 : DRIVE,ELEC. MOTOR, COMPL</t>
  </si>
  <si>
    <t>477.5767 : HEAT EXCHANGER, SHELL</t>
  </si>
  <si>
    <t>477.5768 : HEAT EXCH, TUBE BUNDL</t>
  </si>
  <si>
    <t>477.5770 : PIPING, ALL</t>
  </si>
  <si>
    <t>477.5781 : VALVE, SPECIAL</t>
  </si>
  <si>
    <t>477.5782 : TRANSMITTER</t>
  </si>
  <si>
    <t>477.5783 : CONTROLLER</t>
  </si>
  <si>
    <t>478.5801 : STEAM/MOISTURE SEPARATOR</t>
  </si>
  <si>
    <t>32400 - Accessory Electric Equipt</t>
  </si>
  <si>
    <t>282.1623 : GOVERNOR &amp;SPEED LOAD CNT</t>
  </si>
  <si>
    <t>283.1638 : DRYER</t>
  </si>
  <si>
    <t>286.1694 : HEAT EXCHANGER COMPLETE</t>
  </si>
  <si>
    <t>481.5820 : RECORDERS</t>
  </si>
  <si>
    <t>32500 - Misc Power Plant Equipt</t>
  </si>
  <si>
    <t>184.0560 : DEISEL ENGINE</t>
  </si>
  <si>
    <t>298.1933 : FIRE DETECTION SYSTEM</t>
  </si>
  <si>
    <t>587.7177 : VIDEO DISPLAYS</t>
  </si>
  <si>
    <t>587.7178 : TRAINING SIMULATOR SYSTE</t>
  </si>
  <si>
    <t>587.7185 : I/O</t>
  </si>
  <si>
    <t>587.7190 : OPERATOR WORK STATION</t>
  </si>
  <si>
    <t>587.7192 : SERVER</t>
  </si>
  <si>
    <t>590.7215 : INTRASITE/OFFSITE EVACUA</t>
  </si>
  <si>
    <t>590.7216 : SIREN</t>
  </si>
  <si>
    <t>590.7217 : CONTROLLER</t>
  </si>
  <si>
    <t>590.7219 : OPERATOR SYS INTERFCE</t>
  </si>
  <si>
    <t>590.7220 : MAJOR TRANSMITTER</t>
  </si>
  <si>
    <t>590.7221 : SPECIAL TOOL</t>
  </si>
  <si>
    <t>590.7222 : POLE</t>
  </si>
  <si>
    <t>32530 - Misc Power Plt Equipt - 3Yr</t>
  </si>
  <si>
    <t>32550 - Misc Power Plt Equipt - 5Yr</t>
  </si>
  <si>
    <t>191.1378 : COMPUTER EQUIPMENT/5YR</t>
  </si>
  <si>
    <t>32570 - Misc Power Plt Equipt - 7Yr</t>
  </si>
  <si>
    <t>000.000 : Non-Unitized</t>
  </si>
  <si>
    <t>05 - Other Generation Plant</t>
  </si>
  <si>
    <t>34100 - Structures &amp; Improvements</t>
  </si>
  <si>
    <t>204.1065 : DIESEL DRIVEN PUMP</t>
  </si>
  <si>
    <t>204.1068: RETAINING ENCLOSURE</t>
  </si>
  <si>
    <t>302.2009 : CONTROL SYSTEM HVAC</t>
  </si>
  <si>
    <t>305.2172 : FIRE PROTECTION SYS COMP</t>
  </si>
  <si>
    <t>309.2367 : AIR HANDLER</t>
  </si>
  <si>
    <t>309.2373 : CONTROL SYSTEM HVAC</t>
  </si>
  <si>
    <t xml:space="preserve">309.2375 : DUCTWORK </t>
  </si>
  <si>
    <t>317.0116 : FIRE PROTECTION SYS COMP</t>
  </si>
  <si>
    <t>320.0211 : SUBSTRUCTURE/FOUNDATION</t>
  </si>
  <si>
    <t>322.0252 : PLUMBING SYSTEM COMPLETE</t>
  </si>
  <si>
    <t>322.0269 : SUBSTRUCTURE/FOUNDATION</t>
  </si>
  <si>
    <t>323.0284 : HVAC SYSTEM COMPLETE</t>
  </si>
  <si>
    <t>327.2533 : INTERNAL PARTITIONS</t>
  </si>
  <si>
    <t>328.2578 : CONDENSER/COMPRESSOR</t>
  </si>
  <si>
    <t>328.2585 : INTERNAL PARTITIONS</t>
  </si>
  <si>
    <t>331.2740 : FLOOR COVERING</t>
  </si>
  <si>
    <t>340.9803 : CONTROL SYSTEM HVAC</t>
  </si>
  <si>
    <t xml:space="preserve">340.9805 : DUCTWORK </t>
  </si>
  <si>
    <t>408.4188 : POND/LAKE/RESERVOIR</t>
  </si>
  <si>
    <t>502.6060 : OPERATOR/SYS INTERFCE</t>
  </si>
  <si>
    <t>504.6100 : CATHODIC PROTECTION EQUI</t>
  </si>
  <si>
    <t>506.6130 : SUPERSTRUCTURE</t>
  </si>
  <si>
    <t>34200 - Fuel Holders, Prod &amp; Access</t>
  </si>
  <si>
    <t>231.1218 : HEATING SYSTEM</t>
  </si>
  <si>
    <t>233.1247 : FOUNDATION</t>
  </si>
  <si>
    <t>233.1248 : TANK</t>
  </si>
  <si>
    <t>233.1250 : DIKE OR DAM</t>
  </si>
  <si>
    <t>234.0861 : PIPING</t>
  </si>
  <si>
    <t>522.6191 : HEATING SYSTEM</t>
  </si>
  <si>
    <t>523.6239 : RETAINING ENCLOSURE</t>
  </si>
  <si>
    <t>702.1233 : FOUNDATION</t>
  </si>
  <si>
    <t>702.1234 : TANK</t>
  </si>
  <si>
    <t>702.1235 : LINER, COMPLETE</t>
  </si>
  <si>
    <t>702.1236 : DIKE OR DAM (OTHER)</t>
  </si>
  <si>
    <t>702.1237 : DIKE OR DAM LINER</t>
  </si>
  <si>
    <t xml:space="preserve">702.1238 : CONTROL/INSTRUMENTATION </t>
  </si>
  <si>
    <t>702.1241 : CATHODIC PROTECTION EQUI</t>
  </si>
  <si>
    <t>703.7782 : SLUG CATCHER</t>
  </si>
  <si>
    <t>703.7797 : LIQUID GAS VAPORIZER</t>
  </si>
  <si>
    <t>709.7930 : PIPING</t>
  </si>
  <si>
    <t>709.7933 : PUMP COMPLETE</t>
  </si>
  <si>
    <t>709.7934 : DRIVE, ELECTRIC MOTOR, C</t>
  </si>
  <si>
    <t>711.7957 : AUXILIARY STEAM BOILER E</t>
  </si>
  <si>
    <t>34300 - Prime Movers</t>
  </si>
  <si>
    <t>142.0129 : FOUNDATION</t>
  </si>
  <si>
    <t>142.0130 : SUPERSTRUCTURE</t>
  </si>
  <si>
    <t>142.0132 : CT OUTLET &amp; HRSG EXPANSI</t>
  </si>
  <si>
    <t>142.0133 : EXPAN JOINTS/PEN SEALS</t>
  </si>
  <si>
    <t>142.0141 : HRSG INLET DUCT</t>
  </si>
  <si>
    <t>142.0142 : BURNER SECTION</t>
  </si>
  <si>
    <t>142.0143 : AFTERBURNER</t>
  </si>
  <si>
    <t>142.0144 : DIFFUSER DUCT</t>
  </si>
  <si>
    <t>142.0145 : TURNING DUCT</t>
  </si>
  <si>
    <t>142.0148 : EXHAUST TRANSITION SECTI</t>
  </si>
  <si>
    <t>142.0150 : EMISSION MONIT ANALYZR</t>
  </si>
  <si>
    <t>142.0151 : EMISSION MONITORING SYST</t>
  </si>
  <si>
    <t>142.0152: CEMS-COMPUTER/MICROPR</t>
  </si>
  <si>
    <t>142.0153 : HRSG INSUL/LAGGING</t>
  </si>
  <si>
    <t>142.0154 : HRSG AUXILIARY EQUIPMENT</t>
  </si>
  <si>
    <t xml:space="preserve">142.0156 : CONTROL/INSTRUMENTATION </t>
  </si>
  <si>
    <t>142.0157 : STACK</t>
  </si>
  <si>
    <t>142.0161 : SCR CATALYST</t>
  </si>
  <si>
    <t>143.0169 : DRIVE, ELECTRIC MOTOR, C</t>
  </si>
  <si>
    <t>143.0172 : PIPING</t>
  </si>
  <si>
    <t>143.0173 : PUMP COMPLETE</t>
  </si>
  <si>
    <t>143.0179 : VALVE ACTUATOR</t>
  </si>
  <si>
    <t xml:space="preserve">143.0180 : VALVE, POWER OPERATED </t>
  </si>
  <si>
    <t xml:space="preserve">143.0181 : VALVE, SAFETY </t>
  </si>
  <si>
    <t>143.0182 : LOW PRESSURE EVAPORATOR</t>
  </si>
  <si>
    <t>143.0183 : HIGH PRESSURE EVAPORATOR</t>
  </si>
  <si>
    <t>143.0184 : SUPERHEATER</t>
  </si>
  <si>
    <t>143.0185 : ECONOMIZER SECTION</t>
  </si>
  <si>
    <t>143.0186 : HIGH PRESSURE STEAM DRUM</t>
  </si>
  <si>
    <t xml:space="preserve">143.0196 : CONTROL/INSTRUMENTATION </t>
  </si>
  <si>
    <t>143.0237 : Valve Internals Assembly</t>
  </si>
  <si>
    <t>144.0198 : MOTOR, STATION WINDING</t>
  </si>
  <si>
    <t xml:space="preserve">144.0218 : CONTROL/INSTRUMENTATION </t>
  </si>
  <si>
    <t>144.0219 : SPECIAL VALVE</t>
  </si>
  <si>
    <t>144.0222 : PIPING</t>
  </si>
  <si>
    <t xml:space="preserve">144.0226 : VALVE, POWER OPERATED 8 </t>
  </si>
  <si>
    <t>144.0227 : DRIVE, ELECTRIC MOTOR, C</t>
  </si>
  <si>
    <t>144.0228 : DEAERATOR</t>
  </si>
  <si>
    <t>144.0229 : TANK</t>
  </si>
  <si>
    <t>144.0230 : PUMP COMPLETE</t>
  </si>
  <si>
    <t>144.0232 : PUMP ROTATING</t>
  </si>
  <si>
    <t>144.0239 : Valve Internals Assembly</t>
  </si>
  <si>
    <t>145.0235 : VALVE, SPECIAL</t>
  </si>
  <si>
    <t>145.0236 : Exhaust Casing</t>
  </si>
  <si>
    <t>145.0245 : FUEL OIL FLOW DIVIDER</t>
  </si>
  <si>
    <t>145.0246 : TURB SHAFT (FWD OR AFT)</t>
  </si>
  <si>
    <t xml:space="preserve">145.0247 : CONTROL/INSTRUMENTATION </t>
  </si>
  <si>
    <t>145.0248 : FOUNDATION</t>
  </si>
  <si>
    <t>145.0249 : FIRE PROTECTION SYS COMP</t>
  </si>
  <si>
    <t>145.0250 : TURBINE CASING</t>
  </si>
  <si>
    <t>145.0251 : COMPRESSOR CASING</t>
  </si>
  <si>
    <t>145.0252 : TRANSITION NOZZLE</t>
  </si>
  <si>
    <t>145.0253 : CLAMSHELLS</t>
  </si>
  <si>
    <t>145.0254 : CROSS FLAME TUBES</t>
  </si>
  <si>
    <t>145.0255 : COMPRESSOR ROTOR/WHEEL</t>
  </si>
  <si>
    <t>145.0256 : COMPRSSOR BYPASS ASSY</t>
  </si>
  <si>
    <t>145.0257 : COMPRESSOR BLADES (ROTAT</t>
  </si>
  <si>
    <t>145.0258 : COMPRESSOR BLADES (STATI</t>
  </si>
  <si>
    <t>145.0259 : BURNER BASKET</t>
  </si>
  <si>
    <t>145.0260 : INTERSTAGE SEAL ASSY</t>
  </si>
  <si>
    <t>145.0262 : PIPING</t>
  </si>
  <si>
    <t>145.0263 : FUEL NOZZLE</t>
  </si>
  <si>
    <t>145.0264 : ACOUSTICAL ENCLOSURE</t>
  </si>
  <si>
    <t>145.0265 : COMBUSTOR LINER</t>
  </si>
  <si>
    <t>145.0266 : TURBINE ROTOR/WHEEL</t>
  </si>
  <si>
    <t>145.0268 : TURBINE BLADES (ROTATING</t>
  </si>
  <si>
    <t>145.0269 : TURBINE BLADES(STATIONAR</t>
  </si>
  <si>
    <t>145.0270 : TURBINE SHROUD SEALS</t>
  </si>
  <si>
    <t>145.0271 : END COVERS</t>
  </si>
  <si>
    <t>145.0272 : COMBUSTOR CAPS</t>
  </si>
  <si>
    <t>145.0273 : FORWARD CASINGS</t>
  </si>
  <si>
    <t>145.0274 : FLOW SLEEVES</t>
  </si>
  <si>
    <t>145.0275 : BLADE RING</t>
  </si>
  <si>
    <t>145.0276 : COMP/TURB ROTOR WBLAD</t>
  </si>
  <si>
    <t>145.0277 : COMBUSTR SWIRLR HLDR</t>
  </si>
  <si>
    <t>145.0278 : TURBINE 2C COOLER</t>
  </si>
  <si>
    <t>145.0279 : BEARING ASSEMBLY</t>
  </si>
  <si>
    <t>145.0280 : TRAN SEALS (INNER &amp; OUT</t>
  </si>
  <si>
    <t>145.0281 : DRIVE, ELEC MTR, COMPL</t>
  </si>
  <si>
    <t>145.0602 : Turning Gear Assembly</t>
  </si>
  <si>
    <t>145.0608 : Pilot Nozzle</t>
  </si>
  <si>
    <t>146.0283 : BURNER CANS</t>
  </si>
  <si>
    <t xml:space="preserve">146.0284 : CONTROL/INSTRUMENTATION </t>
  </si>
  <si>
    <t>146.0286 : HIGH SPEED COMPRESSOR RO</t>
  </si>
  <si>
    <t>146.0287 : HIGH SPEED COMPRESSOR ST</t>
  </si>
  <si>
    <t>146.0288 : COLD SECTION CASING</t>
  </si>
  <si>
    <t>146.0289 : LOW SPEED COMPRESSOR ROT</t>
  </si>
  <si>
    <t>146.0290 : LOW SPEED COMPRESSOR STA</t>
  </si>
  <si>
    <t>146.0291 : FUEL MANIFOLD COMPLETE</t>
  </si>
  <si>
    <t>146.0292 : HOT SECTION CASING</t>
  </si>
  <si>
    <t xml:space="preserve">146.0293 : HIGH SPEED TURBINE ROT. </t>
  </si>
  <si>
    <t>146.0294 : HIGH SPEED TURBINE SHAFT</t>
  </si>
  <si>
    <t>146.0295 : LOW SPEED TURBINE ROT. B</t>
  </si>
  <si>
    <t>146.0296 : LOW SPEED TURBINE STA. B</t>
  </si>
  <si>
    <t xml:space="preserve">146.0297 : LOW SPEED TURBINE SHAFT </t>
  </si>
  <si>
    <t>146.0298 : GEAR BOX (INCL. OIL PUMP</t>
  </si>
  <si>
    <t>146.0299 : GOVERNOR SYSTEM COMPLETE</t>
  </si>
  <si>
    <t xml:space="preserve">146.0302 : GAS TURBINE ENGINE </t>
  </si>
  <si>
    <t>147.0323 : AIRCRAFT GT POWER/EXPAND</t>
  </si>
  <si>
    <t>148.0571 : OPERATOR STATION</t>
  </si>
  <si>
    <t>148.0572 : CONTROLLER</t>
  </si>
  <si>
    <t>148.0573 : OPERATING SYSTEM</t>
  </si>
  <si>
    <t>148.0574 : SYSTEM INTERFACE</t>
  </si>
  <si>
    <t>148.0575 : ENG WORK STATION</t>
  </si>
  <si>
    <t>148.0576 : HISTORIAN</t>
  </si>
  <si>
    <t>148.0577 : DISPLAY</t>
  </si>
  <si>
    <t>148.0578 : NETWORK SWITCH</t>
  </si>
  <si>
    <t>148.0579 : POWER SUPPLY</t>
  </si>
  <si>
    <t>148.0580 : I/O RACKS PER CONTROLLER</t>
  </si>
  <si>
    <t>148.0581 : ENCLOSURE</t>
  </si>
  <si>
    <t>251.1272 : MSIV ACTUATOR</t>
  </si>
  <si>
    <t>257.1450 : PUMP COMPLETE</t>
  </si>
  <si>
    <t>258.1468 : FOUNDATION</t>
  </si>
  <si>
    <t>258.1475 : TANK</t>
  </si>
  <si>
    <t>262.1511 : Valve, Power Operated</t>
  </si>
  <si>
    <t>271.1545 : CASING INSULATION</t>
  </si>
  <si>
    <t xml:space="preserve">271.1546 : CONTROLLER/GOVERNOR </t>
  </si>
  <si>
    <t>271.1550 : CASING HEATING SYSTEM</t>
  </si>
  <si>
    <t>360.3459 : RO CELL</t>
  </si>
  <si>
    <t>362.3510 : CHILLER</t>
  </si>
  <si>
    <t>373.3609 : SCREEN/FILTER</t>
  </si>
  <si>
    <t>376.3692 : DRIVE, ELECTRIC MOTOR, C</t>
  </si>
  <si>
    <t>376.3693 : FAN/BLOWER, COMPLETE</t>
  </si>
  <si>
    <t>376.3694 : FOUNDATION</t>
  </si>
  <si>
    <t>376.3695 : MOTOR ROTATING ASSEMBLY</t>
  </si>
  <si>
    <t>376.3696 : PIPING</t>
  </si>
  <si>
    <t>376.3697 : PUMP COMPLETE</t>
  </si>
  <si>
    <t>376.3698 : TANK</t>
  </si>
  <si>
    <t>376.3699 : GEARBOX</t>
  </si>
  <si>
    <t>376.3701 : MOTOR STATIONARY WINDING</t>
  </si>
  <si>
    <t>376.3702 : SUPERSTRUCTURE</t>
  </si>
  <si>
    <t>376.3703 : SALT DRIFT ELIMINATORS</t>
  </si>
  <si>
    <t>376.3705 : WATER DISTRIBUTION SYSTE</t>
  </si>
  <si>
    <t>376.3707 : TRASH RAKE HOIST</t>
  </si>
  <si>
    <t>376.3708 : FAN SHROUD</t>
  </si>
  <si>
    <t>378.3754 : PIPING</t>
  </si>
  <si>
    <t>378.3755 : PUMP COMPLETE</t>
  </si>
  <si>
    <t xml:space="preserve">427.9445 : CONTROL/INSTRUMENTATION </t>
  </si>
  <si>
    <t xml:space="preserve">427.9451 : SOOT BLOWER EQUIPMENT - </t>
  </si>
  <si>
    <t>429.4682 : ENCLOSURE</t>
  </si>
  <si>
    <t>437.4854 : PIPING</t>
  </si>
  <si>
    <t>438.9497 : DRIVE, ELECTRIC MOTOR, C</t>
  </si>
  <si>
    <t>438.9501 : PIPING</t>
  </si>
  <si>
    <t>438.9502 : PUMP COMPLETE</t>
  </si>
  <si>
    <t>438.9508 : TANK</t>
  </si>
  <si>
    <t>472.5692 : DRIVE, ELECTRIC MOTOR, C</t>
  </si>
  <si>
    <t>473.5711 : ENCLOSURE</t>
  </si>
  <si>
    <t>476.5751 : SUPERVISORY INSTRUMENTAT</t>
  </si>
  <si>
    <t>476.5754 : CONTROL PANEL</t>
  </si>
  <si>
    <t>476.5759 : MICROPROCESSOR</t>
  </si>
  <si>
    <t>484.5879 : ENG WORK STATION</t>
  </si>
  <si>
    <t>484.5880 : HISTORIAN</t>
  </si>
  <si>
    <t>484.5881 : ENCLOSURE</t>
  </si>
  <si>
    <t>484.5882 : HVAC SYSTEM COMPLETE</t>
  </si>
  <si>
    <t xml:space="preserve">831.9235 : CONTROL/INSTRUMENTATION </t>
  </si>
  <si>
    <t>831.9237 : HEAT EXCHANGER, TUBE BUN</t>
  </si>
  <si>
    <t>831.9240 : HEAT EXCHANGER, SHELL</t>
  </si>
  <si>
    <t>831.9242 : PIPING</t>
  </si>
  <si>
    <t>831.9247 : ATOMIZING AIR SYSTEM</t>
  </si>
  <si>
    <t>831.9248 : COMPRESSOR ATOMIZING AIR</t>
  </si>
  <si>
    <t>832.9271 : WATER INJECTION SYSTEM E</t>
  </si>
  <si>
    <t xml:space="preserve">833.9299 : CONTROL/INSTRUMENTATION </t>
  </si>
  <si>
    <t>833.9300 : DRIVE, ELECTRIC MOTOR, C</t>
  </si>
  <si>
    <t>833.9301 : DUCTWORK, WITH INSULATIO</t>
  </si>
  <si>
    <t>833.9302 : FAN/BLOWER, COMPLETE</t>
  </si>
  <si>
    <t>833.9305 : HEAT EXCHANGER, SHELL</t>
  </si>
  <si>
    <t>833.9307 : PIPING</t>
  </si>
  <si>
    <t>833.9310 : VALVE, PWR OP 8 IN OR &gt;</t>
  </si>
  <si>
    <t>834.9333 : SILENCER/MUFFLER</t>
  </si>
  <si>
    <t>834.9335 : AIR SCREEN</t>
  </si>
  <si>
    <t>834.9336 : INLET DUCT, WITH INSULAT</t>
  </si>
  <si>
    <t xml:space="preserve">834.9337 : CONTROL/INSTRUMENTATION </t>
  </si>
  <si>
    <t>834.9338 : INLET AIR FILTERS-Primar</t>
  </si>
  <si>
    <t>834.9339 : INLET FOGGER SYSTEM</t>
  </si>
  <si>
    <t>834.9340 : EVAPORATOR COOLER</t>
  </si>
  <si>
    <t>835.9345 : SILENCER/MUFFLER</t>
  </si>
  <si>
    <t>835.9346 : INTERIOR DUCTWORK W/INSU</t>
  </si>
  <si>
    <t>835.9347 : STACK/CHIMNEY DUCTWORK</t>
  </si>
  <si>
    <t>835.9348 : EXTERIOR EXHAUST DUCT PA</t>
  </si>
  <si>
    <t>835.9349 : STACK/CHIMNEY EXTERIOR P</t>
  </si>
  <si>
    <t>835.9351 : FOUNDATION</t>
  </si>
  <si>
    <t>835.9354 : CONTROL/INSTRUMENT</t>
  </si>
  <si>
    <t>836.3830 : INTAKE SUPERSTRUCTURE</t>
  </si>
  <si>
    <t>836.3835 : COOLING TOWER SUPERST</t>
  </si>
  <si>
    <t>836.3837 : DRIVE ELECTRIC MOTOR CO</t>
  </si>
  <si>
    <t>836.3838 : FAN/BLOWER COMPLETE</t>
  </si>
  <si>
    <t>838.9361 : ACOUSTICAL ENCLOSURE</t>
  </si>
  <si>
    <t>838.9362 : COMPRESSOR, AIR, COMPLET</t>
  </si>
  <si>
    <t xml:space="preserve">838.9363 : CONTROL/INSTRUMENTATION </t>
  </si>
  <si>
    <t>838.9364 : DRIVE, ELECTRIC MOTOR, C</t>
  </si>
  <si>
    <t>838.9367 : FOUNDATION</t>
  </si>
  <si>
    <t>838.9369 : PIPING</t>
  </si>
  <si>
    <t>838.9373 : MOTOR ROTATING ASSEMBLY</t>
  </si>
  <si>
    <t>838.9374 : STARTING SYSTEM EQUIPMEN</t>
  </si>
  <si>
    <t>838.9376 : MOTOR STATIONARY WINDING</t>
  </si>
  <si>
    <t>838.9379 : COOLING AND FILTER SYSTE</t>
  </si>
  <si>
    <t>838.9381 : TORQUE CONVERTER</t>
  </si>
  <si>
    <t>839.9412 : LOAD POWER CONVERTER</t>
  </si>
  <si>
    <t>839.9413 : SOURCE POWER CONVERT</t>
  </si>
  <si>
    <t>839.9414 : 89-SS SWITCH</t>
  </si>
  <si>
    <t>839.9416 : 89-ND SWITCH</t>
  </si>
  <si>
    <t>839.9418 : LCI CONTROLLER</t>
  </si>
  <si>
    <t>839.9420 : BUSSWORK</t>
  </si>
  <si>
    <t>843.9406 : WATER WASH SYSTEM EQUIPM</t>
  </si>
  <si>
    <t>844.9430 : PIPING</t>
  </si>
  <si>
    <t>844.9431 : TANK</t>
  </si>
  <si>
    <t>844.9432 : REMOTE OIL COOLER</t>
  </si>
  <si>
    <t>844.9435 : PUMP COMPLETE</t>
  </si>
  <si>
    <t>844.9441 : DRIVE, ELE MOTOR, COMPL</t>
  </si>
  <si>
    <t xml:space="preserve">849.9526 : CONTROL/INSTRUMENTATION </t>
  </si>
  <si>
    <t>849.9527 : DRIVE, ELECTRIC MOTOR, C</t>
  </si>
  <si>
    <t>849.9528 : FOUNDATION</t>
  </si>
  <si>
    <t>849.9529 : HEAT EXCH, TUBE BUNDL</t>
  </si>
  <si>
    <t>849.9530 : HEAT EXCHANGER, SHELL</t>
  </si>
  <si>
    <t>849.9533 : PIPING</t>
  </si>
  <si>
    <t>849.9534 : PUMP COMPLETE</t>
  </si>
  <si>
    <t>849.9535 : PUMP ROTATING</t>
  </si>
  <si>
    <t xml:space="preserve">849.9539 : VALVE, POWER OPERATED 8 </t>
  </si>
  <si>
    <t>852.9541 : FOUNDATION</t>
  </si>
  <si>
    <t>852.9543 : MIRROR</t>
  </si>
  <si>
    <t>852.9544 : HEAT COL ELEMENT (TUBE)</t>
  </si>
  <si>
    <t>852.9549 : HEAT EXCHANGERS</t>
  </si>
  <si>
    <t>852.9552 : CONTROL INSTRUMENT</t>
  </si>
  <si>
    <t>852.9554 : PIPING</t>
  </si>
  <si>
    <t>852.9559 : TRACKING SYSTEM</t>
  </si>
  <si>
    <t>34400 - Generators</t>
  </si>
  <si>
    <t>272.1587 : POTENTIAL TRANSFORMER</t>
  </si>
  <si>
    <t>469.5603 : HYDROGEN GAS DRYER</t>
  </si>
  <si>
    <t>34500 - Accessory Electric Equipt</t>
  </si>
  <si>
    <t>287.1731: RETAINING ENCLOSURE</t>
  </si>
  <si>
    <t>290.1784 : DISTRIBUTION PANEL, INCL</t>
  </si>
  <si>
    <t>383.3806 : CIRCUIT BRKR 1000 A</t>
  </si>
  <si>
    <t>482.5841 : POWER PANELS/DRAWER</t>
  </si>
  <si>
    <t>482.5842 : POWER SYSTEM STABALIZER</t>
  </si>
  <si>
    <t>483.0216 : CURRENT TRANSFORMER</t>
  </si>
  <si>
    <t>483.0217 : HVAC SYSTEM COMPLETE</t>
  </si>
  <si>
    <t>485.0304 : PPT CURRENT TRANSFOR</t>
  </si>
  <si>
    <t>485.0311 : FIELD BREAKERS</t>
  </si>
  <si>
    <t>485.0312 : FIELD BREAKERS</t>
  </si>
  <si>
    <t>585.7122 : TRANSFORMER</t>
  </si>
  <si>
    <t>684.7740 : Microprocessor Relay</t>
  </si>
  <si>
    <t>34600 - Misc Power Plant Equipt</t>
  </si>
  <si>
    <t>186.039  : RADIO MOBILE DIGITAL TER</t>
  </si>
  <si>
    <t>189.1000 : FUME HOOD (PU 1000)</t>
  </si>
  <si>
    <t>190.075  : PRESS, EMBOSSING - OTHER</t>
  </si>
  <si>
    <t>190.0826 : DRILL PRESS, FIXED (PU 0</t>
  </si>
  <si>
    <t>34630 - Misc Power Plt Equipt - 3Yr</t>
  </si>
  <si>
    <t>34650 - Misc Power Plt Equipt - 5Yr</t>
  </si>
  <si>
    <t xml:space="preserve">187.0873 : SINGLE OCCUPANT VEHICLE </t>
  </si>
  <si>
    <t>34670 - Misc Power Plt Equipt - 7Yr</t>
  </si>
  <si>
    <t>191.777  : DUPLICATING/MAILING EQUI</t>
  </si>
  <si>
    <t>06 - Transmission Plant - Electric</t>
  </si>
  <si>
    <t>35020 - Land Rights - Easements</t>
  </si>
  <si>
    <t>089.200  : EASEMENT (PURCHASE PRICE</t>
  </si>
  <si>
    <t>089.210  : EASEMENT ACQUISTION COST</t>
  </si>
  <si>
    <t>35200 - Structures &amp; Improvements</t>
  </si>
  <si>
    <t>102.150  : SITE DRAINAGE SYSTEM</t>
  </si>
  <si>
    <t>105.120  : FILL &amp; GRADE-SUBSTATION</t>
  </si>
  <si>
    <t>105.130  : PAVING</t>
  </si>
  <si>
    <t>105.140  : ROCK SURFACE</t>
  </si>
  <si>
    <t>105.800  : LANDSCAPING-T&amp;D</t>
  </si>
  <si>
    <t>105.850  : SPRINKLER SYSTEM</t>
  </si>
  <si>
    <t>107.410  : FENCE</t>
  </si>
  <si>
    <t>107.460  : WALL DECORATIVE</t>
  </si>
  <si>
    <t>107.461  : GATE/ENTRANCE ELECTRICAL</t>
  </si>
  <si>
    <t>107.462  : GATE/ENTRANCE MANUAL</t>
  </si>
  <si>
    <t>112.200  : RELAY VAULT (BUILDING)</t>
  </si>
  <si>
    <t>112.201  : ROOF (BUILDING)</t>
  </si>
  <si>
    <t>112.202  : VAULT SECURITY SYSTEM</t>
  </si>
  <si>
    <t>112.203  : PERIMETER SECURITY SYSTE</t>
  </si>
  <si>
    <t>112.204  : CARD READER SYSTEM</t>
  </si>
  <si>
    <t>112.205  : SECURITY COMMUNICATION S</t>
  </si>
  <si>
    <t>112.210  : STORAGE SHED</t>
  </si>
  <si>
    <t>112.220  : AIR CONDITION UNIT PORTA</t>
  </si>
  <si>
    <t>112.231  : AIR CONDITION COMPRESSOR</t>
  </si>
  <si>
    <t>112.232  : AIR CONDITION COIL UNIT/</t>
  </si>
  <si>
    <t>115.700  : WATER SUPPLY SYSTEM</t>
  </si>
  <si>
    <t>294.240  : VENTILATING SYSTEM</t>
  </si>
  <si>
    <t>35300 - Station Equipment</t>
  </si>
  <si>
    <t>004.001  : CO-OWNER PAYMENT ORLANDO</t>
  </si>
  <si>
    <t>004.002  : CO-OWNER PAYMENT FLORIDA</t>
  </si>
  <si>
    <t>008.795  : CONT CABLE SYSTEM - MINO</t>
  </si>
  <si>
    <t>083.820  : COUPLING CAPACITOR VOLTA</t>
  </si>
  <si>
    <t>083.840  : CARRIER SET</t>
  </si>
  <si>
    <t>083.850  : TUNING UNIT - DIST</t>
  </si>
  <si>
    <t>083.851  : TUNING UNIT - TRAN</t>
  </si>
  <si>
    <t>083.860  : WAVE TRAP</t>
  </si>
  <si>
    <t>084.870  : TELEMETERING</t>
  </si>
  <si>
    <t>084.873  : RECORDER-SURGE VOLTAGE</t>
  </si>
  <si>
    <t>084.874  : FAULT LOCATOR</t>
  </si>
  <si>
    <t>085.161  : CAP BNK SWITCH &amp; CONTRL</t>
  </si>
  <si>
    <t>085.162  : CAP BNK CANS AND FUSES</t>
  </si>
  <si>
    <t xml:space="preserve">085.173  : CAPACITOR BANK </t>
  </si>
  <si>
    <t>085.173  : CAPACITOR BANK 1800KVAR-</t>
  </si>
  <si>
    <t xml:space="preserve">085.177  : CAPACITOR BANK 15MVAR - </t>
  </si>
  <si>
    <t>085.177  : CAPACITOR BANK 1800KVAR-</t>
  </si>
  <si>
    <t>106.888  : PUMP, SUMP - SUBSTATION</t>
  </si>
  <si>
    <t>107.005  : FENCE-EQUIPMENT</t>
  </si>
  <si>
    <t>110.628  : SW STICK SET W/RACK</t>
  </si>
  <si>
    <t>110.631  : SAFETY SWITCH</t>
  </si>
  <si>
    <t>110.775  : BATTERY CHARGER</t>
  </si>
  <si>
    <t>110.776  : BATTERY VOLTAGE MONITOR-</t>
  </si>
  <si>
    <t>110.779  : BATTERY SET WITH RACK</t>
  </si>
  <si>
    <t>113.665  : GROUND SYSTEM</t>
  </si>
  <si>
    <t>114.789  : CONDUIT SYSTEM</t>
  </si>
  <si>
    <t>114.790  : CABLE TRAY</t>
  </si>
  <si>
    <t>114.796  : CABLE TRENCH</t>
  </si>
  <si>
    <t>117.013  : TRANSFORMER, AUTO 1-20 M</t>
  </si>
  <si>
    <t>117.019  : AUTO TRANSFORMER COOLING</t>
  </si>
  <si>
    <t>117.027 : TX, BUSHINGS-AUTO</t>
  </si>
  <si>
    <t>117.029  : TX, BUSHINGS, GSU</t>
  </si>
  <si>
    <t>117.030  : TRANSFORMER, AUTO 121-29</t>
  </si>
  <si>
    <t>117.036  : TRANSFORMER, AUTO 296-49</t>
  </si>
  <si>
    <t>117.040  : TRANSFORMER, AUTO 496-79</t>
  </si>
  <si>
    <t xml:space="preserve">117.077  : TX, TAP CHANGER - AUTO </t>
  </si>
  <si>
    <t>117.101  : TRANSFORMER, AUTO 496-79</t>
  </si>
  <si>
    <t>117.102  : TRANSFORMER, AUTO 296-49</t>
  </si>
  <si>
    <t>117.104  : TRANSFORMER, AUTO 121-29</t>
  </si>
  <si>
    <t xml:space="preserve">117.108  : TRANSFORMER, AUTO 1-120 </t>
  </si>
  <si>
    <t xml:space="preserve">117.115  : TRANSFORMER, PLANT MAIN </t>
  </si>
  <si>
    <t>118.680  : TRANSFORMER, STATION SER</t>
  </si>
  <si>
    <t>118.685  : TRANSFORMER, STATION SER</t>
  </si>
  <si>
    <t>118.687  : TRANSFORMER, STATION SER</t>
  </si>
  <si>
    <t>118.901  : TRANSFORMER, STATION SER</t>
  </si>
  <si>
    <t>119.067  : TRANSFORMER, EQUIPMENT O</t>
  </si>
  <si>
    <t>119.194  : ANIMAL DETERRENT SYSTEM</t>
  </si>
  <si>
    <t>119.889  : HYADRAN/GAS MONITORING S</t>
  </si>
  <si>
    <t>119.890  : FIRE FOG PROTECTION SYST</t>
  </si>
  <si>
    <t>120.114  : BREAKER, 500KV</t>
  </si>
  <si>
    <t>120.116  : BREAKER, 69-138KV</t>
  </si>
  <si>
    <t>120.117  : BREAKER, 240KV</t>
  </si>
  <si>
    <t>120.124  : BREAKER, 69-138KV GAS IN</t>
  </si>
  <si>
    <t>120.125  : BREAKER, 240KV GAS INSTA</t>
  </si>
  <si>
    <t>120.126  : BREAKER, 69-240KV OIL IN</t>
  </si>
  <si>
    <t>120.129  : BREAKER, 500 KV GAS INST</t>
  </si>
  <si>
    <t>123.190  : REACTORS</t>
  </si>
  <si>
    <t>123.192  : REACTOR, SHUNT</t>
  </si>
  <si>
    <t>123.195  : COOLING SYS, SHUNT REACT</t>
  </si>
  <si>
    <t>123.196  : BUSHING, SHUNT REACTOR</t>
  </si>
  <si>
    <t>124.428  : BUS SYSTEM ALUMINUM</t>
  </si>
  <si>
    <t>124.537  : BUS UNDERGROUND-TRAN</t>
  </si>
  <si>
    <t>124.542  : BUS SYSTEM ACSR</t>
  </si>
  <si>
    <t>124.559  : BUS SYSTEM COPPER</t>
  </si>
  <si>
    <t>124.657  : SPILL GAPS (inactive)</t>
  </si>
  <si>
    <t>124.662  : INSULATOR (inactive)</t>
  </si>
  <si>
    <t xml:space="preserve">124.662 : INSULATOR (FOR SUB BUS  </t>
  </si>
  <si>
    <t>125.370  : PHOTOVOLTAIC MODULES</t>
  </si>
  <si>
    <t>127.390  : STRUCTURE, BUS SUPPORT-5</t>
  </si>
  <si>
    <t>127.391  : STRUCTURE, BUS SUPPORT-2</t>
  </si>
  <si>
    <t>127.397  : STRUCTURE, PIPE COLUMN 0</t>
  </si>
  <si>
    <t>127.398  : STRUCTURE, PIPE COLUMN 1</t>
  </si>
  <si>
    <t>127.430  : STRUCTURE, CARRIER CURRE</t>
  </si>
  <si>
    <t>127.432  : STRUCTURE, AM-138KV</t>
  </si>
  <si>
    <t>127.436  : STRUCTURE, DISCONNECT SW</t>
  </si>
  <si>
    <t>127.450  : STRUCTURE, PIPE</t>
  </si>
  <si>
    <t>127.451  : STRUCTURE, POLE WOOD</t>
  </si>
  <si>
    <t>127.452  : STRUCTURE, POLE CONCRETE</t>
  </si>
  <si>
    <t>127.453  : STRUCTURE, SWITCH-WOOD</t>
  </si>
  <si>
    <t>127.455  : STRUCTURE, DISCONNECT SW</t>
  </si>
  <si>
    <t>127.472  : STRUCTURE, DISCONNECT SW</t>
  </si>
  <si>
    <t>127.476  : STRUCTURE, DISCONNECT SW</t>
  </si>
  <si>
    <t>127.479  : STRUCTURE, F-NEUTRAL REA</t>
  </si>
  <si>
    <t>127.483  : STRUCTURE, AF-138KV</t>
  </si>
  <si>
    <t>127.495  : STRUCTURE, BUS SUPPORT-1</t>
  </si>
  <si>
    <t>127.502  : STRUCTURE, AUXILLARY SUP</t>
  </si>
  <si>
    <t>127.506  : STRUCTURE, LIGHTNING ARR</t>
  </si>
  <si>
    <t>127.513  : STRUCTURE, E-CARRIER CUR</t>
  </si>
  <si>
    <t>127.514  : STRUCTURE, E-CARRIER CUR</t>
  </si>
  <si>
    <t>127.517  : STRUCTURE, LPT-LINE POTE</t>
  </si>
  <si>
    <t>127.518  : STRUCTURE, CC-CARRIER CU</t>
  </si>
  <si>
    <t>127.519  : STRUCTURE, MISCELLANEOUS</t>
  </si>
  <si>
    <t>127.813  : STRUCTURE, E-COUPLING CA</t>
  </si>
  <si>
    <t>127.819  : STRUCTURE, POWER VOLTAGE</t>
  </si>
  <si>
    <t xml:space="preserve">127.837  : STRUCTURE, FREESTANDING </t>
  </si>
  <si>
    <t>128.299  : FOUNDATION, MOTOR OPERAT</t>
  </si>
  <si>
    <t>128.392  : FOUNDATION, LIGHTNING AR</t>
  </si>
  <si>
    <t>128.399  : FOUNDATION, TERTIARY BUS</t>
  </si>
  <si>
    <t xml:space="preserve">128.400  : FOUNDATION, TRANSFORMER </t>
  </si>
  <si>
    <t>128.402  : FOUNDATION, BREAKER 4-34</t>
  </si>
  <si>
    <t>128.403  : FOUNDATION, BREAKER 69-1</t>
  </si>
  <si>
    <t>128.404  : FOUNDATION, BREAKER 230-</t>
  </si>
  <si>
    <t>128.405  : FOUNDATION, CAPACITOR BA</t>
  </si>
  <si>
    <t>128.406  : FOUNDATION, FLOODLIGHT</t>
  </si>
  <si>
    <t>128.407  : FOUNDATION, BUS SUPPORT-</t>
  </si>
  <si>
    <t>128.408  : FOUNDATION, A-STRUCTURE</t>
  </si>
  <si>
    <t>128.409  : FOUNDATION, AM-STRUCTURE</t>
  </si>
  <si>
    <t>128.410  : FOUNDATION, DISCONNECT S</t>
  </si>
  <si>
    <t>128.411  : FOUNDATION, AF-STRUCTURE</t>
  </si>
  <si>
    <t>128.412  : FOUNDATION, E-STRUCTURE</t>
  </si>
  <si>
    <t>128.413  : FOUNDATION, CURRENT TRAN</t>
  </si>
  <si>
    <t>128.414  : FOUNDATION, MC-STRUCTURE</t>
  </si>
  <si>
    <t>128.415  : FOUNDATION, PIPE COLUMN</t>
  </si>
  <si>
    <t>128.416  : FOUNDATION, REACTOR</t>
  </si>
  <si>
    <t xml:space="preserve">128.419  : FOUNDATION, TRANSFORMER </t>
  </si>
  <si>
    <t>128.422  : FOUNDATION, PIPE FRAME</t>
  </si>
  <si>
    <t>128.424  : FOUNDATION, FREESTANDING</t>
  </si>
  <si>
    <t>128.449  : FOUNDATION, MISCELLANEOU</t>
  </si>
  <si>
    <t>129.525  : YARDLIGHT,QI</t>
  </si>
  <si>
    <t>129.526  : YARDLIGHT,MERC VAPOR</t>
  </si>
  <si>
    <t>129.527  : YARDLIGHT SYSTEM-TRAN/SU</t>
  </si>
  <si>
    <t>130.609  : SWITCH LINE INTERRUPT/LO</t>
  </si>
  <si>
    <t>130.615  : SWITCH LINE INTERRUPT/LO</t>
  </si>
  <si>
    <t>131.656  : POTHEAD</t>
  </si>
  <si>
    <t>131.657  : SPILL GAP</t>
  </si>
  <si>
    <t>131.662  : INSULATORS</t>
  </si>
  <si>
    <t>132.571  : SWITCH FUSE DISCONNECT 5</t>
  </si>
  <si>
    <t>132.574  : SWITCH FUSE DISTRIBUTION</t>
  </si>
  <si>
    <t>133.577  : SWITCH DISCONNECT 23KV 3</t>
  </si>
  <si>
    <t>133.584  : SWITCH DISCONNECT 34KV 2</t>
  </si>
  <si>
    <t>133.585  : SWITCH DISCONNECT 34KV 3</t>
  </si>
  <si>
    <t>133.587  : SWITCH DISCONNECT 69KV S</t>
  </si>
  <si>
    <t>133.590  : SWITCH DISCONNECT 69KV 3</t>
  </si>
  <si>
    <t xml:space="preserve">133.593  : SWITCH DISCONNECT 115KV </t>
  </si>
  <si>
    <t xml:space="preserve">133.596  : SWITCH DISCONNECT 138KV </t>
  </si>
  <si>
    <t xml:space="preserve">133.605  : SWITCH DISCONNECT 230KV </t>
  </si>
  <si>
    <t xml:space="preserve">133.608  : SWITCH DISCONNECT 500KV </t>
  </si>
  <si>
    <t>134.617  : SWITCH FAULT INTERRUPT/C</t>
  </si>
  <si>
    <t>134.618  : SWITCH FAULT INTERRUPT/C</t>
  </si>
  <si>
    <t>134.622  : SWITCH FAULT INTERRUPT/C</t>
  </si>
  <si>
    <t>134.635  : MOTOR MECHANISM</t>
  </si>
  <si>
    <t>134.639  : SWITCH FAULT INTERRUPT/C</t>
  </si>
  <si>
    <t>136.640  : LIGHTNING ARRESTOR 69-13</t>
  </si>
  <si>
    <t>136.645  : LIGHTNING ARRESTOR 139-2</t>
  </si>
  <si>
    <t>136.647  : LIGHTNING ARRESTOR 500KV</t>
  </si>
  <si>
    <t>136.652  : LIGHTNING ARRESTOR UNDER</t>
  </si>
  <si>
    <t>137.700  : PANEL, RELAY MISCELLANEO</t>
  </si>
  <si>
    <t>137.701  : CABINET, JUNCTION BOX</t>
  </si>
  <si>
    <t>137.711  : CABINET, ANNUNCIATOR</t>
  </si>
  <si>
    <t>137.755  : CABINET, CARRIER</t>
  </si>
  <si>
    <t>138.673  : METER-VAR</t>
  </si>
  <si>
    <t>138.677  : METER-GRAPHIC AM METER</t>
  </si>
  <si>
    <t>138.881  : METER EQUIPMENT, KWH</t>
  </si>
  <si>
    <t>139.689  : TRANSFORMER, POTENTIAL 2</t>
  </si>
  <si>
    <t>139.691  : TRANSFORMER, POTENTIAL 6</t>
  </si>
  <si>
    <t>139.692  : TRANSFORMER, POTENTIAL U</t>
  </si>
  <si>
    <t>140.664  : METERING UNIT CT/PT 69-2</t>
  </si>
  <si>
    <t>140.668  : TRANSFORMER, CURRENT 69K</t>
  </si>
  <si>
    <t>140.693  : TRANSFORMER, CURRENT 138</t>
  </si>
  <si>
    <t>140.694  : TRANSFORMER, CURRENT MET</t>
  </si>
  <si>
    <t>140.695  : TRANSFORMER, CURRENT 4-2</t>
  </si>
  <si>
    <t>140.697  : TRANSFORMER, CURRENT BUS</t>
  </si>
  <si>
    <t>140.698  : TRANSFORMER, CURRENT BUS</t>
  </si>
  <si>
    <t>140.699  : TRANSFORMER, CURRENT BUS</t>
  </si>
  <si>
    <t>140.749  : TRANSFORMER, CURRENT 240</t>
  </si>
  <si>
    <t>140.891  : TRANSFORMER, CURRENT FRE</t>
  </si>
  <si>
    <t>140.892  : TRANSFORMER, CURRENT FRE</t>
  </si>
  <si>
    <t>140.893  : TRANSFORMER, CURRENT FRE</t>
  </si>
  <si>
    <t>141.634  : RELAY FRAME RACK</t>
  </si>
  <si>
    <t>141.712  : ALARM MONITOR</t>
  </si>
  <si>
    <t>141.713  : PANEL, OVERCURRENT RELAY</t>
  </si>
  <si>
    <t>141.714  : PANEL, AUTOMATIC THROWOV</t>
  </si>
  <si>
    <t>141.720  : PANEL, ALTERNATING CURRE</t>
  </si>
  <si>
    <t>141.723  : PANEL, DIRECT CURRENT LO</t>
  </si>
  <si>
    <t>141.725  : PANEL, SUPERVISORY EQUIP</t>
  </si>
  <si>
    <t>141.737  : PANEL, METER</t>
  </si>
  <si>
    <t>141.738  : PANEL, LINE RELAY</t>
  </si>
  <si>
    <t>141.740  : PANEL, DIFFERENTIAL RELA</t>
  </si>
  <si>
    <t>141.741  : PANEL, ANNUNCIATOR</t>
  </si>
  <si>
    <t>141.742  : PANEL, TRANSFER TRIP</t>
  </si>
  <si>
    <t>141.744  : PANEL, LOCAL BACKUP</t>
  </si>
  <si>
    <t>141.745  : PANEL, CONTROL AND METER</t>
  </si>
  <si>
    <t>141.747  : PANEL, SEQUENTIAL EVENT</t>
  </si>
  <si>
    <t>141.750  : PANEL, SYNCHRONIZING</t>
  </si>
  <si>
    <t>141.752  : PANEL, FAULT RECORDER</t>
  </si>
  <si>
    <t>141.760  : PANEL, UNDERFREQUENCY</t>
  </si>
  <si>
    <t>141.762  : PANEL, SPACER</t>
  </si>
  <si>
    <t>141.778  : CLOCK, ARBITER</t>
  </si>
  <si>
    <t>141.847  : PANEL, MODULAR CONTROL</t>
  </si>
  <si>
    <t>141.878  : INTERCONNECTION PANEL, P</t>
  </si>
  <si>
    <t>35310 - Station Equipt-Gen Step-Ups</t>
  </si>
  <si>
    <t>117.009  : TRANSFORMER, PLANT MAIN</t>
  </si>
  <si>
    <t>117.016  : TRANSFORMER, COOLING BAN</t>
  </si>
  <si>
    <t>117.041 : TX HYDRAN/GAS MONITOR-GSU</t>
  </si>
  <si>
    <t>117.046  : TX GSU ARRESTER</t>
  </si>
  <si>
    <t>35400 - Towers &amp; Fixtures</t>
  </si>
  <si>
    <t>245.672  : FRAMING, CROSS BRACES</t>
  </si>
  <si>
    <t>245.673  : FRAMING, CROSS ARM</t>
  </si>
  <si>
    <t>246.065  : TOWER 60 - 70 FT</t>
  </si>
  <si>
    <t>246.071  : TOWER 71 - 85 FT</t>
  </si>
  <si>
    <t>246.086  : TOWER 86 - 115 FT</t>
  </si>
  <si>
    <t>246.120  : TOWER OVER 115 FT</t>
  </si>
  <si>
    <t>249.150  : TOWER FOUNDATIONS</t>
  </si>
  <si>
    <t>35500 - Poles &amp; Fixtures</t>
  </si>
  <si>
    <t>021.093  : CUSTOMER CONTRIBUTION CA</t>
  </si>
  <si>
    <t>232.512  : WOOD PILE SUPPORT</t>
  </si>
  <si>
    <t>232.522  : CONDRETE PILE SUPPORT</t>
  </si>
  <si>
    <t>232.551  : FOUNDATION, POLE</t>
  </si>
  <si>
    <t>245.610  : FRAMING, SINGLE WOOD POL</t>
  </si>
  <si>
    <t>245.620  : FRAMING, SINGLE CONCRETE</t>
  </si>
  <si>
    <t>245.630  : FRAMING, SINGLE STEEL PO</t>
  </si>
  <si>
    <t>245.650  : FRAMING, WOOD H-FRAME</t>
  </si>
  <si>
    <t>245.660  : FRAMING, CONCRETE H-FRAM</t>
  </si>
  <si>
    <t>245.697  : FRAMING, K STRUCT ARM</t>
  </si>
  <si>
    <t>245.699  : FRAMING, SPECIAL</t>
  </si>
  <si>
    <t>250.130  : POLE, WOOD, 30 - 44 FT</t>
  </si>
  <si>
    <t>250.145  : POLE, WOOD, 45 - 59 FT</t>
  </si>
  <si>
    <t>250.155  : POLE,WOOD,55 FT - TRANS</t>
  </si>
  <si>
    <t>250.160  : POLE, WOOD, 60 - 74 FT</t>
  </si>
  <si>
    <t>250.175  : POLE, WOOD, 75 - 89 FT</t>
  </si>
  <si>
    <t>250.190  : POLE, WOOD, 90 - 110 FT</t>
  </si>
  <si>
    <t>250.220  : POLE, CONCRETE, OVER 115</t>
  </si>
  <si>
    <t xml:space="preserve">250.230  : POLE, CONCRETE, 30 - 44 </t>
  </si>
  <si>
    <t xml:space="preserve">250.245  : POLE, CONCRETE, 45 - 59 </t>
  </si>
  <si>
    <t xml:space="preserve">250.260  : POLE, CONCRETE, 60 - 74 </t>
  </si>
  <si>
    <t xml:space="preserve">250.275  : POLE, CONCRETE, 75 - 89 </t>
  </si>
  <si>
    <t>250.290  : POLE, CONCRETE, 90 - 115</t>
  </si>
  <si>
    <t>250.303  : POLE, STEEL, OVER 115 FT</t>
  </si>
  <si>
    <t>250.324  : POLE, STEEL, WITH FOUNDA</t>
  </si>
  <si>
    <t>250.355  : POLE, STEEL, 45 - 59 FT</t>
  </si>
  <si>
    <t>250.360  : POLE, STEEL, 60 - 74 FT</t>
  </si>
  <si>
    <t>250.375  : POLE, STEEL, 75 - 89 FT</t>
  </si>
  <si>
    <t>250.390  : POLE, STEEL, 90 - 115 FT</t>
  </si>
  <si>
    <t>35600 - Overhead Cond &amp; Devices</t>
  </si>
  <si>
    <t>244.100  : CONDUCTOR, COPPER</t>
  </si>
  <si>
    <t>244.200  : CONDUCTOR, ALL ALUMINUM</t>
  </si>
  <si>
    <t>244.300  : CONDUCTOR, ALUMINUM COND</t>
  </si>
  <si>
    <t xml:space="preserve">244.400  : CONDUCTOR, ALL ALUMINUM </t>
  </si>
  <si>
    <t>244.601 :  VIBRATION SPACR-DAMPR</t>
  </si>
  <si>
    <t>259.510  : OVERHEAD GROUND WIRE, CO</t>
  </si>
  <si>
    <t>259.520  : OVERHEAD GROUND WIRE, ST</t>
  </si>
  <si>
    <t>259.530  : OVERHEAD GROUND WIRE, AL</t>
  </si>
  <si>
    <t>259.537  : OVERHEAD GROUND WIRE, FI</t>
  </si>
  <si>
    <t>259.540  : LIGHTNING ARRESTORS</t>
  </si>
  <si>
    <t>265.710  : INSULATOR, SUSPENSION</t>
  </si>
  <si>
    <t>265.711  : INSULATOR, SUSPENSION, R</t>
  </si>
  <si>
    <t>265.721  : INSULATOR, HORIZONTAL PO</t>
  </si>
  <si>
    <t>265.722  : INSUL,POST 2 PIECE</t>
  </si>
  <si>
    <t>265.724  : INSULATOR, HORIZONTAL PO</t>
  </si>
  <si>
    <t>265.731  : INSULATOR, STRUT</t>
  </si>
  <si>
    <t>265.734  : INSULATOR, V ASSY</t>
  </si>
  <si>
    <t>266.810  : SWITCH, GANG OPERATED 69</t>
  </si>
  <si>
    <t>266.820  : SWITCH, GANG OPERATED 11</t>
  </si>
  <si>
    <t>266.830  : SWITCH, GANG OPERATED 13</t>
  </si>
  <si>
    <t>266.850  : SWITCH, DISCONNECT 69-13</t>
  </si>
  <si>
    <t>35700 - Underground Conduit</t>
  </si>
  <si>
    <t>263.102  : CONDUIT</t>
  </si>
  <si>
    <t>263.103  : PIPE, STEEL 69KV</t>
  </si>
  <si>
    <t>263.116  : PIPE, STEEL MAR &gt; 69KV</t>
  </si>
  <si>
    <t>263.119  : PIPE, STEEL &gt; 69KV</t>
  </si>
  <si>
    <t>264.400  : MANHOLES - TRAN UG</t>
  </si>
  <si>
    <t>35800 - Underground Conduct&amp;Devices</t>
  </si>
  <si>
    <t>136.844  : LIGHTNING ARRESTERS-TRAN</t>
  </si>
  <si>
    <t>267.811  : PUMP HOUSE, OIL</t>
  </si>
  <si>
    <t>269.104  : CABLE COPPER</t>
  </si>
  <si>
    <t>269.110  : CABLE ALUMINUM</t>
  </si>
  <si>
    <t>270.501  : POTHEADS</t>
  </si>
  <si>
    <t xml:space="preserve">274.841  : GENERATOR EMERGENCY OIL </t>
  </si>
  <si>
    <t>274.843  : SWITCH, EMERGENCY GENERA</t>
  </si>
  <si>
    <t>276.813  : CATHODIC PROTECTION-TRAN</t>
  </si>
  <si>
    <t>35900 - Roads &amp; Trails</t>
  </si>
  <si>
    <t>275.011  : BRIDGE, WOOD</t>
  </si>
  <si>
    <t>275.151  : CULVERT-TRANSMISSION</t>
  </si>
  <si>
    <t>275.251  : ROAD OR TRAIL</t>
  </si>
  <si>
    <t>275.252  : GATES-TRANSMISSION</t>
  </si>
  <si>
    <t>07 - Distribution Plant - Electric</t>
  </si>
  <si>
    <t>36100 - Structures &amp; Improvements</t>
  </si>
  <si>
    <t>011.100  : SITE PREPARATION-TRAN/SU</t>
  </si>
  <si>
    <t>011.110  : CLEARING</t>
  </si>
  <si>
    <t>102.151  : CULVERT</t>
  </si>
  <si>
    <t>104.111  : ACCESS ROAD</t>
  </si>
  <si>
    <t>105.152  : CURBING SYSTEM</t>
  </si>
  <si>
    <t>106.750  : SEPTIC TANK</t>
  </si>
  <si>
    <t>299.120  : FILL &amp; GRADE-SUBSTATION</t>
  </si>
  <si>
    <t>299.800  : LANDSCAPING-T&amp;D</t>
  </si>
  <si>
    <t>36200 - Station Equipment</t>
  </si>
  <si>
    <t>085.160  : CAP BANK STRUCTURE</t>
  </si>
  <si>
    <t>085.175  : CAPACITOR BANK CONTROL U</t>
  </si>
  <si>
    <t xml:space="preserve">085.629  : SWITCH VACUUM CAPACITOR </t>
  </si>
  <si>
    <t>114.795  : CONT CABLE SYSTEM</t>
  </si>
  <si>
    <t>118.679  : TRANSFORMER, STATION SER</t>
  </si>
  <si>
    <t>118.688  : TRANSFORMER, STATION SER</t>
  </si>
  <si>
    <t>120.111  : BREAKER, 0-34KV</t>
  </si>
  <si>
    <t>120.118 : FB MONITOR AND PROTECT</t>
  </si>
  <si>
    <t>120.123  : BREAKER, 0-34KV INSTALLA</t>
  </si>
  <si>
    <t>120.181  : METALCLAD CIRCUIT BREAKE</t>
  </si>
  <si>
    <t>120.182  : METALCLAD ENCLOSURE</t>
  </si>
  <si>
    <t>124.529  : BUS UNDERGROUND-SUB</t>
  </si>
  <si>
    <t xml:space="preserve">124.553  : SLIDING LINK 3PHASE BUS </t>
  </si>
  <si>
    <t>124.554  : BUS SYSTEM ANGLE</t>
  </si>
  <si>
    <t>127.463  : STRUCTURE, A-SWITCH</t>
  </si>
  <si>
    <t>127.474  : STRUCTURE, DS-DISTRIBUTI</t>
  </si>
  <si>
    <t>127.480  : STRUCTURE, MODUFLEX COLU</t>
  </si>
  <si>
    <t>127.492  : STRUCTURE, BUS SUPPORT-1</t>
  </si>
  <si>
    <t>127.511  : STRUCTURE, CGA</t>
  </si>
  <si>
    <t>127.512  : STRUCTURE, CG</t>
  </si>
  <si>
    <t>127.522  : STRUCTURE, CTS-69KV</t>
  </si>
  <si>
    <t>128.305  : FOUNDATION, AIR COMPRESS</t>
  </si>
  <si>
    <t>128.401  : FOUNDATION, REGULATOR</t>
  </si>
  <si>
    <t>128.418  : FOUNDATION, CG&amp;CGA-STRUC</t>
  </si>
  <si>
    <t xml:space="preserve">128.420  : FOUNDATION, TRANSFORMER </t>
  </si>
  <si>
    <t>130.610  : SWITCH LINE INTERRUPT/LO</t>
  </si>
  <si>
    <t>130.611  : SWITCH LINE INTERRUPT/LO</t>
  </si>
  <si>
    <t>131.553  : SLIDING LINK 3PHASE BUS</t>
  </si>
  <si>
    <t>132.570  : SWITCH FUSE 230KV</t>
  </si>
  <si>
    <t>133.575  : SWITCH DISCONNECT 23KV S</t>
  </si>
  <si>
    <t>134.638  : SW MISC</t>
  </si>
  <si>
    <t>136.663  : LIGHTNING PROTECTION STR</t>
  </si>
  <si>
    <t>137.670  : CABINET, METER</t>
  </si>
  <si>
    <t>137.707  : CAB FOR SW VAC CAPBK</t>
  </si>
  <si>
    <t>137.709  : CABINET, R SWITCH</t>
  </si>
  <si>
    <t>138.671  : METER VOLTAGE</t>
  </si>
  <si>
    <t>138.672  : METER-GRAP-WATT</t>
  </si>
  <si>
    <t>138.674  : METER-WATT</t>
  </si>
  <si>
    <t>139.706  : TRANSFORMER, POTENTIAL</t>
  </si>
  <si>
    <t>141.753  : PANEL, PILOT WIRE</t>
  </si>
  <si>
    <t>141.758  : PANEL, VCR</t>
  </si>
  <si>
    <t>141.768  : PANEL, REMOTE COMM. PROC</t>
  </si>
  <si>
    <t>223.190  : REACTORS</t>
  </si>
  <si>
    <t>228.014  : TRANSFORMER, POWER 3PHAS</t>
  </si>
  <si>
    <t>228.015  : TRANSFORMER, POWER 3PHAS</t>
  </si>
  <si>
    <t>228.016  : TRANSFORMER COOLING BANK</t>
  </si>
  <si>
    <t>228.020  : TRANSFORMER, POWER 1PHAS</t>
  </si>
  <si>
    <t>228.027  : TX, BUSHING</t>
  </si>
  <si>
    <t>228.031  : TRANSFORMER, POWER 3PHAS</t>
  </si>
  <si>
    <t>228.032  : RECHARGING BREATHER-POWE</t>
  </si>
  <si>
    <t>228.077  : TX, TAP CHANGER - POWER</t>
  </si>
  <si>
    <t>228.105  : TRANSFORMER, POWER 31-80</t>
  </si>
  <si>
    <t>228.106  : TRANSFORMER, POWER 16-30</t>
  </si>
  <si>
    <t>228.107  : TRANSFORMER, POWER 0-15M</t>
  </si>
  <si>
    <t>229.900  : LMS-SUBSTATION</t>
  </si>
  <si>
    <t>229.911  : LMS, OUTBOUND MODULE UNI</t>
  </si>
  <si>
    <t>230.870  : TELEMETERING</t>
  </si>
  <si>
    <t>235.624  : SWITCH GROUND 69KV</t>
  </si>
  <si>
    <t>236.617  : SWITCH FAULT INTERRUPT/C</t>
  </si>
  <si>
    <t>236.618  : SWITCH FAULT INTERRUPT/C</t>
  </si>
  <si>
    <t>236.635  : MOTOR MECHANISM</t>
  </si>
  <si>
    <t>238.575  : SWITCH DISCONNECT 23KV S</t>
  </si>
  <si>
    <t>238.577  : SWITCH DISCONNECT 23KV 3</t>
  </si>
  <si>
    <t>238.587  : SWITCH DISCONNECT 69KV S</t>
  </si>
  <si>
    <t>238.590  : SWITCH DISCONNECT 69KV 3</t>
  </si>
  <si>
    <t xml:space="preserve">238.593  : SWITCH DISCONNECT 115KV </t>
  </si>
  <si>
    <t xml:space="preserve">238.596  : SWITCH DISCONNECT 138KV </t>
  </si>
  <si>
    <t xml:space="preserve">238.605  : SWITCH DISCONNECT 230KV </t>
  </si>
  <si>
    <t>239.574  : SWITCH FUSE DISTRIBUTION</t>
  </si>
  <si>
    <t xml:space="preserve">240.569  : SWITCH REGULATOR BYPASS </t>
  </si>
  <si>
    <t>241.565  : SWITCH LOAD INTERRUPT/LO</t>
  </si>
  <si>
    <t>241.581  : SWITCH LOAD INTERRUPT/LO</t>
  </si>
  <si>
    <t>241.609  : SWITCH LOAD INTERRUPT/LO</t>
  </si>
  <si>
    <t>241.615  : SWITCH LOAD INTERRUPT/LO</t>
  </si>
  <si>
    <t>241.630  : AIR COMPRESSOR-SUBSTATIO</t>
  </si>
  <si>
    <t>278.671  : METER-VOLTAGE</t>
  </si>
  <si>
    <t>278.672  : METER-GRAPHIC WATT</t>
  </si>
  <si>
    <t>278.673  : METER-VARIABLE</t>
  </si>
  <si>
    <t>278.674  : METER-WATT HOUR</t>
  </si>
  <si>
    <t>279.689  : TRANSFORMER, POTENTIAL 2</t>
  </si>
  <si>
    <t>279.691  : TRANSFORMER, POTENTIAL 6</t>
  </si>
  <si>
    <t>279.692  : TRANSFORMER, POTENTIAL U</t>
  </si>
  <si>
    <t>280.527  : YARDLIGHT SYSTEM-TRAN/SU</t>
  </si>
  <si>
    <t>292.103  : TRANSFORMER, STEP DOWN 1</t>
  </si>
  <si>
    <t>321.132  : REGULATOR, 1PHASE</t>
  </si>
  <si>
    <t>321.147  : REGULATOR, 1PHASE INSTAL</t>
  </si>
  <si>
    <t>36290 - Substation Equipt - LMS</t>
  </si>
  <si>
    <t>229.910  : LMS, INBOUND PICKUP UNIT</t>
  </si>
  <si>
    <t xml:space="preserve">229.912  : LMS, CONTROL &amp; RECEIVER </t>
  </si>
  <si>
    <t>229.914  : LMS, TRANSFORMER, MODULE</t>
  </si>
  <si>
    <t>229.915  : LMS, REMOTE COM. PROCESS</t>
  </si>
  <si>
    <t>36400 - Poles, Towers &amp; Fixtures</t>
  </si>
  <si>
    <t>222.815  : POLE,REPOL, ALL SIZES</t>
  </si>
  <si>
    <t>400.101  : TRANSMISSION POLE/W TOPP</t>
  </si>
  <si>
    <t>400.130  :POLE, WOOD 25/30 FT</t>
  </si>
  <si>
    <t>400.135  :POLE, WOOD 35/40/45 FT</t>
  </si>
  <si>
    <t>400.150  :POLE, WOOD 50/55/60 FT</t>
  </si>
  <si>
    <t>400.165  :POLE, WOOD 65 FT and &gt;</t>
  </si>
  <si>
    <t>400.230  : POLE,CONCRETE 30'</t>
  </si>
  <si>
    <t>400.235  :POLE, CONCRETE 35/40/45 F</t>
  </si>
  <si>
    <t>400.251  :POLE, CONCRETE 50/55/60 F</t>
  </si>
  <si>
    <t xml:space="preserve">400.263  :POLE, CONCRETE 65 FT and </t>
  </si>
  <si>
    <t>401.010  :FOREIGN ATTACHMENTS</t>
  </si>
  <si>
    <t>401.020  :FOREIGN ATT. TRANS</t>
  </si>
  <si>
    <t>401.040  : CABLE ATTACHMENT TRANSFE</t>
  </si>
  <si>
    <t>479.810  : POLE,WOOD,BRACE,PUSH</t>
  </si>
  <si>
    <t>480.830  : FENCE,EQUIPMENT ENCLOSUR</t>
  </si>
  <si>
    <t>980.980  :CUST CONT CASH</t>
  </si>
  <si>
    <t>36500 - Overhead Cond &amp; Devices</t>
  </si>
  <si>
    <t>500.002  :COND, PRI, AL, THRU 3/0</t>
  </si>
  <si>
    <t>500.011  :COND, PRI, AL, 343 - 1431</t>
  </si>
  <si>
    <t>500.022  :COND, PRI, CU, THRU 4/0</t>
  </si>
  <si>
    <t>500.031  :COND, PRI, CU, 350 KCM</t>
  </si>
  <si>
    <t>500.040  :COND, SEC, AL, THRU 4/0</t>
  </si>
  <si>
    <t>500.051  :COND, SEC, AL, 336 - 1000</t>
  </si>
  <si>
    <t>500.065  :COND, SEC, CU, THRU 4/0</t>
  </si>
  <si>
    <t>500.071  :COND, SEC, CU, 350 - 1500</t>
  </si>
  <si>
    <t>500.081  :CBL, SEC, DPX, ALL</t>
  </si>
  <si>
    <t>500.091  :CBL, SEC, TPX, ALL</t>
  </si>
  <si>
    <t>500.113  :CBL, SEC, QDPX, ALL</t>
  </si>
  <si>
    <t>500.145  : SYSTEM,SW GROUNDING</t>
  </si>
  <si>
    <t>515.152  :CBL, PRI, AER, ALL</t>
  </si>
  <si>
    <t xml:space="preserve">530.303  : FAULT INDICA. (2-WAY)  </t>
  </si>
  <si>
    <t>550.440  :SW, SECT</t>
  </si>
  <si>
    <t>550.501  :SW, DISCONNECT</t>
  </si>
  <si>
    <t>550.515  :SW, REG, BY PASS</t>
  </si>
  <si>
    <t>550.575  : SW, 3P, 25KV, VACUUM, 60</t>
  </si>
  <si>
    <t>560.601  : RECLOSURE, 1 PH</t>
  </si>
  <si>
    <t>560.631  : RECLOSURE, 3 PH</t>
  </si>
  <si>
    <t>570.700  : RTU CAB POLE MOUNTED</t>
  </si>
  <si>
    <t>570.711  :SWITCH, OIL</t>
  </si>
  <si>
    <t>578.776  :CONTROLLER</t>
  </si>
  <si>
    <t>36660 - UG Conduit (Duct Sys)</t>
  </si>
  <si>
    <t>211.572  :FAN, VAULT</t>
  </si>
  <si>
    <t>220.201  :DUCT, BURIED</t>
  </si>
  <si>
    <t>610.101  :DUCT, CONCRETE</t>
  </si>
  <si>
    <t>630.310  :VAULT</t>
  </si>
  <si>
    <t>635.350  : VAULT,CUSTOMER-OWNED</t>
  </si>
  <si>
    <t>640.410  :MANHOLE</t>
  </si>
  <si>
    <t>640.480  : CHAMBER,BOX,SPLICE</t>
  </si>
  <si>
    <t>651.510  : PUMP,SUMP</t>
  </si>
  <si>
    <t>36670 - UG Conduit (Direct Buried)</t>
  </si>
  <si>
    <t>668.700  : BURIED SYSTEM STRUCT</t>
  </si>
  <si>
    <t>668.801  : PAD, TX</t>
  </si>
  <si>
    <t>668.850  : PAD, SWITCH</t>
  </si>
  <si>
    <t>36700 - UG Conductors &amp; Devices</t>
  </si>
  <si>
    <t>746.539  : SW,DISC,LOOP,LOAD</t>
  </si>
  <si>
    <t>36760 - UG Cond &amp; Device (Duct Sys)</t>
  </si>
  <si>
    <t>698.101  : CBL, 600V, CU, ALL</t>
  </si>
  <si>
    <t>698.122  : CBL, 600V, AL, ALL</t>
  </si>
  <si>
    <t>698.176  : CBL, D, 5 KV, ALL</t>
  </si>
  <si>
    <t>698.201  : CBL, D, PRI,1/C,2/C, ALL</t>
  </si>
  <si>
    <t>698.240  : CBL, D, PRI,3/0,TPX, ALL</t>
  </si>
  <si>
    <t>700.002  :BUS</t>
  </si>
  <si>
    <t>704.089  :GROUNDING SYSTEM</t>
  </si>
  <si>
    <t>726.302  : CBL,SUBMARINE, ALL</t>
  </si>
  <si>
    <t>726.364  : CBL,SUBMARINE,15KV,3/CU,</t>
  </si>
  <si>
    <t>726.396  : CAB, CBL FDTHRU</t>
  </si>
  <si>
    <t>727.412  :SWITCH, 3 PH</t>
  </si>
  <si>
    <t>728.495  : TX,POT,FOR LOAD TRANSFER</t>
  </si>
  <si>
    <t>745.519  : OPERATOR, LOAD TRANSFER,</t>
  </si>
  <si>
    <t>745.530  : CABINET, SWITCH</t>
  </si>
  <si>
    <t>746.546  : SW, LOOP SECT</t>
  </si>
  <si>
    <t>746.563  : SW, LOAD BRK</t>
  </si>
  <si>
    <t>760.611  : SW,OFC,VFC,SEC,FUSE</t>
  </si>
  <si>
    <t>760.626  : SW,DISCONNECT,SECTIONALI</t>
  </si>
  <si>
    <t>760.651  : SW, FUSE</t>
  </si>
  <si>
    <t>767.671  : CATHODIC PROTECTION-DIST</t>
  </si>
  <si>
    <t>36770 - UG Cond &amp; Device (Direct)</t>
  </si>
  <si>
    <t>770.700  : BURIED SYS COND &amp; DV</t>
  </si>
  <si>
    <t>770.701  : CBL, B, 600V, ALL</t>
  </si>
  <si>
    <t>770.802  : CBL, B, PRI, CU, ALL</t>
  </si>
  <si>
    <t>770.804  : CBL, B, PRI, AL, ALL</t>
  </si>
  <si>
    <t>770.865  : CABINET,PRI,CBL,FEED THR</t>
  </si>
  <si>
    <t>788.886  :SW. LOOP SECT</t>
  </si>
  <si>
    <t>789.871  :SW, PADMOUNTED</t>
  </si>
  <si>
    <t>789.907  :CBL INJ (8YR) 15 KV</t>
  </si>
  <si>
    <t>36790 - UG Cond &amp; Device - 10Yr</t>
  </si>
  <si>
    <t>789.914  :CBL INJ (10YR) 15 KV</t>
  </si>
  <si>
    <t>789.918  :CBL INJ (10YR) 25 KV</t>
  </si>
  <si>
    <t>36800 - Line Transformers</t>
  </si>
  <si>
    <t>800.001  :TX, THRU 37 KVA</t>
  </si>
  <si>
    <t>800.012  :TX, 50-75 KVA</t>
  </si>
  <si>
    <t>800.014  :TX, 100-167 KVA</t>
  </si>
  <si>
    <t>800.017  :TX, &gt; 167 KVA</t>
  </si>
  <si>
    <t>811.126  : TX,VAULT TYPE 3P, 2000 K</t>
  </si>
  <si>
    <t>811.350  :TX, SB, THRU 37 KVA</t>
  </si>
  <si>
    <t>811.356  :TX, SB, 50-75 KVA</t>
  </si>
  <si>
    <t>811.358  :TX,SB, 100-167 KVA</t>
  </si>
  <si>
    <t>811.371  :TX, SB, &gt; 167 KVA</t>
  </si>
  <si>
    <t>811.401  :TX, NW, &gt; 200 KVA</t>
  </si>
  <si>
    <t>811.731  :TX, DRY</t>
  </si>
  <si>
    <t>815.153  :TX, SD, 50-75 KVA</t>
  </si>
  <si>
    <t>815.155  :TX, SD, 100-167 KVA</t>
  </si>
  <si>
    <t>815.158  :TX, SD, &gt; 167 KVA</t>
  </si>
  <si>
    <t>815.430  :TX, AUTO</t>
  </si>
  <si>
    <t>850.501  :TX, PD, THRU 75 KVA</t>
  </si>
  <si>
    <t>850.506  :TX, PD, 100 THRU 300 KVA</t>
  </si>
  <si>
    <t>850.524  : TX PAD MOUNTED 1P, 13X23</t>
  </si>
  <si>
    <t>850.550  : TX,PAD MOUNTED,13KV, DUA</t>
  </si>
  <si>
    <t>850.551  : TX,PAD MOUNTED,13KV, DUA</t>
  </si>
  <si>
    <t>850.554  : TX,PAD MOUNTED,13KV, DUA</t>
  </si>
  <si>
    <t>850.558  : TX,PAD MOUNTED,13KV, DUA</t>
  </si>
  <si>
    <t>850.563  : TX,PAD MOUNTED,13KV, DUA</t>
  </si>
  <si>
    <t>850.596  :TX, PD &gt; 300 KVA</t>
  </si>
  <si>
    <t>881.811  :CB, THRU 400 KVAR</t>
  </si>
  <si>
    <t>881.826  :CB, &gt; 400 KVAR</t>
  </si>
  <si>
    <t>881.892  : CAPACIT. CONTR. (2-WAY)</t>
  </si>
  <si>
    <t>885.856  : CAPACIOTR BANK SW, OIL</t>
  </si>
  <si>
    <t>889.890  : CONTROL CIRCUIT FOR SW C</t>
  </si>
  <si>
    <t>890.901  : NETWORK PROTECTOR</t>
  </si>
  <si>
    <t>892.920  :REG, THRU 300 KVA</t>
  </si>
  <si>
    <t>893.944  : REGULATOR,VOLTAGE, 1 PHA</t>
  </si>
  <si>
    <t>36910 - Services, Overhead</t>
  </si>
  <si>
    <t>910.100  : SERVICE OVERHEAD</t>
  </si>
  <si>
    <t>36920 - Services,Overhead (Lashed)</t>
  </si>
  <si>
    <t>910.200  : SVC,OH,LASHED</t>
  </si>
  <si>
    <t>36960 - Services, UG (In Duct)</t>
  </si>
  <si>
    <t>960.600  : SERVICE,UG,IN DUCT</t>
  </si>
  <si>
    <t>36970 - Services, UG (Buried)</t>
  </si>
  <si>
    <t>970.700  : SERVICE,UG,BURIED</t>
  </si>
  <si>
    <t>970.701  : SERVICE CONNECTION TO BU</t>
  </si>
  <si>
    <t>37000 - Meters</t>
  </si>
  <si>
    <t>001.011  : TROUGH,METER,1P,1 UN</t>
  </si>
  <si>
    <t>001.050  : CABINET,CT</t>
  </si>
  <si>
    <t>001.060  : CAB,METER,IT RATED</t>
  </si>
  <si>
    <t>001.070  : CABINET,DEMAND METER</t>
  </si>
  <si>
    <t>001.080  : CABINET,AL,UG,PRI,MT</t>
  </si>
  <si>
    <t>009.956  : BKT,ASSEMBLY,CL MNT</t>
  </si>
  <si>
    <t>010.103  : MTR, SELF CONT</t>
  </si>
  <si>
    <t xml:space="preserve">010.600  : LOAD MANAGEMENT  SURVEY </t>
  </si>
  <si>
    <t>010.651  : MTR, SC, TOU</t>
  </si>
  <si>
    <t>020.202  : MTR, CT RTD</t>
  </si>
  <si>
    <t>020.238  : MTR, CT/VT RTD</t>
  </si>
  <si>
    <t>020.280  : METER,Q-HR</t>
  </si>
  <si>
    <t>020.290  : METER,VOLT SQ'D-HR</t>
  </si>
  <si>
    <t>020.654  : MTR, CT, TOU</t>
  </si>
  <si>
    <t>030.341  : MTR, SURVEY</t>
  </si>
  <si>
    <t>030.348  : SURVEY RECORDER (SSDR)</t>
  </si>
  <si>
    <t>040.411  : CURRENT TX</t>
  </si>
  <si>
    <t>040.478  : POTENTIAL TX</t>
  </si>
  <si>
    <t>040.579  : MTR, 1PT, 1CT</t>
  </si>
  <si>
    <t>086.900  : DATA RECIEVER, SOLID STA</t>
  </si>
  <si>
    <t>37010 - Meters-AMR</t>
  </si>
  <si>
    <t xml:space="preserve">020.852  : AMI MTR CT </t>
  </si>
  <si>
    <t xml:space="preserve">020.854  : AMI MTR CT/VT </t>
  </si>
  <si>
    <t>030.750  : AMR METER, ALL</t>
  </si>
  <si>
    <t>030.753  : AMR BATTERY BACKUP</t>
  </si>
  <si>
    <t>030.850  : AMI MTR 3PH, SC</t>
  </si>
  <si>
    <t>100.110 : TRANSPONDER, LOAD CONT</t>
  </si>
  <si>
    <t>37020 - Meters-AMI Replaced</t>
  </si>
  <si>
    <t>010.102  : MTR, SELF CONT - AMI REP</t>
  </si>
  <si>
    <t>37100 - Installations On Cust Prem</t>
  </si>
  <si>
    <t>103.140  : COND, ALUM, BARE</t>
  </si>
  <si>
    <t>103.143  : COND, COPPER, BARE</t>
  </si>
  <si>
    <t>103.151  : COND, SEC, AL, DPX</t>
  </si>
  <si>
    <t>103.152  : CBL, SEC, AL, TPX</t>
  </si>
  <si>
    <t>103.168  : CABLEL, BURIED, OUTDOOR</t>
  </si>
  <si>
    <t>108.103  : POLE, OL, WD, 30'-45'</t>
  </si>
  <si>
    <t>108.111  : POLE, OL, CONC, 30'-45'</t>
  </si>
  <si>
    <t>109.131  :POST, OL, CONC</t>
  </si>
  <si>
    <t>109.132  :POST, OL, FBRGL</t>
  </si>
  <si>
    <t>109.137  :LUM, OL, SODIUM VAPOR</t>
  </si>
  <si>
    <t>111.121  : BRACKET, OL, ALL</t>
  </si>
  <si>
    <t>111.122  : LUM, OL, MERC VAPOR</t>
  </si>
  <si>
    <t>37120 - Residential Load Management</t>
  </si>
  <si>
    <t>100.203  : TRANSPONDER, LOAD CONTRO</t>
  </si>
  <si>
    <t>100.299  : LMS -TRANSP MINOR ITEM S</t>
  </si>
  <si>
    <t>37130 - Commercial Load Mgt-NonECCR</t>
  </si>
  <si>
    <t>100.301  : PRINTER,CILC,LOAD CONTRO</t>
  </si>
  <si>
    <t>37300 - Street Lights &amp; Signal Sys</t>
  </si>
  <si>
    <t>198.411 :CONTROLER &amp; PROTECTOR, S</t>
  </si>
  <si>
    <t>199.501  :TX, SL, ALL</t>
  </si>
  <si>
    <t>243.199  :BRACKET, SL, PREMIUM</t>
  </si>
  <si>
    <t>243.200  :BRACKET, SL</t>
  </si>
  <si>
    <t>293.151  :POST. SL, FBRGL</t>
  </si>
  <si>
    <t>293.162  : POLE, STANDARD, METAL</t>
  </si>
  <si>
    <t>293.172  :POLE, SL, PREMIUM, ALL</t>
  </si>
  <si>
    <t>293.180  :LUM, SL, SODIUM VAPOR</t>
  </si>
  <si>
    <t>293.340  :LUM, SL, PREM, ALL</t>
  </si>
  <si>
    <t>295.112  :POLE, SL, WD, 25'-55'</t>
  </si>
  <si>
    <t>295.120  :POST, SL, CONC</t>
  </si>
  <si>
    <t>295.122  :LUM, SL, MERC VAPOR</t>
  </si>
  <si>
    <t>295.125  :POLE, SL, CONC, 30'-50'</t>
  </si>
  <si>
    <t>349.601  :COND, AL, BARE</t>
  </si>
  <si>
    <t>349.611  :COND, CU, BARE</t>
  </si>
  <si>
    <t>349.622  :COND, AL, DPX</t>
  </si>
  <si>
    <t>349.634  : CONDUCTOR,COPPER,1K,2/C,</t>
  </si>
  <si>
    <t>349.642  :COND, AL, TPX</t>
  </si>
  <si>
    <t>349.662  :COND, BU, AL, DPX</t>
  </si>
  <si>
    <t>349.663  :COND, BU, AL, TPX</t>
  </si>
  <si>
    <t>349.671  :COND, BU, CU, 1/C</t>
  </si>
  <si>
    <t>349.706  : DUCT BURIED 1 CONDUIT</t>
  </si>
  <si>
    <t>08 - General Plant</t>
  </si>
  <si>
    <t>39000 - Structures &amp; Improvements</t>
  </si>
  <si>
    <t>041.093  : CUSTOMER CONTRIBUTION CA</t>
  </si>
  <si>
    <t>300.205  : SITE PREPARATION - GP</t>
  </si>
  <si>
    <t>384.221  : OFFICE TRAILER</t>
  </si>
  <si>
    <t>384.222  : SAFETY STRUCTURES</t>
  </si>
  <si>
    <t>402.124  : YARD DRAINAGE SYSTEM</t>
  </si>
  <si>
    <t>402.270  : PIPING RUN 4 INCHES OR G</t>
  </si>
  <si>
    <t>402.271  : CULVERTS</t>
  </si>
  <si>
    <t xml:space="preserve">402.275  : CONTROL/INSTRUMENTATION </t>
  </si>
  <si>
    <t>403.178  : YARD LIGHT POST/POLE</t>
  </si>
  <si>
    <t>403.179  : YARD LIGHT FIXTURE</t>
  </si>
  <si>
    <t>403.180  : YARD LIGHTING PANEL</t>
  </si>
  <si>
    <t>403.182  : LIGHT FIXTURE, BUILDING</t>
  </si>
  <si>
    <t>403.224  : CONCRETE PAD</t>
  </si>
  <si>
    <t>405.170  : HELIPAD</t>
  </si>
  <si>
    <t>405.200  : LANDSCAPING/SHRUBS</t>
  </si>
  <si>
    <t>405.202  : SPRINKLER SYSTEM - GP</t>
  </si>
  <si>
    <t>405.204  : PAVE (INCL STRIPES &amp; BUM</t>
  </si>
  <si>
    <t>405.206  : PAVING</t>
  </si>
  <si>
    <t>405.208  : PAVING 15YRMACRS</t>
  </si>
  <si>
    <t>405.218  : POLE RACKS</t>
  </si>
  <si>
    <t>405.225  : PREFAB BUILDING</t>
  </si>
  <si>
    <t>405.226  : STORAGE BUILDING</t>
  </si>
  <si>
    <t>405.241  : STORAGE TANK/FUEL OIL &gt;=</t>
  </si>
  <si>
    <t>405.256  : COMPANY SIGNS</t>
  </si>
  <si>
    <t>406.118  : LIFT STATION</t>
  </si>
  <si>
    <t>406.119  : SUMP PUMP</t>
  </si>
  <si>
    <t>406.120  : DRAINAGE &amp; SEWAGE SYSTEM</t>
  </si>
  <si>
    <t>406.121  : SEPTIC TANK &amp; DRAIN</t>
  </si>
  <si>
    <t>407.150  : PERIMETER FENCE 1,000 LI</t>
  </si>
  <si>
    <t>407.151  : FENCE, SPECIAL ENCLOSURE</t>
  </si>
  <si>
    <t>407.152  : POWER OPERATOR FOR GATE</t>
  </si>
  <si>
    <t>407.153  : GATES AND TURNSTILES</t>
  </si>
  <si>
    <t>414.106  : AIR CONDITION DUCT WORK/</t>
  </si>
  <si>
    <t>414.107  : AIR CONDITION/FAN/BLOWER</t>
  </si>
  <si>
    <t>414.108  : WATER COOLING TOWER</t>
  </si>
  <si>
    <t>414.109  : A/C THERM TIME CLOCK</t>
  </si>
  <si>
    <t>414.110  : AIR CONDITION COMPRESSOR</t>
  </si>
  <si>
    <t>414.112  : VENTILATING EQUIPMENT-FA</t>
  </si>
  <si>
    <t>414.115  : AIR CONDITION PORTABLE &amp;</t>
  </si>
  <si>
    <t>414.116  : AIR CONDITION/FAN/BLOW</t>
  </si>
  <si>
    <t>414.117  : AIR CONDITION/FAN/BLOW</t>
  </si>
  <si>
    <t>414.125 : PLUMBING SYSTEM, COMPL</t>
  </si>
  <si>
    <t>414.127 : PLUMBING SYSTEM, CMPLET</t>
  </si>
  <si>
    <t>414.130  : ELEVATOR COMPLETE-GP</t>
  </si>
  <si>
    <t>414.131  : DUMBWAITER</t>
  </si>
  <si>
    <t>414.132  : ESCALATOR COMPLETE</t>
  </si>
  <si>
    <t>414.140  : GENERATOR (PERMANENT) GP</t>
  </si>
  <si>
    <t>414.141 : AUTOMATIC TRNSF SWITCH</t>
  </si>
  <si>
    <t>414.145  : COMPRESSOR, AIR (PERMANE</t>
  </si>
  <si>
    <t>414.160  : FIRE PROTECTION SYST-GP</t>
  </si>
  <si>
    <t>414.161  : FIRE EXTINGUISHER</t>
  </si>
  <si>
    <t>414.162  : FIRE PROT HAL GAS SY</t>
  </si>
  <si>
    <t>414.181 : BUILDING LIGHT &amp; POWER S</t>
  </si>
  <si>
    <t xml:space="preserve">414.185  : PUBLIC ADDRESS/INTERCOM </t>
  </si>
  <si>
    <t>414.210  : ROOF EACH ELEVATION  500</t>
  </si>
  <si>
    <t>414.212 : ROOF EACH ELEVATION  500</t>
  </si>
  <si>
    <t>414.215  : AWNINGS / CANOPIES</t>
  </si>
  <si>
    <t>414.217  : STORM SHUTTERS</t>
  </si>
  <si>
    <t>414.220  : UNIT STRUCTURE COMPLETE</t>
  </si>
  <si>
    <t>414.235  : PARTITIONS, INTERNAL  50</t>
  </si>
  <si>
    <t>414.236  : DISPATCH BOARD</t>
  </si>
  <si>
    <t>414.245  : CONVEYOR SYSTEM</t>
  </si>
  <si>
    <t>414.246  : CRANES/HOISTS DOCK LEVEL</t>
  </si>
  <si>
    <t>414.261  : HANGING CEILINGS</t>
  </si>
  <si>
    <t>414.262  : BUILDING APPERTENANCES</t>
  </si>
  <si>
    <t>414.263  : FLOOR COVERING (EXCEPT C</t>
  </si>
  <si>
    <t xml:space="preserve">414.264  : SUBSTRUCTURE FOUNDATION </t>
  </si>
  <si>
    <t>414.265  : CENTRAL VACUUM SYSTEM</t>
  </si>
  <si>
    <t xml:space="preserve">414.266  : HEATING/VENTILATION/AIR </t>
  </si>
  <si>
    <t xml:space="preserve">414.267  : HEATING/VENTILATION/AIR </t>
  </si>
  <si>
    <t>414.286 : UPS BATTERY SYS EQUIP</t>
  </si>
  <si>
    <t>414.287 : UPS BATTERIES AND RACKS</t>
  </si>
  <si>
    <t>416.183  : SECURITY, FBI PANEL</t>
  </si>
  <si>
    <t>416.184  : SECURITY, MOTION ALARM</t>
  </si>
  <si>
    <t>416.186  : SECURITY SYSTEM</t>
  </si>
  <si>
    <t>416.187  : SECURITY, CAMERA 35MM</t>
  </si>
  <si>
    <t>416.188  : SURVEILLANCE VIDEO CAMER</t>
  </si>
  <si>
    <t>416.189  : SURVEILLANCE VIDEO MONIT</t>
  </si>
  <si>
    <t>416.192  : SECURITY, EXTERIOR ACCES</t>
  </si>
  <si>
    <t>471.123  : WATER SUPPLY LINE SYSTEM</t>
  </si>
  <si>
    <t>39010 - Leasehold Improvements</t>
  </si>
  <si>
    <t>007.101  : IMPROVEMENTS LEASED PROP</t>
  </si>
  <si>
    <t>39110 - Office Furniture</t>
  </si>
  <si>
    <t>900.179  : OFFICE FURNITURE - GP</t>
  </si>
  <si>
    <t>900.189  : OFFICE FURNITURE - GP</t>
  </si>
  <si>
    <t>39120 - Office Accessories</t>
  </si>
  <si>
    <t>901.201  : OFFICE ACCESSORY</t>
  </si>
  <si>
    <t>901.289  : OFFICE ACCESSORY</t>
  </si>
  <si>
    <t>39130 - Office Equipment</t>
  </si>
  <si>
    <t>902.389  : OFFICE EQUIPMENT - GP</t>
  </si>
  <si>
    <t>39140 - Duplicating &amp; Mailing Equip</t>
  </si>
  <si>
    <t>903.489  : DUPLICATING &amp; MAILING EQ</t>
  </si>
  <si>
    <t>39150 - Computer Equipment</t>
  </si>
  <si>
    <t>904.589  : COMPUTER EQUIPMENT - MAI</t>
  </si>
  <si>
    <t>904.590  : PERSONAL COMPUTER EQUIPM</t>
  </si>
  <si>
    <t>39160 - Computer Equipment - LMS</t>
  </si>
  <si>
    <t>904.689  : COMPUTER EQUIPMENT - LOA</t>
  </si>
  <si>
    <t>39170 - PC Equipment (ECCR) 3Yr</t>
  </si>
  <si>
    <t>904.789  : COMPUTER EQUIP - COMM IN</t>
  </si>
  <si>
    <t>904.891 :COMPUTER EQUIPMENT - ECC</t>
  </si>
  <si>
    <t>39180 - Computer Equipment - ECCR</t>
  </si>
  <si>
    <t>904.889  : COMPUTER EQUIPMENT - ECC</t>
  </si>
  <si>
    <t>39190 - Personal Computer Equipment</t>
  </si>
  <si>
    <t>39200 - Aircraft</t>
  </si>
  <si>
    <t>420.030  : AIRPLANE, FIXED WING</t>
  </si>
  <si>
    <t>420.060  : AIRPLANE, ROTARY WING</t>
  </si>
  <si>
    <t>39210 - Automobile</t>
  </si>
  <si>
    <t>426.100  : AUTOMOBILES</t>
  </si>
  <si>
    <t>39220 - Light Trucks</t>
  </si>
  <si>
    <t>435.410  : TRUCK-&lt;13000 LB (PU 410)</t>
  </si>
  <si>
    <t>435.510  : TRUCK-&lt;13000 LB (PU 510)</t>
  </si>
  <si>
    <t>435.520  : TRUCK-&gt;13000 LB (PU 520)</t>
  </si>
  <si>
    <t>436.610  : TRUCK-&lt;13000 LB (PU 610)</t>
  </si>
  <si>
    <t>39230 - Heavy Trucks</t>
  </si>
  <si>
    <t>436.620  : TRUCK-&gt;13000 LB (PU 620)</t>
  </si>
  <si>
    <t>436.710  : TRUCK-&lt;13000 LB (PU 710)</t>
  </si>
  <si>
    <t>436.720  : TRUCK-&gt;13000 LB (PU 720)</t>
  </si>
  <si>
    <t>439.800  : SPECIAL USE EQUPMENT</t>
  </si>
  <si>
    <t>39240 - Tractor-Trailers</t>
  </si>
  <si>
    <t>439.820  : TRUCK TRACTOR CONVENTION</t>
  </si>
  <si>
    <t>39270 - Marine Equipment</t>
  </si>
  <si>
    <t>439.789  : MARINE EQUIPMENT- GP</t>
  </si>
  <si>
    <t>439.889  : OTHER TRANSPORTATION EQU</t>
  </si>
  <si>
    <t>39280 - Transportation - Other</t>
  </si>
  <si>
    <t>39290 - Trailers</t>
  </si>
  <si>
    <t>439.900  : TRAILERS</t>
  </si>
  <si>
    <t>39320 - Stores Equipment - Storage</t>
  </si>
  <si>
    <t>430.289  : STORES STORAGE EQUIPMENT</t>
  </si>
  <si>
    <t>430.389  : PORTABLE HANDLING EQ</t>
  </si>
  <si>
    <t>39330 - Stores Equipment - Portable</t>
  </si>
  <si>
    <t>39400 - Tools, Shop &amp; Garage Equipt</t>
  </si>
  <si>
    <t>380.689  : LOAD MANAGEMENT SYS MISC</t>
  </si>
  <si>
    <t>39410 - Tools/Shop Equipt-Fixed</t>
  </si>
  <si>
    <t>347.151  : GNTR PRT2500W120V</t>
  </si>
  <si>
    <t>39420 - Tools/Shop Equipt-Portable</t>
  </si>
  <si>
    <t>347.299  : PORTABLE EQUIPMENT &gt; $1,</t>
  </si>
  <si>
    <t>39520 - Lab Equip-Fixed &amp; Portable</t>
  </si>
  <si>
    <t>363.299  : FIXED &amp; PORTABLE &gt;$1,000</t>
  </si>
  <si>
    <t>39560 - Laboratory Test Equipt(LMS)</t>
  </si>
  <si>
    <t>363.689  : LOAD MANAGEMENT SYS TEST</t>
  </si>
  <si>
    <t>363.889  : MEASUREMENT EQUIPMENT (E</t>
  </si>
  <si>
    <t>39580 - Lab Measurement Equip(ECCR)</t>
  </si>
  <si>
    <t>39610 - Power Opr Equipt-Transport</t>
  </si>
  <si>
    <t>417.120  : GENERATOR-TRANSPORTATION</t>
  </si>
  <si>
    <t>417.130  : PUMP - TRANS</t>
  </si>
  <si>
    <t>417.131  : STREET SWEEPER</t>
  </si>
  <si>
    <t>417.310  : TRENCHER - TRANSPORTATIO</t>
  </si>
  <si>
    <t>417.410  : BACKHOE</t>
  </si>
  <si>
    <t>417.420  : BULLDOZER</t>
  </si>
  <si>
    <t>417.430  : FRONT-END LOADER</t>
  </si>
  <si>
    <t>417.510  : TRACTOR - GP</t>
  </si>
  <si>
    <t>417.710  : CRANE-GENERAL PLANT</t>
  </si>
  <si>
    <t>39680 - Power Opr Equipt-Other</t>
  </si>
  <si>
    <t>418.620  : MOWER</t>
  </si>
  <si>
    <t>39720 - Communications Equipt-Amort</t>
  </si>
  <si>
    <t xml:space="preserve">460.198  : COMMUNICATION EQUIP </t>
  </si>
  <si>
    <t xml:space="preserve">460.199  : COMMUNICATION EQUIPMENT </t>
  </si>
  <si>
    <t>460.201  : COMMUNICATION EQUIP</t>
  </si>
  <si>
    <t>39740 - Communications Equipt-ECCR</t>
  </si>
  <si>
    <t>419.104  : COMMUNICATION EQUIP (ECC</t>
  </si>
  <si>
    <t>39780 - Fiber Optics</t>
  </si>
  <si>
    <t>008.899  : MINOR ITEMS-F/OPTICS</t>
  </si>
  <si>
    <t>041.004  : CUSTOMER CONTRIBUTION CA</t>
  </si>
  <si>
    <t>419.801  : CABLE FIBER OPTIC 8FIBER</t>
  </si>
  <si>
    <t>419.804  : CABLE FIBER OPTIC 16FIBE</t>
  </si>
  <si>
    <t>419.805  : CABLE FIBER OPTIC 36FIBE</t>
  </si>
  <si>
    <t>419.814  : CABLE FIBER OPTIC 16FIBE</t>
  </si>
  <si>
    <t>419.820  : FIBER OPTIC SPLICE BOX</t>
  </si>
  <si>
    <t>419.821  : FIBER OPTIC CASE FOR POL</t>
  </si>
  <si>
    <t>419.823  : FIBER OPTIC ELECTRONIC/O</t>
  </si>
  <si>
    <t>419.830  : FIBER OPTIC CONDUIT 2</t>
  </si>
  <si>
    <t>419.832  : FIBER OPTIC CONDUIT 11/4</t>
  </si>
  <si>
    <t>39800 - Miscellaneous Equipt</t>
  </si>
  <si>
    <t xml:space="preserve">380.089  : MISCELLANEOUS EQUIPMENT </t>
  </si>
  <si>
    <t>30399 - ARO Intangible Plant</t>
  </si>
  <si>
    <t>998.100 :TURKEY POINT NUVLEAR-AR</t>
  </si>
  <si>
    <t>998.200 : ST LUCIE NUCLEAR-ARO</t>
  </si>
  <si>
    <t>998.300 : SCHERER - ARO</t>
  </si>
  <si>
    <t>998.400 : ASBESTOS ABATEMENT-ARO</t>
  </si>
  <si>
    <t>998.600 : SOLAR - ARO</t>
  </si>
  <si>
    <t>998.700 : CAPE CANAVERAL FUEL - ARO</t>
  </si>
  <si>
    <t>998.800 : WCEC SPEC WASTE/WAS - ARO</t>
  </si>
  <si>
    <t>31000 - Land &amp; Land Rights</t>
  </si>
  <si>
    <t>095.100  : LAND IN FEE PROPERTY (PU</t>
  </si>
  <si>
    <t>32000 - Land &amp; Land Rights</t>
  </si>
  <si>
    <t>098.100  : LAND IN FEE PROPERTY (PU</t>
  </si>
  <si>
    <t>098.110  : LAND ACQUISTION COST</t>
  </si>
  <si>
    <t>098.111  : LEGAL COST-LAND</t>
  </si>
  <si>
    <t>34000 - Land &amp; Land Rights</t>
  </si>
  <si>
    <t>096.200  : EASEMENT (PURCHASE PRICE</t>
  </si>
  <si>
    <t>096.210  : EASEMENT ACQUISTION COST</t>
  </si>
  <si>
    <t>097.100  : LAND IN FEE PROPERTY (PU</t>
  </si>
  <si>
    <t>097.110  : LAND ACQUISTION COST</t>
  </si>
  <si>
    <t>35010 - Land</t>
  </si>
  <si>
    <t>088.100  : LAND IN FEE PROPERTY (PU</t>
  </si>
  <si>
    <t>088.110  : LAND ACQUISTION COST</t>
  </si>
  <si>
    <t>088.111  : LEGAL COST-LAND</t>
  </si>
  <si>
    <t>36000 - Land &amp; Land Rights</t>
  </si>
  <si>
    <t>094.100  : LAND IN FEE PROPERTY (PU</t>
  </si>
  <si>
    <t>094.110  : ACQUISTION COST-DISTRIBU</t>
  </si>
  <si>
    <t>094.111  : LEGAL COST-LAND</t>
  </si>
  <si>
    <t>094.117  : DEMOLITION COST-T&amp;D LAND</t>
  </si>
  <si>
    <t>094.121  : ZONING COST</t>
  </si>
  <si>
    <t>38900 - Land &amp; Land Rights</t>
  </si>
  <si>
    <t>092.100  : LAND IN FEE PROPERTY (PU</t>
  </si>
  <si>
    <t xml:space="preserve">092.110  : ACQUISTION COST-GENERAL </t>
  </si>
  <si>
    <t>092.111  : LEGAL COST</t>
  </si>
  <si>
    <t>092.114  : LAND-OPTION EXPENSE</t>
  </si>
  <si>
    <t>092.122  : SITE SELECTION COST-LAND</t>
  </si>
  <si>
    <t>092.300  : LAND ASSESSMENT COST</t>
  </si>
  <si>
    <t>092.400  : ENVIRONMENTAL COST-GP</t>
  </si>
  <si>
    <t>Categorization of Retirements for the Periods 2005 - 2015</t>
  </si>
  <si>
    <t>Florida Power &amp; Light Company</t>
  </si>
  <si>
    <t>Docket No. 160021-EI</t>
  </si>
  <si>
    <t>OPC's Tenth Set of Interrogatories</t>
  </si>
  <si>
    <t>Interrogatory No. 248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</si>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</sst>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7" fontId="0" fillId="0" borderId="0" xfId="0" applyNumberFormat="1"/>
    <xf numFmtId="0" fontId="2" fillId="0" borderId="0" xfId="0" applyFont="1"/>
    <xf numFmtId="7" fontId="3" fillId="0" borderId="0" xfId="0" applyNumberFormat="1" applyFont="1" applyAlignment="1">
      <alignment horizontal="center"/>
    </xf>
    <xf numFmtId="7" fontId="2" fillId="0" borderId="0" xfId="0" applyNumberFormat="1" applyFont="1" applyAlignment="1">
      <alignment horizontal="center"/>
    </xf>
    <xf numFmtId="0" fontId="3" fillId="2" borderId="0" xfId="0" applyFont="1" applyFill="1"/>
    <xf numFmtId="7" fontId="3" fillId="2" borderId="0" xfId="0" applyNumberFormat="1" applyFont="1" applyFill="1"/>
    <xf numFmtId="0" fontId="0" fillId="0" borderId="0" xfId="0" applyFill="1"/>
    <xf numFmtId="7" fontId="0" fillId="0" borderId="0" xfId="0" applyNumberFormat="1" applyFill="1"/>
    <xf numFmtId="0" fontId="3" fillId="3" borderId="0" xfId="0" applyFont="1" applyFill="1"/>
    <xf numFmtId="7" fontId="3" fillId="3" borderId="0" xfId="0" applyNumberFormat="1" applyFont="1" applyFill="1"/>
    <xf numFmtId="0" fontId="0" fillId="0" borderId="0" xfId="0" applyFont="1" applyFill="1"/>
    <xf numFmtId="7" fontId="0" fillId="0" borderId="0" xfId="0" applyNumberFormat="1" applyFont="1" applyFill="1"/>
    <xf numFmtId="0" fontId="4" fillId="0" borderId="0" xfId="0" applyFont="1"/>
    <xf numFmtId="0" fontId="3" fillId="0" borderId="0" xfId="0" applyFont="1" applyFill="1"/>
    <xf numFmtId="7" fontId="3" fillId="0" borderId="0" xfId="0" applyNumberFormat="1" applyFont="1" applyFill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71"/>
  <sheetViews>
    <sheetView tabSelected="1" workbookViewId="0">
      <pane ySplit="12" topLeftCell="A13" activePane="bottomLeft" state="frozen"/>
      <selection pane="bottomLeft" activeCell="B2" sqref="B2"/>
    </sheetView>
  </sheetViews>
  <sheetFormatPr defaultRowHeight="12.75" x14ac:dyDescent="0.2"/>
  <cols>
    <col min="1" max="1" width="27.140625" customWidth="1"/>
    <col min="2" max="2" width="34.7109375" customWidth="1"/>
    <col min="3" max="3" width="41.140625" customWidth="1"/>
    <col min="4" max="4" width="17.7109375" style="1" bestFit="1" customWidth="1"/>
    <col min="5" max="10" width="16" style="1" bestFit="1" customWidth="1"/>
    <col min="11" max="11" width="17.7109375" style="1" bestFit="1" customWidth="1"/>
    <col min="12" max="14" width="16" style="1" bestFit="1" customWidth="1"/>
  </cols>
  <sheetData>
    <row r="1" spans="1:14" x14ac:dyDescent="0.2">
      <c r="A1" s="16" t="s">
        <v>2647</v>
      </c>
    </row>
    <row r="2" spans="1:14" x14ac:dyDescent="0.2">
      <c r="A2" s="16" t="s">
        <v>2648</v>
      </c>
    </row>
    <row r="3" spans="1:14" x14ac:dyDescent="0.2">
      <c r="A3" s="16" t="s">
        <v>2649</v>
      </c>
    </row>
    <row r="4" spans="1:14" x14ac:dyDescent="0.2">
      <c r="A4" s="16" t="s">
        <v>2650</v>
      </c>
    </row>
    <row r="5" spans="1:14" x14ac:dyDescent="0.2">
      <c r="A5" s="16" t="s">
        <v>2651</v>
      </c>
    </row>
    <row r="6" spans="1:14" x14ac:dyDescent="0.2">
      <c r="A6" s="16" t="s">
        <v>2652</v>
      </c>
    </row>
    <row r="7" spans="1:14" ht="15.75" x14ac:dyDescent="0.25">
      <c r="A7" s="13" t="s">
        <v>2646</v>
      </c>
    </row>
    <row r="10" spans="1:14" x14ac:dyDescent="0.2">
      <c r="A10" s="2" t="s">
        <v>0</v>
      </c>
      <c r="B10" s="2"/>
      <c r="C10" s="2"/>
    </row>
    <row r="11" spans="1:14" x14ac:dyDescent="0.2">
      <c r="A11" s="2"/>
      <c r="B11" s="2" t="s">
        <v>1</v>
      </c>
      <c r="C11" s="2"/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</row>
    <row r="12" spans="1:14" x14ac:dyDescent="0.2">
      <c r="A12" s="2"/>
      <c r="B12" s="2"/>
      <c r="C12" s="2" t="s">
        <v>13</v>
      </c>
      <c r="D12" s="4" t="s">
        <v>14</v>
      </c>
      <c r="E12" s="4" t="s">
        <v>14</v>
      </c>
      <c r="F12" s="4" t="s">
        <v>14</v>
      </c>
      <c r="G12" s="4" t="s">
        <v>14</v>
      </c>
      <c r="H12" s="4" t="s">
        <v>14</v>
      </c>
      <c r="I12" s="4" t="s">
        <v>14</v>
      </c>
      <c r="J12" s="4" t="s">
        <v>14</v>
      </c>
      <c r="K12" s="4" t="s">
        <v>14</v>
      </c>
      <c r="L12" s="4" t="s">
        <v>14</v>
      </c>
      <c r="M12" s="4" t="s">
        <v>14</v>
      </c>
      <c r="N12" s="4" t="s">
        <v>14</v>
      </c>
    </row>
    <row r="13" spans="1:14" s="7" customFormat="1" x14ac:dyDescent="0.2">
      <c r="A13" s="5" t="s">
        <v>16</v>
      </c>
      <c r="B13" s="5"/>
      <c r="C13" s="5"/>
      <c r="D13" s="6">
        <f>D14+D19+D21+D23+D25</f>
        <v>-147766480.57999998</v>
      </c>
      <c r="E13" s="6">
        <f t="shared" ref="E13:N13" si="0">E14+E19+E21+E23+E25</f>
        <v>50110426.840000004</v>
      </c>
      <c r="F13" s="6">
        <f t="shared" si="0"/>
        <v>-100422660.12000002</v>
      </c>
      <c r="G13" s="6">
        <f t="shared" si="0"/>
        <v>-61996023.539999999</v>
      </c>
      <c r="H13" s="6">
        <f t="shared" si="0"/>
        <v>-17003231.68</v>
      </c>
      <c r="I13" s="6">
        <f t="shared" si="0"/>
        <v>730605420.00999999</v>
      </c>
      <c r="J13" s="6">
        <f t="shared" si="0"/>
        <v>-31349123.07</v>
      </c>
      <c r="K13" s="6">
        <f t="shared" si="0"/>
        <v>-15226877.780000001</v>
      </c>
      <c r="L13" s="6">
        <f t="shared" si="0"/>
        <v>-28604344.579999998</v>
      </c>
      <c r="M13" s="6">
        <f t="shared" si="0"/>
        <v>-45720503.649999991</v>
      </c>
      <c r="N13" s="6">
        <f t="shared" si="0"/>
        <v>-77333149.180000007</v>
      </c>
    </row>
    <row r="14" spans="1:14" s="7" customFormat="1" x14ac:dyDescent="0.2">
      <c r="A14" s="14"/>
      <c r="B14" s="14" t="s">
        <v>17</v>
      </c>
      <c r="C14" s="14"/>
      <c r="D14" s="15">
        <f>SUM(D15:D18)</f>
        <v>-7737632.8799999999</v>
      </c>
      <c r="E14" s="15">
        <f t="shared" ref="E14:N14" si="1">SUM(E15:E18)</f>
        <v>0</v>
      </c>
      <c r="F14" s="15">
        <f t="shared" si="1"/>
        <v>0</v>
      </c>
      <c r="G14" s="15">
        <f t="shared" si="1"/>
        <v>-489655.49</v>
      </c>
      <c r="H14" s="15">
        <f t="shared" si="1"/>
        <v>-1365941.37</v>
      </c>
      <c r="I14" s="15">
        <f t="shared" si="1"/>
        <v>-489906.27</v>
      </c>
      <c r="J14" s="15">
        <f t="shared" si="1"/>
        <v>0</v>
      </c>
      <c r="K14" s="15">
        <f t="shared" si="1"/>
        <v>-192077.86999999997</v>
      </c>
      <c r="L14" s="15">
        <f t="shared" si="1"/>
        <v>-84731.59</v>
      </c>
      <c r="M14" s="15">
        <f t="shared" si="1"/>
        <v>-1052.08</v>
      </c>
      <c r="N14" s="15">
        <f t="shared" si="1"/>
        <v>-10555.63</v>
      </c>
    </row>
    <row r="15" spans="1:14" s="7" customFormat="1" x14ac:dyDescent="0.2">
      <c r="C15" s="7" t="s">
        <v>18</v>
      </c>
      <c r="D15" s="8">
        <v>-7737632.8799999999</v>
      </c>
      <c r="E15" s="8"/>
      <c r="F15" s="8"/>
      <c r="G15" s="8">
        <v>-489655.49</v>
      </c>
      <c r="H15" s="8">
        <v>-1365941.37</v>
      </c>
      <c r="I15" s="8">
        <v>-497754.94</v>
      </c>
      <c r="J15" s="8"/>
      <c r="K15" s="8">
        <v>-72604.38</v>
      </c>
      <c r="L15" s="8"/>
      <c r="M15" s="8"/>
      <c r="N15" s="8">
        <v>-10555.63</v>
      </c>
    </row>
    <row r="16" spans="1:14" s="7" customFormat="1" x14ac:dyDescent="0.2">
      <c r="C16" s="7" t="s">
        <v>19</v>
      </c>
      <c r="D16" s="8"/>
      <c r="E16" s="8"/>
      <c r="F16" s="8"/>
      <c r="G16" s="8"/>
      <c r="H16" s="8"/>
      <c r="I16" s="8">
        <v>-12770.27</v>
      </c>
      <c r="J16" s="8"/>
      <c r="K16" s="8">
        <v>-119532.98</v>
      </c>
      <c r="L16" s="8">
        <v>-100092.5</v>
      </c>
      <c r="M16" s="8">
        <v>-1052.08</v>
      </c>
      <c r="N16" s="8"/>
    </row>
    <row r="17" spans="1:14" s="7" customFormat="1" x14ac:dyDescent="0.2">
      <c r="C17" s="7" t="s">
        <v>20</v>
      </c>
      <c r="D17" s="8"/>
      <c r="E17" s="8"/>
      <c r="F17" s="8"/>
      <c r="G17" s="8"/>
      <c r="H17" s="8"/>
      <c r="I17" s="8">
        <v>8429.33</v>
      </c>
      <c r="J17" s="8"/>
      <c r="K17" s="8">
        <v>24.32</v>
      </c>
      <c r="L17" s="8">
        <v>8758.4399999999987</v>
      </c>
      <c r="M17" s="8"/>
      <c r="N17" s="8"/>
    </row>
    <row r="18" spans="1:14" s="7" customFormat="1" x14ac:dyDescent="0.2">
      <c r="C18" s="7" t="s">
        <v>21</v>
      </c>
      <c r="D18" s="8"/>
      <c r="E18" s="8"/>
      <c r="F18" s="8"/>
      <c r="G18" s="8"/>
      <c r="H18" s="8"/>
      <c r="I18" s="8">
        <v>12189.61</v>
      </c>
      <c r="J18" s="8"/>
      <c r="K18" s="8">
        <v>35.17</v>
      </c>
      <c r="L18" s="8">
        <v>6602.47</v>
      </c>
      <c r="M18" s="8"/>
      <c r="N18" s="8"/>
    </row>
    <row r="19" spans="1:14" s="7" customFormat="1" x14ac:dyDescent="0.2">
      <c r="A19" s="14"/>
      <c r="B19" s="14" t="s">
        <v>22</v>
      </c>
      <c r="C19" s="14"/>
      <c r="D19" s="15">
        <f>SUM(D20)</f>
        <v>-56896010.340000004</v>
      </c>
      <c r="E19" s="15">
        <f t="shared" ref="E19:N19" si="2">SUM(E20)</f>
        <v>-25341581</v>
      </c>
      <c r="F19" s="15">
        <f t="shared" si="2"/>
        <v>-99841510.63000001</v>
      </c>
      <c r="G19" s="15">
        <f t="shared" si="2"/>
        <v>-60147133.299999997</v>
      </c>
      <c r="H19" s="15">
        <f t="shared" si="2"/>
        <v>-16142524.76</v>
      </c>
      <c r="I19" s="15">
        <f t="shared" si="2"/>
        <v>-19203266.889999997</v>
      </c>
      <c r="J19" s="15">
        <f t="shared" si="2"/>
        <v>-20994883.700000003</v>
      </c>
      <c r="K19" s="15">
        <f t="shared" si="2"/>
        <v>-8906842.4900000002</v>
      </c>
      <c r="L19" s="15">
        <f t="shared" si="2"/>
        <v>-17119870.68</v>
      </c>
      <c r="M19" s="15">
        <f t="shared" si="2"/>
        <v>-45856711.589999996</v>
      </c>
      <c r="N19" s="15">
        <f t="shared" si="2"/>
        <v>-65679753.640000001</v>
      </c>
    </row>
    <row r="20" spans="1:14" s="7" customFormat="1" x14ac:dyDescent="0.2">
      <c r="C20" s="7" t="s">
        <v>23</v>
      </c>
      <c r="D20" s="8">
        <v>-56896010.340000004</v>
      </c>
      <c r="E20" s="8">
        <v>-25341581</v>
      </c>
      <c r="F20" s="8">
        <v>-99841510.63000001</v>
      </c>
      <c r="G20" s="8">
        <v>-60147133.299999997</v>
      </c>
      <c r="H20" s="8">
        <v>-16142524.76</v>
      </c>
      <c r="I20" s="8">
        <v>-19203266.889999997</v>
      </c>
      <c r="J20" s="8">
        <v>-20994883.700000003</v>
      </c>
      <c r="K20" s="8">
        <v>-8906842.4900000002</v>
      </c>
      <c r="L20" s="8">
        <v>-17119870.68</v>
      </c>
      <c r="M20" s="8">
        <v>-45856711.589999996</v>
      </c>
      <c r="N20" s="8">
        <v>-65679753.640000001</v>
      </c>
    </row>
    <row r="21" spans="1:14" s="7" customFormat="1" x14ac:dyDescent="0.2">
      <c r="A21" s="14"/>
      <c r="B21" s="14" t="s">
        <v>24</v>
      </c>
      <c r="C21" s="14"/>
      <c r="D21" s="15">
        <f>SUM(D22)</f>
        <v>0</v>
      </c>
      <c r="E21" s="15">
        <f t="shared" ref="E21:N21" si="3">SUM(E22)</f>
        <v>-303894.61</v>
      </c>
      <c r="F21" s="15">
        <f t="shared" si="3"/>
        <v>0</v>
      </c>
      <c r="G21" s="15">
        <f t="shared" si="3"/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</row>
    <row r="22" spans="1:14" s="7" customFormat="1" x14ac:dyDescent="0.2">
      <c r="C22" s="7" t="s">
        <v>25</v>
      </c>
      <c r="D22" s="8"/>
      <c r="E22" s="8">
        <v>-303894.61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s="7" customFormat="1" x14ac:dyDescent="0.2">
      <c r="A23" s="14"/>
      <c r="B23" s="14" t="s">
        <v>26</v>
      </c>
      <c r="C23" s="14"/>
      <c r="D23" s="15">
        <f>SUM(D24)</f>
        <v>-3094266.67</v>
      </c>
      <c r="E23" s="15">
        <f t="shared" ref="E23:N23" si="4">SUM(E24)</f>
        <v>0</v>
      </c>
      <c r="F23" s="15">
        <f t="shared" si="4"/>
        <v>-1691864.01</v>
      </c>
      <c r="G23" s="15">
        <f t="shared" si="4"/>
        <v>-1359234.75</v>
      </c>
      <c r="H23" s="15">
        <f t="shared" si="4"/>
        <v>-1047507.82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-2244202.2999999998</v>
      </c>
      <c r="M23" s="15">
        <f t="shared" si="4"/>
        <v>0</v>
      </c>
      <c r="N23" s="15">
        <f t="shared" si="4"/>
        <v>0</v>
      </c>
    </row>
    <row r="24" spans="1:14" s="7" customFormat="1" x14ac:dyDescent="0.2">
      <c r="C24" s="7" t="s">
        <v>27</v>
      </c>
      <c r="D24" s="8">
        <v>-3094266.67</v>
      </c>
      <c r="E24" s="8"/>
      <c r="F24" s="8">
        <v>-1691864.01</v>
      </c>
      <c r="G24" s="8">
        <v>-1359234.75</v>
      </c>
      <c r="H24" s="8">
        <v>-1047507.82</v>
      </c>
      <c r="I24" s="8"/>
      <c r="J24" s="8"/>
      <c r="K24" s="8"/>
      <c r="L24" s="8">
        <v>-2244202.2999999998</v>
      </c>
      <c r="M24" s="8"/>
      <c r="N24" s="8"/>
    </row>
    <row r="25" spans="1:14" s="7" customFormat="1" x14ac:dyDescent="0.2">
      <c r="A25" s="14"/>
      <c r="B25" s="14" t="s">
        <v>2609</v>
      </c>
      <c r="C25" s="14"/>
      <c r="D25" s="15">
        <f>SUM(D26:D32)</f>
        <v>-80038570.689999998</v>
      </c>
      <c r="E25" s="15">
        <f t="shared" ref="E25:N25" si="5">SUM(E26:E32)</f>
        <v>75755902.450000003</v>
      </c>
      <c r="F25" s="15">
        <f t="shared" si="5"/>
        <v>1110714.5199999998</v>
      </c>
      <c r="G25" s="15">
        <f t="shared" si="5"/>
        <v>0</v>
      </c>
      <c r="H25" s="15">
        <f t="shared" si="5"/>
        <v>1552742.2699999998</v>
      </c>
      <c r="I25" s="15">
        <f t="shared" si="5"/>
        <v>750298593.16999996</v>
      </c>
      <c r="J25" s="15">
        <f t="shared" si="5"/>
        <v>-10354239.369999999</v>
      </c>
      <c r="K25" s="15">
        <f t="shared" si="5"/>
        <v>-6127957.4200000009</v>
      </c>
      <c r="L25" s="15">
        <f t="shared" si="5"/>
        <v>-9155540.0099999998</v>
      </c>
      <c r="M25" s="15">
        <f t="shared" si="5"/>
        <v>137260.02000000002</v>
      </c>
      <c r="N25" s="15">
        <f t="shared" si="5"/>
        <v>-11642839.91</v>
      </c>
    </row>
    <row r="26" spans="1:14" s="7" customFormat="1" x14ac:dyDescent="0.2">
      <c r="C26" s="7" t="s">
        <v>2610</v>
      </c>
      <c r="D26" s="8">
        <v>-18058175.27</v>
      </c>
      <c r="E26" s="8">
        <v>34566306.380000003</v>
      </c>
      <c r="F26" s="8"/>
      <c r="G26" s="8"/>
      <c r="H26" s="8"/>
      <c r="I26" s="8">
        <v>412060745.15999997</v>
      </c>
      <c r="J26" s="8">
        <v>-5293080.92</v>
      </c>
      <c r="K26" s="8"/>
      <c r="L26" s="8"/>
      <c r="M26" s="8"/>
      <c r="N26" s="8"/>
    </row>
    <row r="27" spans="1:14" s="7" customFormat="1" x14ac:dyDescent="0.2">
      <c r="C27" s="7" t="s">
        <v>2611</v>
      </c>
      <c r="D27" s="8">
        <v>-61980395.420000002</v>
      </c>
      <c r="E27" s="8">
        <v>41189596.07</v>
      </c>
      <c r="F27" s="8"/>
      <c r="G27" s="8"/>
      <c r="H27" s="8"/>
      <c r="I27" s="8">
        <v>337624440.81</v>
      </c>
      <c r="J27" s="8">
        <v>-4904694.7799999993</v>
      </c>
      <c r="K27" s="8"/>
      <c r="L27" s="8"/>
      <c r="M27" s="8"/>
      <c r="N27" s="8">
        <v>-11486000.439999999</v>
      </c>
    </row>
    <row r="28" spans="1:14" s="7" customFormat="1" x14ac:dyDescent="0.2">
      <c r="C28" s="7" t="s">
        <v>2612</v>
      </c>
      <c r="D28" s="8"/>
      <c r="E28" s="8"/>
      <c r="F28" s="8">
        <v>-656434.63</v>
      </c>
      <c r="G28" s="8"/>
      <c r="H28" s="8"/>
      <c r="I28" s="8"/>
      <c r="J28" s="8"/>
      <c r="K28" s="8"/>
      <c r="L28" s="8"/>
      <c r="M28" s="8"/>
      <c r="N28" s="8"/>
    </row>
    <row r="29" spans="1:14" s="7" customFormat="1" x14ac:dyDescent="0.2">
      <c r="C29" s="7" t="s">
        <v>2613</v>
      </c>
      <c r="D29" s="8"/>
      <c r="E29" s="8"/>
      <c r="F29" s="8">
        <v>1746257.9699999997</v>
      </c>
      <c r="G29" s="8">
        <v>0</v>
      </c>
      <c r="H29" s="8">
        <v>1552742.2699999998</v>
      </c>
      <c r="I29" s="8">
        <v>492997.64</v>
      </c>
      <c r="J29" s="8">
        <v>-104102.89</v>
      </c>
      <c r="K29" s="8">
        <v>7686304.71</v>
      </c>
      <c r="L29" s="8">
        <v>-740917.8</v>
      </c>
      <c r="M29" s="8">
        <v>137260.02000000002</v>
      </c>
      <c r="N29" s="8">
        <v>-241464.39</v>
      </c>
    </row>
    <row r="30" spans="1:14" s="7" customFormat="1" x14ac:dyDescent="0.2">
      <c r="C30" s="7" t="s">
        <v>2614</v>
      </c>
      <c r="D30" s="8"/>
      <c r="E30" s="8"/>
      <c r="F30" s="8">
        <v>20891.18</v>
      </c>
      <c r="G30" s="8"/>
      <c r="H30" s="8"/>
      <c r="I30" s="8">
        <v>120409.56</v>
      </c>
      <c r="J30" s="8">
        <v>-52360.78</v>
      </c>
      <c r="K30" s="8">
        <v>-12163338.880000001</v>
      </c>
      <c r="L30" s="8">
        <v>-7470182.2999999998</v>
      </c>
      <c r="M30" s="8">
        <v>0</v>
      </c>
      <c r="N30" s="8">
        <v>353044.95999999996</v>
      </c>
    </row>
    <row r="31" spans="1:14" s="7" customFormat="1" x14ac:dyDescent="0.2">
      <c r="C31" s="7" t="s">
        <v>2615</v>
      </c>
      <c r="D31" s="8"/>
      <c r="E31" s="8"/>
      <c r="F31" s="8"/>
      <c r="G31" s="8"/>
      <c r="H31" s="8"/>
      <c r="I31" s="8"/>
      <c r="J31" s="8"/>
      <c r="K31" s="8">
        <v>-1482017.78</v>
      </c>
      <c r="L31" s="8"/>
      <c r="M31" s="8"/>
      <c r="N31" s="8"/>
    </row>
    <row r="32" spans="1:14" s="7" customFormat="1" x14ac:dyDescent="0.2">
      <c r="C32" s="7" t="s">
        <v>2616</v>
      </c>
      <c r="D32" s="8"/>
      <c r="E32" s="8"/>
      <c r="F32" s="8"/>
      <c r="G32" s="8"/>
      <c r="H32" s="8"/>
      <c r="I32" s="8"/>
      <c r="J32" s="8"/>
      <c r="K32" s="8">
        <v>-168905.47</v>
      </c>
      <c r="L32" s="8">
        <v>-944439.91</v>
      </c>
      <c r="M32" s="8"/>
      <c r="N32" s="8">
        <v>-268420.03999999998</v>
      </c>
    </row>
    <row r="33" spans="1:14" s="7" customFormat="1" x14ac:dyDescent="0.2">
      <c r="A33" s="5" t="s">
        <v>28</v>
      </c>
      <c r="B33" s="5"/>
      <c r="C33" s="5"/>
      <c r="D33" s="6">
        <f>D34+D36+D398+D816+D979+D1095+D1169+D1172+D1178</f>
        <v>-55138206.770000003</v>
      </c>
      <c r="E33" s="6">
        <f t="shared" ref="E33:N33" si="6">E34+E36+E398+E816+E979+E1095+E1169+E1172+E1178</f>
        <v>-36071240.180000007</v>
      </c>
      <c r="F33" s="6">
        <f t="shared" si="6"/>
        <v>-41956342.700000003</v>
      </c>
      <c r="G33" s="6">
        <f t="shared" si="6"/>
        <v>-34856340.56000001</v>
      </c>
      <c r="H33" s="6">
        <f t="shared" si="6"/>
        <v>-20232691.010000002</v>
      </c>
      <c r="I33" s="6">
        <f t="shared" si="6"/>
        <v>-208165584.2899999</v>
      </c>
      <c r="J33" s="6">
        <f t="shared" si="6"/>
        <v>-125580974.25000001</v>
      </c>
      <c r="K33" s="6">
        <f t="shared" si="6"/>
        <v>-238485991.63000011</v>
      </c>
      <c r="L33" s="6">
        <f t="shared" si="6"/>
        <v>-374357602.37000006</v>
      </c>
      <c r="M33" s="6">
        <f t="shared" si="6"/>
        <v>-32142436.600000001</v>
      </c>
      <c r="N33" s="6">
        <f t="shared" si="6"/>
        <v>-21515437.210000001</v>
      </c>
    </row>
    <row r="34" spans="1:14" s="7" customFormat="1" x14ac:dyDescent="0.2">
      <c r="A34" s="14"/>
      <c r="B34" s="14" t="s">
        <v>2617</v>
      </c>
      <c r="C34" s="14"/>
      <c r="D34" s="15">
        <f>SUM(D35)</f>
        <v>0</v>
      </c>
      <c r="E34" s="15">
        <f t="shared" ref="E34:N34" si="7">SUM(E35)</f>
        <v>0</v>
      </c>
      <c r="F34" s="15">
        <f t="shared" si="7"/>
        <v>0</v>
      </c>
      <c r="G34" s="15">
        <f t="shared" si="7"/>
        <v>-32.130000000000003</v>
      </c>
      <c r="H34" s="15">
        <f t="shared" si="7"/>
        <v>0</v>
      </c>
      <c r="I34" s="15">
        <f t="shared" si="7"/>
        <v>0</v>
      </c>
      <c r="J34" s="15">
        <f t="shared" si="7"/>
        <v>-9936.7199999999993</v>
      </c>
      <c r="K34" s="15">
        <f t="shared" si="7"/>
        <v>0</v>
      </c>
      <c r="L34" s="15">
        <f t="shared" si="7"/>
        <v>-229.5</v>
      </c>
      <c r="M34" s="15">
        <f t="shared" si="7"/>
        <v>0</v>
      </c>
      <c r="N34" s="15">
        <f t="shared" si="7"/>
        <v>0</v>
      </c>
    </row>
    <row r="35" spans="1:14" s="11" customFormat="1" x14ac:dyDescent="0.2">
      <c r="C35" s="11" t="s">
        <v>2618</v>
      </c>
      <c r="D35" s="12">
        <v>0</v>
      </c>
      <c r="E35" s="12"/>
      <c r="F35" s="12"/>
      <c r="G35" s="12">
        <v>-32.130000000000003</v>
      </c>
      <c r="H35" s="12"/>
      <c r="I35" s="12"/>
      <c r="J35" s="12">
        <v>-9936.7199999999993</v>
      </c>
      <c r="K35" s="12"/>
      <c r="L35" s="12">
        <v>-229.5</v>
      </c>
      <c r="M35" s="12"/>
      <c r="N35" s="12"/>
    </row>
    <row r="36" spans="1:14" s="7" customFormat="1" x14ac:dyDescent="0.2">
      <c r="A36" s="14"/>
      <c r="B36" s="14" t="s">
        <v>29</v>
      </c>
      <c r="C36" s="14"/>
      <c r="D36" s="15">
        <f>SUM(D37:D397)</f>
        <v>-3689356.04</v>
      </c>
      <c r="E36" s="15">
        <f t="shared" ref="E36:N36" si="8">SUM(E37:E397)</f>
        <v>-1597081.7</v>
      </c>
      <c r="F36" s="15">
        <f t="shared" si="8"/>
        <v>-8170206.9899999984</v>
      </c>
      <c r="G36" s="15">
        <f t="shared" si="8"/>
        <v>-1270506.0799999998</v>
      </c>
      <c r="H36" s="15">
        <f t="shared" si="8"/>
        <v>-799580.06</v>
      </c>
      <c r="I36" s="15">
        <f t="shared" si="8"/>
        <v>-17867211.800000004</v>
      </c>
      <c r="J36" s="15">
        <f t="shared" si="8"/>
        <v>-11243312.880000001</v>
      </c>
      <c r="K36" s="15">
        <f t="shared" si="8"/>
        <v>-15541949.080000004</v>
      </c>
      <c r="L36" s="15">
        <f t="shared" si="8"/>
        <v>-25104343.210000001</v>
      </c>
      <c r="M36" s="15">
        <f t="shared" si="8"/>
        <v>-2003283.8900000004</v>
      </c>
      <c r="N36" s="15">
        <f t="shared" si="8"/>
        <v>-3620116.1400000006</v>
      </c>
    </row>
    <row r="37" spans="1:14" s="7" customFormat="1" x14ac:dyDescent="0.2">
      <c r="C37" s="7" t="s">
        <v>30</v>
      </c>
      <c r="D37" s="8"/>
      <c r="E37" s="8"/>
      <c r="F37" s="8"/>
      <c r="G37" s="8"/>
      <c r="H37" s="8"/>
      <c r="I37" s="8"/>
      <c r="J37" s="8"/>
      <c r="K37" s="8"/>
      <c r="L37" s="8">
        <v>4961.3900000000003</v>
      </c>
      <c r="M37" s="8"/>
      <c r="N37" s="8"/>
    </row>
    <row r="38" spans="1:14" s="7" customFormat="1" x14ac:dyDescent="0.2">
      <c r="C38" s="7" t="s">
        <v>31</v>
      </c>
      <c r="D38" s="8"/>
      <c r="E38" s="8"/>
      <c r="F38" s="8"/>
      <c r="G38" s="8"/>
      <c r="H38" s="8"/>
      <c r="I38" s="8">
        <v>-105941.19</v>
      </c>
      <c r="J38" s="8">
        <v>-351584.17</v>
      </c>
      <c r="K38" s="8">
        <v>-59485.27</v>
      </c>
      <c r="L38" s="8">
        <v>-626514.54</v>
      </c>
      <c r="M38" s="8"/>
      <c r="N38" s="8"/>
    </row>
    <row r="39" spans="1:14" s="7" customFormat="1" x14ac:dyDescent="0.2">
      <c r="C39" s="7" t="s">
        <v>32</v>
      </c>
      <c r="D39" s="8"/>
      <c r="E39" s="8"/>
      <c r="F39" s="8"/>
      <c r="G39" s="8">
        <v>-1073.5999999999999</v>
      </c>
      <c r="H39" s="8"/>
      <c r="I39" s="8"/>
      <c r="J39" s="8"/>
      <c r="K39" s="8">
        <v>-11040.02</v>
      </c>
      <c r="L39" s="8">
        <v>-7939.21</v>
      </c>
      <c r="M39" s="8">
        <v>-12988.26</v>
      </c>
      <c r="N39" s="8">
        <v>-25976.52</v>
      </c>
    </row>
    <row r="40" spans="1:14" s="7" customFormat="1" x14ac:dyDescent="0.2">
      <c r="C40" s="7" t="s">
        <v>33</v>
      </c>
      <c r="D40" s="8"/>
      <c r="E40" s="8"/>
      <c r="F40" s="8">
        <v>-6920.54</v>
      </c>
      <c r="G40" s="8">
        <v>-3161.69</v>
      </c>
      <c r="H40" s="8"/>
      <c r="I40" s="8"/>
      <c r="J40" s="8"/>
      <c r="K40" s="8">
        <v>-68188.28</v>
      </c>
      <c r="L40" s="8">
        <v>-24975.62</v>
      </c>
      <c r="M40" s="8">
        <v>-38964.730000000003</v>
      </c>
      <c r="N40" s="8">
        <v>-77929.47</v>
      </c>
    </row>
    <row r="41" spans="1:14" s="7" customFormat="1" x14ac:dyDescent="0.2">
      <c r="C41" s="7" t="s">
        <v>34</v>
      </c>
      <c r="D41" s="8"/>
      <c r="E41" s="8">
        <v>-2576.17</v>
      </c>
      <c r="F41" s="8"/>
      <c r="G41" s="8"/>
      <c r="H41" s="8"/>
      <c r="I41" s="8">
        <v>-74800.67</v>
      </c>
      <c r="J41" s="8">
        <v>-94339.73</v>
      </c>
      <c r="K41" s="8">
        <v>-67718.61</v>
      </c>
      <c r="L41" s="8">
        <v>-109784.94</v>
      </c>
      <c r="M41" s="8"/>
      <c r="N41" s="8"/>
    </row>
    <row r="42" spans="1:14" s="7" customFormat="1" x14ac:dyDescent="0.2">
      <c r="C42" s="7" t="s">
        <v>35</v>
      </c>
      <c r="D42" s="8"/>
      <c r="E42" s="8"/>
      <c r="F42" s="8"/>
      <c r="G42" s="8"/>
      <c r="H42" s="8"/>
      <c r="I42" s="8">
        <v>-37138.699999999997</v>
      </c>
      <c r="J42" s="8">
        <v>-38507.160000000003</v>
      </c>
      <c r="K42" s="8">
        <v>-289417.3</v>
      </c>
      <c r="L42" s="8">
        <v>-471468.79999999999</v>
      </c>
      <c r="M42" s="8">
        <v>-61661.79</v>
      </c>
      <c r="N42" s="8">
        <v>-46616.31</v>
      </c>
    </row>
    <row r="43" spans="1:14" s="7" customFormat="1" x14ac:dyDescent="0.2">
      <c r="C43" s="7" t="s">
        <v>36</v>
      </c>
      <c r="D43" s="8">
        <v>0</v>
      </c>
      <c r="E43" s="8"/>
      <c r="F43" s="8"/>
      <c r="G43" s="8"/>
      <c r="H43" s="8"/>
      <c r="I43" s="8">
        <v>-145467.88</v>
      </c>
      <c r="J43" s="8">
        <v>-210482.47</v>
      </c>
      <c r="K43" s="8">
        <v>-129878.91</v>
      </c>
      <c r="L43" s="8">
        <v>-439422.01999999996</v>
      </c>
      <c r="M43" s="8"/>
      <c r="N43" s="8"/>
    </row>
    <row r="44" spans="1:14" s="7" customFormat="1" x14ac:dyDescent="0.2">
      <c r="C44" s="7" t="s">
        <v>37</v>
      </c>
      <c r="D44" s="8"/>
      <c r="E44" s="8"/>
      <c r="F44" s="8"/>
      <c r="G44" s="8"/>
      <c r="H44" s="8"/>
      <c r="I44" s="8">
        <v>-38149.03</v>
      </c>
      <c r="J44" s="8"/>
      <c r="K44" s="8"/>
      <c r="L44" s="8">
        <v>-521977.47</v>
      </c>
      <c r="M44" s="8"/>
      <c r="N44" s="8"/>
    </row>
    <row r="45" spans="1:14" s="7" customFormat="1" x14ac:dyDescent="0.2">
      <c r="C45" s="7" t="s">
        <v>38</v>
      </c>
      <c r="D45" s="8"/>
      <c r="E45" s="8"/>
      <c r="F45" s="8"/>
      <c r="G45" s="8"/>
      <c r="H45" s="8"/>
      <c r="I45" s="8">
        <v>-2333.71</v>
      </c>
      <c r="J45" s="8">
        <v>-18114</v>
      </c>
      <c r="K45" s="8">
        <v>-4340.82</v>
      </c>
      <c r="L45" s="8">
        <v>-26855.41</v>
      </c>
      <c r="M45" s="8"/>
      <c r="N45" s="8">
        <v>-6588.42</v>
      </c>
    </row>
    <row r="46" spans="1:14" s="7" customFormat="1" x14ac:dyDescent="0.2">
      <c r="C46" s="7" t="s">
        <v>39</v>
      </c>
      <c r="D46" s="8"/>
      <c r="E46" s="8"/>
      <c r="F46" s="8"/>
      <c r="G46" s="8"/>
      <c r="H46" s="8">
        <v>-18500.78</v>
      </c>
      <c r="I46" s="8">
        <v>-5367.49</v>
      </c>
      <c r="J46" s="8">
        <v>-44324.240000000005</v>
      </c>
      <c r="K46" s="8">
        <v>-18353.91</v>
      </c>
      <c r="L46" s="8">
        <v>-28921.200000000001</v>
      </c>
      <c r="M46" s="8"/>
      <c r="N46" s="8">
        <v>-19765.22</v>
      </c>
    </row>
    <row r="47" spans="1:14" s="7" customFormat="1" x14ac:dyDescent="0.2">
      <c r="C47" s="7" t="s">
        <v>40</v>
      </c>
      <c r="D47" s="8">
        <v>-1380.83</v>
      </c>
      <c r="E47" s="8"/>
      <c r="F47" s="8"/>
      <c r="G47" s="8"/>
      <c r="H47" s="8"/>
      <c r="I47" s="8"/>
      <c r="J47" s="8"/>
      <c r="K47" s="8">
        <v>-2893.88</v>
      </c>
      <c r="L47" s="8"/>
      <c r="M47" s="8"/>
      <c r="N47" s="8"/>
    </row>
    <row r="48" spans="1:14" s="7" customFormat="1" x14ac:dyDescent="0.2">
      <c r="C48" s="7" t="s">
        <v>41</v>
      </c>
      <c r="D48" s="8"/>
      <c r="E48" s="8"/>
      <c r="F48" s="8"/>
      <c r="G48" s="8"/>
      <c r="H48" s="8"/>
      <c r="I48" s="8">
        <v>-4471.5600000000004</v>
      </c>
      <c r="J48" s="8">
        <v>-931.79</v>
      </c>
      <c r="K48" s="8"/>
      <c r="L48" s="8">
        <v>-859.63</v>
      </c>
      <c r="M48" s="8"/>
      <c r="N48" s="8">
        <v>-5401.04</v>
      </c>
    </row>
    <row r="49" spans="3:14" s="7" customFormat="1" x14ac:dyDescent="0.2">
      <c r="C49" s="7" t="s">
        <v>42</v>
      </c>
      <c r="D49" s="8"/>
      <c r="E49" s="8"/>
      <c r="F49" s="8"/>
      <c r="G49" s="8">
        <v>-1401.87</v>
      </c>
      <c r="H49" s="8"/>
      <c r="I49" s="8">
        <v>-40509.949999999997</v>
      </c>
      <c r="J49" s="8">
        <v>-18957.439999999999</v>
      </c>
      <c r="K49" s="8"/>
      <c r="L49" s="8">
        <v>-220803.72</v>
      </c>
      <c r="M49" s="8"/>
      <c r="N49" s="8"/>
    </row>
    <row r="50" spans="3:14" s="7" customFormat="1" x14ac:dyDescent="0.2">
      <c r="C50" s="7" t="s">
        <v>43</v>
      </c>
      <c r="D50" s="8"/>
      <c r="E50" s="8"/>
      <c r="F50" s="8"/>
      <c r="G50" s="8"/>
      <c r="H50" s="8"/>
      <c r="I50" s="8">
        <v>-3169.09</v>
      </c>
      <c r="J50" s="8">
        <v>-1761.07</v>
      </c>
      <c r="K50" s="8">
        <v>-1736.33</v>
      </c>
      <c r="L50" s="8">
        <v>-2783.75</v>
      </c>
      <c r="M50" s="8"/>
      <c r="N50" s="8"/>
    </row>
    <row r="51" spans="3:14" s="7" customFormat="1" x14ac:dyDescent="0.2">
      <c r="C51" s="7" t="s">
        <v>44</v>
      </c>
      <c r="D51" s="8"/>
      <c r="E51" s="8"/>
      <c r="F51" s="8"/>
      <c r="G51" s="8"/>
      <c r="H51" s="8"/>
      <c r="I51" s="8"/>
      <c r="J51" s="8"/>
      <c r="K51" s="8">
        <v>-1960</v>
      </c>
      <c r="L51" s="8"/>
      <c r="M51" s="8"/>
      <c r="N51" s="8"/>
    </row>
    <row r="52" spans="3:14" s="7" customFormat="1" x14ac:dyDescent="0.2">
      <c r="C52" s="7" t="s">
        <v>45</v>
      </c>
      <c r="D52" s="8"/>
      <c r="E52" s="8"/>
      <c r="F52" s="8">
        <v>-25970.09</v>
      </c>
      <c r="G52" s="8"/>
      <c r="H52" s="8"/>
      <c r="I52" s="8">
        <v>-285380.53000000003</v>
      </c>
      <c r="J52" s="8">
        <v>-43715.65</v>
      </c>
      <c r="K52" s="8">
        <v>-312031.79000000004</v>
      </c>
      <c r="L52" s="8">
        <v>-616616.80000000005</v>
      </c>
      <c r="M52" s="8"/>
      <c r="N52" s="8"/>
    </row>
    <row r="53" spans="3:14" s="7" customFormat="1" x14ac:dyDescent="0.2">
      <c r="C53" s="7" t="s">
        <v>46</v>
      </c>
      <c r="D53" s="8"/>
      <c r="E53" s="8"/>
      <c r="F53" s="8"/>
      <c r="G53" s="8"/>
      <c r="H53" s="8"/>
      <c r="I53" s="8">
        <v>-131834.63</v>
      </c>
      <c r="J53" s="8">
        <v>-178273.59</v>
      </c>
      <c r="K53" s="8">
        <v>-252624.84</v>
      </c>
      <c r="L53" s="8">
        <v>-53529.62</v>
      </c>
      <c r="M53" s="8"/>
      <c r="N53" s="8"/>
    </row>
    <row r="54" spans="3:14" s="7" customFormat="1" x14ac:dyDescent="0.2">
      <c r="C54" s="7" t="s">
        <v>47</v>
      </c>
      <c r="D54" s="8"/>
      <c r="E54" s="8"/>
      <c r="F54" s="8"/>
      <c r="G54" s="8"/>
      <c r="H54" s="8"/>
      <c r="I54" s="8">
        <v>-214899.78</v>
      </c>
      <c r="J54" s="8">
        <v>-136223.26999999999</v>
      </c>
      <c r="K54" s="8">
        <v>-194122.28</v>
      </c>
      <c r="L54" s="8">
        <v>-548865.58000000007</v>
      </c>
      <c r="M54" s="8">
        <v>-52599.55</v>
      </c>
      <c r="N54" s="8">
        <v>-163760</v>
      </c>
    </row>
    <row r="55" spans="3:14" s="7" customFormat="1" x14ac:dyDescent="0.2">
      <c r="C55" s="7" t="s">
        <v>48</v>
      </c>
      <c r="D55" s="8">
        <v>-484081.39</v>
      </c>
      <c r="E55" s="8"/>
      <c r="F55" s="8"/>
      <c r="G55" s="8">
        <v>-183848.82</v>
      </c>
      <c r="H55" s="8"/>
      <c r="I55" s="8">
        <v>-187766.38</v>
      </c>
      <c r="J55" s="8">
        <v>-217597.75</v>
      </c>
      <c r="K55" s="8">
        <v>-451466.42000000004</v>
      </c>
      <c r="L55" s="8">
        <v>-544280.97</v>
      </c>
      <c r="M55" s="8"/>
      <c r="N55" s="8">
        <v>-631875.03</v>
      </c>
    </row>
    <row r="56" spans="3:14" s="7" customFormat="1" x14ac:dyDescent="0.2">
      <c r="C56" s="7" t="s">
        <v>49</v>
      </c>
      <c r="D56" s="8"/>
      <c r="E56" s="8"/>
      <c r="F56" s="8"/>
      <c r="G56" s="8"/>
      <c r="H56" s="8"/>
      <c r="I56" s="8">
        <v>-129878.24</v>
      </c>
      <c r="J56" s="8">
        <v>-22504.38</v>
      </c>
      <c r="K56" s="8">
        <v>-61079.53</v>
      </c>
      <c r="L56" s="8"/>
      <c r="M56" s="8"/>
      <c r="N56" s="8"/>
    </row>
    <row r="57" spans="3:14" s="7" customFormat="1" x14ac:dyDescent="0.2">
      <c r="C57" s="7" t="s">
        <v>50</v>
      </c>
      <c r="D57" s="8"/>
      <c r="E57" s="8">
        <v>-29759.22</v>
      </c>
      <c r="F57" s="8"/>
      <c r="G57" s="8"/>
      <c r="H57" s="8"/>
      <c r="I57" s="8">
        <v>-676345.53</v>
      </c>
      <c r="J57" s="8"/>
      <c r="K57" s="8">
        <v>-63542.41</v>
      </c>
      <c r="L57" s="8">
        <v>-40368.99</v>
      </c>
      <c r="M57" s="8"/>
      <c r="N57" s="8"/>
    </row>
    <row r="58" spans="3:14" s="7" customFormat="1" x14ac:dyDescent="0.2">
      <c r="C58" s="7" t="s">
        <v>51</v>
      </c>
      <c r="D58" s="8"/>
      <c r="E58" s="8"/>
      <c r="F58" s="8"/>
      <c r="G58" s="8"/>
      <c r="H58" s="8"/>
      <c r="I58" s="8">
        <v>-1203511.8999999999</v>
      </c>
      <c r="J58" s="8">
        <v>-102088.02</v>
      </c>
      <c r="K58" s="8">
        <v>-6130.94</v>
      </c>
      <c r="L58" s="8">
        <v>-526094.82999999996</v>
      </c>
      <c r="M58" s="8"/>
      <c r="N58" s="8"/>
    </row>
    <row r="59" spans="3:14" s="7" customFormat="1" x14ac:dyDescent="0.2">
      <c r="C59" s="7" t="s">
        <v>52</v>
      </c>
      <c r="D59" s="8"/>
      <c r="E59" s="8"/>
      <c r="F59" s="8"/>
      <c r="G59" s="8"/>
      <c r="H59" s="8"/>
      <c r="I59" s="8"/>
      <c r="J59" s="8">
        <v>-90201.27</v>
      </c>
      <c r="K59" s="8">
        <v>-9553.83</v>
      </c>
      <c r="L59" s="8">
        <v>-318352.67</v>
      </c>
      <c r="M59" s="8"/>
      <c r="N59" s="8"/>
    </row>
    <row r="60" spans="3:14" s="7" customFormat="1" x14ac:dyDescent="0.2">
      <c r="C60" s="7" t="s">
        <v>53</v>
      </c>
      <c r="D60" s="8"/>
      <c r="E60" s="8"/>
      <c r="F60" s="8"/>
      <c r="G60" s="8"/>
      <c r="H60" s="8"/>
      <c r="I60" s="8"/>
      <c r="J60" s="8"/>
      <c r="K60" s="8">
        <v>-3614.51</v>
      </c>
      <c r="L60" s="8">
        <v>-6172.28</v>
      </c>
      <c r="M60" s="8"/>
      <c r="N60" s="8"/>
    </row>
    <row r="61" spans="3:14" s="7" customFormat="1" x14ac:dyDescent="0.2">
      <c r="C61" s="7" t="s">
        <v>54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>
        <v>-271017.7</v>
      </c>
    </row>
    <row r="62" spans="3:14" s="7" customFormat="1" x14ac:dyDescent="0.2">
      <c r="C62" s="7" t="s">
        <v>55</v>
      </c>
      <c r="D62" s="8"/>
      <c r="E62" s="8"/>
      <c r="F62" s="8"/>
      <c r="G62" s="8"/>
      <c r="H62" s="8"/>
      <c r="I62" s="8">
        <v>-26589.29</v>
      </c>
      <c r="J62" s="8"/>
      <c r="K62" s="8"/>
      <c r="L62" s="8"/>
      <c r="M62" s="8"/>
      <c r="N62" s="8"/>
    </row>
    <row r="63" spans="3:14" s="7" customFormat="1" x14ac:dyDescent="0.2">
      <c r="C63" s="7" t="s">
        <v>56</v>
      </c>
      <c r="D63" s="8"/>
      <c r="E63" s="8"/>
      <c r="F63" s="8"/>
      <c r="G63" s="8"/>
      <c r="H63" s="8"/>
      <c r="I63" s="8"/>
      <c r="J63" s="8"/>
      <c r="K63" s="8">
        <v>-75908.31</v>
      </c>
      <c r="L63" s="8"/>
      <c r="M63" s="8"/>
      <c r="N63" s="8"/>
    </row>
    <row r="64" spans="3:14" s="7" customFormat="1" x14ac:dyDescent="0.2">
      <c r="C64" s="7" t="s">
        <v>57</v>
      </c>
      <c r="D64" s="8"/>
      <c r="E64" s="8"/>
      <c r="F64" s="8"/>
      <c r="G64" s="8"/>
      <c r="H64" s="8"/>
      <c r="I64" s="8">
        <v>-89578.15</v>
      </c>
      <c r="J64" s="8"/>
      <c r="K64" s="8">
        <v>-2492.5</v>
      </c>
      <c r="L64" s="8">
        <v>-64090.2</v>
      </c>
      <c r="M64" s="8"/>
      <c r="N64" s="8"/>
    </row>
    <row r="65" spans="3:14" s="7" customFormat="1" x14ac:dyDescent="0.2">
      <c r="C65" s="7" t="s">
        <v>58</v>
      </c>
      <c r="D65" s="8"/>
      <c r="E65" s="8"/>
      <c r="F65" s="8"/>
      <c r="G65" s="8"/>
      <c r="H65" s="8"/>
      <c r="I65" s="8"/>
      <c r="J65" s="8"/>
      <c r="K65" s="8">
        <v>-38746.949999999997</v>
      </c>
      <c r="L65" s="8">
        <v>-18974.29</v>
      </c>
      <c r="M65" s="8"/>
      <c r="N65" s="8"/>
    </row>
    <row r="66" spans="3:14" s="7" customFormat="1" x14ac:dyDescent="0.2">
      <c r="C66" s="7" t="s">
        <v>59</v>
      </c>
      <c r="D66" s="8"/>
      <c r="E66" s="8"/>
      <c r="F66" s="8"/>
      <c r="G66" s="8"/>
      <c r="H66" s="8"/>
      <c r="I66" s="8">
        <v>-17254.2</v>
      </c>
      <c r="J66" s="8"/>
      <c r="K66" s="8">
        <v>-1776.32</v>
      </c>
      <c r="L66" s="8">
        <v>-19812.3</v>
      </c>
      <c r="M66" s="8"/>
      <c r="N66" s="8"/>
    </row>
    <row r="67" spans="3:14" s="7" customFormat="1" x14ac:dyDescent="0.2">
      <c r="C67" s="7" t="s">
        <v>60</v>
      </c>
      <c r="D67" s="8"/>
      <c r="E67" s="8"/>
      <c r="F67" s="8"/>
      <c r="G67" s="8"/>
      <c r="H67" s="8"/>
      <c r="I67" s="8">
        <v>-59718.77</v>
      </c>
      <c r="J67" s="8"/>
      <c r="K67" s="8"/>
      <c r="L67" s="8"/>
      <c r="M67" s="8"/>
      <c r="N67" s="8"/>
    </row>
    <row r="68" spans="3:14" s="7" customFormat="1" x14ac:dyDescent="0.2">
      <c r="C68" s="7" t="s">
        <v>61</v>
      </c>
      <c r="D68" s="8"/>
      <c r="E68" s="8"/>
      <c r="F68" s="8"/>
      <c r="G68" s="8"/>
      <c r="H68" s="8"/>
      <c r="I68" s="8">
        <v>-219319.67999999999</v>
      </c>
      <c r="J68" s="8"/>
      <c r="K68" s="8">
        <v>-25604.73</v>
      </c>
      <c r="L68" s="8"/>
      <c r="M68" s="8"/>
      <c r="N68" s="8"/>
    </row>
    <row r="69" spans="3:14" s="7" customFormat="1" x14ac:dyDescent="0.2">
      <c r="C69" s="7" t="s">
        <v>62</v>
      </c>
      <c r="D69" s="8"/>
      <c r="E69" s="8"/>
      <c r="F69" s="8">
        <v>-1185.48</v>
      </c>
      <c r="G69" s="8">
        <v>-62153.600000000006</v>
      </c>
      <c r="H69" s="8"/>
      <c r="I69" s="8">
        <v>-355514.13999999996</v>
      </c>
      <c r="J69" s="8">
        <v>-343189.06</v>
      </c>
      <c r="K69" s="8">
        <v>-146012.82</v>
      </c>
      <c r="L69" s="8">
        <v>-503688.33</v>
      </c>
      <c r="M69" s="8"/>
      <c r="N69" s="8">
        <v>-52477.74</v>
      </c>
    </row>
    <row r="70" spans="3:14" s="7" customFormat="1" x14ac:dyDescent="0.2">
      <c r="C70" s="7" t="s">
        <v>63</v>
      </c>
      <c r="D70" s="8"/>
      <c r="E70" s="8"/>
      <c r="F70" s="8"/>
      <c r="G70" s="8"/>
      <c r="H70" s="8"/>
      <c r="I70" s="8">
        <v>-223945.37</v>
      </c>
      <c r="J70" s="8"/>
      <c r="K70" s="8"/>
      <c r="L70" s="8">
        <v>-135228.32</v>
      </c>
      <c r="M70" s="8"/>
      <c r="N70" s="8"/>
    </row>
    <row r="71" spans="3:14" s="7" customFormat="1" x14ac:dyDescent="0.2">
      <c r="C71" s="7" t="s">
        <v>64</v>
      </c>
      <c r="D71" s="8"/>
      <c r="E71" s="8"/>
      <c r="F71" s="8"/>
      <c r="G71" s="8"/>
      <c r="H71" s="8">
        <v>-47323.83</v>
      </c>
      <c r="I71" s="8">
        <v>-536183.52</v>
      </c>
      <c r="J71" s="8">
        <v>-20593.28</v>
      </c>
      <c r="K71" s="8">
        <v>-358477.22</v>
      </c>
      <c r="L71" s="8">
        <v>-2237012.66</v>
      </c>
      <c r="M71" s="8"/>
      <c r="N71" s="8"/>
    </row>
    <row r="72" spans="3:14" s="7" customFormat="1" x14ac:dyDescent="0.2">
      <c r="C72" s="7" t="s">
        <v>65</v>
      </c>
      <c r="D72" s="8"/>
      <c r="E72" s="8"/>
      <c r="F72" s="8"/>
      <c r="G72" s="8"/>
      <c r="H72" s="8"/>
      <c r="I72" s="8">
        <v>-37330.54</v>
      </c>
      <c r="J72" s="8">
        <v>-20178.98</v>
      </c>
      <c r="K72" s="8">
        <v>-52963.19</v>
      </c>
      <c r="L72" s="8"/>
      <c r="M72" s="8"/>
      <c r="N72" s="8"/>
    </row>
    <row r="73" spans="3:14" s="7" customFormat="1" x14ac:dyDescent="0.2">
      <c r="C73" s="7" t="s">
        <v>66</v>
      </c>
      <c r="D73" s="8"/>
      <c r="E73" s="8"/>
      <c r="F73" s="8"/>
      <c r="G73" s="8"/>
      <c r="H73" s="8">
        <v>-3573</v>
      </c>
      <c r="I73" s="8">
        <v>-5130.54</v>
      </c>
      <c r="J73" s="8"/>
      <c r="K73" s="8"/>
      <c r="L73" s="8"/>
      <c r="M73" s="8"/>
      <c r="N73" s="8"/>
    </row>
    <row r="74" spans="3:14" s="7" customFormat="1" x14ac:dyDescent="0.2">
      <c r="C74" s="7" t="s">
        <v>67</v>
      </c>
      <c r="D74" s="8"/>
      <c r="E74" s="8"/>
      <c r="F74" s="8"/>
      <c r="G74" s="8"/>
      <c r="H74" s="8">
        <v>-18867.88</v>
      </c>
      <c r="I74" s="8">
        <v>-11606.31</v>
      </c>
      <c r="J74" s="8">
        <v>-2003.43</v>
      </c>
      <c r="K74" s="8"/>
      <c r="L74" s="8"/>
      <c r="M74" s="8"/>
      <c r="N74" s="8"/>
    </row>
    <row r="75" spans="3:14" s="7" customFormat="1" x14ac:dyDescent="0.2">
      <c r="C75" s="7" t="s">
        <v>68</v>
      </c>
      <c r="D75" s="8"/>
      <c r="E75" s="8"/>
      <c r="F75" s="8">
        <v>-23358.81</v>
      </c>
      <c r="G75" s="8"/>
      <c r="H75" s="8">
        <v>-3573</v>
      </c>
      <c r="I75" s="8">
        <v>-19167.099999999999</v>
      </c>
      <c r="J75" s="8">
        <v>-1042</v>
      </c>
      <c r="K75" s="8"/>
      <c r="L75" s="8">
        <v>-19318.260000000002</v>
      </c>
      <c r="M75" s="8"/>
      <c r="N75" s="8"/>
    </row>
    <row r="76" spans="3:14" s="7" customFormat="1" x14ac:dyDescent="0.2">
      <c r="C76" s="7" t="s">
        <v>69</v>
      </c>
      <c r="D76" s="8"/>
      <c r="E76" s="8"/>
      <c r="F76" s="8"/>
      <c r="G76" s="8"/>
      <c r="H76" s="8"/>
      <c r="I76" s="8">
        <v>-3636.58</v>
      </c>
      <c r="J76" s="8"/>
      <c r="K76" s="8">
        <v>-3586.21</v>
      </c>
      <c r="L76" s="8"/>
      <c r="M76" s="8"/>
      <c r="N76" s="8"/>
    </row>
    <row r="77" spans="3:14" s="7" customFormat="1" x14ac:dyDescent="0.2">
      <c r="C77" s="7" t="s">
        <v>70</v>
      </c>
      <c r="D77" s="8"/>
      <c r="E77" s="8"/>
      <c r="F77" s="8"/>
      <c r="G77" s="8"/>
      <c r="H77" s="8"/>
      <c r="I77" s="8">
        <v>-15175.89</v>
      </c>
      <c r="J77" s="8">
        <v>-2935.61</v>
      </c>
      <c r="K77" s="8">
        <v>-2151.73</v>
      </c>
      <c r="L77" s="8"/>
      <c r="M77" s="8"/>
      <c r="N77" s="8"/>
    </row>
    <row r="78" spans="3:14" s="7" customFormat="1" x14ac:dyDescent="0.2">
      <c r="C78" s="7" t="s">
        <v>71</v>
      </c>
      <c r="D78" s="8"/>
      <c r="E78" s="8"/>
      <c r="F78" s="8"/>
      <c r="G78" s="8"/>
      <c r="H78" s="8"/>
      <c r="I78" s="8">
        <v>-447</v>
      </c>
      <c r="J78" s="8"/>
      <c r="K78" s="8"/>
      <c r="L78" s="8"/>
      <c r="M78" s="8"/>
      <c r="N78" s="8"/>
    </row>
    <row r="79" spans="3:14" s="7" customFormat="1" x14ac:dyDescent="0.2">
      <c r="C79" s="7" t="s">
        <v>72</v>
      </c>
      <c r="D79" s="8"/>
      <c r="E79" s="8"/>
      <c r="F79" s="8"/>
      <c r="G79" s="8"/>
      <c r="H79" s="8"/>
      <c r="I79" s="8">
        <v>-46860.200000000004</v>
      </c>
      <c r="J79" s="8">
        <v>-3353.14</v>
      </c>
      <c r="K79" s="8"/>
      <c r="L79" s="8">
        <v>-119138.7</v>
      </c>
      <c r="M79" s="8"/>
      <c r="N79" s="8"/>
    </row>
    <row r="80" spans="3:14" s="7" customFormat="1" x14ac:dyDescent="0.2">
      <c r="C80" s="7" t="s">
        <v>73</v>
      </c>
      <c r="D80" s="8"/>
      <c r="E80" s="8"/>
      <c r="F80" s="8"/>
      <c r="G80" s="8"/>
      <c r="H80" s="8"/>
      <c r="I80" s="8">
        <v>-1341</v>
      </c>
      <c r="J80" s="8"/>
      <c r="K80" s="8"/>
      <c r="L80" s="8"/>
      <c r="M80" s="8"/>
      <c r="N80" s="8"/>
    </row>
    <row r="81" spans="3:14" s="7" customFormat="1" x14ac:dyDescent="0.2">
      <c r="C81" s="7" t="s">
        <v>74</v>
      </c>
      <c r="D81" s="8"/>
      <c r="E81" s="8"/>
      <c r="F81" s="8"/>
      <c r="G81" s="8"/>
      <c r="H81" s="8"/>
      <c r="I81" s="8"/>
      <c r="J81" s="8"/>
      <c r="K81" s="8">
        <v>-12551.74</v>
      </c>
      <c r="L81" s="8"/>
      <c r="M81" s="8"/>
      <c r="N81" s="8"/>
    </row>
    <row r="82" spans="3:14" s="7" customFormat="1" x14ac:dyDescent="0.2">
      <c r="C82" s="7" t="s">
        <v>75</v>
      </c>
      <c r="D82" s="8"/>
      <c r="E82" s="8"/>
      <c r="F82" s="8"/>
      <c r="G82" s="8"/>
      <c r="H82" s="8"/>
      <c r="I82" s="8">
        <v>-20061.599999999999</v>
      </c>
      <c r="J82" s="8"/>
      <c r="K82" s="8">
        <v>-26157.54</v>
      </c>
      <c r="L82" s="8"/>
      <c r="M82" s="8"/>
      <c r="N82" s="8"/>
    </row>
    <row r="83" spans="3:14" s="7" customFormat="1" x14ac:dyDescent="0.2">
      <c r="C83" s="7" t="s">
        <v>76</v>
      </c>
      <c r="D83" s="8"/>
      <c r="E83" s="8"/>
      <c r="F83" s="8"/>
      <c r="G83" s="8"/>
      <c r="H83" s="8"/>
      <c r="I83" s="8">
        <v>-5595.61</v>
      </c>
      <c r="J83" s="8">
        <v>-7197.78</v>
      </c>
      <c r="K83" s="8"/>
      <c r="L83" s="8"/>
      <c r="M83" s="8"/>
      <c r="N83" s="8"/>
    </row>
    <row r="84" spans="3:14" s="7" customFormat="1" x14ac:dyDescent="0.2">
      <c r="C84" s="7" t="s">
        <v>77</v>
      </c>
      <c r="D84" s="8"/>
      <c r="E84" s="8"/>
      <c r="F84" s="8"/>
      <c r="G84" s="8"/>
      <c r="H84" s="8"/>
      <c r="I84" s="8">
        <v>-860.86</v>
      </c>
      <c r="J84" s="8">
        <v>-1219.95</v>
      </c>
      <c r="K84" s="8"/>
      <c r="L84" s="8"/>
      <c r="M84" s="8"/>
      <c r="N84" s="8"/>
    </row>
    <row r="85" spans="3:14" s="7" customFormat="1" x14ac:dyDescent="0.2">
      <c r="C85" s="7" t="s">
        <v>78</v>
      </c>
      <c r="D85" s="8"/>
      <c r="E85" s="8"/>
      <c r="F85" s="8"/>
      <c r="G85" s="8"/>
      <c r="H85" s="8"/>
      <c r="I85" s="8">
        <v>-645.64</v>
      </c>
      <c r="J85" s="8">
        <v>-1951.93</v>
      </c>
      <c r="K85" s="8"/>
      <c r="L85" s="8"/>
      <c r="M85" s="8"/>
      <c r="N85" s="8"/>
    </row>
    <row r="86" spans="3:14" s="7" customFormat="1" x14ac:dyDescent="0.2">
      <c r="C86" s="7" t="s">
        <v>79</v>
      </c>
      <c r="D86" s="8"/>
      <c r="E86" s="8"/>
      <c r="F86" s="8"/>
      <c r="G86" s="8"/>
      <c r="H86" s="8"/>
      <c r="I86" s="8">
        <v>-645.64</v>
      </c>
      <c r="J86" s="8">
        <v>-1786.15</v>
      </c>
      <c r="K86" s="8"/>
      <c r="L86" s="8"/>
      <c r="M86" s="8"/>
      <c r="N86" s="8"/>
    </row>
    <row r="87" spans="3:14" s="7" customFormat="1" x14ac:dyDescent="0.2">
      <c r="C87" s="7" t="s">
        <v>80</v>
      </c>
      <c r="D87" s="8"/>
      <c r="E87" s="8"/>
      <c r="F87" s="8"/>
      <c r="G87" s="8"/>
      <c r="H87" s="8"/>
      <c r="I87" s="8">
        <v>-860.86</v>
      </c>
      <c r="J87" s="8"/>
      <c r="K87" s="8"/>
      <c r="L87" s="8"/>
      <c r="M87" s="8"/>
      <c r="N87" s="8"/>
    </row>
    <row r="88" spans="3:14" s="7" customFormat="1" x14ac:dyDescent="0.2">
      <c r="C88" s="7" t="s">
        <v>81</v>
      </c>
      <c r="D88" s="8"/>
      <c r="E88" s="8"/>
      <c r="F88" s="8"/>
      <c r="G88" s="8"/>
      <c r="H88" s="8"/>
      <c r="I88" s="8">
        <v>-6310.05</v>
      </c>
      <c r="J88" s="8">
        <v>-7221.62</v>
      </c>
      <c r="K88" s="8">
        <v>-6078.88</v>
      </c>
      <c r="L88" s="8"/>
      <c r="M88" s="8"/>
      <c r="N88" s="8"/>
    </row>
    <row r="89" spans="3:14" s="7" customFormat="1" x14ac:dyDescent="0.2">
      <c r="C89" s="7" t="s">
        <v>82</v>
      </c>
      <c r="D89" s="8"/>
      <c r="E89" s="8"/>
      <c r="F89" s="8"/>
      <c r="G89" s="8"/>
      <c r="H89" s="8">
        <v>-1545.9</v>
      </c>
      <c r="I89" s="8"/>
      <c r="J89" s="8"/>
      <c r="K89" s="8"/>
      <c r="L89" s="8">
        <v>-2918.18</v>
      </c>
      <c r="M89" s="8"/>
      <c r="N89" s="8"/>
    </row>
    <row r="90" spans="3:14" s="7" customFormat="1" x14ac:dyDescent="0.2">
      <c r="C90" s="7" t="s">
        <v>83</v>
      </c>
      <c r="D90" s="8"/>
      <c r="E90" s="8"/>
      <c r="F90" s="8"/>
      <c r="G90" s="8"/>
      <c r="H90" s="8"/>
      <c r="I90" s="8">
        <v>-901.43</v>
      </c>
      <c r="J90" s="8"/>
      <c r="K90" s="8"/>
      <c r="L90" s="8"/>
      <c r="M90" s="8"/>
      <c r="N90" s="8"/>
    </row>
    <row r="91" spans="3:14" s="7" customFormat="1" x14ac:dyDescent="0.2">
      <c r="C91" s="7" t="s">
        <v>84</v>
      </c>
      <c r="D91" s="8"/>
      <c r="E91" s="8"/>
      <c r="F91" s="8"/>
      <c r="G91" s="8"/>
      <c r="H91" s="8">
        <v>-1545.9</v>
      </c>
      <c r="I91" s="8"/>
      <c r="J91" s="8"/>
      <c r="K91" s="8"/>
      <c r="L91" s="8">
        <v>-2919.14</v>
      </c>
      <c r="M91" s="8"/>
      <c r="N91" s="8"/>
    </row>
    <row r="92" spans="3:14" s="7" customFormat="1" x14ac:dyDescent="0.2">
      <c r="C92" s="7" t="s">
        <v>85</v>
      </c>
      <c r="D92" s="8"/>
      <c r="E92" s="8"/>
      <c r="F92" s="8"/>
      <c r="G92" s="8"/>
      <c r="H92" s="8"/>
      <c r="I92" s="8">
        <v>-450.71</v>
      </c>
      <c r="J92" s="8"/>
      <c r="K92" s="8"/>
      <c r="L92" s="8"/>
      <c r="M92" s="8"/>
      <c r="N92" s="8"/>
    </row>
    <row r="93" spans="3:14" s="7" customFormat="1" x14ac:dyDescent="0.2">
      <c r="C93" s="7" t="s">
        <v>86</v>
      </c>
      <c r="D93" s="8"/>
      <c r="E93" s="8"/>
      <c r="F93" s="8"/>
      <c r="G93" s="8"/>
      <c r="H93" s="8"/>
      <c r="I93" s="8">
        <v>-450.71</v>
      </c>
      <c r="J93" s="8"/>
      <c r="K93" s="8"/>
      <c r="L93" s="8"/>
      <c r="M93" s="8"/>
      <c r="N93" s="8"/>
    </row>
    <row r="94" spans="3:14" s="7" customFormat="1" x14ac:dyDescent="0.2">
      <c r="C94" s="7" t="s">
        <v>87</v>
      </c>
      <c r="D94" s="8"/>
      <c r="E94" s="8"/>
      <c r="F94" s="8"/>
      <c r="G94" s="8"/>
      <c r="H94" s="8"/>
      <c r="I94" s="8"/>
      <c r="J94" s="8"/>
      <c r="K94" s="8"/>
      <c r="L94" s="8">
        <v>324.52999999999997</v>
      </c>
      <c r="M94" s="8"/>
      <c r="N94" s="8"/>
    </row>
    <row r="95" spans="3:14" s="7" customFormat="1" x14ac:dyDescent="0.2">
      <c r="C95" s="7" t="s">
        <v>88</v>
      </c>
      <c r="D95" s="8"/>
      <c r="E95" s="8"/>
      <c r="F95" s="8"/>
      <c r="G95" s="8"/>
      <c r="H95" s="8"/>
      <c r="I95" s="8">
        <v>-901.43</v>
      </c>
      <c r="J95" s="8"/>
      <c r="K95" s="8"/>
      <c r="L95" s="8"/>
      <c r="M95" s="8"/>
      <c r="N95" s="8"/>
    </row>
    <row r="96" spans="3:14" s="7" customFormat="1" x14ac:dyDescent="0.2">
      <c r="C96" s="7" t="s">
        <v>89</v>
      </c>
      <c r="D96" s="8"/>
      <c r="E96" s="8"/>
      <c r="F96" s="8"/>
      <c r="G96" s="8"/>
      <c r="H96" s="8"/>
      <c r="I96" s="8">
        <v>-26345.11</v>
      </c>
      <c r="J96" s="8"/>
      <c r="K96" s="8">
        <v>-148424.49</v>
      </c>
      <c r="L96" s="8">
        <v>-67674.899999999994</v>
      </c>
      <c r="M96" s="8"/>
      <c r="N96" s="8"/>
    </row>
    <row r="97" spans="3:14" s="7" customFormat="1" x14ac:dyDescent="0.2">
      <c r="C97" s="7" t="s">
        <v>90</v>
      </c>
      <c r="D97" s="8"/>
      <c r="E97" s="8"/>
      <c r="F97" s="8"/>
      <c r="G97" s="8"/>
      <c r="H97" s="8">
        <v>-8949.83</v>
      </c>
      <c r="I97" s="8">
        <v>-6079.64</v>
      </c>
      <c r="J97" s="8"/>
      <c r="K97" s="8"/>
      <c r="L97" s="8">
        <v>-57883.72</v>
      </c>
      <c r="M97" s="8"/>
      <c r="N97" s="8"/>
    </row>
    <row r="98" spans="3:14" s="7" customFormat="1" x14ac:dyDescent="0.2">
      <c r="C98" s="7" t="s">
        <v>91</v>
      </c>
      <c r="D98" s="8"/>
      <c r="E98" s="8"/>
      <c r="F98" s="8"/>
      <c r="G98" s="8"/>
      <c r="H98" s="8"/>
      <c r="I98" s="8"/>
      <c r="J98" s="8"/>
      <c r="K98" s="8">
        <v>-19445.009999999998</v>
      </c>
      <c r="L98" s="8">
        <v>-2237.4499999999998</v>
      </c>
      <c r="M98" s="8"/>
      <c r="N98" s="8"/>
    </row>
    <row r="99" spans="3:14" s="7" customFormat="1" x14ac:dyDescent="0.2">
      <c r="C99" s="7" t="s">
        <v>92</v>
      </c>
      <c r="D99" s="8"/>
      <c r="E99" s="8"/>
      <c r="F99" s="8"/>
      <c r="G99" s="8"/>
      <c r="H99" s="8"/>
      <c r="I99" s="8">
        <v>-2026.54</v>
      </c>
      <c r="J99" s="8"/>
      <c r="K99" s="8">
        <v>-20258.34</v>
      </c>
      <c r="L99" s="8">
        <v>-3356.19</v>
      </c>
      <c r="M99" s="8"/>
      <c r="N99" s="8"/>
    </row>
    <row r="100" spans="3:14" s="7" customFormat="1" x14ac:dyDescent="0.2">
      <c r="C100" s="7" t="s">
        <v>93</v>
      </c>
      <c r="D100" s="8"/>
      <c r="E100" s="8"/>
      <c r="F100" s="8"/>
      <c r="G100" s="8"/>
      <c r="H100" s="8"/>
      <c r="I100" s="8"/>
      <c r="J100" s="8"/>
      <c r="K100" s="8"/>
      <c r="L100" s="8">
        <v>-1887.46</v>
      </c>
      <c r="M100" s="8"/>
      <c r="N100" s="8"/>
    </row>
    <row r="101" spans="3:14" s="7" customFormat="1" x14ac:dyDescent="0.2">
      <c r="C101" s="7" t="s">
        <v>94</v>
      </c>
      <c r="D101" s="8"/>
      <c r="E101" s="8"/>
      <c r="F101" s="8"/>
      <c r="G101" s="8"/>
      <c r="H101" s="8"/>
      <c r="I101" s="8">
        <v>-6079.64</v>
      </c>
      <c r="J101" s="8"/>
      <c r="K101" s="8">
        <v>-464.76</v>
      </c>
      <c r="L101" s="8">
        <v>-27968.23</v>
      </c>
      <c r="M101" s="8"/>
      <c r="N101" s="8"/>
    </row>
    <row r="102" spans="3:14" s="7" customFormat="1" x14ac:dyDescent="0.2">
      <c r="C102" s="7" t="s">
        <v>95</v>
      </c>
      <c r="D102" s="8"/>
      <c r="E102" s="8"/>
      <c r="F102" s="8"/>
      <c r="G102" s="8"/>
      <c r="H102" s="8"/>
      <c r="I102" s="8">
        <v>-59907.22</v>
      </c>
      <c r="J102" s="8">
        <v>-47081.35</v>
      </c>
      <c r="K102" s="8">
        <v>-35622.019999999997</v>
      </c>
      <c r="L102" s="8">
        <v>-59261.88</v>
      </c>
      <c r="M102" s="8"/>
      <c r="N102" s="8"/>
    </row>
    <row r="103" spans="3:14" s="7" customFormat="1" x14ac:dyDescent="0.2">
      <c r="C103" s="7" t="s">
        <v>96</v>
      </c>
      <c r="D103" s="8"/>
      <c r="E103" s="8"/>
      <c r="F103" s="8"/>
      <c r="G103" s="8"/>
      <c r="H103" s="8"/>
      <c r="I103" s="8">
        <v>-4090.97</v>
      </c>
      <c r="J103" s="8"/>
      <c r="K103" s="8">
        <v>-2031.5</v>
      </c>
      <c r="L103" s="8">
        <v>-21715.73</v>
      </c>
      <c r="M103" s="8"/>
      <c r="N103" s="8"/>
    </row>
    <row r="104" spans="3:14" s="7" customFormat="1" x14ac:dyDescent="0.2">
      <c r="C104" s="7" t="s">
        <v>97</v>
      </c>
      <c r="D104" s="8"/>
      <c r="E104" s="8"/>
      <c r="F104" s="8"/>
      <c r="G104" s="8"/>
      <c r="H104" s="8"/>
      <c r="I104" s="8">
        <v>-1335.37</v>
      </c>
      <c r="J104" s="8"/>
      <c r="K104" s="8"/>
      <c r="L104" s="8"/>
      <c r="M104" s="8"/>
      <c r="N104" s="8"/>
    </row>
    <row r="105" spans="3:14" s="7" customFormat="1" x14ac:dyDescent="0.2">
      <c r="C105" s="7" t="s">
        <v>98</v>
      </c>
      <c r="D105" s="8"/>
      <c r="E105" s="8"/>
      <c r="F105" s="8"/>
      <c r="G105" s="8"/>
      <c r="H105" s="8"/>
      <c r="I105" s="8">
        <v>-2967</v>
      </c>
      <c r="J105" s="8">
        <v>-449.81</v>
      </c>
      <c r="K105" s="8"/>
      <c r="L105" s="8">
        <v>-8725.1200000000008</v>
      </c>
      <c r="M105" s="8"/>
      <c r="N105" s="8"/>
    </row>
    <row r="106" spans="3:14" s="7" customFormat="1" x14ac:dyDescent="0.2">
      <c r="C106" s="7" t="s">
        <v>99</v>
      </c>
      <c r="D106" s="8"/>
      <c r="E106" s="8"/>
      <c r="F106" s="8"/>
      <c r="G106" s="8"/>
      <c r="H106" s="8"/>
      <c r="I106" s="8">
        <v>-2852.8</v>
      </c>
      <c r="J106" s="8">
        <v>-4955</v>
      </c>
      <c r="K106" s="8"/>
      <c r="L106" s="8">
        <v>-17109.649999999998</v>
      </c>
      <c r="M106" s="8"/>
      <c r="N106" s="8"/>
    </row>
    <row r="107" spans="3:14" s="7" customFormat="1" x14ac:dyDescent="0.2">
      <c r="C107" s="7" t="s">
        <v>100</v>
      </c>
      <c r="D107" s="8"/>
      <c r="E107" s="8"/>
      <c r="F107" s="8"/>
      <c r="G107" s="8"/>
      <c r="H107" s="8"/>
      <c r="I107" s="8">
        <v>-7098.71</v>
      </c>
      <c r="J107" s="8"/>
      <c r="K107" s="8"/>
      <c r="L107" s="8"/>
      <c r="M107" s="8"/>
      <c r="N107" s="8"/>
    </row>
    <row r="108" spans="3:14" s="7" customFormat="1" x14ac:dyDescent="0.2">
      <c r="C108" s="7" t="s">
        <v>101</v>
      </c>
      <c r="D108" s="8"/>
      <c r="E108" s="8"/>
      <c r="F108" s="8"/>
      <c r="G108" s="8"/>
      <c r="H108" s="8"/>
      <c r="I108" s="8">
        <v>-9597.49</v>
      </c>
      <c r="J108" s="8"/>
      <c r="K108" s="8">
        <v>-9512.73</v>
      </c>
      <c r="L108" s="8">
        <v>-18904.419999999998</v>
      </c>
      <c r="M108" s="8"/>
      <c r="N108" s="8"/>
    </row>
    <row r="109" spans="3:14" s="7" customFormat="1" x14ac:dyDescent="0.2">
      <c r="C109" s="7" t="s">
        <v>102</v>
      </c>
      <c r="D109" s="8"/>
      <c r="E109" s="8"/>
      <c r="F109" s="8"/>
      <c r="G109" s="8"/>
      <c r="H109" s="8">
        <v>-8981.31</v>
      </c>
      <c r="I109" s="8"/>
      <c r="J109" s="8">
        <v>-52666.59</v>
      </c>
      <c r="K109" s="8"/>
      <c r="L109" s="8">
        <v>-14033.95</v>
      </c>
      <c r="M109" s="8"/>
      <c r="N109" s="8"/>
    </row>
    <row r="110" spans="3:14" s="7" customFormat="1" x14ac:dyDescent="0.2">
      <c r="C110" s="7" t="s">
        <v>103</v>
      </c>
      <c r="D110" s="8"/>
      <c r="E110" s="8"/>
      <c r="F110" s="8"/>
      <c r="G110" s="8"/>
      <c r="H110" s="8"/>
      <c r="I110" s="8"/>
      <c r="J110" s="8">
        <v>-5131.62</v>
      </c>
      <c r="K110" s="8"/>
      <c r="L110" s="8">
        <v>-2159.06</v>
      </c>
      <c r="M110" s="8"/>
      <c r="N110" s="8"/>
    </row>
    <row r="111" spans="3:14" s="7" customFormat="1" x14ac:dyDescent="0.2">
      <c r="C111" s="7" t="s">
        <v>104</v>
      </c>
      <c r="D111" s="8"/>
      <c r="E111" s="8"/>
      <c r="F111" s="8"/>
      <c r="G111" s="8"/>
      <c r="H111" s="8"/>
      <c r="I111" s="8"/>
      <c r="J111" s="8">
        <v>-11273.42</v>
      </c>
      <c r="K111" s="8"/>
      <c r="L111" s="8"/>
      <c r="M111" s="8"/>
      <c r="N111" s="8"/>
    </row>
    <row r="112" spans="3:14" s="7" customFormat="1" x14ac:dyDescent="0.2">
      <c r="C112" s="7" t="s">
        <v>105</v>
      </c>
      <c r="D112" s="8"/>
      <c r="E112" s="8"/>
      <c r="F112" s="8"/>
      <c r="G112" s="8"/>
      <c r="H112" s="8"/>
      <c r="I112" s="8"/>
      <c r="J112" s="8">
        <v>-13181.2</v>
      </c>
      <c r="K112" s="8"/>
      <c r="L112" s="8">
        <v>-1619.3</v>
      </c>
      <c r="M112" s="8"/>
      <c r="N112" s="8"/>
    </row>
    <row r="113" spans="3:14" s="7" customFormat="1" x14ac:dyDescent="0.2">
      <c r="C113" s="7" t="s">
        <v>106</v>
      </c>
      <c r="D113" s="8"/>
      <c r="E113" s="8"/>
      <c r="F113" s="8"/>
      <c r="G113" s="8">
        <v>-28389.78</v>
      </c>
      <c r="H113" s="8"/>
      <c r="I113" s="8"/>
      <c r="J113" s="8">
        <v>-14225.98</v>
      </c>
      <c r="K113" s="8">
        <v>-3296.27</v>
      </c>
      <c r="L113" s="8">
        <v>-1619.3</v>
      </c>
      <c r="M113" s="8"/>
      <c r="N113" s="8"/>
    </row>
    <row r="114" spans="3:14" s="7" customFormat="1" x14ac:dyDescent="0.2">
      <c r="C114" s="7" t="s">
        <v>107</v>
      </c>
      <c r="D114" s="8"/>
      <c r="E114" s="8"/>
      <c r="F114" s="8"/>
      <c r="G114" s="8"/>
      <c r="H114" s="8"/>
      <c r="I114" s="8"/>
      <c r="J114" s="8">
        <v>-2670.74</v>
      </c>
      <c r="K114" s="8"/>
      <c r="L114" s="8">
        <v>-2159.06</v>
      </c>
      <c r="M114" s="8"/>
      <c r="N114" s="8"/>
    </row>
    <row r="115" spans="3:14" s="7" customFormat="1" x14ac:dyDescent="0.2">
      <c r="C115" s="7" t="s">
        <v>108</v>
      </c>
      <c r="D115" s="8"/>
      <c r="E115" s="8"/>
      <c r="F115" s="8"/>
      <c r="G115" s="8"/>
      <c r="H115" s="8"/>
      <c r="I115" s="8"/>
      <c r="J115" s="8"/>
      <c r="K115" s="8">
        <v>-10140.44</v>
      </c>
      <c r="L115" s="8">
        <v>-93167.1</v>
      </c>
      <c r="M115" s="8"/>
      <c r="N115" s="8"/>
    </row>
    <row r="116" spans="3:14" s="7" customFormat="1" x14ac:dyDescent="0.2">
      <c r="C116" s="7" t="s">
        <v>109</v>
      </c>
      <c r="D116" s="8"/>
      <c r="E116" s="8"/>
      <c r="F116" s="8"/>
      <c r="G116" s="8"/>
      <c r="H116" s="8"/>
      <c r="I116" s="8"/>
      <c r="J116" s="8"/>
      <c r="K116" s="8">
        <v>-16734.39</v>
      </c>
      <c r="L116" s="8">
        <v>-69412.41</v>
      </c>
      <c r="M116" s="8"/>
      <c r="N116" s="8"/>
    </row>
    <row r="117" spans="3:14" s="7" customFormat="1" x14ac:dyDescent="0.2">
      <c r="C117" s="7" t="s">
        <v>110</v>
      </c>
      <c r="D117" s="8"/>
      <c r="E117" s="8"/>
      <c r="F117" s="8"/>
      <c r="G117" s="8"/>
      <c r="H117" s="8"/>
      <c r="I117" s="8"/>
      <c r="J117" s="8"/>
      <c r="K117" s="8"/>
      <c r="L117" s="8">
        <v>-15167.37</v>
      </c>
      <c r="M117" s="8"/>
      <c r="N117" s="8"/>
    </row>
    <row r="118" spans="3:14" s="7" customFormat="1" x14ac:dyDescent="0.2">
      <c r="C118" s="7" t="s">
        <v>111</v>
      </c>
      <c r="D118" s="8"/>
      <c r="E118" s="8"/>
      <c r="F118" s="8"/>
      <c r="G118" s="8"/>
      <c r="H118" s="8"/>
      <c r="I118" s="8"/>
      <c r="J118" s="8"/>
      <c r="K118" s="8">
        <v>-1036.47</v>
      </c>
      <c r="L118" s="8">
        <v>-115435.96</v>
      </c>
      <c r="M118" s="8"/>
      <c r="N118" s="8"/>
    </row>
    <row r="119" spans="3:14" s="7" customFormat="1" x14ac:dyDescent="0.2">
      <c r="C119" s="7" t="s">
        <v>112</v>
      </c>
      <c r="D119" s="8"/>
      <c r="E119" s="8"/>
      <c r="F119" s="8"/>
      <c r="G119" s="8">
        <v>-15032</v>
      </c>
      <c r="H119" s="8"/>
      <c r="I119" s="8"/>
      <c r="J119" s="8"/>
      <c r="K119" s="8">
        <v>-1198.81</v>
      </c>
      <c r="L119" s="8">
        <v>-25656.799999999999</v>
      </c>
      <c r="M119" s="8"/>
      <c r="N119" s="8"/>
    </row>
    <row r="120" spans="3:14" s="7" customFormat="1" x14ac:dyDescent="0.2">
      <c r="C120" s="7" t="s">
        <v>113</v>
      </c>
      <c r="D120" s="8"/>
      <c r="E120" s="8"/>
      <c r="F120" s="8"/>
      <c r="G120" s="8"/>
      <c r="H120" s="8"/>
      <c r="I120" s="8"/>
      <c r="J120" s="8"/>
      <c r="K120" s="8"/>
      <c r="L120" s="8">
        <v>-13020.94</v>
      </c>
      <c r="M120" s="8"/>
      <c r="N120" s="8"/>
    </row>
    <row r="121" spans="3:14" s="7" customFormat="1" x14ac:dyDescent="0.2">
      <c r="C121" s="7" t="s">
        <v>114</v>
      </c>
      <c r="D121" s="8"/>
      <c r="E121" s="8"/>
      <c r="F121" s="8"/>
      <c r="G121" s="8"/>
      <c r="H121" s="8"/>
      <c r="I121" s="8"/>
      <c r="J121" s="8"/>
      <c r="K121" s="8">
        <v>-1413.37</v>
      </c>
      <c r="L121" s="8">
        <v>-53943.94</v>
      </c>
      <c r="M121" s="8"/>
      <c r="N121" s="8"/>
    </row>
    <row r="122" spans="3:14" s="7" customFormat="1" x14ac:dyDescent="0.2">
      <c r="C122" s="7" t="s">
        <v>115</v>
      </c>
      <c r="D122" s="8"/>
      <c r="E122" s="8"/>
      <c r="F122" s="8"/>
      <c r="G122" s="8"/>
      <c r="H122" s="8">
        <v>-9755.15</v>
      </c>
      <c r="I122" s="8">
        <v>-5372.67</v>
      </c>
      <c r="J122" s="8"/>
      <c r="K122" s="8">
        <v>-26973.759999999998</v>
      </c>
      <c r="L122" s="8">
        <v>-62981.55</v>
      </c>
      <c r="M122" s="8"/>
      <c r="N122" s="8"/>
    </row>
    <row r="123" spans="3:14" s="7" customFormat="1" x14ac:dyDescent="0.2">
      <c r="C123" s="7" t="s">
        <v>116</v>
      </c>
      <c r="D123" s="8"/>
      <c r="E123" s="8"/>
      <c r="F123" s="8"/>
      <c r="G123" s="8"/>
      <c r="H123" s="8"/>
      <c r="I123" s="8">
        <v>-826.56</v>
      </c>
      <c r="J123" s="8"/>
      <c r="K123" s="8">
        <v>-1015.75</v>
      </c>
      <c r="L123" s="8">
        <v>-7892.52</v>
      </c>
      <c r="M123" s="8"/>
      <c r="N123" s="8"/>
    </row>
    <row r="124" spans="3:14" s="7" customFormat="1" x14ac:dyDescent="0.2">
      <c r="C124" s="7" t="s">
        <v>117</v>
      </c>
      <c r="D124" s="8"/>
      <c r="E124" s="8"/>
      <c r="F124" s="8"/>
      <c r="G124" s="8"/>
      <c r="H124" s="8"/>
      <c r="I124" s="8"/>
      <c r="J124" s="8"/>
      <c r="K124" s="8"/>
      <c r="L124" s="8">
        <v>-6138.64</v>
      </c>
      <c r="M124" s="8"/>
      <c r="N124" s="8"/>
    </row>
    <row r="125" spans="3:14" s="7" customFormat="1" x14ac:dyDescent="0.2">
      <c r="C125" s="7" t="s">
        <v>118</v>
      </c>
      <c r="D125" s="8"/>
      <c r="E125" s="8"/>
      <c r="F125" s="8"/>
      <c r="G125" s="8"/>
      <c r="H125" s="8"/>
      <c r="I125" s="8">
        <v>-413.28</v>
      </c>
      <c r="J125" s="8"/>
      <c r="K125" s="8"/>
      <c r="L125" s="8">
        <v>-7307.89</v>
      </c>
      <c r="M125" s="8"/>
      <c r="N125" s="8"/>
    </row>
    <row r="126" spans="3:14" s="7" customFormat="1" x14ac:dyDescent="0.2">
      <c r="C126" s="7" t="s">
        <v>119</v>
      </c>
      <c r="D126" s="8"/>
      <c r="E126" s="8"/>
      <c r="F126" s="8"/>
      <c r="G126" s="8"/>
      <c r="H126" s="8">
        <v>-1085.7</v>
      </c>
      <c r="I126" s="8"/>
      <c r="J126" s="8"/>
      <c r="K126" s="8"/>
      <c r="L126" s="8">
        <v>-38475.879999999997</v>
      </c>
      <c r="M126" s="8"/>
      <c r="N126" s="8"/>
    </row>
    <row r="127" spans="3:14" s="7" customFormat="1" x14ac:dyDescent="0.2">
      <c r="C127" s="7" t="s">
        <v>120</v>
      </c>
      <c r="D127" s="8"/>
      <c r="E127" s="8"/>
      <c r="F127" s="8"/>
      <c r="G127" s="8"/>
      <c r="H127" s="8"/>
      <c r="I127" s="8"/>
      <c r="J127" s="8"/>
      <c r="K127" s="8"/>
      <c r="L127" s="8">
        <v>-8393.27</v>
      </c>
      <c r="M127" s="8"/>
      <c r="N127" s="8"/>
    </row>
    <row r="128" spans="3:14" s="7" customFormat="1" x14ac:dyDescent="0.2">
      <c r="C128" s="7" t="s">
        <v>121</v>
      </c>
      <c r="D128" s="8"/>
      <c r="E128" s="8"/>
      <c r="F128" s="8"/>
      <c r="G128" s="8"/>
      <c r="H128" s="8"/>
      <c r="I128" s="8">
        <v>-1653.12</v>
      </c>
      <c r="J128" s="8"/>
      <c r="K128" s="8">
        <v>-8013.12</v>
      </c>
      <c r="L128" s="8">
        <v>-10036.18</v>
      </c>
      <c r="M128" s="8"/>
      <c r="N128" s="8"/>
    </row>
    <row r="129" spans="3:14" s="7" customFormat="1" x14ac:dyDescent="0.2">
      <c r="C129" s="7" t="s">
        <v>122</v>
      </c>
      <c r="D129" s="8"/>
      <c r="E129" s="8"/>
      <c r="F129" s="8"/>
      <c r="G129" s="8"/>
      <c r="H129" s="8"/>
      <c r="I129" s="8">
        <v>-28631.73</v>
      </c>
      <c r="J129" s="8"/>
      <c r="K129" s="8">
        <v>-53696.54</v>
      </c>
      <c r="L129" s="8">
        <v>-33537.14</v>
      </c>
      <c r="M129" s="8"/>
      <c r="N129" s="8"/>
    </row>
    <row r="130" spans="3:14" s="7" customFormat="1" x14ac:dyDescent="0.2">
      <c r="C130" s="7" t="s">
        <v>123</v>
      </c>
      <c r="D130" s="8"/>
      <c r="E130" s="8"/>
      <c r="F130" s="8"/>
      <c r="G130" s="8"/>
      <c r="H130" s="8"/>
      <c r="I130" s="8">
        <v>-5346.83</v>
      </c>
      <c r="J130" s="8"/>
      <c r="K130" s="8">
        <v>-23183.06</v>
      </c>
      <c r="L130" s="8">
        <v>-9680.2800000000007</v>
      </c>
      <c r="M130" s="8"/>
      <c r="N130" s="8">
        <v>-29879.66</v>
      </c>
    </row>
    <row r="131" spans="3:14" s="7" customFormat="1" x14ac:dyDescent="0.2">
      <c r="C131" s="7" t="s">
        <v>124</v>
      </c>
      <c r="D131" s="8"/>
      <c r="E131" s="8"/>
      <c r="F131" s="8"/>
      <c r="G131" s="8"/>
      <c r="H131" s="8"/>
      <c r="I131" s="8"/>
      <c r="J131" s="8"/>
      <c r="K131" s="8">
        <v>-4711.71</v>
      </c>
      <c r="L131" s="8"/>
      <c r="M131" s="8"/>
      <c r="N131" s="8"/>
    </row>
    <row r="132" spans="3:14" s="7" customFormat="1" x14ac:dyDescent="0.2">
      <c r="C132" s="7" t="s">
        <v>125</v>
      </c>
      <c r="D132" s="8"/>
      <c r="E132" s="8"/>
      <c r="F132" s="8"/>
      <c r="G132" s="8"/>
      <c r="H132" s="8"/>
      <c r="I132" s="8">
        <v>-8483.4699999999993</v>
      </c>
      <c r="J132" s="8"/>
      <c r="K132" s="8">
        <v>-30506.959999999999</v>
      </c>
      <c r="L132" s="8">
        <v>-8781.02</v>
      </c>
      <c r="M132" s="8"/>
      <c r="N132" s="8"/>
    </row>
    <row r="133" spans="3:14" s="7" customFormat="1" x14ac:dyDescent="0.2">
      <c r="C133" s="7" t="s">
        <v>126</v>
      </c>
      <c r="D133" s="8"/>
      <c r="E133" s="8"/>
      <c r="F133" s="8"/>
      <c r="G133" s="8"/>
      <c r="H133" s="8"/>
      <c r="I133" s="8">
        <v>-3711.52</v>
      </c>
      <c r="J133" s="8"/>
      <c r="K133" s="8">
        <v>-18841.95</v>
      </c>
      <c r="L133" s="8">
        <v>-16733.079999999998</v>
      </c>
      <c r="M133" s="8">
        <v>-14821.67</v>
      </c>
      <c r="N133" s="8"/>
    </row>
    <row r="134" spans="3:14" s="7" customFormat="1" x14ac:dyDescent="0.2">
      <c r="C134" s="7" t="s">
        <v>127</v>
      </c>
      <c r="D134" s="8"/>
      <c r="E134" s="8"/>
      <c r="F134" s="8"/>
      <c r="G134" s="8"/>
      <c r="H134" s="8"/>
      <c r="I134" s="8">
        <v>-6892.82</v>
      </c>
      <c r="J134" s="8"/>
      <c r="K134" s="8">
        <v>-23960.18</v>
      </c>
      <c r="L134" s="8"/>
      <c r="M134" s="8"/>
      <c r="N134" s="8"/>
    </row>
    <row r="135" spans="3:14" s="7" customFormat="1" x14ac:dyDescent="0.2">
      <c r="C135" s="7" t="s">
        <v>128</v>
      </c>
      <c r="D135" s="8"/>
      <c r="E135" s="8"/>
      <c r="F135" s="8"/>
      <c r="G135" s="8"/>
      <c r="H135" s="8"/>
      <c r="I135" s="8">
        <v>-6717.23</v>
      </c>
      <c r="J135" s="8"/>
      <c r="K135" s="8">
        <v>-189245.17</v>
      </c>
      <c r="L135" s="8">
        <v>-6529.62</v>
      </c>
      <c r="M135" s="8"/>
      <c r="N135" s="8"/>
    </row>
    <row r="136" spans="3:14" s="7" customFormat="1" x14ac:dyDescent="0.2">
      <c r="C136" s="7" t="s">
        <v>129</v>
      </c>
      <c r="D136" s="8"/>
      <c r="E136" s="8"/>
      <c r="F136" s="8"/>
      <c r="G136" s="8"/>
      <c r="H136" s="8"/>
      <c r="I136" s="8">
        <v>-1033.4100000000001</v>
      </c>
      <c r="J136" s="8"/>
      <c r="K136" s="8">
        <v>-33806.589999999997</v>
      </c>
      <c r="L136" s="8">
        <v>-422.03</v>
      </c>
      <c r="M136" s="8"/>
      <c r="N136" s="8">
        <v>-28955.48</v>
      </c>
    </row>
    <row r="137" spans="3:14" s="7" customFormat="1" x14ac:dyDescent="0.2">
      <c r="C137" s="7" t="s">
        <v>130</v>
      </c>
      <c r="D137" s="8"/>
      <c r="E137" s="8"/>
      <c r="F137" s="8"/>
      <c r="G137" s="8"/>
      <c r="H137" s="8"/>
      <c r="I137" s="8"/>
      <c r="J137" s="8"/>
      <c r="K137" s="8">
        <v>-36333.269999999997</v>
      </c>
      <c r="L137" s="8"/>
      <c r="M137" s="8"/>
      <c r="N137" s="8"/>
    </row>
    <row r="138" spans="3:14" s="7" customFormat="1" x14ac:dyDescent="0.2">
      <c r="C138" s="7" t="s">
        <v>131</v>
      </c>
      <c r="D138" s="8"/>
      <c r="E138" s="8"/>
      <c r="F138" s="8"/>
      <c r="G138" s="8"/>
      <c r="H138" s="8"/>
      <c r="I138" s="8">
        <v>-516.70000000000005</v>
      </c>
      <c r="J138" s="8"/>
      <c r="K138" s="8">
        <v>-94490.66</v>
      </c>
      <c r="L138" s="8">
        <v>-1383.29</v>
      </c>
      <c r="M138" s="8"/>
      <c r="N138" s="8"/>
    </row>
    <row r="139" spans="3:14" s="7" customFormat="1" x14ac:dyDescent="0.2">
      <c r="C139" s="7" t="s">
        <v>132</v>
      </c>
      <c r="D139" s="8"/>
      <c r="E139" s="8"/>
      <c r="F139" s="8"/>
      <c r="G139" s="8"/>
      <c r="H139" s="8"/>
      <c r="I139" s="8"/>
      <c r="J139" s="8"/>
      <c r="K139" s="8">
        <v>-13630.91</v>
      </c>
      <c r="L139" s="8">
        <v>-972.99</v>
      </c>
      <c r="M139" s="8"/>
      <c r="N139" s="8"/>
    </row>
    <row r="140" spans="3:14" s="7" customFormat="1" x14ac:dyDescent="0.2">
      <c r="C140" s="7" t="s">
        <v>133</v>
      </c>
      <c r="D140" s="8"/>
      <c r="E140" s="8"/>
      <c r="F140" s="8"/>
      <c r="G140" s="8"/>
      <c r="H140" s="8"/>
      <c r="I140" s="8"/>
      <c r="J140" s="8"/>
      <c r="K140" s="8">
        <v>-12885.81</v>
      </c>
      <c r="L140" s="8"/>
      <c r="M140" s="8"/>
      <c r="N140" s="8"/>
    </row>
    <row r="141" spans="3:14" s="7" customFormat="1" x14ac:dyDescent="0.2">
      <c r="C141" s="7" t="s">
        <v>134</v>
      </c>
      <c r="D141" s="8"/>
      <c r="E141" s="8"/>
      <c r="F141" s="8"/>
      <c r="G141" s="8"/>
      <c r="H141" s="8"/>
      <c r="I141" s="8">
        <v>-2066.83</v>
      </c>
      <c r="J141" s="8"/>
      <c r="K141" s="8">
        <v>-7421.32</v>
      </c>
      <c r="L141" s="8">
        <v>-2414.89</v>
      </c>
      <c r="M141" s="8"/>
      <c r="N141" s="8"/>
    </row>
    <row r="142" spans="3:14" s="7" customFormat="1" x14ac:dyDescent="0.2">
      <c r="C142" s="7" t="s">
        <v>135</v>
      </c>
      <c r="D142" s="8"/>
      <c r="E142" s="8"/>
      <c r="F142" s="8"/>
      <c r="G142" s="8"/>
      <c r="H142" s="8"/>
      <c r="I142" s="8"/>
      <c r="J142" s="8">
        <v>-73860.62</v>
      </c>
      <c r="K142" s="8"/>
      <c r="L142" s="8"/>
      <c r="M142" s="8"/>
      <c r="N142" s="8"/>
    </row>
    <row r="143" spans="3:14" s="7" customFormat="1" x14ac:dyDescent="0.2">
      <c r="C143" s="7" t="s">
        <v>136</v>
      </c>
      <c r="D143" s="8"/>
      <c r="E143" s="8"/>
      <c r="F143" s="8"/>
      <c r="G143" s="8"/>
      <c r="H143" s="8"/>
      <c r="I143" s="8"/>
      <c r="J143" s="8">
        <v>-15093.94</v>
      </c>
      <c r="K143" s="8"/>
      <c r="L143" s="8"/>
      <c r="M143" s="8"/>
      <c r="N143" s="8"/>
    </row>
    <row r="144" spans="3:14" s="7" customFormat="1" x14ac:dyDescent="0.2">
      <c r="C144" s="7" t="s">
        <v>137</v>
      </c>
      <c r="D144" s="8"/>
      <c r="E144" s="8"/>
      <c r="F144" s="8"/>
      <c r="G144" s="8"/>
      <c r="H144" s="8"/>
      <c r="I144" s="8"/>
      <c r="J144" s="8">
        <v>-4950.74</v>
      </c>
      <c r="K144" s="8"/>
      <c r="L144" s="8"/>
      <c r="M144" s="8"/>
      <c r="N144" s="8"/>
    </row>
    <row r="145" spans="3:14" s="7" customFormat="1" x14ac:dyDescent="0.2">
      <c r="C145" s="7" t="s">
        <v>138</v>
      </c>
      <c r="D145" s="8"/>
      <c r="E145" s="8"/>
      <c r="F145" s="8"/>
      <c r="G145" s="8"/>
      <c r="H145" s="8"/>
      <c r="I145" s="8">
        <v>-23705.93</v>
      </c>
      <c r="J145" s="8"/>
      <c r="K145" s="8"/>
      <c r="L145" s="8"/>
      <c r="M145" s="8">
        <v>-1840.43</v>
      </c>
      <c r="N145" s="8"/>
    </row>
    <row r="146" spans="3:14" s="7" customFormat="1" x14ac:dyDescent="0.2">
      <c r="C146" s="7" t="s">
        <v>139</v>
      </c>
      <c r="D146" s="8"/>
      <c r="E146" s="8"/>
      <c r="F146" s="8"/>
      <c r="G146" s="8"/>
      <c r="H146" s="8"/>
      <c r="I146" s="8">
        <v>-43836.99</v>
      </c>
      <c r="J146" s="8"/>
      <c r="K146" s="8"/>
      <c r="L146" s="8"/>
      <c r="M146" s="8"/>
      <c r="N146" s="8"/>
    </row>
    <row r="147" spans="3:14" s="7" customFormat="1" x14ac:dyDescent="0.2">
      <c r="C147" s="7" t="s">
        <v>140</v>
      </c>
      <c r="D147" s="8"/>
      <c r="E147" s="8"/>
      <c r="F147" s="8"/>
      <c r="G147" s="8"/>
      <c r="H147" s="8"/>
      <c r="I147" s="8">
        <v>-5621.32</v>
      </c>
      <c r="J147" s="8"/>
      <c r="K147" s="8"/>
      <c r="L147" s="8"/>
      <c r="M147" s="8"/>
      <c r="N147" s="8"/>
    </row>
    <row r="148" spans="3:14" s="7" customFormat="1" x14ac:dyDescent="0.2">
      <c r="C148" s="7" t="s">
        <v>141</v>
      </c>
      <c r="D148" s="8"/>
      <c r="E148" s="8"/>
      <c r="F148" s="8"/>
      <c r="G148" s="8"/>
      <c r="H148" s="8"/>
      <c r="I148" s="8">
        <v>-23696.400000000001</v>
      </c>
      <c r="J148" s="8"/>
      <c r="K148" s="8"/>
      <c r="L148" s="8"/>
      <c r="M148" s="8"/>
      <c r="N148" s="8"/>
    </row>
    <row r="149" spans="3:14" s="7" customFormat="1" x14ac:dyDescent="0.2">
      <c r="C149" s="7" t="s">
        <v>142</v>
      </c>
      <c r="D149" s="8"/>
      <c r="E149" s="8"/>
      <c r="F149" s="8"/>
      <c r="G149" s="8"/>
      <c r="H149" s="8"/>
      <c r="I149" s="8">
        <v>-6959.74</v>
      </c>
      <c r="J149" s="8"/>
      <c r="K149" s="8">
        <v>-5228.79</v>
      </c>
      <c r="L149" s="8"/>
      <c r="M149" s="8">
        <v>-60328.73</v>
      </c>
      <c r="N149" s="8">
        <v>40213.61</v>
      </c>
    </row>
    <row r="150" spans="3:14" s="7" customFormat="1" x14ac:dyDescent="0.2">
      <c r="C150" s="7" t="s">
        <v>143</v>
      </c>
      <c r="D150" s="8"/>
      <c r="E150" s="8"/>
      <c r="F150" s="8"/>
      <c r="G150" s="8"/>
      <c r="H150" s="8"/>
      <c r="I150" s="8">
        <v>-15573.75</v>
      </c>
      <c r="J150" s="8"/>
      <c r="K150" s="8"/>
      <c r="L150" s="8"/>
      <c r="M150" s="8"/>
      <c r="N150" s="8"/>
    </row>
    <row r="151" spans="3:14" s="7" customFormat="1" x14ac:dyDescent="0.2">
      <c r="C151" s="7" t="s">
        <v>144</v>
      </c>
      <c r="D151" s="8"/>
      <c r="E151" s="8"/>
      <c r="F151" s="8"/>
      <c r="G151" s="8"/>
      <c r="H151" s="8"/>
      <c r="I151" s="8"/>
      <c r="J151" s="8"/>
      <c r="K151" s="8"/>
      <c r="L151" s="8">
        <v>-58563.57</v>
      </c>
      <c r="M151" s="8"/>
      <c r="N151" s="8"/>
    </row>
    <row r="152" spans="3:14" s="7" customFormat="1" x14ac:dyDescent="0.2">
      <c r="C152" s="7" t="s">
        <v>145</v>
      </c>
      <c r="D152" s="8"/>
      <c r="E152" s="8"/>
      <c r="F152" s="8"/>
      <c r="G152" s="8"/>
      <c r="H152" s="8"/>
      <c r="I152" s="8">
        <v>-28040.46</v>
      </c>
      <c r="J152" s="8"/>
      <c r="K152" s="8"/>
      <c r="L152" s="8">
        <v>-15337.44</v>
      </c>
      <c r="M152" s="8"/>
      <c r="N152" s="8"/>
    </row>
    <row r="153" spans="3:14" s="7" customFormat="1" x14ac:dyDescent="0.2">
      <c r="C153" s="7" t="s">
        <v>146</v>
      </c>
      <c r="D153" s="8"/>
      <c r="E153" s="8"/>
      <c r="F153" s="8"/>
      <c r="G153" s="8"/>
      <c r="H153" s="8"/>
      <c r="I153" s="8"/>
      <c r="J153" s="8"/>
      <c r="K153" s="8"/>
      <c r="L153" s="8">
        <v>-4260.3999999999996</v>
      </c>
      <c r="M153" s="8"/>
      <c r="N153" s="8"/>
    </row>
    <row r="154" spans="3:14" s="7" customFormat="1" x14ac:dyDescent="0.2">
      <c r="C154" s="7" t="s">
        <v>147</v>
      </c>
      <c r="D154" s="8"/>
      <c r="E154" s="8"/>
      <c r="F154" s="8"/>
      <c r="G154" s="8"/>
      <c r="H154" s="8"/>
      <c r="I154" s="8"/>
      <c r="J154" s="8"/>
      <c r="K154" s="8">
        <v>-30589.599999999999</v>
      </c>
      <c r="L154" s="8">
        <v>-9372.8799999999992</v>
      </c>
      <c r="M154" s="8"/>
      <c r="N154" s="8"/>
    </row>
    <row r="155" spans="3:14" s="7" customFormat="1" x14ac:dyDescent="0.2">
      <c r="C155" s="7" t="s">
        <v>148</v>
      </c>
      <c r="D155" s="8"/>
      <c r="E155" s="8"/>
      <c r="F155" s="8"/>
      <c r="G155" s="8"/>
      <c r="H155" s="8"/>
      <c r="I155" s="8"/>
      <c r="J155" s="8"/>
      <c r="K155" s="8"/>
      <c r="L155" s="8">
        <v>-15337.45</v>
      </c>
      <c r="M155" s="8"/>
      <c r="N155" s="8"/>
    </row>
    <row r="156" spans="3:14" s="7" customFormat="1" x14ac:dyDescent="0.2">
      <c r="C156" s="7" t="s">
        <v>149</v>
      </c>
      <c r="D156" s="8"/>
      <c r="E156" s="8"/>
      <c r="F156" s="8">
        <v>-26866.560000000001</v>
      </c>
      <c r="G156" s="8"/>
      <c r="H156" s="8"/>
      <c r="I156" s="8"/>
      <c r="J156" s="8">
        <v>-46210.61</v>
      </c>
      <c r="K156" s="8"/>
      <c r="L156" s="8"/>
      <c r="M156" s="8"/>
      <c r="N156" s="8"/>
    </row>
    <row r="157" spans="3:14" s="7" customFormat="1" x14ac:dyDescent="0.2">
      <c r="C157" s="7" t="s">
        <v>150</v>
      </c>
      <c r="D157" s="8"/>
      <c r="E157" s="8"/>
      <c r="F157" s="8">
        <v>-8174.66</v>
      </c>
      <c r="G157" s="8"/>
      <c r="H157" s="8"/>
      <c r="I157" s="8"/>
      <c r="J157" s="8">
        <v>-6877.45</v>
      </c>
      <c r="K157" s="8"/>
      <c r="L157" s="8"/>
      <c r="M157" s="8"/>
      <c r="N157" s="8"/>
    </row>
    <row r="158" spans="3:14" s="7" customFormat="1" x14ac:dyDescent="0.2">
      <c r="C158" s="7" t="s">
        <v>151</v>
      </c>
      <c r="D158" s="8"/>
      <c r="E158" s="8"/>
      <c r="F158" s="8">
        <v>-3140.23</v>
      </c>
      <c r="G158" s="8"/>
      <c r="H158" s="8"/>
      <c r="I158" s="8"/>
      <c r="J158" s="8"/>
      <c r="K158" s="8"/>
      <c r="L158" s="8"/>
      <c r="M158" s="8"/>
      <c r="N158" s="8"/>
    </row>
    <row r="159" spans="3:14" s="7" customFormat="1" x14ac:dyDescent="0.2">
      <c r="C159" s="7" t="s">
        <v>152</v>
      </c>
      <c r="D159" s="8"/>
      <c r="E159" s="8"/>
      <c r="F159" s="8">
        <v>-4186.9799999999996</v>
      </c>
      <c r="G159" s="8"/>
      <c r="H159" s="8"/>
      <c r="I159" s="8"/>
      <c r="J159" s="8">
        <v>-3425.47</v>
      </c>
      <c r="K159" s="8"/>
      <c r="L159" s="8"/>
      <c r="M159" s="8"/>
      <c r="N159" s="8"/>
    </row>
    <row r="160" spans="3:14" s="7" customFormat="1" x14ac:dyDescent="0.2">
      <c r="C160" s="7" t="s">
        <v>153</v>
      </c>
      <c r="D160" s="8"/>
      <c r="E160" s="8"/>
      <c r="F160" s="8">
        <v>-17445.82</v>
      </c>
      <c r="G160" s="8">
        <v>-2504.83</v>
      </c>
      <c r="H160" s="8"/>
      <c r="I160" s="8"/>
      <c r="J160" s="8">
        <v>-3657.24</v>
      </c>
      <c r="K160" s="8"/>
      <c r="L160" s="8"/>
      <c r="M160" s="8"/>
      <c r="N160" s="8"/>
    </row>
    <row r="161" spans="3:14" s="7" customFormat="1" x14ac:dyDescent="0.2">
      <c r="C161" s="7" t="s">
        <v>154</v>
      </c>
      <c r="D161" s="8"/>
      <c r="E161" s="8"/>
      <c r="F161" s="8">
        <v>-803</v>
      </c>
      <c r="G161" s="8"/>
      <c r="H161" s="8"/>
      <c r="I161" s="8"/>
      <c r="J161" s="8"/>
      <c r="K161" s="8"/>
      <c r="L161" s="8"/>
      <c r="M161" s="8"/>
      <c r="N161" s="8"/>
    </row>
    <row r="162" spans="3:14" s="7" customFormat="1" x14ac:dyDescent="0.2">
      <c r="C162" s="7" t="s">
        <v>155</v>
      </c>
      <c r="D162" s="8"/>
      <c r="E162" s="8"/>
      <c r="F162" s="8"/>
      <c r="G162" s="8"/>
      <c r="H162" s="8"/>
      <c r="I162" s="8"/>
      <c r="J162" s="8">
        <v>-21462.97</v>
      </c>
      <c r="K162" s="8"/>
      <c r="L162" s="8"/>
      <c r="M162" s="8"/>
      <c r="N162" s="8"/>
    </row>
    <row r="163" spans="3:14" s="7" customFormat="1" x14ac:dyDescent="0.2">
      <c r="C163" s="7" t="s">
        <v>156</v>
      </c>
      <c r="D163" s="8"/>
      <c r="E163" s="8">
        <v>-412513.85</v>
      </c>
      <c r="F163" s="8"/>
      <c r="G163" s="8"/>
      <c r="H163" s="8"/>
      <c r="I163" s="8">
        <v>-59263.51</v>
      </c>
      <c r="J163" s="8">
        <v>-16661.84</v>
      </c>
      <c r="K163" s="8"/>
      <c r="L163" s="8">
        <v>-48515.82</v>
      </c>
      <c r="M163" s="8"/>
      <c r="N163" s="8"/>
    </row>
    <row r="164" spans="3:14" s="7" customFormat="1" x14ac:dyDescent="0.2">
      <c r="C164" s="7" t="s">
        <v>157</v>
      </c>
      <c r="D164" s="8"/>
      <c r="E164" s="8">
        <v>-6593.65</v>
      </c>
      <c r="F164" s="8"/>
      <c r="G164" s="8"/>
      <c r="H164" s="8"/>
      <c r="I164" s="8">
        <v>-12648.86</v>
      </c>
      <c r="J164" s="8">
        <v>-8971.76</v>
      </c>
      <c r="K164" s="8">
        <v>5.03</v>
      </c>
      <c r="L164" s="8">
        <v>-4188.92</v>
      </c>
      <c r="M164" s="8">
        <v>-6902.52</v>
      </c>
      <c r="N164" s="8"/>
    </row>
    <row r="165" spans="3:14" s="7" customFormat="1" x14ac:dyDescent="0.2">
      <c r="C165" s="7" t="s">
        <v>158</v>
      </c>
      <c r="D165" s="8"/>
      <c r="E165" s="8">
        <v>-19781.03</v>
      </c>
      <c r="F165" s="8"/>
      <c r="G165" s="8"/>
      <c r="H165" s="8"/>
      <c r="I165" s="8">
        <v>-3113.66</v>
      </c>
      <c r="J165" s="8"/>
      <c r="K165" s="8"/>
      <c r="L165" s="8"/>
      <c r="M165" s="8"/>
      <c r="N165" s="8"/>
    </row>
    <row r="166" spans="3:14" s="7" customFormat="1" x14ac:dyDescent="0.2">
      <c r="C166" s="7" t="s">
        <v>159</v>
      </c>
      <c r="D166" s="8"/>
      <c r="E166" s="8">
        <v>-138467.41</v>
      </c>
      <c r="F166" s="8"/>
      <c r="G166" s="8"/>
      <c r="H166" s="8"/>
      <c r="I166" s="8">
        <v>-6537.8</v>
      </c>
      <c r="J166" s="8"/>
      <c r="K166" s="8"/>
      <c r="L166" s="8">
        <v>-2474.89</v>
      </c>
      <c r="M166" s="8"/>
      <c r="N166" s="8"/>
    </row>
    <row r="167" spans="3:14" s="7" customFormat="1" x14ac:dyDescent="0.2">
      <c r="C167" s="7" t="s">
        <v>160</v>
      </c>
      <c r="D167" s="8"/>
      <c r="E167" s="8">
        <v>-41512.5</v>
      </c>
      <c r="F167" s="8"/>
      <c r="G167" s="8"/>
      <c r="H167" s="8"/>
      <c r="I167" s="8"/>
      <c r="J167" s="8">
        <v>-17361.87</v>
      </c>
      <c r="K167" s="8">
        <v>2.16</v>
      </c>
      <c r="L167" s="8"/>
      <c r="M167" s="8"/>
      <c r="N167" s="8"/>
    </row>
    <row r="168" spans="3:14" s="7" customFormat="1" x14ac:dyDescent="0.2">
      <c r="C168" s="7" t="s">
        <v>161</v>
      </c>
      <c r="D168" s="8"/>
      <c r="E168" s="8">
        <v>-118686.33</v>
      </c>
      <c r="F168" s="8"/>
      <c r="G168" s="8"/>
      <c r="H168" s="8"/>
      <c r="I168" s="8">
        <v>-14626.59</v>
      </c>
      <c r="J168" s="8"/>
      <c r="K168" s="8"/>
      <c r="L168" s="8">
        <v>-2393.6799999999998</v>
      </c>
      <c r="M168" s="8"/>
      <c r="N168" s="8"/>
    </row>
    <row r="169" spans="3:14" s="7" customFormat="1" x14ac:dyDescent="0.2">
      <c r="C169" s="7" t="s">
        <v>162</v>
      </c>
      <c r="D169" s="8"/>
      <c r="E169" s="8"/>
      <c r="F169" s="8"/>
      <c r="G169" s="8"/>
      <c r="H169" s="8"/>
      <c r="I169" s="8">
        <v>-69742</v>
      </c>
      <c r="J169" s="8">
        <v>-74422.73</v>
      </c>
      <c r="K169" s="8"/>
      <c r="L169" s="8">
        <v>-275825.67</v>
      </c>
      <c r="M169" s="8"/>
      <c r="N169" s="8"/>
    </row>
    <row r="170" spans="3:14" s="7" customFormat="1" x14ac:dyDescent="0.2">
      <c r="C170" s="7" t="s">
        <v>163</v>
      </c>
      <c r="D170" s="8"/>
      <c r="E170" s="8"/>
      <c r="F170" s="8"/>
      <c r="G170" s="8"/>
      <c r="H170" s="8"/>
      <c r="I170" s="8">
        <v>-21794</v>
      </c>
      <c r="J170" s="8">
        <v>-67356.58</v>
      </c>
      <c r="K170" s="8"/>
      <c r="L170" s="8">
        <v>-4060.33</v>
      </c>
      <c r="M170" s="8">
        <v>-7073.71</v>
      </c>
      <c r="N170" s="8"/>
    </row>
    <row r="171" spans="3:14" s="7" customFormat="1" x14ac:dyDescent="0.2">
      <c r="C171" s="7" t="s">
        <v>164</v>
      </c>
      <c r="D171" s="8"/>
      <c r="E171" s="8"/>
      <c r="F171" s="8"/>
      <c r="G171" s="8"/>
      <c r="H171" s="8"/>
      <c r="I171" s="8"/>
      <c r="J171" s="8">
        <v>-1535.21</v>
      </c>
      <c r="K171" s="8"/>
      <c r="L171" s="8">
        <v>-20610.689999999999</v>
      </c>
      <c r="M171" s="8"/>
      <c r="N171" s="8"/>
    </row>
    <row r="172" spans="3:14" s="7" customFormat="1" x14ac:dyDescent="0.2">
      <c r="C172" s="7" t="s">
        <v>165</v>
      </c>
      <c r="D172" s="8"/>
      <c r="E172" s="8"/>
      <c r="F172" s="8"/>
      <c r="G172" s="8"/>
      <c r="H172" s="8"/>
      <c r="I172" s="8">
        <v>-4358</v>
      </c>
      <c r="J172" s="8">
        <v>-12281.68</v>
      </c>
      <c r="K172" s="8"/>
      <c r="L172" s="8">
        <v>-282112.78000000003</v>
      </c>
      <c r="M172" s="8"/>
      <c r="N172" s="8"/>
    </row>
    <row r="173" spans="3:14" s="7" customFormat="1" x14ac:dyDescent="0.2">
      <c r="C173" s="7" t="s">
        <v>166</v>
      </c>
      <c r="D173" s="8"/>
      <c r="E173" s="8"/>
      <c r="F173" s="8"/>
      <c r="G173" s="8"/>
      <c r="H173" s="8"/>
      <c r="I173" s="8"/>
      <c r="J173" s="8">
        <v>-18638.599999999999</v>
      </c>
      <c r="K173" s="8"/>
      <c r="L173" s="8"/>
      <c r="M173" s="8"/>
      <c r="N173" s="8"/>
    </row>
    <row r="174" spans="3:14" s="7" customFormat="1" x14ac:dyDescent="0.2">
      <c r="C174" s="7" t="s">
        <v>167</v>
      </c>
      <c r="D174" s="8"/>
      <c r="E174" s="8">
        <v>-23606.27</v>
      </c>
      <c r="F174" s="8"/>
      <c r="G174" s="8"/>
      <c r="H174" s="8"/>
      <c r="I174" s="8"/>
      <c r="J174" s="8">
        <v>-40194.46</v>
      </c>
      <c r="K174" s="8"/>
      <c r="L174" s="8">
        <v>-53866.03</v>
      </c>
      <c r="M174" s="8"/>
      <c r="N174" s="8"/>
    </row>
    <row r="175" spans="3:14" s="7" customFormat="1" x14ac:dyDescent="0.2">
      <c r="C175" s="7" t="s">
        <v>168</v>
      </c>
      <c r="D175" s="8"/>
      <c r="E175" s="8"/>
      <c r="F175" s="8"/>
      <c r="G175" s="8"/>
      <c r="H175" s="8"/>
      <c r="I175" s="8"/>
      <c r="J175" s="8"/>
      <c r="K175" s="8"/>
      <c r="L175" s="8">
        <v>-559.38</v>
      </c>
      <c r="M175" s="8"/>
      <c r="N175" s="8"/>
    </row>
    <row r="176" spans="3:14" s="7" customFormat="1" x14ac:dyDescent="0.2">
      <c r="C176" s="7" t="s">
        <v>169</v>
      </c>
      <c r="D176" s="8"/>
      <c r="E176" s="8"/>
      <c r="F176" s="8"/>
      <c r="G176" s="8"/>
      <c r="H176" s="8"/>
      <c r="I176" s="8">
        <v>-13079.84</v>
      </c>
      <c r="J176" s="8">
        <v>-38380.26</v>
      </c>
      <c r="K176" s="8"/>
      <c r="L176" s="8">
        <v>-60296.12</v>
      </c>
      <c r="M176" s="8"/>
      <c r="N176" s="8"/>
    </row>
    <row r="177" spans="3:14" s="7" customFormat="1" x14ac:dyDescent="0.2">
      <c r="C177" s="7" t="s">
        <v>170</v>
      </c>
      <c r="D177" s="8"/>
      <c r="E177" s="8"/>
      <c r="F177" s="8"/>
      <c r="G177" s="8"/>
      <c r="H177" s="8"/>
      <c r="I177" s="8"/>
      <c r="J177" s="8">
        <v>-35753.339999999997</v>
      </c>
      <c r="K177" s="8"/>
      <c r="L177" s="8"/>
      <c r="M177" s="8"/>
      <c r="N177" s="8"/>
    </row>
    <row r="178" spans="3:14" s="7" customFormat="1" x14ac:dyDescent="0.2">
      <c r="C178" s="7" t="s">
        <v>171</v>
      </c>
      <c r="D178" s="8"/>
      <c r="E178" s="8"/>
      <c r="F178" s="8"/>
      <c r="G178" s="8"/>
      <c r="H178" s="8"/>
      <c r="I178" s="8"/>
      <c r="J178" s="8">
        <v>-11315.63</v>
      </c>
      <c r="K178" s="8"/>
      <c r="L178" s="8"/>
      <c r="M178" s="8"/>
      <c r="N178" s="8"/>
    </row>
    <row r="179" spans="3:14" s="7" customFormat="1" x14ac:dyDescent="0.2">
      <c r="C179" s="7" t="s">
        <v>172</v>
      </c>
      <c r="D179" s="8"/>
      <c r="E179" s="8"/>
      <c r="F179" s="8"/>
      <c r="G179" s="8"/>
      <c r="H179" s="8"/>
      <c r="I179" s="8">
        <v>-509.63</v>
      </c>
      <c r="J179" s="8"/>
      <c r="K179" s="8"/>
      <c r="L179" s="8"/>
      <c r="M179" s="8"/>
      <c r="N179" s="8"/>
    </row>
    <row r="180" spans="3:14" s="7" customFormat="1" x14ac:dyDescent="0.2">
      <c r="C180" s="7" t="s">
        <v>173</v>
      </c>
      <c r="D180" s="8"/>
      <c r="E180" s="8"/>
      <c r="F180" s="8"/>
      <c r="G180" s="8"/>
      <c r="H180" s="8"/>
      <c r="I180" s="8"/>
      <c r="J180" s="8">
        <v>-1740.86</v>
      </c>
      <c r="K180" s="8"/>
      <c r="L180" s="8"/>
      <c r="M180" s="8"/>
      <c r="N180" s="8"/>
    </row>
    <row r="181" spans="3:14" s="7" customFormat="1" x14ac:dyDescent="0.2">
      <c r="C181" s="7" t="s">
        <v>174</v>
      </c>
      <c r="D181" s="8"/>
      <c r="E181" s="8"/>
      <c r="F181" s="8"/>
      <c r="G181" s="8"/>
      <c r="H181" s="8"/>
      <c r="I181" s="8"/>
      <c r="J181" s="8">
        <v>-5554.18</v>
      </c>
      <c r="K181" s="8"/>
      <c r="L181" s="8"/>
      <c r="M181" s="8"/>
      <c r="N181" s="8"/>
    </row>
    <row r="182" spans="3:14" s="7" customFormat="1" x14ac:dyDescent="0.2">
      <c r="C182" s="7" t="s">
        <v>175</v>
      </c>
      <c r="D182" s="8"/>
      <c r="E182" s="8"/>
      <c r="F182" s="8"/>
      <c r="G182" s="8">
        <v>-6767.77</v>
      </c>
      <c r="H182" s="8"/>
      <c r="I182" s="8">
        <v>-6767.77</v>
      </c>
      <c r="J182" s="8">
        <v>-17571.54</v>
      </c>
      <c r="K182" s="8"/>
      <c r="L182" s="8"/>
      <c r="M182" s="8"/>
      <c r="N182" s="8"/>
    </row>
    <row r="183" spans="3:14" s="7" customFormat="1" x14ac:dyDescent="0.2">
      <c r="C183" s="7" t="s">
        <v>176</v>
      </c>
      <c r="D183" s="8"/>
      <c r="E183" s="8"/>
      <c r="F183" s="8"/>
      <c r="G183" s="8"/>
      <c r="H183" s="8"/>
      <c r="I183" s="8"/>
      <c r="J183" s="8">
        <v>-159660.60999999999</v>
      </c>
      <c r="K183" s="8"/>
      <c r="L183" s="8"/>
      <c r="M183" s="8"/>
      <c r="N183" s="8"/>
    </row>
    <row r="184" spans="3:14" s="7" customFormat="1" x14ac:dyDescent="0.2">
      <c r="C184" s="7" t="s">
        <v>177</v>
      </c>
      <c r="D184" s="8"/>
      <c r="E184" s="8"/>
      <c r="F184" s="8"/>
      <c r="G184" s="8">
        <v>-21150.14</v>
      </c>
      <c r="H184" s="8"/>
      <c r="I184" s="8"/>
      <c r="J184" s="8"/>
      <c r="K184" s="8"/>
      <c r="L184" s="8"/>
      <c r="M184" s="8"/>
      <c r="N184" s="8"/>
    </row>
    <row r="185" spans="3:14" s="7" customFormat="1" x14ac:dyDescent="0.2">
      <c r="C185" s="7" t="s">
        <v>178</v>
      </c>
      <c r="D185" s="8"/>
      <c r="E185" s="8"/>
      <c r="F185" s="8">
        <v>-17274.82</v>
      </c>
      <c r="G185" s="8"/>
      <c r="H185" s="8"/>
      <c r="I185" s="8"/>
      <c r="J185" s="8">
        <v>-18931.02</v>
      </c>
      <c r="K185" s="8"/>
      <c r="L185" s="8"/>
      <c r="M185" s="8"/>
      <c r="N185" s="8"/>
    </row>
    <row r="186" spans="3:14" s="7" customFormat="1" x14ac:dyDescent="0.2">
      <c r="C186" s="7" t="s">
        <v>179</v>
      </c>
      <c r="D186" s="8"/>
      <c r="E186" s="8"/>
      <c r="F186" s="8">
        <v>-758.98</v>
      </c>
      <c r="G186" s="8">
        <v>-2276.9499999999998</v>
      </c>
      <c r="H186" s="8"/>
      <c r="I186" s="8"/>
      <c r="J186" s="8"/>
      <c r="K186" s="8"/>
      <c r="L186" s="8"/>
      <c r="M186" s="8"/>
      <c r="N186" s="8"/>
    </row>
    <row r="187" spans="3:14" s="7" customFormat="1" x14ac:dyDescent="0.2">
      <c r="C187" s="7" t="s">
        <v>180</v>
      </c>
      <c r="D187" s="8"/>
      <c r="E187" s="8"/>
      <c r="F187" s="8"/>
      <c r="G187" s="8"/>
      <c r="H187" s="8"/>
      <c r="I187" s="8"/>
      <c r="J187" s="8">
        <v>-15144.82</v>
      </c>
      <c r="K187" s="8"/>
      <c r="L187" s="8"/>
      <c r="M187" s="8"/>
      <c r="N187" s="8"/>
    </row>
    <row r="188" spans="3:14" s="7" customFormat="1" x14ac:dyDescent="0.2">
      <c r="C188" s="7" t="s">
        <v>181</v>
      </c>
      <c r="D188" s="8"/>
      <c r="E188" s="8"/>
      <c r="F188" s="8"/>
      <c r="G188" s="8">
        <v>-19729.740000000002</v>
      </c>
      <c r="H188" s="8"/>
      <c r="I188" s="8"/>
      <c r="J188" s="8"/>
      <c r="K188" s="8"/>
      <c r="L188" s="8"/>
      <c r="M188" s="8"/>
      <c r="N188" s="8"/>
    </row>
    <row r="189" spans="3:14" s="7" customFormat="1" x14ac:dyDescent="0.2">
      <c r="C189" s="7" t="s">
        <v>182</v>
      </c>
      <c r="D189" s="8"/>
      <c r="E189" s="8"/>
      <c r="F189" s="8"/>
      <c r="G189" s="8"/>
      <c r="H189" s="8"/>
      <c r="I189" s="8"/>
      <c r="J189" s="8">
        <v>-64365.47</v>
      </c>
      <c r="K189" s="8"/>
      <c r="L189" s="8"/>
      <c r="M189" s="8"/>
      <c r="N189" s="8"/>
    </row>
    <row r="190" spans="3:14" s="7" customFormat="1" x14ac:dyDescent="0.2">
      <c r="C190" s="7" t="s">
        <v>183</v>
      </c>
      <c r="D190" s="8"/>
      <c r="E190" s="8"/>
      <c r="F190" s="8"/>
      <c r="G190" s="8"/>
      <c r="H190" s="8"/>
      <c r="I190" s="8"/>
      <c r="J190" s="8">
        <v>-102227.5</v>
      </c>
      <c r="K190" s="8"/>
      <c r="L190" s="8"/>
      <c r="M190" s="8"/>
      <c r="N190" s="8"/>
    </row>
    <row r="191" spans="3:14" s="7" customFormat="1" x14ac:dyDescent="0.2">
      <c r="C191" s="7" t="s">
        <v>184</v>
      </c>
      <c r="D191" s="8"/>
      <c r="E191" s="8"/>
      <c r="F191" s="8"/>
      <c r="G191" s="8"/>
      <c r="H191" s="8">
        <v>-282</v>
      </c>
      <c r="I191" s="8"/>
      <c r="J191" s="8"/>
      <c r="K191" s="8"/>
      <c r="L191" s="8">
        <v>-2463.6999999999998</v>
      </c>
      <c r="M191" s="8"/>
      <c r="N191" s="8"/>
    </row>
    <row r="192" spans="3:14" s="7" customFormat="1" x14ac:dyDescent="0.2">
      <c r="C192" s="7" t="s">
        <v>185</v>
      </c>
      <c r="D192" s="8"/>
      <c r="E192" s="8"/>
      <c r="F192" s="8">
        <v>-11127.82</v>
      </c>
      <c r="G192" s="8"/>
      <c r="H192" s="8"/>
      <c r="I192" s="8">
        <v>-2728.59</v>
      </c>
      <c r="J192" s="8"/>
      <c r="K192" s="8"/>
      <c r="L192" s="8">
        <v>-13928.38</v>
      </c>
      <c r="M192" s="8"/>
      <c r="N192" s="8"/>
    </row>
    <row r="193" spans="3:14" s="7" customFormat="1" x14ac:dyDescent="0.2">
      <c r="C193" s="7" t="s">
        <v>186</v>
      </c>
      <c r="D193" s="8"/>
      <c r="E193" s="8"/>
      <c r="F193" s="8"/>
      <c r="G193" s="8"/>
      <c r="H193" s="8">
        <v>-249</v>
      </c>
      <c r="I193" s="8"/>
      <c r="J193" s="8"/>
      <c r="K193" s="8"/>
      <c r="L193" s="8">
        <v>-2169.0300000000002</v>
      </c>
      <c r="M193" s="8"/>
      <c r="N193" s="8"/>
    </row>
    <row r="194" spans="3:14" s="7" customFormat="1" x14ac:dyDescent="0.2">
      <c r="C194" s="7" t="s">
        <v>187</v>
      </c>
      <c r="D194" s="8"/>
      <c r="E194" s="8"/>
      <c r="F194" s="8"/>
      <c r="G194" s="8"/>
      <c r="H194" s="8"/>
      <c r="I194" s="8"/>
      <c r="J194" s="8"/>
      <c r="K194" s="8">
        <v>-23543.69</v>
      </c>
      <c r="L194" s="8"/>
      <c r="M194" s="8"/>
      <c r="N194" s="8"/>
    </row>
    <row r="195" spans="3:14" s="7" customFormat="1" x14ac:dyDescent="0.2">
      <c r="C195" s="7" t="s">
        <v>188</v>
      </c>
      <c r="D195" s="8"/>
      <c r="E195" s="8"/>
      <c r="F195" s="8"/>
      <c r="G195" s="8"/>
      <c r="H195" s="8"/>
      <c r="I195" s="8"/>
      <c r="J195" s="8"/>
      <c r="K195" s="8">
        <v>-4819.16</v>
      </c>
      <c r="L195" s="8"/>
      <c r="M195" s="8"/>
      <c r="N195" s="8"/>
    </row>
    <row r="196" spans="3:14" s="7" customFormat="1" x14ac:dyDescent="0.2">
      <c r="C196" s="7" t="s">
        <v>189</v>
      </c>
      <c r="D196" s="8"/>
      <c r="E196" s="8"/>
      <c r="F196" s="8"/>
      <c r="G196" s="8"/>
      <c r="H196" s="8"/>
      <c r="I196" s="8"/>
      <c r="J196" s="8"/>
      <c r="K196" s="8">
        <v>-5622.35</v>
      </c>
      <c r="L196" s="8"/>
      <c r="M196" s="8"/>
      <c r="N196" s="8"/>
    </row>
    <row r="197" spans="3:14" s="7" customFormat="1" x14ac:dyDescent="0.2">
      <c r="C197" s="7" t="s">
        <v>190</v>
      </c>
      <c r="D197" s="8"/>
      <c r="E197" s="8"/>
      <c r="F197" s="8"/>
      <c r="G197" s="8"/>
      <c r="H197" s="8">
        <v>-1514.55</v>
      </c>
      <c r="I197" s="8"/>
      <c r="J197" s="8"/>
      <c r="K197" s="8"/>
      <c r="L197" s="8"/>
      <c r="M197" s="8"/>
      <c r="N197" s="8"/>
    </row>
    <row r="198" spans="3:14" s="7" customFormat="1" x14ac:dyDescent="0.2">
      <c r="C198" s="7" t="s">
        <v>191</v>
      </c>
      <c r="D198" s="8"/>
      <c r="E198" s="8"/>
      <c r="F198" s="8"/>
      <c r="G198" s="8"/>
      <c r="H198" s="8">
        <v>-4766.4699999999993</v>
      </c>
      <c r="I198" s="8"/>
      <c r="J198" s="8"/>
      <c r="K198" s="8">
        <v>-2982.97</v>
      </c>
      <c r="L198" s="8"/>
      <c r="M198" s="8"/>
      <c r="N198" s="8"/>
    </row>
    <row r="199" spans="3:14" s="7" customFormat="1" x14ac:dyDescent="0.2">
      <c r="C199" s="7" t="s">
        <v>192</v>
      </c>
      <c r="D199" s="8"/>
      <c r="E199" s="8"/>
      <c r="F199" s="8"/>
      <c r="G199" s="8"/>
      <c r="H199" s="8"/>
      <c r="I199" s="8"/>
      <c r="J199" s="8">
        <v>-11452.96</v>
      </c>
      <c r="K199" s="8"/>
      <c r="L199" s="8"/>
      <c r="M199" s="8"/>
      <c r="N199" s="8"/>
    </row>
    <row r="200" spans="3:14" s="7" customFormat="1" x14ac:dyDescent="0.2">
      <c r="C200" s="7" t="s">
        <v>193</v>
      </c>
      <c r="D200" s="8"/>
      <c r="E200" s="8"/>
      <c r="F200" s="8"/>
      <c r="G200" s="8"/>
      <c r="H200" s="8"/>
      <c r="I200" s="8"/>
      <c r="J200" s="8">
        <v>-12039.13</v>
      </c>
      <c r="K200" s="8"/>
      <c r="L200" s="8"/>
      <c r="M200" s="8"/>
      <c r="N200" s="8"/>
    </row>
    <row r="201" spans="3:14" s="7" customFormat="1" x14ac:dyDescent="0.2">
      <c r="C201" s="7" t="s">
        <v>194</v>
      </c>
      <c r="D201" s="8"/>
      <c r="E201" s="8"/>
      <c r="F201" s="8"/>
      <c r="G201" s="8"/>
      <c r="H201" s="8"/>
      <c r="I201" s="8"/>
      <c r="J201" s="8">
        <v>-4751.7299999999996</v>
      </c>
      <c r="K201" s="8"/>
      <c r="L201" s="8"/>
      <c r="M201" s="8"/>
      <c r="N201" s="8"/>
    </row>
    <row r="202" spans="3:14" s="7" customFormat="1" x14ac:dyDescent="0.2">
      <c r="C202" s="7" t="s">
        <v>195</v>
      </c>
      <c r="D202" s="8"/>
      <c r="E202" s="8"/>
      <c r="F202" s="8"/>
      <c r="G202" s="8"/>
      <c r="H202" s="8"/>
      <c r="I202" s="8"/>
      <c r="J202" s="8">
        <v>-14895.49</v>
      </c>
      <c r="K202" s="8"/>
      <c r="L202" s="8"/>
      <c r="M202" s="8"/>
      <c r="N202" s="8"/>
    </row>
    <row r="203" spans="3:14" s="7" customFormat="1" x14ac:dyDescent="0.2">
      <c r="C203" s="7" t="s">
        <v>196</v>
      </c>
      <c r="D203" s="8"/>
      <c r="E203" s="8"/>
      <c r="F203" s="8"/>
      <c r="G203" s="8"/>
      <c r="H203" s="8"/>
      <c r="I203" s="8"/>
      <c r="J203" s="8">
        <v>-78578.740000000005</v>
      </c>
      <c r="K203" s="8"/>
      <c r="L203" s="8"/>
      <c r="M203" s="8"/>
      <c r="N203" s="8"/>
    </row>
    <row r="204" spans="3:14" s="7" customFormat="1" x14ac:dyDescent="0.2">
      <c r="C204" s="7" t="s">
        <v>197</v>
      </c>
      <c r="D204" s="8"/>
      <c r="E204" s="8"/>
      <c r="F204" s="8"/>
      <c r="G204" s="8"/>
      <c r="H204" s="8"/>
      <c r="I204" s="8"/>
      <c r="J204" s="8"/>
      <c r="K204" s="8">
        <v>-3605.64</v>
      </c>
      <c r="L204" s="8">
        <v>3605.64</v>
      </c>
      <c r="M204" s="8"/>
      <c r="N204" s="8"/>
    </row>
    <row r="205" spans="3:14" s="7" customFormat="1" x14ac:dyDescent="0.2">
      <c r="C205" s="7" t="s">
        <v>198</v>
      </c>
      <c r="D205" s="8"/>
      <c r="E205" s="8"/>
      <c r="F205" s="8"/>
      <c r="G205" s="8"/>
      <c r="H205" s="8"/>
      <c r="I205" s="8"/>
      <c r="J205" s="8">
        <v>-13106.54</v>
      </c>
      <c r="K205" s="8"/>
      <c r="L205" s="8"/>
      <c r="M205" s="8"/>
      <c r="N205" s="8"/>
    </row>
    <row r="206" spans="3:14" s="7" customFormat="1" x14ac:dyDescent="0.2">
      <c r="C206" s="7" t="s">
        <v>199</v>
      </c>
      <c r="D206" s="8"/>
      <c r="E206" s="8"/>
      <c r="F206" s="8"/>
      <c r="G206" s="8"/>
      <c r="H206" s="8"/>
      <c r="I206" s="8"/>
      <c r="J206" s="8"/>
      <c r="K206" s="8">
        <v>-3287.51</v>
      </c>
      <c r="L206" s="8">
        <v>3287.51</v>
      </c>
      <c r="M206" s="8"/>
      <c r="N206" s="8"/>
    </row>
    <row r="207" spans="3:14" s="7" customFormat="1" x14ac:dyDescent="0.2">
      <c r="C207" s="7" t="s">
        <v>200</v>
      </c>
      <c r="D207" s="8"/>
      <c r="E207" s="8"/>
      <c r="F207" s="8"/>
      <c r="G207" s="8"/>
      <c r="H207" s="8"/>
      <c r="I207" s="8"/>
      <c r="J207" s="8">
        <v>-19918.02</v>
      </c>
      <c r="K207" s="8"/>
      <c r="L207" s="8"/>
      <c r="M207" s="8"/>
      <c r="N207" s="8"/>
    </row>
    <row r="208" spans="3:14" s="7" customFormat="1" x14ac:dyDescent="0.2">
      <c r="C208" s="7" t="s">
        <v>201</v>
      </c>
      <c r="D208" s="8"/>
      <c r="E208" s="8"/>
      <c r="F208" s="8"/>
      <c r="G208" s="8"/>
      <c r="H208" s="8"/>
      <c r="I208" s="8"/>
      <c r="J208" s="8">
        <v>-28430.53</v>
      </c>
      <c r="K208" s="8"/>
      <c r="L208" s="8"/>
      <c r="M208" s="8"/>
      <c r="N208" s="8"/>
    </row>
    <row r="209" spans="3:14" s="7" customFormat="1" x14ac:dyDescent="0.2">
      <c r="C209" s="7" t="s">
        <v>202</v>
      </c>
      <c r="D209" s="8"/>
      <c r="E209" s="8"/>
      <c r="F209" s="8"/>
      <c r="G209" s="8"/>
      <c r="H209" s="8"/>
      <c r="I209" s="8"/>
      <c r="J209" s="8">
        <v>-25188.7</v>
      </c>
      <c r="K209" s="8"/>
      <c r="L209" s="8"/>
      <c r="M209" s="8"/>
      <c r="N209" s="8"/>
    </row>
    <row r="210" spans="3:14" s="7" customFormat="1" x14ac:dyDescent="0.2">
      <c r="C210" s="7" t="s">
        <v>203</v>
      </c>
      <c r="D210" s="8"/>
      <c r="E210" s="8"/>
      <c r="F210" s="8"/>
      <c r="G210" s="8"/>
      <c r="H210" s="8"/>
      <c r="I210" s="8"/>
      <c r="J210" s="8">
        <v>-40335.51</v>
      </c>
      <c r="K210" s="8"/>
      <c r="L210" s="8"/>
      <c r="M210" s="8"/>
      <c r="N210" s="8"/>
    </row>
    <row r="211" spans="3:14" s="7" customFormat="1" x14ac:dyDescent="0.2">
      <c r="C211" s="7" t="s">
        <v>204</v>
      </c>
      <c r="D211" s="8"/>
      <c r="E211" s="8"/>
      <c r="F211" s="8"/>
      <c r="G211" s="8"/>
      <c r="H211" s="8"/>
      <c r="I211" s="8">
        <v>-8898.9500000000007</v>
      </c>
      <c r="J211" s="8"/>
      <c r="K211" s="8"/>
      <c r="L211" s="8"/>
      <c r="M211" s="8"/>
      <c r="N211" s="8"/>
    </row>
    <row r="212" spans="3:14" s="7" customFormat="1" x14ac:dyDescent="0.2">
      <c r="C212" s="7" t="s">
        <v>205</v>
      </c>
      <c r="D212" s="8"/>
      <c r="E212" s="8"/>
      <c r="F212" s="8"/>
      <c r="G212" s="8"/>
      <c r="H212" s="8"/>
      <c r="I212" s="8">
        <v>-1369.06</v>
      </c>
      <c r="J212" s="8"/>
      <c r="K212" s="8"/>
      <c r="L212" s="8"/>
      <c r="M212" s="8">
        <v>-5881.85</v>
      </c>
      <c r="N212" s="8"/>
    </row>
    <row r="213" spans="3:14" s="7" customFormat="1" x14ac:dyDescent="0.2">
      <c r="C213" s="7" t="s">
        <v>206</v>
      </c>
      <c r="D213" s="8"/>
      <c r="E213" s="8"/>
      <c r="F213" s="8"/>
      <c r="G213" s="8"/>
      <c r="H213" s="8"/>
      <c r="I213" s="8">
        <v>-1369.06</v>
      </c>
      <c r="J213" s="8"/>
      <c r="K213" s="8"/>
      <c r="L213" s="8"/>
      <c r="M213" s="8"/>
      <c r="N213" s="8"/>
    </row>
    <row r="214" spans="3:14" s="7" customFormat="1" x14ac:dyDescent="0.2">
      <c r="C214" s="7" t="s">
        <v>207</v>
      </c>
      <c r="D214" s="8"/>
      <c r="E214" s="8"/>
      <c r="F214" s="8"/>
      <c r="G214" s="8"/>
      <c r="H214" s="8"/>
      <c r="I214" s="8">
        <v>-2053.6</v>
      </c>
      <c r="J214" s="8"/>
      <c r="K214" s="8"/>
      <c r="L214" s="8"/>
      <c r="M214" s="8"/>
      <c r="N214" s="8"/>
    </row>
    <row r="215" spans="3:14" s="7" customFormat="1" x14ac:dyDescent="0.2">
      <c r="C215" s="7" t="s">
        <v>208</v>
      </c>
      <c r="D215" s="8"/>
      <c r="E215" s="8"/>
      <c r="F215" s="8"/>
      <c r="G215" s="8"/>
      <c r="H215" s="8"/>
      <c r="I215" s="8">
        <v>-472008.06</v>
      </c>
      <c r="J215" s="8">
        <v>-346193.09</v>
      </c>
      <c r="K215" s="8">
        <v>-266436.55</v>
      </c>
      <c r="L215" s="8">
        <v>-259775.93</v>
      </c>
      <c r="M215" s="8">
        <v>-106275.31</v>
      </c>
      <c r="N215" s="8"/>
    </row>
    <row r="216" spans="3:14" s="7" customFormat="1" x14ac:dyDescent="0.2">
      <c r="C216" s="7" t="s">
        <v>209</v>
      </c>
      <c r="D216" s="8"/>
      <c r="E216" s="8"/>
      <c r="F216" s="8"/>
      <c r="G216" s="8"/>
      <c r="H216" s="8">
        <v>-6068</v>
      </c>
      <c r="I216" s="8">
        <v>-6455.2</v>
      </c>
      <c r="J216" s="8">
        <v>-12229.1</v>
      </c>
      <c r="K216" s="8">
        <v>-3632.65</v>
      </c>
      <c r="L216" s="8"/>
      <c r="M216" s="8"/>
      <c r="N216" s="8"/>
    </row>
    <row r="217" spans="3:14" s="7" customFormat="1" x14ac:dyDescent="0.2">
      <c r="C217" s="7" t="s">
        <v>210</v>
      </c>
      <c r="D217" s="8"/>
      <c r="E217" s="8"/>
      <c r="F217" s="8"/>
      <c r="G217" s="8">
        <v>-306465.37</v>
      </c>
      <c r="H217" s="8"/>
      <c r="I217" s="8">
        <v>-61400.23</v>
      </c>
      <c r="J217" s="8">
        <v>-52077.919999999998</v>
      </c>
      <c r="K217" s="8">
        <v>-48321.36</v>
      </c>
      <c r="L217" s="8">
        <v>-55532.54</v>
      </c>
      <c r="M217" s="8">
        <v>-152129.54999999999</v>
      </c>
      <c r="N217" s="8">
        <v>-104213.32</v>
      </c>
    </row>
    <row r="218" spans="3:14" s="7" customFormat="1" x14ac:dyDescent="0.2">
      <c r="C218" s="7" t="s">
        <v>211</v>
      </c>
      <c r="D218" s="8"/>
      <c r="E218" s="8">
        <v>-4370.3999999999996</v>
      </c>
      <c r="F218" s="8"/>
      <c r="G218" s="8">
        <v>-2185.1999999999998</v>
      </c>
      <c r="H218" s="8">
        <v>-12623.61</v>
      </c>
      <c r="I218" s="8">
        <v>-9687.01</v>
      </c>
      <c r="J218" s="8">
        <v>-14267.28</v>
      </c>
      <c r="K218" s="8">
        <v>-10188.24</v>
      </c>
      <c r="L218" s="8">
        <v>-2185.1999999999998</v>
      </c>
      <c r="M218" s="8"/>
      <c r="N218" s="8"/>
    </row>
    <row r="219" spans="3:14" s="7" customFormat="1" x14ac:dyDescent="0.2">
      <c r="C219" s="7" t="s">
        <v>212</v>
      </c>
      <c r="D219" s="8"/>
      <c r="E219" s="8"/>
      <c r="F219" s="8"/>
      <c r="G219" s="8">
        <v>-4200</v>
      </c>
      <c r="H219" s="8"/>
      <c r="I219" s="8">
        <v>-39686.28</v>
      </c>
      <c r="J219" s="8">
        <v>-49402.65</v>
      </c>
      <c r="K219" s="8">
        <v>-94542.48</v>
      </c>
      <c r="L219" s="8">
        <v>-15322.86</v>
      </c>
      <c r="M219" s="8">
        <v>-103931.54</v>
      </c>
      <c r="N219" s="8"/>
    </row>
    <row r="220" spans="3:14" s="7" customFormat="1" x14ac:dyDescent="0.2">
      <c r="C220" s="7" t="s">
        <v>213</v>
      </c>
      <c r="D220" s="8"/>
      <c r="E220" s="8"/>
      <c r="F220" s="8"/>
      <c r="G220" s="8"/>
      <c r="H220" s="8">
        <v>0</v>
      </c>
      <c r="I220" s="8">
        <v>-89096.53</v>
      </c>
      <c r="J220" s="8">
        <v>-23774.560000000001</v>
      </c>
      <c r="K220" s="8">
        <v>-45255.69</v>
      </c>
      <c r="L220" s="8">
        <v>-29975.69</v>
      </c>
      <c r="M220" s="8">
        <v>-34285.61</v>
      </c>
      <c r="N220" s="8">
        <v>-11720</v>
      </c>
    </row>
    <row r="221" spans="3:14" s="7" customFormat="1" x14ac:dyDescent="0.2">
      <c r="C221" s="7" t="s">
        <v>214</v>
      </c>
      <c r="D221" s="8"/>
      <c r="E221" s="8"/>
      <c r="F221" s="8"/>
      <c r="G221" s="8"/>
      <c r="H221" s="8"/>
      <c r="I221" s="8">
        <v>-759</v>
      </c>
      <c r="J221" s="8"/>
      <c r="K221" s="8"/>
      <c r="L221" s="8"/>
      <c r="M221" s="8"/>
      <c r="N221" s="8"/>
    </row>
    <row r="222" spans="3:14" s="7" customFormat="1" x14ac:dyDescent="0.2">
      <c r="C222" s="7" t="s">
        <v>215</v>
      </c>
      <c r="D222" s="8"/>
      <c r="E222" s="8"/>
      <c r="F222" s="8">
        <v>-15729.46</v>
      </c>
      <c r="G222" s="8"/>
      <c r="H222" s="8">
        <v>-2207.7200000000003</v>
      </c>
      <c r="I222" s="8">
        <v>-169775.23</v>
      </c>
      <c r="J222" s="8">
        <v>-148560.68</v>
      </c>
      <c r="K222" s="8">
        <v>-98231.42</v>
      </c>
      <c r="L222" s="8">
        <v>-131655.52000000002</v>
      </c>
      <c r="M222" s="8">
        <v>-5248.25</v>
      </c>
      <c r="N222" s="8">
        <v>-45131.729999999996</v>
      </c>
    </row>
    <row r="223" spans="3:14" s="7" customFormat="1" x14ac:dyDescent="0.2">
      <c r="C223" s="7" t="s">
        <v>216</v>
      </c>
      <c r="D223" s="8"/>
      <c r="E223" s="8"/>
      <c r="F223" s="8"/>
      <c r="G223" s="8"/>
      <c r="H223" s="8"/>
      <c r="I223" s="8">
        <v>-2276</v>
      </c>
      <c r="J223" s="8"/>
      <c r="K223" s="8"/>
      <c r="L223" s="8"/>
      <c r="M223" s="8"/>
      <c r="N223" s="8"/>
    </row>
    <row r="224" spans="3:14" s="7" customFormat="1" x14ac:dyDescent="0.2">
      <c r="C224" s="7" t="s">
        <v>217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>
        <v>-13185</v>
      </c>
    </row>
    <row r="225" spans="3:14" s="7" customFormat="1" x14ac:dyDescent="0.2">
      <c r="C225" s="7" t="s">
        <v>218</v>
      </c>
      <c r="D225" s="8"/>
      <c r="E225" s="8"/>
      <c r="F225" s="8"/>
      <c r="G225" s="8"/>
      <c r="H225" s="8"/>
      <c r="I225" s="8">
        <v>-2970</v>
      </c>
      <c r="J225" s="8"/>
      <c r="K225" s="8"/>
      <c r="L225" s="8"/>
      <c r="M225" s="8"/>
      <c r="N225" s="8"/>
    </row>
    <row r="226" spans="3:14" s="7" customFormat="1" x14ac:dyDescent="0.2">
      <c r="C226" s="7" t="s">
        <v>219</v>
      </c>
      <c r="D226" s="8"/>
      <c r="E226" s="8"/>
      <c r="F226" s="8"/>
      <c r="G226" s="8"/>
      <c r="H226" s="8"/>
      <c r="I226" s="8">
        <v>-269171.06</v>
      </c>
      <c r="J226" s="8">
        <v>-11773.48</v>
      </c>
      <c r="K226" s="8">
        <v>-10172.32</v>
      </c>
      <c r="L226" s="8">
        <v>-100572.81</v>
      </c>
      <c r="M226" s="8"/>
      <c r="N226" s="8">
        <v>-11720</v>
      </c>
    </row>
    <row r="227" spans="3:14" s="7" customFormat="1" x14ac:dyDescent="0.2">
      <c r="C227" s="7" t="s">
        <v>220</v>
      </c>
      <c r="D227" s="8"/>
      <c r="E227" s="8"/>
      <c r="F227" s="8"/>
      <c r="G227" s="8"/>
      <c r="H227" s="8"/>
      <c r="I227" s="8">
        <v>-50716.1</v>
      </c>
      <c r="J227" s="8">
        <v>-10213.01</v>
      </c>
      <c r="K227" s="8"/>
      <c r="L227" s="8">
        <v>-44802.55</v>
      </c>
      <c r="M227" s="8"/>
      <c r="N227" s="8"/>
    </row>
    <row r="228" spans="3:14" s="7" customFormat="1" x14ac:dyDescent="0.2">
      <c r="C228" s="7" t="s">
        <v>221</v>
      </c>
      <c r="D228" s="8"/>
      <c r="E228" s="8">
        <v>-70480.23</v>
      </c>
      <c r="F228" s="8"/>
      <c r="G228" s="8"/>
      <c r="H228" s="8"/>
      <c r="I228" s="8"/>
      <c r="J228" s="8">
        <v>-5625.6</v>
      </c>
      <c r="K228" s="8"/>
      <c r="L228" s="8">
        <v>-1090.07</v>
      </c>
      <c r="M228" s="8"/>
      <c r="N228" s="8"/>
    </row>
    <row r="229" spans="3:14" s="7" customFormat="1" x14ac:dyDescent="0.2">
      <c r="C229" s="7" t="s">
        <v>222</v>
      </c>
      <c r="D229" s="8"/>
      <c r="E229" s="8"/>
      <c r="F229" s="8"/>
      <c r="G229" s="8"/>
      <c r="H229" s="8"/>
      <c r="I229" s="8">
        <v>-8441.85</v>
      </c>
      <c r="J229" s="8"/>
      <c r="K229" s="8"/>
      <c r="L229" s="8"/>
      <c r="M229" s="8"/>
      <c r="N229" s="8"/>
    </row>
    <row r="230" spans="3:14" s="7" customFormat="1" x14ac:dyDescent="0.2">
      <c r="C230" s="7" t="s">
        <v>223</v>
      </c>
      <c r="D230" s="8"/>
      <c r="E230" s="8"/>
      <c r="F230" s="8"/>
      <c r="G230" s="8"/>
      <c r="H230" s="8"/>
      <c r="I230" s="8">
        <v>-10020.43</v>
      </c>
      <c r="J230" s="8">
        <v>-2056.4299999999998</v>
      </c>
      <c r="K230" s="8"/>
      <c r="L230" s="8"/>
      <c r="M230" s="8"/>
      <c r="N230" s="8"/>
    </row>
    <row r="231" spans="3:14" s="7" customFormat="1" x14ac:dyDescent="0.2">
      <c r="C231" s="7" t="s">
        <v>224</v>
      </c>
      <c r="D231" s="8"/>
      <c r="E231" s="8"/>
      <c r="F231" s="8">
        <v>-26359.040000000001</v>
      </c>
      <c r="G231" s="8">
        <v>-3765.58</v>
      </c>
      <c r="H231" s="8"/>
      <c r="I231" s="8"/>
      <c r="J231" s="8"/>
      <c r="K231" s="8">
        <v>-7804.32</v>
      </c>
      <c r="L231" s="8">
        <v>-64425.96</v>
      </c>
      <c r="M231" s="8"/>
      <c r="N231" s="8"/>
    </row>
    <row r="232" spans="3:14" s="7" customFormat="1" x14ac:dyDescent="0.2">
      <c r="C232" s="7" t="s">
        <v>225</v>
      </c>
      <c r="D232" s="8"/>
      <c r="E232" s="8"/>
      <c r="F232" s="8"/>
      <c r="G232" s="8"/>
      <c r="H232" s="8"/>
      <c r="I232" s="8">
        <v>-12380.97</v>
      </c>
      <c r="J232" s="8"/>
      <c r="K232" s="8"/>
      <c r="L232" s="8"/>
      <c r="M232" s="8"/>
      <c r="N232" s="8"/>
    </row>
    <row r="233" spans="3:14" s="7" customFormat="1" x14ac:dyDescent="0.2">
      <c r="C233" s="7" t="s">
        <v>226</v>
      </c>
      <c r="D233" s="8"/>
      <c r="E233" s="8"/>
      <c r="F233" s="8"/>
      <c r="G233" s="8"/>
      <c r="H233" s="8"/>
      <c r="I233" s="8">
        <v>-21284.22</v>
      </c>
      <c r="J233" s="8">
        <v>-5694.72</v>
      </c>
      <c r="K233" s="8"/>
      <c r="L233" s="8">
        <v>-13762.06</v>
      </c>
      <c r="M233" s="8"/>
      <c r="N233" s="8"/>
    </row>
    <row r="234" spans="3:14" s="7" customFormat="1" x14ac:dyDescent="0.2">
      <c r="C234" s="7" t="s">
        <v>227</v>
      </c>
      <c r="D234" s="8"/>
      <c r="E234" s="8">
        <v>-34854</v>
      </c>
      <c r="F234" s="8">
        <v>-35697</v>
      </c>
      <c r="G234" s="8"/>
      <c r="H234" s="8"/>
      <c r="I234" s="8">
        <v>-631226.79</v>
      </c>
      <c r="J234" s="8">
        <v>-363066.62</v>
      </c>
      <c r="K234" s="8">
        <v>-670956.6</v>
      </c>
      <c r="L234" s="8">
        <v>-296093.98</v>
      </c>
      <c r="M234" s="8"/>
      <c r="N234" s="8"/>
    </row>
    <row r="235" spans="3:14" s="7" customFormat="1" x14ac:dyDescent="0.2">
      <c r="C235" s="7" t="s">
        <v>228</v>
      </c>
      <c r="D235" s="8">
        <v>-8277.7900000000009</v>
      </c>
      <c r="E235" s="8"/>
      <c r="F235" s="8">
        <v>-2911.56</v>
      </c>
      <c r="G235" s="8"/>
      <c r="H235" s="8"/>
      <c r="I235" s="8"/>
      <c r="J235" s="8">
        <v>-144303.05000000002</v>
      </c>
      <c r="K235" s="8">
        <v>-46939.14</v>
      </c>
      <c r="L235" s="8"/>
      <c r="M235" s="8"/>
      <c r="N235" s="8"/>
    </row>
    <row r="236" spans="3:14" s="7" customFormat="1" x14ac:dyDescent="0.2">
      <c r="C236" s="7" t="s">
        <v>229</v>
      </c>
      <c r="D236" s="8"/>
      <c r="E236" s="8"/>
      <c r="F236" s="8"/>
      <c r="G236" s="8"/>
      <c r="H236" s="8"/>
      <c r="I236" s="8">
        <v>-124568.82999999999</v>
      </c>
      <c r="J236" s="8">
        <v>-64951.57</v>
      </c>
      <c r="K236" s="8">
        <v>-87565.28</v>
      </c>
      <c r="L236" s="8"/>
      <c r="M236" s="8"/>
      <c r="N236" s="8"/>
    </row>
    <row r="237" spans="3:14" s="7" customFormat="1" x14ac:dyDescent="0.2">
      <c r="C237" s="7" t="s">
        <v>230</v>
      </c>
      <c r="D237" s="8"/>
      <c r="E237" s="8"/>
      <c r="F237" s="8"/>
      <c r="G237" s="8"/>
      <c r="H237" s="8"/>
      <c r="I237" s="8">
        <v>-105265.48</v>
      </c>
      <c r="J237" s="8">
        <v>-52757.77</v>
      </c>
      <c r="K237" s="8">
        <v>-175571.22</v>
      </c>
      <c r="L237" s="8">
        <v>-68495.490000000005</v>
      </c>
      <c r="M237" s="8"/>
      <c r="N237" s="8">
        <v>-22069.84</v>
      </c>
    </row>
    <row r="238" spans="3:14" s="7" customFormat="1" x14ac:dyDescent="0.2">
      <c r="C238" s="7" t="s">
        <v>231</v>
      </c>
      <c r="D238" s="8"/>
      <c r="E238" s="8"/>
      <c r="F238" s="8"/>
      <c r="G238" s="8">
        <v>-6510.73</v>
      </c>
      <c r="H238" s="8"/>
      <c r="I238" s="8">
        <v>-20820.16</v>
      </c>
      <c r="J238" s="8"/>
      <c r="K238" s="8"/>
      <c r="L238" s="8"/>
      <c r="M238" s="8"/>
      <c r="N238" s="8">
        <v>-74399.42</v>
      </c>
    </row>
    <row r="239" spans="3:14" s="7" customFormat="1" x14ac:dyDescent="0.2">
      <c r="C239" s="7" t="s">
        <v>232</v>
      </c>
      <c r="D239" s="8"/>
      <c r="E239" s="8"/>
      <c r="F239" s="8">
        <v>-25714.61</v>
      </c>
      <c r="G239" s="8"/>
      <c r="H239" s="8"/>
      <c r="I239" s="8">
        <v>-201225.06</v>
      </c>
      <c r="J239" s="8"/>
      <c r="K239" s="8">
        <v>-64993.369999999995</v>
      </c>
      <c r="L239" s="8"/>
      <c r="M239" s="8">
        <v>-181789.31</v>
      </c>
      <c r="N239" s="8"/>
    </row>
    <row r="240" spans="3:14" s="7" customFormat="1" x14ac:dyDescent="0.2">
      <c r="C240" s="7" t="s">
        <v>233</v>
      </c>
      <c r="D240" s="8"/>
      <c r="E240" s="8"/>
      <c r="F240" s="8"/>
      <c r="G240" s="8"/>
      <c r="H240" s="8"/>
      <c r="I240" s="8">
        <v>-236589.3</v>
      </c>
      <c r="J240" s="8">
        <v>-2076.35</v>
      </c>
      <c r="K240" s="8">
        <v>-261740.36000000002</v>
      </c>
      <c r="L240" s="8">
        <v>-206027.07</v>
      </c>
      <c r="M240" s="8"/>
      <c r="N240" s="8"/>
    </row>
    <row r="241" spans="3:14" s="7" customFormat="1" x14ac:dyDescent="0.2">
      <c r="C241" s="7" t="s">
        <v>234</v>
      </c>
      <c r="D241" s="8"/>
      <c r="E241" s="8"/>
      <c r="F241" s="8"/>
      <c r="G241" s="8"/>
      <c r="H241" s="8"/>
      <c r="I241" s="8">
        <v>-1053580.0900000001</v>
      </c>
      <c r="J241" s="8">
        <v>-434635.08</v>
      </c>
      <c r="K241" s="8">
        <v>-1535581.62</v>
      </c>
      <c r="L241" s="8">
        <v>-179860.28</v>
      </c>
      <c r="M241" s="8"/>
      <c r="N241" s="8"/>
    </row>
    <row r="242" spans="3:14" s="7" customFormat="1" x14ac:dyDescent="0.2">
      <c r="C242" s="7" t="s">
        <v>235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>
        <v>-39090.79</v>
      </c>
    </row>
    <row r="243" spans="3:14" s="7" customFormat="1" x14ac:dyDescent="0.2">
      <c r="C243" s="7" t="s">
        <v>236</v>
      </c>
      <c r="D243" s="8"/>
      <c r="E243" s="8"/>
      <c r="F243" s="8">
        <v>-30713.31</v>
      </c>
      <c r="G243" s="8"/>
      <c r="H243" s="8"/>
      <c r="I243" s="8">
        <v>-63093.64</v>
      </c>
      <c r="J243" s="8">
        <v>-19812.84</v>
      </c>
      <c r="K243" s="8">
        <v>-14433.3</v>
      </c>
      <c r="L243" s="8">
        <v>-12408.11</v>
      </c>
      <c r="M243" s="8"/>
      <c r="N243" s="8"/>
    </row>
    <row r="244" spans="3:14" s="7" customFormat="1" x14ac:dyDescent="0.2">
      <c r="C244" s="7" t="s">
        <v>237</v>
      </c>
      <c r="D244" s="8"/>
      <c r="E244" s="8"/>
      <c r="F244" s="8">
        <v>-11950.15</v>
      </c>
      <c r="G244" s="8"/>
      <c r="H244" s="8"/>
      <c r="I244" s="8">
        <v>-39904.43</v>
      </c>
      <c r="J244" s="8">
        <v>-10844.57</v>
      </c>
      <c r="K244" s="8">
        <v>-6494.98</v>
      </c>
      <c r="L244" s="8">
        <v>-5687.05</v>
      </c>
      <c r="M244" s="8"/>
      <c r="N244" s="8"/>
    </row>
    <row r="245" spans="3:14" s="7" customFormat="1" x14ac:dyDescent="0.2">
      <c r="C245" s="7" t="s">
        <v>238</v>
      </c>
      <c r="D245" s="8"/>
      <c r="E245" s="8"/>
      <c r="F245" s="8">
        <v>-33858.74</v>
      </c>
      <c r="G245" s="8"/>
      <c r="H245" s="8"/>
      <c r="I245" s="8">
        <v>-11447.8</v>
      </c>
      <c r="J245" s="8"/>
      <c r="K245" s="8">
        <v>-56912.78</v>
      </c>
      <c r="L245" s="8">
        <v>-3619.03</v>
      </c>
      <c r="M245" s="8"/>
      <c r="N245" s="8"/>
    </row>
    <row r="246" spans="3:14" s="7" customFormat="1" x14ac:dyDescent="0.2">
      <c r="C246" s="7" t="s">
        <v>239</v>
      </c>
      <c r="D246" s="8"/>
      <c r="E246" s="8"/>
      <c r="F246" s="8">
        <v>-11950.15</v>
      </c>
      <c r="G246" s="8"/>
      <c r="H246" s="8"/>
      <c r="I246" s="8">
        <v>-5735.78</v>
      </c>
      <c r="J246" s="8">
        <v>-286.82</v>
      </c>
      <c r="K246" s="8">
        <v>-2886.67</v>
      </c>
      <c r="L246" s="8">
        <v>-9823.08</v>
      </c>
      <c r="M246" s="8"/>
      <c r="N246" s="8"/>
    </row>
    <row r="247" spans="3:14" s="7" customFormat="1" x14ac:dyDescent="0.2">
      <c r="C247" s="7" t="s">
        <v>240</v>
      </c>
      <c r="D247" s="8"/>
      <c r="E247" s="8"/>
      <c r="F247" s="8"/>
      <c r="G247" s="8"/>
      <c r="H247" s="8"/>
      <c r="I247" s="8"/>
      <c r="J247" s="8">
        <v>-542.29999999999995</v>
      </c>
      <c r="K247" s="8"/>
      <c r="L247" s="8"/>
      <c r="M247" s="8"/>
      <c r="N247" s="8"/>
    </row>
    <row r="248" spans="3:14" s="7" customFormat="1" x14ac:dyDescent="0.2">
      <c r="C248" s="7" t="s">
        <v>241</v>
      </c>
      <c r="D248" s="8"/>
      <c r="E248" s="8"/>
      <c r="F248" s="8">
        <v>-13941.84</v>
      </c>
      <c r="G248" s="8"/>
      <c r="H248" s="8"/>
      <c r="I248" s="8">
        <v>-23759.14</v>
      </c>
      <c r="J248" s="8">
        <v>-24400</v>
      </c>
      <c r="K248" s="8">
        <v>-5412.49</v>
      </c>
      <c r="L248" s="8">
        <v>-9823.08</v>
      </c>
      <c r="M248" s="8"/>
      <c r="N248" s="8"/>
    </row>
    <row r="249" spans="3:14" s="7" customFormat="1" x14ac:dyDescent="0.2">
      <c r="C249" s="7" t="s">
        <v>242</v>
      </c>
      <c r="D249" s="8"/>
      <c r="E249" s="8"/>
      <c r="F249" s="8"/>
      <c r="G249" s="8"/>
      <c r="H249" s="8"/>
      <c r="I249" s="8"/>
      <c r="J249" s="8"/>
      <c r="K249" s="8"/>
      <c r="L249" s="8">
        <v>-2068.02</v>
      </c>
      <c r="M249" s="8"/>
      <c r="N249" s="8"/>
    </row>
    <row r="250" spans="3:14" s="7" customFormat="1" x14ac:dyDescent="0.2">
      <c r="C250" s="7" t="s">
        <v>243</v>
      </c>
      <c r="D250" s="8"/>
      <c r="E250" s="8"/>
      <c r="F250" s="8"/>
      <c r="G250" s="8"/>
      <c r="H250" s="8"/>
      <c r="I250" s="8">
        <v>-2444.56</v>
      </c>
      <c r="J250" s="8"/>
      <c r="K250" s="8">
        <v>-10039.549999999999</v>
      </c>
      <c r="L250" s="8"/>
      <c r="M250" s="8"/>
      <c r="N250" s="8"/>
    </row>
    <row r="251" spans="3:14" s="7" customFormat="1" x14ac:dyDescent="0.2">
      <c r="C251" s="7" t="s">
        <v>244</v>
      </c>
      <c r="D251" s="8"/>
      <c r="E251" s="8"/>
      <c r="F251" s="8"/>
      <c r="G251" s="8"/>
      <c r="H251" s="8"/>
      <c r="I251" s="8">
        <v>-107551.15</v>
      </c>
      <c r="J251" s="8"/>
      <c r="K251" s="8">
        <v>-5349.44</v>
      </c>
      <c r="L251" s="8">
        <v>-132618.84</v>
      </c>
      <c r="M251" s="8"/>
      <c r="N251" s="8"/>
    </row>
    <row r="252" spans="3:14" s="7" customFormat="1" x14ac:dyDescent="0.2">
      <c r="C252" s="7" t="s">
        <v>245</v>
      </c>
      <c r="D252" s="8"/>
      <c r="E252" s="8"/>
      <c r="F252" s="8"/>
      <c r="G252" s="8"/>
      <c r="H252" s="8"/>
      <c r="I252" s="8"/>
      <c r="J252" s="8"/>
      <c r="K252" s="8">
        <v>-94345.55</v>
      </c>
      <c r="L252" s="8"/>
      <c r="M252" s="8"/>
      <c r="N252" s="8"/>
    </row>
    <row r="253" spans="3:14" s="7" customFormat="1" x14ac:dyDescent="0.2">
      <c r="C253" s="7" t="s">
        <v>246</v>
      </c>
      <c r="D253" s="8"/>
      <c r="E253" s="8"/>
      <c r="F253" s="8"/>
      <c r="G253" s="8"/>
      <c r="H253" s="8"/>
      <c r="I253" s="8"/>
      <c r="J253" s="8"/>
      <c r="K253" s="8">
        <v>-50119.199999999997</v>
      </c>
      <c r="L253" s="8"/>
      <c r="M253" s="8"/>
      <c r="N253" s="8"/>
    </row>
    <row r="254" spans="3:14" s="7" customFormat="1" x14ac:dyDescent="0.2">
      <c r="C254" s="7" t="s">
        <v>247</v>
      </c>
      <c r="D254" s="8"/>
      <c r="E254" s="8"/>
      <c r="F254" s="8"/>
      <c r="G254" s="8"/>
      <c r="H254" s="8"/>
      <c r="I254" s="8"/>
      <c r="J254" s="8"/>
      <c r="K254" s="8">
        <v>-16275.26</v>
      </c>
      <c r="L254" s="8"/>
      <c r="M254" s="8"/>
      <c r="N254" s="8"/>
    </row>
    <row r="255" spans="3:14" s="7" customFormat="1" x14ac:dyDescent="0.2">
      <c r="C255" s="7" t="s">
        <v>248</v>
      </c>
      <c r="D255" s="8"/>
      <c r="E255" s="8"/>
      <c r="F255" s="8"/>
      <c r="G255" s="8"/>
      <c r="H255" s="8"/>
      <c r="I255" s="8"/>
      <c r="J255" s="8"/>
      <c r="K255" s="8">
        <v>-15231.21</v>
      </c>
      <c r="L255" s="8"/>
      <c r="M255" s="8"/>
      <c r="N255" s="8"/>
    </row>
    <row r="256" spans="3:14" s="7" customFormat="1" x14ac:dyDescent="0.2">
      <c r="C256" s="7" t="s">
        <v>249</v>
      </c>
      <c r="D256" s="8"/>
      <c r="E256" s="8"/>
      <c r="F256" s="8"/>
      <c r="G256" s="8"/>
      <c r="H256" s="8"/>
      <c r="I256" s="8"/>
      <c r="J256" s="8"/>
      <c r="K256" s="8">
        <v>-9664.65</v>
      </c>
      <c r="L256" s="8"/>
      <c r="M256" s="8"/>
      <c r="N256" s="8"/>
    </row>
    <row r="257" spans="3:14" s="7" customFormat="1" x14ac:dyDescent="0.2">
      <c r="C257" s="7" t="s">
        <v>250</v>
      </c>
      <c r="D257" s="8"/>
      <c r="E257" s="8"/>
      <c r="F257" s="8"/>
      <c r="G257" s="8"/>
      <c r="H257" s="8"/>
      <c r="I257" s="8">
        <v>-96490.52</v>
      </c>
      <c r="J257" s="8">
        <v>-289720.09999999998</v>
      </c>
      <c r="K257" s="8">
        <v>-247051.47</v>
      </c>
      <c r="L257" s="8">
        <v>-52617.14</v>
      </c>
      <c r="M257" s="8"/>
      <c r="N257" s="8"/>
    </row>
    <row r="258" spans="3:14" s="7" customFormat="1" x14ac:dyDescent="0.2">
      <c r="C258" s="7" t="s">
        <v>251</v>
      </c>
      <c r="D258" s="8"/>
      <c r="E258" s="8"/>
      <c r="F258" s="8"/>
      <c r="G258" s="8"/>
      <c r="H258" s="8"/>
      <c r="I258" s="8"/>
      <c r="J258" s="8">
        <v>-27128.28</v>
      </c>
      <c r="K258" s="8"/>
      <c r="L258" s="8"/>
      <c r="M258" s="8"/>
      <c r="N258" s="8"/>
    </row>
    <row r="259" spans="3:14" s="7" customFormat="1" x14ac:dyDescent="0.2">
      <c r="C259" s="7" t="s">
        <v>252</v>
      </c>
      <c r="D259" s="8"/>
      <c r="E259" s="8"/>
      <c r="F259" s="8"/>
      <c r="G259" s="8"/>
      <c r="H259" s="8"/>
      <c r="I259" s="8">
        <v>-20117.79</v>
      </c>
      <c r="J259" s="8">
        <v>-35480.120000000003</v>
      </c>
      <c r="K259" s="8">
        <v>-60444.89</v>
      </c>
      <c r="L259" s="8">
        <v>-19391.419999999998</v>
      </c>
      <c r="M259" s="8">
        <v>-49069.07</v>
      </c>
      <c r="N259" s="8"/>
    </row>
    <row r="260" spans="3:14" s="7" customFormat="1" x14ac:dyDescent="0.2">
      <c r="C260" s="7" t="s">
        <v>253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>
        <v>-96623.28</v>
      </c>
    </row>
    <row r="261" spans="3:14" s="7" customFormat="1" x14ac:dyDescent="0.2">
      <c r="C261" s="7" t="s">
        <v>254</v>
      </c>
      <c r="D261" s="8"/>
      <c r="E261" s="8"/>
      <c r="F261" s="8">
        <v>-6782.07</v>
      </c>
      <c r="G261" s="8"/>
      <c r="H261" s="8"/>
      <c r="I261" s="8"/>
      <c r="J261" s="8">
        <v>-23999.3</v>
      </c>
      <c r="K261" s="8"/>
      <c r="L261" s="8"/>
      <c r="M261" s="8"/>
      <c r="N261" s="8"/>
    </row>
    <row r="262" spans="3:14" s="7" customFormat="1" x14ac:dyDescent="0.2">
      <c r="C262" s="7" t="s">
        <v>255</v>
      </c>
      <c r="D262" s="8"/>
      <c r="E262" s="8"/>
      <c r="F262" s="8"/>
      <c r="G262" s="8"/>
      <c r="H262" s="8"/>
      <c r="I262" s="8">
        <v>-911.24</v>
      </c>
      <c r="J262" s="8">
        <v>-44554.75</v>
      </c>
      <c r="K262" s="8">
        <v>-26341.260000000002</v>
      </c>
      <c r="L262" s="8"/>
      <c r="M262" s="8"/>
      <c r="N262" s="8"/>
    </row>
    <row r="263" spans="3:14" s="7" customFormat="1" x14ac:dyDescent="0.2">
      <c r="C263" s="7" t="s">
        <v>256</v>
      </c>
      <c r="D263" s="8"/>
      <c r="E263" s="8"/>
      <c r="F263" s="8"/>
      <c r="G263" s="8"/>
      <c r="H263" s="8"/>
      <c r="I263" s="8">
        <v>-1816.36</v>
      </c>
      <c r="J263" s="8">
        <v>-49585</v>
      </c>
      <c r="K263" s="8">
        <v>-41242.160000000003</v>
      </c>
      <c r="L263" s="8"/>
      <c r="M263" s="8"/>
      <c r="N263" s="8"/>
    </row>
    <row r="264" spans="3:14" s="7" customFormat="1" x14ac:dyDescent="0.2">
      <c r="C264" s="7" t="s">
        <v>257</v>
      </c>
      <c r="D264" s="8"/>
      <c r="E264" s="8"/>
      <c r="F264" s="8"/>
      <c r="G264" s="8">
        <v>-5331.36</v>
      </c>
      <c r="H264" s="8">
        <v>1800</v>
      </c>
      <c r="I264" s="8">
        <v>-146732.92000000001</v>
      </c>
      <c r="J264" s="8">
        <v>-98130.39</v>
      </c>
      <c r="K264" s="8">
        <v>-63001.3</v>
      </c>
      <c r="L264" s="8">
        <v>-144801.54999999999</v>
      </c>
      <c r="M264" s="8">
        <v>-60037.98</v>
      </c>
      <c r="N264" s="8">
        <v>-52830.490000000005</v>
      </c>
    </row>
    <row r="265" spans="3:14" s="7" customFormat="1" x14ac:dyDescent="0.2">
      <c r="C265" s="7" t="s">
        <v>258</v>
      </c>
      <c r="D265" s="8"/>
      <c r="E265" s="8"/>
      <c r="F265" s="8"/>
      <c r="G265" s="8"/>
      <c r="H265" s="8">
        <v>-106242.7</v>
      </c>
      <c r="I265" s="8">
        <v>-12229.63</v>
      </c>
      <c r="J265" s="8">
        <v>-12872</v>
      </c>
      <c r="K265" s="8">
        <v>-4039.25</v>
      </c>
      <c r="L265" s="8"/>
      <c r="M265" s="8"/>
      <c r="N265" s="8"/>
    </row>
    <row r="266" spans="3:14" s="7" customFormat="1" x14ac:dyDescent="0.2">
      <c r="C266" s="7" t="s">
        <v>259</v>
      </c>
      <c r="D266" s="8"/>
      <c r="E266" s="8"/>
      <c r="F266" s="8"/>
      <c r="G266" s="8"/>
      <c r="H266" s="8"/>
      <c r="I266" s="8"/>
      <c r="J266" s="8">
        <v>-116875.75</v>
      </c>
      <c r="K266" s="8">
        <v>-119022.48</v>
      </c>
      <c r="L266" s="8"/>
      <c r="M266" s="8"/>
      <c r="N266" s="8"/>
    </row>
    <row r="267" spans="3:14" s="7" customFormat="1" x14ac:dyDescent="0.2">
      <c r="C267" s="7" t="s">
        <v>260</v>
      </c>
      <c r="D267" s="8"/>
      <c r="E267" s="8"/>
      <c r="F267" s="8"/>
      <c r="G267" s="8"/>
      <c r="H267" s="8"/>
      <c r="I267" s="8"/>
      <c r="J267" s="8">
        <v>-158929.59</v>
      </c>
      <c r="K267" s="8"/>
      <c r="L267" s="8"/>
      <c r="M267" s="8"/>
      <c r="N267" s="8"/>
    </row>
    <row r="268" spans="3:14" s="7" customFormat="1" x14ac:dyDescent="0.2">
      <c r="C268" s="7" t="s">
        <v>261</v>
      </c>
      <c r="D268" s="8"/>
      <c r="E268" s="8"/>
      <c r="F268" s="8"/>
      <c r="G268" s="8"/>
      <c r="H268" s="8"/>
      <c r="I268" s="8"/>
      <c r="J268" s="8">
        <v>-96345</v>
      </c>
      <c r="K268" s="8"/>
      <c r="L268" s="8"/>
      <c r="M268" s="8"/>
      <c r="N268" s="8"/>
    </row>
    <row r="269" spans="3:14" s="7" customFormat="1" x14ac:dyDescent="0.2">
      <c r="C269" s="7" t="s">
        <v>262</v>
      </c>
      <c r="D269" s="8"/>
      <c r="E269" s="8"/>
      <c r="F269" s="8"/>
      <c r="G269" s="8"/>
      <c r="H269" s="8"/>
      <c r="I269" s="8"/>
      <c r="J269" s="8">
        <v>-1318.49</v>
      </c>
      <c r="K269" s="8"/>
      <c r="L269" s="8"/>
      <c r="M269" s="8"/>
      <c r="N269" s="8"/>
    </row>
    <row r="270" spans="3:14" s="7" customFormat="1" x14ac:dyDescent="0.2">
      <c r="C270" s="7" t="s">
        <v>263</v>
      </c>
      <c r="D270" s="8"/>
      <c r="E270" s="8"/>
      <c r="F270" s="8"/>
      <c r="G270" s="8"/>
      <c r="H270" s="8"/>
      <c r="I270" s="8"/>
      <c r="J270" s="8">
        <v>-20619.52</v>
      </c>
      <c r="K270" s="8"/>
      <c r="L270" s="8"/>
      <c r="M270" s="8"/>
      <c r="N270" s="8"/>
    </row>
    <row r="271" spans="3:14" s="7" customFormat="1" x14ac:dyDescent="0.2">
      <c r="C271" s="7" t="s">
        <v>264</v>
      </c>
      <c r="D271" s="8"/>
      <c r="E271" s="8"/>
      <c r="F271" s="8"/>
      <c r="G271" s="8"/>
      <c r="H271" s="8"/>
      <c r="I271" s="8"/>
      <c r="J271" s="8">
        <v>-16295.61</v>
      </c>
      <c r="K271" s="8"/>
      <c r="L271" s="8"/>
      <c r="M271" s="8"/>
      <c r="N271" s="8"/>
    </row>
    <row r="272" spans="3:14" s="7" customFormat="1" x14ac:dyDescent="0.2">
      <c r="C272" s="7" t="s">
        <v>265</v>
      </c>
      <c r="D272" s="8"/>
      <c r="E272" s="8"/>
      <c r="F272" s="8"/>
      <c r="G272" s="8"/>
      <c r="H272" s="8">
        <v>-9988.26</v>
      </c>
      <c r="I272" s="8"/>
      <c r="J272" s="8">
        <v>-363.23</v>
      </c>
      <c r="K272" s="8"/>
      <c r="L272" s="8"/>
      <c r="M272" s="8"/>
      <c r="N272" s="8"/>
    </row>
    <row r="273" spans="3:14" s="7" customFormat="1" x14ac:dyDescent="0.2">
      <c r="C273" s="7" t="s">
        <v>266</v>
      </c>
      <c r="D273" s="8"/>
      <c r="E273" s="8"/>
      <c r="F273" s="8"/>
      <c r="G273" s="8"/>
      <c r="H273" s="8"/>
      <c r="I273" s="8"/>
      <c r="J273" s="8">
        <v>-659.15</v>
      </c>
      <c r="K273" s="8"/>
      <c r="L273" s="8"/>
      <c r="M273" s="8"/>
      <c r="N273" s="8"/>
    </row>
    <row r="274" spans="3:14" s="7" customFormat="1" x14ac:dyDescent="0.2">
      <c r="C274" s="7" t="s">
        <v>267</v>
      </c>
      <c r="D274" s="8"/>
      <c r="E274" s="8"/>
      <c r="F274" s="8"/>
      <c r="G274" s="8"/>
      <c r="H274" s="8"/>
      <c r="I274" s="8"/>
      <c r="J274" s="8">
        <v>-105856.98</v>
      </c>
      <c r="K274" s="8"/>
      <c r="L274" s="8"/>
      <c r="M274" s="8"/>
      <c r="N274" s="8"/>
    </row>
    <row r="275" spans="3:14" s="7" customFormat="1" x14ac:dyDescent="0.2">
      <c r="C275" s="7" t="s">
        <v>268</v>
      </c>
      <c r="D275" s="8"/>
      <c r="E275" s="8"/>
      <c r="F275" s="8"/>
      <c r="G275" s="8"/>
      <c r="H275" s="8"/>
      <c r="I275" s="8"/>
      <c r="J275" s="8">
        <v>-92559.19</v>
      </c>
      <c r="K275" s="8">
        <v>-365630.58</v>
      </c>
      <c r="L275" s="8">
        <v>-7658.33</v>
      </c>
      <c r="M275" s="8"/>
      <c r="N275" s="8"/>
    </row>
    <row r="276" spans="3:14" s="7" customFormat="1" x14ac:dyDescent="0.2">
      <c r="C276" s="7" t="s">
        <v>269</v>
      </c>
      <c r="D276" s="8"/>
      <c r="E276" s="8"/>
      <c r="F276" s="8"/>
      <c r="G276" s="8"/>
      <c r="H276" s="8"/>
      <c r="I276" s="8"/>
      <c r="J276" s="8"/>
      <c r="K276" s="8">
        <v>-45020.490000000005</v>
      </c>
      <c r="L276" s="8"/>
      <c r="M276" s="8"/>
      <c r="N276" s="8"/>
    </row>
    <row r="277" spans="3:14" s="7" customFormat="1" x14ac:dyDescent="0.2">
      <c r="C277" s="7" t="s">
        <v>270</v>
      </c>
      <c r="D277" s="8"/>
      <c r="E277" s="8"/>
      <c r="F277" s="8"/>
      <c r="G277" s="8"/>
      <c r="H277" s="8"/>
      <c r="I277" s="8">
        <v>-95605.709999999992</v>
      </c>
      <c r="J277" s="8">
        <v>-85444.66</v>
      </c>
      <c r="K277" s="8">
        <v>-161524.9</v>
      </c>
      <c r="L277" s="8">
        <v>-139107.53</v>
      </c>
      <c r="M277" s="8"/>
      <c r="N277" s="8">
        <v>-1083485.27</v>
      </c>
    </row>
    <row r="278" spans="3:14" s="7" customFormat="1" x14ac:dyDescent="0.2">
      <c r="C278" s="7" t="s">
        <v>271</v>
      </c>
      <c r="D278" s="8"/>
      <c r="E278" s="8"/>
      <c r="F278" s="8"/>
      <c r="G278" s="8"/>
      <c r="H278" s="8"/>
      <c r="I278" s="8">
        <v>-8712.98</v>
      </c>
      <c r="J278" s="8">
        <v>-1849.2</v>
      </c>
      <c r="K278" s="8"/>
      <c r="L278" s="8"/>
      <c r="M278" s="8">
        <v>-9489.16</v>
      </c>
      <c r="N278" s="8"/>
    </row>
    <row r="279" spans="3:14" s="7" customFormat="1" x14ac:dyDescent="0.2">
      <c r="C279" s="7" t="s">
        <v>272</v>
      </c>
      <c r="D279" s="8"/>
      <c r="E279" s="8"/>
      <c r="F279" s="8"/>
      <c r="G279" s="8"/>
      <c r="H279" s="8"/>
      <c r="I279" s="8"/>
      <c r="J279" s="8"/>
      <c r="K279" s="8">
        <v>-158015.90000000002</v>
      </c>
      <c r="L279" s="8">
        <v>-44936.66</v>
      </c>
      <c r="M279" s="8">
        <v>-227564.58</v>
      </c>
      <c r="N279" s="8"/>
    </row>
    <row r="280" spans="3:14" s="7" customFormat="1" x14ac:dyDescent="0.2">
      <c r="C280" s="7" t="s">
        <v>273</v>
      </c>
      <c r="D280" s="8"/>
      <c r="E280" s="8"/>
      <c r="F280" s="8"/>
      <c r="G280" s="8"/>
      <c r="H280" s="8"/>
      <c r="I280" s="8"/>
      <c r="J280" s="8"/>
      <c r="K280" s="8"/>
      <c r="L280" s="8">
        <v>-3617.8900000000003</v>
      </c>
      <c r="M280" s="8"/>
      <c r="N280" s="8"/>
    </row>
    <row r="281" spans="3:14" s="7" customFormat="1" x14ac:dyDescent="0.2">
      <c r="C281" s="7" t="s">
        <v>274</v>
      </c>
      <c r="D281" s="8"/>
      <c r="E281" s="8"/>
      <c r="F281" s="8"/>
      <c r="G281" s="8"/>
      <c r="H281" s="8"/>
      <c r="I281" s="8"/>
      <c r="J281" s="8"/>
      <c r="K281" s="8">
        <v>-178674.1</v>
      </c>
      <c r="L281" s="8"/>
      <c r="M281" s="8"/>
      <c r="N281" s="8"/>
    </row>
    <row r="282" spans="3:14" s="7" customFormat="1" x14ac:dyDescent="0.2">
      <c r="C282" s="7" t="s">
        <v>275</v>
      </c>
      <c r="D282" s="8"/>
      <c r="E282" s="8"/>
      <c r="F282" s="8"/>
      <c r="G282" s="8"/>
      <c r="H282" s="8"/>
      <c r="I282" s="8">
        <v>-59227.1</v>
      </c>
      <c r="J282" s="8">
        <v>-60973.18</v>
      </c>
      <c r="K282" s="8">
        <v>-119165.95000000001</v>
      </c>
      <c r="L282" s="8">
        <v>-127911.34</v>
      </c>
      <c r="M282" s="8"/>
      <c r="N282" s="8"/>
    </row>
    <row r="283" spans="3:14" s="7" customFormat="1" x14ac:dyDescent="0.2">
      <c r="C283" s="7" t="s">
        <v>276</v>
      </c>
      <c r="D283" s="8"/>
      <c r="E283" s="8"/>
      <c r="F283" s="8"/>
      <c r="G283" s="8"/>
      <c r="H283" s="8"/>
      <c r="I283" s="8">
        <v>-103037.7</v>
      </c>
      <c r="J283" s="8">
        <v>-753757.41999999993</v>
      </c>
      <c r="K283" s="8">
        <v>-52955.6</v>
      </c>
      <c r="L283" s="8">
        <v>-1165439.8400000001</v>
      </c>
      <c r="M283" s="8"/>
      <c r="N283" s="8"/>
    </row>
    <row r="284" spans="3:14" s="7" customFormat="1" x14ac:dyDescent="0.2">
      <c r="C284" s="7" t="s">
        <v>277</v>
      </c>
      <c r="D284" s="8"/>
      <c r="E284" s="8"/>
      <c r="F284" s="8"/>
      <c r="G284" s="8"/>
      <c r="H284" s="8"/>
      <c r="I284" s="8">
        <v>-67162.070000000007</v>
      </c>
      <c r="J284" s="8"/>
      <c r="K284" s="8"/>
      <c r="L284" s="8"/>
      <c r="M284" s="8"/>
      <c r="N284" s="8"/>
    </row>
    <row r="285" spans="3:14" s="7" customFormat="1" x14ac:dyDescent="0.2">
      <c r="C285" s="7" t="s">
        <v>278</v>
      </c>
      <c r="D285" s="8"/>
      <c r="E285" s="8"/>
      <c r="F285" s="8"/>
      <c r="G285" s="8"/>
      <c r="H285" s="8"/>
      <c r="I285" s="8">
        <v>-8863.51</v>
      </c>
      <c r="J285" s="8"/>
      <c r="K285" s="8"/>
      <c r="L285" s="8"/>
      <c r="M285" s="8"/>
      <c r="N285" s="8"/>
    </row>
    <row r="286" spans="3:14" s="7" customFormat="1" x14ac:dyDescent="0.2">
      <c r="C286" s="7" t="s">
        <v>279</v>
      </c>
      <c r="D286" s="8"/>
      <c r="E286" s="8"/>
      <c r="F286" s="8"/>
      <c r="G286" s="8"/>
      <c r="H286" s="8"/>
      <c r="I286" s="8">
        <v>-8863.51</v>
      </c>
      <c r="J286" s="8"/>
      <c r="K286" s="8"/>
      <c r="L286" s="8"/>
      <c r="M286" s="8"/>
      <c r="N286" s="8"/>
    </row>
    <row r="287" spans="3:14" s="7" customFormat="1" x14ac:dyDescent="0.2">
      <c r="C287" s="7" t="s">
        <v>280</v>
      </c>
      <c r="D287" s="8"/>
      <c r="E287" s="8"/>
      <c r="F287" s="8"/>
      <c r="G287" s="8"/>
      <c r="H287" s="8"/>
      <c r="I287" s="8">
        <v>-6647.63</v>
      </c>
      <c r="J287" s="8"/>
      <c r="K287" s="8"/>
      <c r="L287" s="8"/>
      <c r="M287" s="8"/>
      <c r="N287" s="8"/>
    </row>
    <row r="288" spans="3:14" s="7" customFormat="1" x14ac:dyDescent="0.2">
      <c r="C288" s="7" t="s">
        <v>281</v>
      </c>
      <c r="D288" s="8"/>
      <c r="E288" s="8"/>
      <c r="F288" s="8"/>
      <c r="G288" s="8"/>
      <c r="H288" s="8"/>
      <c r="I288" s="8">
        <v>-6647.63</v>
      </c>
      <c r="J288" s="8"/>
      <c r="K288" s="8"/>
      <c r="L288" s="8"/>
      <c r="M288" s="8"/>
      <c r="N288" s="8"/>
    </row>
    <row r="289" spans="3:14" s="7" customFormat="1" x14ac:dyDescent="0.2">
      <c r="C289" s="7" t="s">
        <v>282</v>
      </c>
      <c r="D289" s="8"/>
      <c r="E289" s="8"/>
      <c r="F289" s="8"/>
      <c r="G289" s="8"/>
      <c r="H289" s="8"/>
      <c r="I289" s="8">
        <v>-107401.89</v>
      </c>
      <c r="J289" s="8"/>
      <c r="K289" s="8"/>
      <c r="L289" s="8"/>
      <c r="M289" s="8"/>
      <c r="N289" s="8"/>
    </row>
    <row r="290" spans="3:14" s="7" customFormat="1" x14ac:dyDescent="0.2">
      <c r="C290" s="7" t="s">
        <v>283</v>
      </c>
      <c r="D290" s="8"/>
      <c r="E290" s="8"/>
      <c r="F290" s="8">
        <v>-26142.71</v>
      </c>
      <c r="G290" s="8"/>
      <c r="H290" s="8"/>
      <c r="I290" s="8">
        <v>-10944.810000000001</v>
      </c>
      <c r="J290" s="8"/>
      <c r="K290" s="8"/>
      <c r="L290" s="8"/>
      <c r="M290" s="8"/>
      <c r="N290" s="8"/>
    </row>
    <row r="291" spans="3:14" s="7" customFormat="1" x14ac:dyDescent="0.2">
      <c r="C291" s="7" t="s">
        <v>284</v>
      </c>
      <c r="D291" s="8"/>
      <c r="E291" s="8"/>
      <c r="F291" s="8"/>
      <c r="G291" s="8"/>
      <c r="H291" s="8"/>
      <c r="I291" s="8">
        <v>-12030.099999999999</v>
      </c>
      <c r="J291" s="8"/>
      <c r="K291" s="8"/>
      <c r="L291" s="8"/>
      <c r="M291" s="8"/>
      <c r="N291" s="8"/>
    </row>
    <row r="292" spans="3:14" s="7" customFormat="1" x14ac:dyDescent="0.2">
      <c r="C292" s="7" t="s">
        <v>285</v>
      </c>
      <c r="D292" s="8"/>
      <c r="E292" s="8"/>
      <c r="F292" s="8"/>
      <c r="G292" s="8"/>
      <c r="H292" s="8"/>
      <c r="I292" s="8">
        <v>-5472.4</v>
      </c>
      <c r="J292" s="8"/>
      <c r="K292" s="8"/>
      <c r="L292" s="8"/>
      <c r="M292" s="8"/>
      <c r="N292" s="8"/>
    </row>
    <row r="293" spans="3:14" s="7" customFormat="1" x14ac:dyDescent="0.2">
      <c r="C293" s="7" t="s">
        <v>286</v>
      </c>
      <c r="D293" s="8"/>
      <c r="E293" s="8"/>
      <c r="F293" s="8"/>
      <c r="G293" s="8"/>
      <c r="H293" s="8"/>
      <c r="I293" s="8">
        <v>-5472.4</v>
      </c>
      <c r="J293" s="8"/>
      <c r="K293" s="8"/>
      <c r="L293" s="8"/>
      <c r="M293" s="8"/>
      <c r="N293" s="8"/>
    </row>
    <row r="294" spans="3:14" s="7" customFormat="1" x14ac:dyDescent="0.2">
      <c r="C294" s="7" t="s">
        <v>287</v>
      </c>
      <c r="D294" s="8"/>
      <c r="E294" s="8"/>
      <c r="F294" s="8"/>
      <c r="G294" s="8"/>
      <c r="H294" s="8"/>
      <c r="I294" s="8">
        <v>-12111.73</v>
      </c>
      <c r="J294" s="8"/>
      <c r="K294" s="8"/>
      <c r="L294" s="8"/>
      <c r="M294" s="8"/>
      <c r="N294" s="8"/>
    </row>
    <row r="295" spans="3:14" s="7" customFormat="1" x14ac:dyDescent="0.2">
      <c r="C295" s="7" t="s">
        <v>288</v>
      </c>
      <c r="D295" s="8"/>
      <c r="E295" s="8"/>
      <c r="F295" s="8"/>
      <c r="G295" s="8"/>
      <c r="H295" s="8"/>
      <c r="I295" s="8">
        <v>-30427.87</v>
      </c>
      <c r="J295" s="8"/>
      <c r="K295" s="8"/>
      <c r="L295" s="8"/>
      <c r="M295" s="8"/>
      <c r="N295" s="8"/>
    </row>
    <row r="296" spans="3:14" s="7" customFormat="1" x14ac:dyDescent="0.2">
      <c r="C296" s="7" t="s">
        <v>289</v>
      </c>
      <c r="D296" s="8"/>
      <c r="E296" s="8"/>
      <c r="F296" s="8"/>
      <c r="G296" s="8"/>
      <c r="H296" s="8"/>
      <c r="I296" s="8">
        <v>-4453.6899999999996</v>
      </c>
      <c r="J296" s="8"/>
      <c r="K296" s="8"/>
      <c r="L296" s="8"/>
      <c r="M296" s="8"/>
      <c r="N296" s="8"/>
    </row>
    <row r="297" spans="3:14" s="7" customFormat="1" x14ac:dyDescent="0.2">
      <c r="C297" s="7" t="s">
        <v>290</v>
      </c>
      <c r="D297" s="8"/>
      <c r="E297" s="8"/>
      <c r="F297" s="8"/>
      <c r="G297" s="8"/>
      <c r="H297" s="8"/>
      <c r="I297" s="8">
        <v>-2236.4</v>
      </c>
      <c r="J297" s="8"/>
      <c r="K297" s="8"/>
      <c r="L297" s="8"/>
      <c r="M297" s="8"/>
      <c r="N297" s="8"/>
    </row>
    <row r="298" spans="3:14" s="7" customFormat="1" x14ac:dyDescent="0.2">
      <c r="C298" s="7" t="s">
        <v>291</v>
      </c>
      <c r="D298" s="8"/>
      <c r="E298" s="8"/>
      <c r="F298" s="8"/>
      <c r="G298" s="8"/>
      <c r="H298" s="8"/>
      <c r="I298" s="8">
        <v>-1432.83</v>
      </c>
      <c r="J298" s="8"/>
      <c r="K298" s="8"/>
      <c r="L298" s="8"/>
      <c r="M298" s="8"/>
      <c r="N298" s="8"/>
    </row>
    <row r="299" spans="3:14" s="7" customFormat="1" x14ac:dyDescent="0.2">
      <c r="C299" s="7" t="s">
        <v>292</v>
      </c>
      <c r="D299" s="8"/>
      <c r="E299" s="8"/>
      <c r="F299" s="8"/>
      <c r="G299" s="8"/>
      <c r="H299" s="8"/>
      <c r="I299" s="8">
        <v>-5888.7</v>
      </c>
      <c r="J299" s="8"/>
      <c r="K299" s="8"/>
      <c r="L299" s="8"/>
      <c r="M299" s="8"/>
      <c r="N299" s="8"/>
    </row>
    <row r="300" spans="3:14" s="7" customFormat="1" x14ac:dyDescent="0.2">
      <c r="C300" s="7" t="s">
        <v>293</v>
      </c>
      <c r="D300" s="8">
        <v>-14311.73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3:14" s="7" customFormat="1" x14ac:dyDescent="0.2">
      <c r="C301" s="7" t="s">
        <v>294</v>
      </c>
      <c r="D301" s="8"/>
      <c r="E301" s="8"/>
      <c r="F301" s="8"/>
      <c r="G301" s="8"/>
      <c r="H301" s="8">
        <v>-30457.46</v>
      </c>
      <c r="I301" s="8"/>
      <c r="J301" s="8"/>
      <c r="K301" s="8"/>
      <c r="L301" s="8"/>
      <c r="M301" s="8"/>
      <c r="N301" s="8"/>
    </row>
    <row r="302" spans="3:14" s="7" customFormat="1" x14ac:dyDescent="0.2">
      <c r="C302" s="7" t="s">
        <v>295</v>
      </c>
      <c r="D302" s="8"/>
      <c r="E302" s="8"/>
      <c r="F302" s="8"/>
      <c r="G302" s="8"/>
      <c r="H302" s="8"/>
      <c r="I302" s="8"/>
      <c r="J302" s="8"/>
      <c r="K302" s="8"/>
      <c r="L302" s="8">
        <v>-34264.639999999999</v>
      </c>
      <c r="M302" s="8">
        <v>-34264.639999999999</v>
      </c>
      <c r="N302" s="8"/>
    </row>
    <row r="303" spans="3:14" s="7" customFormat="1" x14ac:dyDescent="0.2">
      <c r="C303" s="7" t="s">
        <v>296</v>
      </c>
      <c r="D303" s="8"/>
      <c r="E303" s="8"/>
      <c r="F303" s="8"/>
      <c r="G303" s="8"/>
      <c r="H303" s="8"/>
      <c r="I303" s="8"/>
      <c r="J303" s="8"/>
      <c r="K303" s="8">
        <v>-4084.2</v>
      </c>
      <c r="L303" s="8"/>
      <c r="M303" s="8"/>
      <c r="N303" s="8"/>
    </row>
    <row r="304" spans="3:14" s="7" customFormat="1" x14ac:dyDescent="0.2">
      <c r="C304" s="7" t="s">
        <v>297</v>
      </c>
      <c r="D304" s="8"/>
      <c r="E304" s="8"/>
      <c r="F304" s="8"/>
      <c r="G304" s="8"/>
      <c r="H304" s="8"/>
      <c r="I304" s="8"/>
      <c r="J304" s="8"/>
      <c r="K304" s="8">
        <v>-334510.5</v>
      </c>
      <c r="L304" s="8"/>
      <c r="M304" s="8"/>
      <c r="N304" s="8"/>
    </row>
    <row r="305" spans="3:14" s="7" customFormat="1" x14ac:dyDescent="0.2">
      <c r="C305" s="7" t="s">
        <v>298</v>
      </c>
      <c r="D305" s="8"/>
      <c r="E305" s="8"/>
      <c r="F305" s="8"/>
      <c r="G305" s="8"/>
      <c r="H305" s="8"/>
      <c r="I305" s="8"/>
      <c r="J305" s="8">
        <v>-3440.45</v>
      </c>
      <c r="K305" s="8">
        <v>-131239.93</v>
      </c>
      <c r="L305" s="8"/>
      <c r="M305" s="8"/>
      <c r="N305" s="8"/>
    </row>
    <row r="306" spans="3:14" s="7" customFormat="1" x14ac:dyDescent="0.2">
      <c r="C306" s="7" t="s">
        <v>299</v>
      </c>
      <c r="D306" s="8"/>
      <c r="E306" s="8"/>
      <c r="F306" s="8">
        <v>-113993.3</v>
      </c>
      <c r="G306" s="8"/>
      <c r="H306" s="8"/>
      <c r="I306" s="8"/>
      <c r="J306" s="8">
        <v>-120021.91</v>
      </c>
      <c r="K306" s="8"/>
      <c r="L306" s="8"/>
      <c r="M306" s="8"/>
      <c r="N306" s="8"/>
    </row>
    <row r="307" spans="3:14" s="7" customFormat="1" x14ac:dyDescent="0.2">
      <c r="C307" s="7" t="s">
        <v>300</v>
      </c>
      <c r="D307" s="8"/>
      <c r="E307" s="8"/>
      <c r="F307" s="8"/>
      <c r="G307" s="8"/>
      <c r="H307" s="8"/>
      <c r="I307" s="8"/>
      <c r="J307" s="8"/>
      <c r="K307" s="8"/>
      <c r="L307" s="8">
        <v>-366102.24</v>
      </c>
      <c r="M307" s="8"/>
      <c r="N307" s="8"/>
    </row>
    <row r="308" spans="3:14" s="7" customFormat="1" x14ac:dyDescent="0.2">
      <c r="C308" s="7" t="s">
        <v>301</v>
      </c>
      <c r="D308" s="8"/>
      <c r="E308" s="8"/>
      <c r="F308" s="8"/>
      <c r="G308" s="8"/>
      <c r="H308" s="8"/>
      <c r="I308" s="8"/>
      <c r="J308" s="8"/>
      <c r="K308" s="8">
        <v>-10538.68</v>
      </c>
      <c r="L308" s="8"/>
      <c r="M308" s="8"/>
      <c r="N308" s="8"/>
    </row>
    <row r="309" spans="3:14" s="7" customFormat="1" x14ac:dyDescent="0.2">
      <c r="C309" s="7" t="s">
        <v>302</v>
      </c>
      <c r="D309" s="8"/>
      <c r="E309" s="8"/>
      <c r="F309" s="8"/>
      <c r="G309" s="8"/>
      <c r="H309" s="8"/>
      <c r="I309" s="8">
        <v>-18780</v>
      </c>
      <c r="J309" s="8">
        <v>-43381</v>
      </c>
      <c r="K309" s="8"/>
      <c r="L309" s="8"/>
      <c r="M309" s="8"/>
      <c r="N309" s="8"/>
    </row>
    <row r="310" spans="3:14" s="7" customFormat="1" x14ac:dyDescent="0.2">
      <c r="C310" s="7" t="s">
        <v>303</v>
      </c>
      <c r="D310" s="8">
        <v>-3020813.52</v>
      </c>
      <c r="E310" s="8">
        <v>-32171.98</v>
      </c>
      <c r="F310" s="8">
        <v>-7106704.3099999996</v>
      </c>
      <c r="G310" s="8"/>
      <c r="H310" s="8"/>
      <c r="I310" s="8">
        <v>-288055.89</v>
      </c>
      <c r="J310" s="8">
        <v>-270052.40000000002</v>
      </c>
      <c r="K310" s="8"/>
      <c r="L310" s="8"/>
      <c r="M310" s="8"/>
      <c r="N310" s="8"/>
    </row>
    <row r="311" spans="3:14" s="7" customFormat="1" x14ac:dyDescent="0.2">
      <c r="C311" s="7" t="s">
        <v>304</v>
      </c>
      <c r="D311" s="8"/>
      <c r="E311" s="8"/>
      <c r="F311" s="8"/>
      <c r="G311" s="8"/>
      <c r="H311" s="8"/>
      <c r="I311" s="8"/>
      <c r="J311" s="8"/>
      <c r="K311" s="8">
        <v>-357191.32</v>
      </c>
      <c r="L311" s="8">
        <v>-439071.38</v>
      </c>
      <c r="M311" s="8">
        <v>-299366.85000000003</v>
      </c>
      <c r="N311" s="8">
        <v>-197426.97</v>
      </c>
    </row>
    <row r="312" spans="3:14" s="7" customFormat="1" x14ac:dyDescent="0.2">
      <c r="C312" s="7" t="s">
        <v>305</v>
      </c>
      <c r="D312" s="8"/>
      <c r="E312" s="8"/>
      <c r="F312" s="8">
        <v>-17119.169999999998</v>
      </c>
      <c r="G312" s="8">
        <v>-85329.65</v>
      </c>
      <c r="H312" s="8"/>
      <c r="I312" s="8"/>
      <c r="J312" s="8"/>
      <c r="K312" s="8"/>
      <c r="L312" s="8"/>
      <c r="M312" s="8"/>
      <c r="N312" s="8"/>
    </row>
    <row r="313" spans="3:14" s="7" customFormat="1" x14ac:dyDescent="0.2">
      <c r="C313" s="7" t="s">
        <v>306</v>
      </c>
      <c r="D313" s="8"/>
      <c r="E313" s="8"/>
      <c r="F313" s="8">
        <v>-60927.94</v>
      </c>
      <c r="G313" s="8">
        <v>-129138.42</v>
      </c>
      <c r="H313" s="8"/>
      <c r="I313" s="8"/>
      <c r="J313" s="8"/>
      <c r="K313" s="8"/>
      <c r="L313" s="8"/>
      <c r="M313" s="8"/>
      <c r="N313" s="8"/>
    </row>
    <row r="314" spans="3:14" s="7" customFormat="1" x14ac:dyDescent="0.2">
      <c r="C314" s="7" t="s">
        <v>307</v>
      </c>
      <c r="D314" s="8"/>
      <c r="E314" s="8"/>
      <c r="F314" s="8"/>
      <c r="G314" s="8"/>
      <c r="H314" s="8"/>
      <c r="I314" s="8"/>
      <c r="J314" s="8"/>
      <c r="K314" s="8">
        <v>-77993.27</v>
      </c>
      <c r="L314" s="8">
        <v>-233979.81</v>
      </c>
      <c r="M314" s="8">
        <v>-155986.54</v>
      </c>
      <c r="N314" s="8"/>
    </row>
    <row r="315" spans="3:14" s="7" customFormat="1" x14ac:dyDescent="0.2">
      <c r="C315" s="7" t="s">
        <v>308</v>
      </c>
      <c r="D315" s="8"/>
      <c r="E315" s="8"/>
      <c r="F315" s="8"/>
      <c r="G315" s="8"/>
      <c r="H315" s="8"/>
      <c r="I315" s="8">
        <v>-102000</v>
      </c>
      <c r="J315" s="8"/>
      <c r="K315" s="8"/>
      <c r="L315" s="8"/>
      <c r="M315" s="8"/>
      <c r="N315" s="8"/>
    </row>
    <row r="316" spans="3:14" s="7" customFormat="1" x14ac:dyDescent="0.2">
      <c r="C316" s="7" t="s">
        <v>309</v>
      </c>
      <c r="D316" s="8"/>
      <c r="E316" s="8"/>
      <c r="F316" s="8"/>
      <c r="G316" s="8"/>
      <c r="H316" s="8"/>
      <c r="I316" s="8"/>
      <c r="J316" s="8">
        <v>-61000</v>
      </c>
      <c r="K316" s="8"/>
      <c r="L316" s="8"/>
      <c r="M316" s="8"/>
      <c r="N316" s="8"/>
    </row>
    <row r="317" spans="3:14" s="7" customFormat="1" x14ac:dyDescent="0.2">
      <c r="C317" s="7" t="s">
        <v>310</v>
      </c>
      <c r="D317" s="8"/>
      <c r="E317" s="8"/>
      <c r="F317" s="8"/>
      <c r="G317" s="8"/>
      <c r="H317" s="8"/>
      <c r="I317" s="8"/>
      <c r="J317" s="8">
        <v>-350798.6</v>
      </c>
      <c r="K317" s="8"/>
      <c r="L317" s="8"/>
      <c r="M317" s="8"/>
      <c r="N317" s="8"/>
    </row>
    <row r="318" spans="3:14" s="7" customFormat="1" x14ac:dyDescent="0.2">
      <c r="C318" s="7" t="s">
        <v>311</v>
      </c>
      <c r="D318" s="8">
        <v>-49790.85</v>
      </c>
      <c r="E318" s="8"/>
      <c r="F318" s="8"/>
      <c r="G318" s="8"/>
      <c r="H318" s="8"/>
      <c r="I318" s="8"/>
      <c r="J318" s="8">
        <v>-922.84</v>
      </c>
      <c r="K318" s="8"/>
      <c r="L318" s="8"/>
      <c r="M318" s="8"/>
      <c r="N318" s="8"/>
    </row>
    <row r="319" spans="3:14" s="7" customFormat="1" x14ac:dyDescent="0.2">
      <c r="C319" s="7" t="s">
        <v>312</v>
      </c>
      <c r="D319" s="8"/>
      <c r="E319" s="8"/>
      <c r="F319" s="8"/>
      <c r="G319" s="8"/>
      <c r="H319" s="8"/>
      <c r="I319" s="8"/>
      <c r="J319" s="8">
        <v>-4830.3999999999996</v>
      </c>
      <c r="K319" s="8">
        <v>-170.99</v>
      </c>
      <c r="L319" s="8">
        <v>-6513.36</v>
      </c>
      <c r="M319" s="8"/>
      <c r="N319" s="8"/>
    </row>
    <row r="320" spans="3:14" s="7" customFormat="1" x14ac:dyDescent="0.2">
      <c r="C320" s="7" t="s">
        <v>313</v>
      </c>
      <c r="D320" s="8">
        <v>-2410.83</v>
      </c>
      <c r="E320" s="8">
        <v>-32008.45</v>
      </c>
      <c r="F320" s="8">
        <v>-77492.53</v>
      </c>
      <c r="G320" s="8">
        <v>-115962.39000000001</v>
      </c>
      <c r="H320" s="8">
        <v>-60480.14</v>
      </c>
      <c r="I320" s="8">
        <v>-6750.22</v>
      </c>
      <c r="J320" s="8">
        <v>-131214.25</v>
      </c>
      <c r="K320" s="8">
        <v>-42116.770000000004</v>
      </c>
      <c r="L320" s="8">
        <v>-41389.040000000001</v>
      </c>
      <c r="M320" s="8">
        <v>-109684.1</v>
      </c>
      <c r="N320" s="8">
        <v>-26683.47</v>
      </c>
    </row>
    <row r="321" spans="3:14" s="7" customFormat="1" x14ac:dyDescent="0.2">
      <c r="C321" s="7" t="s">
        <v>314</v>
      </c>
      <c r="D321" s="8"/>
      <c r="E321" s="8"/>
      <c r="F321" s="8"/>
      <c r="G321" s="8"/>
      <c r="H321" s="8"/>
      <c r="I321" s="8"/>
      <c r="J321" s="8"/>
      <c r="K321" s="8">
        <v>-86983.22</v>
      </c>
      <c r="L321" s="8"/>
      <c r="M321" s="8"/>
      <c r="N321" s="8"/>
    </row>
    <row r="322" spans="3:14" s="7" customFormat="1" x14ac:dyDescent="0.2">
      <c r="C322" s="7" t="s">
        <v>315</v>
      </c>
      <c r="D322" s="8"/>
      <c r="E322" s="8"/>
      <c r="F322" s="8"/>
      <c r="G322" s="8"/>
      <c r="H322" s="8"/>
      <c r="I322" s="8"/>
      <c r="J322" s="8"/>
      <c r="K322" s="8"/>
      <c r="L322" s="8">
        <v>-697.38</v>
      </c>
      <c r="M322" s="8"/>
      <c r="N322" s="8"/>
    </row>
    <row r="323" spans="3:14" s="7" customFormat="1" x14ac:dyDescent="0.2">
      <c r="C323" s="7" t="s">
        <v>316</v>
      </c>
      <c r="D323" s="8"/>
      <c r="E323" s="8">
        <v>-66039.289999999994</v>
      </c>
      <c r="F323" s="8">
        <v>-59449.83</v>
      </c>
      <c r="G323" s="8">
        <v>-33846.81</v>
      </c>
      <c r="H323" s="8">
        <v>-130903.52</v>
      </c>
      <c r="I323" s="8">
        <v>-470297.3</v>
      </c>
      <c r="J323" s="8">
        <v>-59180.18</v>
      </c>
      <c r="K323" s="8">
        <v>-124809.98</v>
      </c>
      <c r="L323" s="8">
        <v>-618848.52999999991</v>
      </c>
      <c r="M323" s="8"/>
      <c r="N323" s="8"/>
    </row>
    <row r="324" spans="3:14" s="7" customFormat="1" x14ac:dyDescent="0.2">
      <c r="C324" s="7" t="s">
        <v>317</v>
      </c>
      <c r="D324" s="8">
        <v>-88644.22</v>
      </c>
      <c r="E324" s="8">
        <v>-145323.29999999999</v>
      </c>
      <c r="F324" s="8">
        <v>-117134.67</v>
      </c>
      <c r="G324" s="8">
        <v>-79230.7</v>
      </c>
      <c r="H324" s="8">
        <v>-161615.78999999998</v>
      </c>
      <c r="I324" s="8">
        <v>-20588.060000000001</v>
      </c>
      <c r="J324" s="8">
        <v>-87228.28</v>
      </c>
      <c r="K324" s="8">
        <v>-38841.58</v>
      </c>
      <c r="L324" s="8">
        <v>-709750.54</v>
      </c>
      <c r="M324" s="8">
        <v>-153424.51</v>
      </c>
      <c r="N324" s="8">
        <v>-67161.45</v>
      </c>
    </row>
    <row r="325" spans="3:14" s="7" customFormat="1" x14ac:dyDescent="0.2">
      <c r="C325" s="7" t="s">
        <v>318</v>
      </c>
      <c r="D325" s="8"/>
      <c r="E325" s="8"/>
      <c r="F325" s="8">
        <v>-27728.41</v>
      </c>
      <c r="G325" s="8"/>
      <c r="H325" s="8"/>
      <c r="I325" s="8"/>
      <c r="J325" s="8"/>
      <c r="K325" s="8"/>
      <c r="L325" s="8"/>
      <c r="M325" s="8"/>
      <c r="N325" s="8"/>
    </row>
    <row r="326" spans="3:14" s="7" customFormat="1" x14ac:dyDescent="0.2">
      <c r="C326" s="7" t="s">
        <v>319</v>
      </c>
      <c r="D326" s="8"/>
      <c r="E326" s="8"/>
      <c r="F326" s="8"/>
      <c r="G326" s="8"/>
      <c r="H326" s="8"/>
      <c r="I326" s="8"/>
      <c r="J326" s="8"/>
      <c r="K326" s="8"/>
      <c r="L326" s="8">
        <v>-17326.46</v>
      </c>
      <c r="M326" s="8"/>
      <c r="N326" s="8"/>
    </row>
    <row r="327" spans="3:14" s="7" customFormat="1" x14ac:dyDescent="0.2">
      <c r="C327" s="7" t="s">
        <v>320</v>
      </c>
      <c r="D327" s="8"/>
      <c r="E327" s="8"/>
      <c r="F327" s="8"/>
      <c r="G327" s="8"/>
      <c r="H327" s="8"/>
      <c r="I327" s="8"/>
      <c r="J327" s="8"/>
      <c r="K327" s="8">
        <v>-3235.56</v>
      </c>
      <c r="L327" s="8"/>
      <c r="M327" s="8"/>
      <c r="N327" s="8"/>
    </row>
    <row r="328" spans="3:14" s="7" customFormat="1" x14ac:dyDescent="0.2">
      <c r="C328" s="7" t="s">
        <v>321</v>
      </c>
      <c r="D328" s="8"/>
      <c r="E328" s="8"/>
      <c r="F328" s="8">
        <v>-18485.599999999999</v>
      </c>
      <c r="G328" s="8"/>
      <c r="H328" s="8"/>
      <c r="I328" s="8"/>
      <c r="J328" s="8"/>
      <c r="K328" s="8"/>
      <c r="L328" s="8"/>
      <c r="M328" s="8"/>
      <c r="N328" s="8"/>
    </row>
    <row r="329" spans="3:14" s="7" customFormat="1" x14ac:dyDescent="0.2">
      <c r="C329" s="7" t="s">
        <v>322</v>
      </c>
      <c r="D329" s="8"/>
      <c r="E329" s="8"/>
      <c r="F329" s="8"/>
      <c r="G329" s="8">
        <v>-8327.19</v>
      </c>
      <c r="H329" s="8"/>
      <c r="I329" s="8">
        <v>-3846.98</v>
      </c>
      <c r="J329" s="8">
        <v>-3028.92</v>
      </c>
      <c r="K329" s="8">
        <v>-99602.530000000013</v>
      </c>
      <c r="L329" s="8"/>
      <c r="M329" s="8"/>
      <c r="N329" s="8"/>
    </row>
    <row r="330" spans="3:14" s="7" customFormat="1" x14ac:dyDescent="0.2">
      <c r="C330" s="7" t="s">
        <v>323</v>
      </c>
      <c r="D330" s="8"/>
      <c r="E330" s="8"/>
      <c r="F330" s="8"/>
      <c r="G330" s="8"/>
      <c r="H330" s="8"/>
      <c r="I330" s="8"/>
      <c r="J330" s="8">
        <v>-3345.19</v>
      </c>
      <c r="K330" s="8">
        <v>-4176.24</v>
      </c>
      <c r="L330" s="8"/>
      <c r="M330" s="8"/>
      <c r="N330" s="8"/>
    </row>
    <row r="331" spans="3:14" s="7" customFormat="1" x14ac:dyDescent="0.2">
      <c r="C331" s="7" t="s">
        <v>324</v>
      </c>
      <c r="D331" s="8"/>
      <c r="E331" s="8"/>
      <c r="F331" s="8"/>
      <c r="G331" s="8"/>
      <c r="H331" s="8"/>
      <c r="I331" s="8">
        <v>-717.82</v>
      </c>
      <c r="J331" s="8"/>
      <c r="K331" s="8"/>
      <c r="L331" s="8"/>
      <c r="M331" s="8"/>
      <c r="N331" s="8"/>
    </row>
    <row r="332" spans="3:14" s="7" customFormat="1" x14ac:dyDescent="0.2">
      <c r="C332" s="7" t="s">
        <v>325</v>
      </c>
      <c r="D332" s="8"/>
      <c r="E332" s="8"/>
      <c r="F332" s="8"/>
      <c r="G332" s="8"/>
      <c r="H332" s="8"/>
      <c r="I332" s="8">
        <v>-463636.09</v>
      </c>
      <c r="J332" s="8"/>
      <c r="K332" s="8">
        <v>-39714.39</v>
      </c>
      <c r="L332" s="8">
        <v>-69025.649999999994</v>
      </c>
      <c r="M332" s="8"/>
      <c r="N332" s="8">
        <v>-16636</v>
      </c>
    </row>
    <row r="333" spans="3:14" s="7" customFormat="1" x14ac:dyDescent="0.2">
      <c r="C333" s="7" t="s">
        <v>326</v>
      </c>
      <c r="D333" s="8"/>
      <c r="E333" s="8"/>
      <c r="F333" s="8"/>
      <c r="G333" s="8">
        <v>-16978.5</v>
      </c>
      <c r="H333" s="8">
        <v>-6331.64</v>
      </c>
      <c r="I333" s="8">
        <v>-8419.76</v>
      </c>
      <c r="J333" s="8">
        <v>-4169.71</v>
      </c>
      <c r="K333" s="8">
        <v>-14590.39</v>
      </c>
      <c r="L333" s="8"/>
      <c r="M333" s="8"/>
      <c r="N333" s="8">
        <v>-3653.55</v>
      </c>
    </row>
    <row r="334" spans="3:14" s="7" customFormat="1" x14ac:dyDescent="0.2">
      <c r="C334" s="7" t="s">
        <v>327</v>
      </c>
      <c r="D334" s="8"/>
      <c r="E334" s="8"/>
      <c r="F334" s="8"/>
      <c r="G334" s="8"/>
      <c r="H334" s="8"/>
      <c r="I334" s="8">
        <v>-98965.19</v>
      </c>
      <c r="J334" s="8"/>
      <c r="K334" s="8"/>
      <c r="L334" s="8"/>
      <c r="M334" s="8"/>
      <c r="N334" s="8"/>
    </row>
    <row r="335" spans="3:14" s="7" customFormat="1" x14ac:dyDescent="0.2">
      <c r="C335" s="7" t="s">
        <v>328</v>
      </c>
      <c r="D335" s="8"/>
      <c r="E335" s="8"/>
      <c r="F335" s="8"/>
      <c r="G335" s="8"/>
      <c r="H335" s="8"/>
      <c r="I335" s="8">
        <v>-400.16</v>
      </c>
      <c r="J335" s="8"/>
      <c r="K335" s="8"/>
      <c r="L335" s="8"/>
      <c r="M335" s="8"/>
      <c r="N335" s="8"/>
    </row>
    <row r="336" spans="3:14" s="7" customFormat="1" x14ac:dyDescent="0.2">
      <c r="C336" s="7" t="s">
        <v>329</v>
      </c>
      <c r="D336" s="8"/>
      <c r="E336" s="8"/>
      <c r="F336" s="8"/>
      <c r="G336" s="8"/>
      <c r="H336" s="8"/>
      <c r="I336" s="8">
        <v>-142797.67000000001</v>
      </c>
      <c r="J336" s="8">
        <v>-16643.560000000001</v>
      </c>
      <c r="K336" s="8">
        <v>-100.37</v>
      </c>
      <c r="L336" s="8">
        <v>-16976.32</v>
      </c>
      <c r="M336" s="8"/>
      <c r="N336" s="8"/>
    </row>
    <row r="337" spans="3:14" s="7" customFormat="1" x14ac:dyDescent="0.2">
      <c r="C337" s="7" t="s">
        <v>330</v>
      </c>
      <c r="D337" s="8"/>
      <c r="E337" s="8"/>
      <c r="F337" s="8"/>
      <c r="G337" s="8"/>
      <c r="H337" s="8"/>
      <c r="I337" s="8"/>
      <c r="J337" s="8"/>
      <c r="K337" s="8">
        <v>-8745.83</v>
      </c>
      <c r="L337" s="8"/>
      <c r="M337" s="8"/>
      <c r="N337" s="8"/>
    </row>
    <row r="338" spans="3:14" s="7" customFormat="1" x14ac:dyDescent="0.2">
      <c r="C338" s="7" t="s">
        <v>331</v>
      </c>
      <c r="D338" s="8"/>
      <c r="E338" s="8"/>
      <c r="F338" s="8"/>
      <c r="G338" s="8"/>
      <c r="H338" s="8"/>
      <c r="I338" s="8">
        <v>-2334.08</v>
      </c>
      <c r="J338" s="8">
        <v>-2334.08</v>
      </c>
      <c r="K338" s="8"/>
      <c r="L338" s="8"/>
      <c r="M338" s="8"/>
      <c r="N338" s="8"/>
    </row>
    <row r="339" spans="3:14" s="7" customFormat="1" x14ac:dyDescent="0.2">
      <c r="C339" s="7" t="s">
        <v>332</v>
      </c>
      <c r="D339" s="8"/>
      <c r="E339" s="8"/>
      <c r="F339" s="8"/>
      <c r="G339" s="8">
        <v>-4215.45</v>
      </c>
      <c r="H339" s="8"/>
      <c r="I339" s="8">
        <v>-41196.43</v>
      </c>
      <c r="J339" s="8"/>
      <c r="K339" s="8">
        <v>-52887.09</v>
      </c>
      <c r="L339" s="8"/>
      <c r="M339" s="8"/>
      <c r="N339" s="8"/>
    </row>
    <row r="340" spans="3:14" s="7" customFormat="1" x14ac:dyDescent="0.2">
      <c r="C340" s="7" t="s">
        <v>333</v>
      </c>
      <c r="D340" s="8"/>
      <c r="E340" s="8"/>
      <c r="F340" s="8"/>
      <c r="G340" s="8"/>
      <c r="H340" s="8"/>
      <c r="I340" s="8">
        <v>-80679.5</v>
      </c>
      <c r="J340" s="8"/>
      <c r="K340" s="8">
        <v>-96473.36</v>
      </c>
      <c r="L340" s="8"/>
      <c r="M340" s="8"/>
      <c r="N340" s="8"/>
    </row>
    <row r="341" spans="3:14" s="7" customFormat="1" x14ac:dyDescent="0.2">
      <c r="C341" s="7" t="s">
        <v>334</v>
      </c>
      <c r="D341" s="8"/>
      <c r="E341" s="8"/>
      <c r="F341" s="8"/>
      <c r="G341" s="8">
        <v>-552.30999999999995</v>
      </c>
      <c r="H341" s="8"/>
      <c r="I341" s="8"/>
      <c r="J341" s="8">
        <v>-26125.38</v>
      </c>
      <c r="K341" s="8"/>
      <c r="L341" s="8"/>
      <c r="M341" s="8"/>
      <c r="N341" s="8">
        <v>-26125.37</v>
      </c>
    </row>
    <row r="342" spans="3:14" s="7" customFormat="1" x14ac:dyDescent="0.2">
      <c r="C342" s="7" t="s">
        <v>335</v>
      </c>
      <c r="D342" s="8"/>
      <c r="E342" s="8"/>
      <c r="F342" s="8"/>
      <c r="G342" s="8"/>
      <c r="H342" s="8"/>
      <c r="I342" s="8">
        <v>-57142.720000000001</v>
      </c>
      <c r="J342" s="8"/>
      <c r="K342" s="8">
        <v>-18047.98</v>
      </c>
      <c r="L342" s="8"/>
      <c r="M342" s="8"/>
      <c r="N342" s="8"/>
    </row>
    <row r="343" spans="3:14" s="7" customFormat="1" x14ac:dyDescent="0.2">
      <c r="C343" s="7" t="s">
        <v>336</v>
      </c>
      <c r="D343" s="8"/>
      <c r="E343" s="8"/>
      <c r="F343" s="8"/>
      <c r="G343" s="8"/>
      <c r="H343" s="8"/>
      <c r="I343" s="8">
        <v>-3007.51</v>
      </c>
      <c r="J343" s="8"/>
      <c r="K343" s="8">
        <v>-5524.89</v>
      </c>
      <c r="L343" s="8"/>
      <c r="M343" s="8"/>
      <c r="N343" s="8"/>
    </row>
    <row r="344" spans="3:14" s="7" customFormat="1" x14ac:dyDescent="0.2">
      <c r="C344" s="7" t="s">
        <v>337</v>
      </c>
      <c r="D344" s="8"/>
      <c r="E344" s="8"/>
      <c r="F344" s="8"/>
      <c r="G344" s="8"/>
      <c r="H344" s="8"/>
      <c r="I344" s="8">
        <v>-65548.800000000003</v>
      </c>
      <c r="J344" s="8">
        <v>-4491.08</v>
      </c>
      <c r="K344" s="8">
        <v>-142844.99</v>
      </c>
      <c r="L344" s="8">
        <v>-36095.01</v>
      </c>
      <c r="M344" s="8"/>
      <c r="N344" s="8"/>
    </row>
    <row r="345" spans="3:14" s="7" customFormat="1" x14ac:dyDescent="0.2">
      <c r="C345" s="7" t="s">
        <v>338</v>
      </c>
      <c r="D345" s="8">
        <v>-1604.08</v>
      </c>
      <c r="E345" s="8">
        <v>-6341.28</v>
      </c>
      <c r="F345" s="8">
        <v>-5624.35</v>
      </c>
      <c r="G345" s="8"/>
      <c r="H345" s="8">
        <v>-288.67</v>
      </c>
      <c r="I345" s="8"/>
      <c r="J345" s="8">
        <v>-4755.96</v>
      </c>
      <c r="K345" s="8">
        <v>-796.23</v>
      </c>
      <c r="L345" s="8">
        <v>-56747.57</v>
      </c>
      <c r="M345" s="8"/>
      <c r="N345" s="8"/>
    </row>
    <row r="346" spans="3:14" s="7" customFormat="1" x14ac:dyDescent="0.2">
      <c r="C346" s="7" t="s">
        <v>339</v>
      </c>
      <c r="D346" s="8"/>
      <c r="E346" s="8"/>
      <c r="F346" s="8"/>
      <c r="G346" s="8"/>
      <c r="H346" s="8"/>
      <c r="I346" s="8">
        <v>-63182.06</v>
      </c>
      <c r="J346" s="8"/>
      <c r="K346" s="8">
        <v>-18196.810000000001</v>
      </c>
      <c r="L346" s="8">
        <v>-29592.5</v>
      </c>
      <c r="M346" s="8"/>
      <c r="N346" s="8">
        <v>-5009</v>
      </c>
    </row>
    <row r="347" spans="3:14" s="7" customFormat="1" x14ac:dyDescent="0.2">
      <c r="C347" s="7" t="s">
        <v>340</v>
      </c>
      <c r="D347" s="8"/>
      <c r="E347" s="8">
        <v>-60547.41</v>
      </c>
      <c r="F347" s="8">
        <v>-13368.27</v>
      </c>
      <c r="G347" s="8"/>
      <c r="H347" s="8">
        <v>-4467.97</v>
      </c>
      <c r="I347" s="8">
        <v>-527111.37</v>
      </c>
      <c r="J347" s="8">
        <v>-108204.72</v>
      </c>
      <c r="K347" s="8">
        <v>-504110.7</v>
      </c>
      <c r="L347" s="8">
        <v>-929303.15999999992</v>
      </c>
      <c r="M347" s="8"/>
      <c r="N347" s="8"/>
    </row>
    <row r="348" spans="3:14" s="7" customFormat="1" x14ac:dyDescent="0.2">
      <c r="C348" s="7" t="s">
        <v>341</v>
      </c>
      <c r="D348" s="8">
        <v>-2406.15</v>
      </c>
      <c r="E348" s="8">
        <v>-16007.739999999998</v>
      </c>
      <c r="F348" s="8">
        <v>-17364.02</v>
      </c>
      <c r="G348" s="8">
        <v>-8710.58</v>
      </c>
      <c r="H348" s="8">
        <v>-20903.78</v>
      </c>
      <c r="I348" s="8"/>
      <c r="J348" s="8">
        <v>-6015.89</v>
      </c>
      <c r="K348" s="8">
        <v>-169697.58000000002</v>
      </c>
      <c r="L348" s="8">
        <v>-130565.45</v>
      </c>
      <c r="M348" s="8"/>
      <c r="N348" s="8"/>
    </row>
    <row r="349" spans="3:14" s="7" customFormat="1" x14ac:dyDescent="0.2">
      <c r="C349" s="7" t="s">
        <v>342</v>
      </c>
      <c r="D349" s="8"/>
      <c r="E349" s="8"/>
      <c r="F349" s="8"/>
      <c r="G349" s="8"/>
      <c r="H349" s="8"/>
      <c r="I349" s="8">
        <v>-153783.18</v>
      </c>
      <c r="J349" s="8"/>
      <c r="K349" s="8"/>
      <c r="L349" s="8">
        <v>-96298.36</v>
      </c>
      <c r="M349" s="8"/>
      <c r="N349" s="8"/>
    </row>
    <row r="350" spans="3:14" s="7" customFormat="1" x14ac:dyDescent="0.2">
      <c r="C350" s="7" t="s">
        <v>343</v>
      </c>
      <c r="D350" s="8"/>
      <c r="E350" s="8">
        <v>-451.99</v>
      </c>
      <c r="F350" s="8"/>
      <c r="G350" s="8"/>
      <c r="H350" s="8"/>
      <c r="I350" s="8"/>
      <c r="J350" s="8"/>
      <c r="K350" s="8"/>
      <c r="L350" s="8">
        <v>-13562.47</v>
      </c>
      <c r="M350" s="8"/>
      <c r="N350" s="8"/>
    </row>
    <row r="351" spans="3:14" s="7" customFormat="1" x14ac:dyDescent="0.2">
      <c r="C351" s="7" t="s">
        <v>344</v>
      </c>
      <c r="D351" s="8"/>
      <c r="E351" s="8"/>
      <c r="F351" s="8"/>
      <c r="G351" s="8"/>
      <c r="H351" s="8"/>
      <c r="I351" s="8"/>
      <c r="J351" s="8">
        <v>-9616.74</v>
      </c>
      <c r="K351" s="8"/>
      <c r="L351" s="8"/>
      <c r="M351" s="8"/>
      <c r="N351" s="8"/>
    </row>
    <row r="352" spans="3:14" s="7" customFormat="1" x14ac:dyDescent="0.2">
      <c r="C352" s="7" t="s">
        <v>345</v>
      </c>
      <c r="D352" s="8"/>
      <c r="E352" s="8"/>
      <c r="F352" s="8"/>
      <c r="G352" s="8"/>
      <c r="H352" s="8"/>
      <c r="I352" s="8"/>
      <c r="J352" s="8">
        <v>-18000</v>
      </c>
      <c r="K352" s="8"/>
      <c r="L352" s="8"/>
      <c r="M352" s="8"/>
      <c r="N352" s="8"/>
    </row>
    <row r="353" spans="3:14" s="7" customFormat="1" x14ac:dyDescent="0.2">
      <c r="C353" s="7" t="s">
        <v>346</v>
      </c>
      <c r="D353" s="8"/>
      <c r="E353" s="8"/>
      <c r="F353" s="8"/>
      <c r="G353" s="8"/>
      <c r="H353" s="8"/>
      <c r="I353" s="8"/>
      <c r="J353" s="8">
        <v>-64707.31</v>
      </c>
      <c r="K353" s="8">
        <v>-131728.6</v>
      </c>
      <c r="L353" s="8">
        <v>-84287.42</v>
      </c>
      <c r="M353" s="8"/>
      <c r="N353" s="8"/>
    </row>
    <row r="354" spans="3:14" s="7" customFormat="1" x14ac:dyDescent="0.2">
      <c r="C354" s="7" t="s">
        <v>347</v>
      </c>
      <c r="D354" s="8"/>
      <c r="E354" s="8"/>
      <c r="F354" s="8"/>
      <c r="G354" s="8"/>
      <c r="H354" s="8"/>
      <c r="I354" s="8">
        <v>-44478.130000000005</v>
      </c>
      <c r="J354" s="8">
        <v>-123390.78</v>
      </c>
      <c r="K354" s="8">
        <v>-174785.38</v>
      </c>
      <c r="L354" s="8">
        <v>-102134.5</v>
      </c>
      <c r="M354" s="8"/>
      <c r="N354" s="8"/>
    </row>
    <row r="355" spans="3:14" s="7" customFormat="1" x14ac:dyDescent="0.2">
      <c r="C355" s="7" t="s">
        <v>348</v>
      </c>
      <c r="D355" s="8"/>
      <c r="E355" s="8"/>
      <c r="F355" s="8"/>
      <c r="G355" s="8"/>
      <c r="H355" s="8"/>
      <c r="I355" s="8"/>
      <c r="J355" s="8">
        <v>-45128.43</v>
      </c>
      <c r="K355" s="8">
        <v>-89880.37</v>
      </c>
      <c r="L355" s="8"/>
      <c r="M355" s="8"/>
      <c r="N355" s="8"/>
    </row>
    <row r="356" spans="3:14" s="7" customFormat="1" x14ac:dyDescent="0.2">
      <c r="C356" s="7" t="s">
        <v>349</v>
      </c>
      <c r="D356" s="8"/>
      <c r="E356" s="8">
        <v>-32328.3</v>
      </c>
      <c r="F356" s="8"/>
      <c r="G356" s="8"/>
      <c r="H356" s="8"/>
      <c r="I356" s="8">
        <v>-114450.59</v>
      </c>
      <c r="J356" s="8">
        <v>-41526.58</v>
      </c>
      <c r="K356" s="8">
        <v>-193200.74</v>
      </c>
      <c r="L356" s="8">
        <v>-125332.77</v>
      </c>
      <c r="M356" s="8"/>
      <c r="N356" s="8"/>
    </row>
    <row r="357" spans="3:14" s="7" customFormat="1" x14ac:dyDescent="0.2">
      <c r="C357" s="7" t="s">
        <v>350</v>
      </c>
      <c r="D357" s="8">
        <v>-7022.63</v>
      </c>
      <c r="E357" s="8">
        <v>-58097.42</v>
      </c>
      <c r="F357" s="8">
        <v>-118685.1</v>
      </c>
      <c r="G357" s="8">
        <v>-93014.92</v>
      </c>
      <c r="H357" s="8"/>
      <c r="I357" s="8">
        <v>-95831.88</v>
      </c>
      <c r="J357" s="8">
        <v>-103780.11</v>
      </c>
      <c r="K357" s="8">
        <v>-57276.66</v>
      </c>
      <c r="L357" s="8">
        <v>-246697.76</v>
      </c>
      <c r="M357" s="8"/>
      <c r="N357" s="8"/>
    </row>
    <row r="358" spans="3:14" s="7" customFormat="1" x14ac:dyDescent="0.2">
      <c r="C358" s="7" t="s">
        <v>351</v>
      </c>
      <c r="D358" s="8"/>
      <c r="E358" s="8"/>
      <c r="F358" s="8"/>
      <c r="G358" s="8"/>
      <c r="H358" s="8">
        <v>-8500</v>
      </c>
      <c r="I358" s="8">
        <v>-891589.90999999992</v>
      </c>
      <c r="J358" s="8">
        <v>-664409.46</v>
      </c>
      <c r="K358" s="8">
        <v>-679447.71</v>
      </c>
      <c r="L358" s="8">
        <v>-1056267.22</v>
      </c>
      <c r="M358" s="8">
        <v>-37613.33</v>
      </c>
      <c r="N358" s="8"/>
    </row>
    <row r="359" spans="3:14" s="7" customFormat="1" x14ac:dyDescent="0.2">
      <c r="C359" s="7" t="s">
        <v>352</v>
      </c>
      <c r="D359" s="8"/>
      <c r="E359" s="8"/>
      <c r="F359" s="8"/>
      <c r="G359" s="8">
        <v>-41247.980000000003</v>
      </c>
      <c r="H359" s="8"/>
      <c r="I359" s="8"/>
      <c r="J359" s="8">
        <v>-32618.43</v>
      </c>
      <c r="K359" s="8">
        <v>-51587.32</v>
      </c>
      <c r="L359" s="8">
        <v>-114411.13</v>
      </c>
      <c r="M359" s="8">
        <v>-15336.08</v>
      </c>
      <c r="N359" s="8">
        <v>0</v>
      </c>
    </row>
    <row r="360" spans="3:14" s="7" customFormat="1" x14ac:dyDescent="0.2">
      <c r="C360" s="7" t="s">
        <v>353</v>
      </c>
      <c r="D360" s="8"/>
      <c r="E360" s="8">
        <v>-10776.1</v>
      </c>
      <c r="F360" s="8"/>
      <c r="G360" s="8"/>
      <c r="H360" s="8"/>
      <c r="I360" s="8">
        <v>-56862.55</v>
      </c>
      <c r="J360" s="8">
        <v>-12453.1</v>
      </c>
      <c r="K360" s="8">
        <v>-734095.76</v>
      </c>
      <c r="L360" s="8">
        <v>-28721.08</v>
      </c>
      <c r="M360" s="8"/>
      <c r="N360" s="8"/>
    </row>
    <row r="361" spans="3:14" s="7" customFormat="1" x14ac:dyDescent="0.2">
      <c r="C361" s="7" t="s">
        <v>354</v>
      </c>
      <c r="D361" s="8"/>
      <c r="E361" s="8"/>
      <c r="F361" s="8"/>
      <c r="G361" s="8"/>
      <c r="H361" s="8"/>
      <c r="I361" s="8">
        <v>-1382213.35</v>
      </c>
      <c r="J361" s="8">
        <v>-957253.59</v>
      </c>
      <c r="K361" s="8">
        <v>-718215.4</v>
      </c>
      <c r="L361" s="8">
        <v>-1376099.0899999999</v>
      </c>
      <c r="M361" s="8"/>
      <c r="N361" s="8"/>
    </row>
    <row r="362" spans="3:14" s="7" customFormat="1" x14ac:dyDescent="0.2">
      <c r="C362" s="7" t="s">
        <v>355</v>
      </c>
      <c r="D362" s="8"/>
      <c r="E362" s="8"/>
      <c r="F362" s="8"/>
      <c r="G362" s="8"/>
      <c r="H362" s="8"/>
      <c r="I362" s="8"/>
      <c r="J362" s="8">
        <v>-17172.87</v>
      </c>
      <c r="K362" s="8"/>
      <c r="L362" s="8">
        <v>-2188.85</v>
      </c>
      <c r="M362" s="8"/>
      <c r="N362" s="8"/>
    </row>
    <row r="363" spans="3:14" s="7" customFormat="1" x14ac:dyDescent="0.2">
      <c r="C363" s="7" t="s">
        <v>356</v>
      </c>
      <c r="D363" s="8"/>
      <c r="E363" s="8"/>
      <c r="F363" s="8"/>
      <c r="G363" s="8"/>
      <c r="H363" s="8"/>
      <c r="I363" s="8"/>
      <c r="J363" s="8"/>
      <c r="K363" s="8"/>
      <c r="L363" s="8">
        <v>-89494.83</v>
      </c>
      <c r="M363" s="8"/>
      <c r="N363" s="8"/>
    </row>
    <row r="364" spans="3:14" s="7" customFormat="1" x14ac:dyDescent="0.2">
      <c r="C364" s="7" t="s">
        <v>357</v>
      </c>
      <c r="D364" s="8"/>
      <c r="E364" s="8"/>
      <c r="F364" s="8"/>
      <c r="G364" s="8"/>
      <c r="H364" s="8"/>
      <c r="I364" s="8"/>
      <c r="J364" s="8"/>
      <c r="K364" s="8"/>
      <c r="L364" s="8">
        <v>-105160.8</v>
      </c>
      <c r="M364" s="8">
        <v>-4724.24</v>
      </c>
      <c r="N364" s="8"/>
    </row>
    <row r="365" spans="3:14" s="7" customFormat="1" x14ac:dyDescent="0.2">
      <c r="C365" s="7" t="s">
        <v>358</v>
      </c>
      <c r="D365" s="8"/>
      <c r="E365" s="8"/>
      <c r="F365" s="8"/>
      <c r="G365" s="8"/>
      <c r="H365" s="8"/>
      <c r="I365" s="8">
        <v>-71166.03</v>
      </c>
      <c r="J365" s="8"/>
      <c r="K365" s="8">
        <v>-78538.710000000006</v>
      </c>
      <c r="L365" s="8"/>
      <c r="M365" s="8"/>
      <c r="N365" s="8"/>
    </row>
    <row r="366" spans="3:14" s="7" customFormat="1" x14ac:dyDescent="0.2">
      <c r="C366" s="7" t="s">
        <v>359</v>
      </c>
      <c r="D366" s="8"/>
      <c r="E366" s="8"/>
      <c r="F366" s="8"/>
      <c r="G366" s="8"/>
      <c r="H366" s="8"/>
      <c r="I366" s="8">
        <v>-22985.02</v>
      </c>
      <c r="J366" s="8"/>
      <c r="K366" s="8"/>
      <c r="L366" s="8"/>
      <c r="M366" s="8"/>
      <c r="N366" s="8"/>
    </row>
    <row r="367" spans="3:14" s="7" customFormat="1" x14ac:dyDescent="0.2">
      <c r="C367" s="7" t="s">
        <v>360</v>
      </c>
      <c r="D367" s="8"/>
      <c r="E367" s="8"/>
      <c r="F367" s="8"/>
      <c r="G367" s="8"/>
      <c r="H367" s="8"/>
      <c r="I367" s="8">
        <v>-13543.61</v>
      </c>
      <c r="J367" s="8"/>
      <c r="K367" s="8">
        <v>-19593.27</v>
      </c>
      <c r="L367" s="8"/>
      <c r="M367" s="8"/>
      <c r="N367" s="8"/>
    </row>
    <row r="368" spans="3:14" s="7" customFormat="1" x14ac:dyDescent="0.2">
      <c r="C368" s="7" t="s">
        <v>361</v>
      </c>
      <c r="D368" s="8"/>
      <c r="E368" s="8"/>
      <c r="F368" s="8"/>
      <c r="G368" s="8"/>
      <c r="H368" s="8"/>
      <c r="I368" s="8"/>
      <c r="J368" s="8"/>
      <c r="K368" s="8">
        <v>-6102.26</v>
      </c>
      <c r="L368" s="8"/>
      <c r="M368" s="8"/>
      <c r="N368" s="8"/>
    </row>
    <row r="369" spans="3:14" s="7" customFormat="1" x14ac:dyDescent="0.2">
      <c r="C369" s="7" t="s">
        <v>362</v>
      </c>
      <c r="D369" s="8"/>
      <c r="E369" s="8"/>
      <c r="F369" s="8"/>
      <c r="G369" s="8"/>
      <c r="H369" s="8"/>
      <c r="I369" s="8"/>
      <c r="J369" s="8"/>
      <c r="K369" s="8">
        <v>-321.17</v>
      </c>
      <c r="L369" s="8"/>
      <c r="M369" s="8"/>
      <c r="N369" s="8"/>
    </row>
    <row r="370" spans="3:14" s="7" customFormat="1" x14ac:dyDescent="0.2">
      <c r="C370" s="7" t="s">
        <v>363</v>
      </c>
      <c r="D370" s="8"/>
      <c r="E370" s="8"/>
      <c r="F370" s="8"/>
      <c r="G370" s="8"/>
      <c r="H370" s="8"/>
      <c r="I370" s="8"/>
      <c r="J370" s="8"/>
      <c r="K370" s="8">
        <v>-4354.05</v>
      </c>
      <c r="L370" s="8"/>
      <c r="M370" s="8"/>
      <c r="N370" s="8"/>
    </row>
    <row r="371" spans="3:14" s="7" customFormat="1" x14ac:dyDescent="0.2">
      <c r="C371" s="7" t="s">
        <v>364</v>
      </c>
      <c r="D371" s="8"/>
      <c r="E371" s="8">
        <v>-4192.42</v>
      </c>
      <c r="F371" s="8"/>
      <c r="G371" s="8"/>
      <c r="H371" s="8"/>
      <c r="I371" s="8"/>
      <c r="J371" s="8">
        <v>-54197.41</v>
      </c>
      <c r="K371" s="8"/>
      <c r="L371" s="8">
        <v>-2379.48</v>
      </c>
      <c r="M371" s="8"/>
      <c r="N371" s="8"/>
    </row>
    <row r="372" spans="3:14" s="7" customFormat="1" x14ac:dyDescent="0.2">
      <c r="C372" s="7" t="s">
        <v>365</v>
      </c>
      <c r="D372" s="8">
        <v>-8612.02</v>
      </c>
      <c r="E372" s="8"/>
      <c r="F372" s="8"/>
      <c r="G372" s="8">
        <v>-5167.21</v>
      </c>
      <c r="H372" s="8">
        <v>-18511.060000000001</v>
      </c>
      <c r="I372" s="8">
        <v>-28250.57</v>
      </c>
      <c r="J372" s="8">
        <v>-25421.02</v>
      </c>
      <c r="K372" s="8">
        <v>-16808.63</v>
      </c>
      <c r="L372" s="8">
        <v>-39182.1</v>
      </c>
      <c r="M372" s="8"/>
      <c r="N372" s="8"/>
    </row>
    <row r="373" spans="3:14" s="7" customFormat="1" x14ac:dyDescent="0.2">
      <c r="C373" s="7" t="s">
        <v>366</v>
      </c>
      <c r="D373" s="8"/>
      <c r="E373" s="8">
        <v>-8177.49</v>
      </c>
      <c r="F373" s="8"/>
      <c r="G373" s="8"/>
      <c r="H373" s="8"/>
      <c r="I373" s="8">
        <v>-23621.66</v>
      </c>
      <c r="J373" s="8">
        <v>-18485.89</v>
      </c>
      <c r="K373" s="8"/>
      <c r="L373" s="8">
        <v>-28786.98</v>
      </c>
      <c r="M373" s="8"/>
      <c r="N373" s="8"/>
    </row>
    <row r="374" spans="3:14" s="7" customFormat="1" x14ac:dyDescent="0.2">
      <c r="C374" s="7" t="s">
        <v>367</v>
      </c>
      <c r="D374" s="8"/>
      <c r="E374" s="8"/>
      <c r="F374" s="8"/>
      <c r="G374" s="8"/>
      <c r="H374" s="8"/>
      <c r="I374" s="8">
        <v>-15876</v>
      </c>
      <c r="J374" s="8"/>
      <c r="K374" s="8"/>
      <c r="L374" s="8"/>
      <c r="M374" s="8"/>
      <c r="N374" s="8"/>
    </row>
    <row r="375" spans="3:14" s="7" customFormat="1" x14ac:dyDescent="0.2">
      <c r="C375" s="7" t="s">
        <v>368</v>
      </c>
      <c r="D375" s="8"/>
      <c r="E375" s="8">
        <v>-114116.43</v>
      </c>
      <c r="F375" s="8"/>
      <c r="G375" s="8"/>
      <c r="H375" s="8">
        <v>-39832</v>
      </c>
      <c r="I375" s="8">
        <v>-481232.37</v>
      </c>
      <c r="J375" s="8">
        <v>-257512.81</v>
      </c>
      <c r="K375" s="8">
        <v>-267046.01</v>
      </c>
      <c r="L375" s="8">
        <v>-3836063.51</v>
      </c>
      <c r="M375" s="8"/>
      <c r="N375" s="8">
        <v>-58769</v>
      </c>
    </row>
    <row r="376" spans="3:14" s="7" customFormat="1" x14ac:dyDescent="0.2">
      <c r="C376" s="7" t="s">
        <v>369</v>
      </c>
      <c r="D376" s="8"/>
      <c r="E376" s="8">
        <v>-1088.79</v>
      </c>
      <c r="F376" s="8">
        <v>-27165.06</v>
      </c>
      <c r="G376" s="8">
        <v>27165.06</v>
      </c>
      <c r="H376" s="8">
        <v>-51443.44</v>
      </c>
      <c r="I376" s="8">
        <v>-96468.56</v>
      </c>
      <c r="J376" s="8">
        <v>-24192.400000000001</v>
      </c>
      <c r="K376" s="8">
        <v>-11874.17</v>
      </c>
      <c r="L376" s="8">
        <v>-253003.13</v>
      </c>
      <c r="M376" s="8"/>
      <c r="N376" s="8"/>
    </row>
    <row r="377" spans="3:14" s="7" customFormat="1" x14ac:dyDescent="0.2">
      <c r="C377" s="7" t="s">
        <v>370</v>
      </c>
      <c r="D377" s="8"/>
      <c r="E377" s="8"/>
      <c r="F377" s="8"/>
      <c r="G377" s="8"/>
      <c r="H377" s="8"/>
      <c r="I377" s="8">
        <v>-11958.12</v>
      </c>
      <c r="J377" s="8"/>
      <c r="K377" s="8"/>
      <c r="L377" s="8"/>
      <c r="M377" s="8"/>
      <c r="N377" s="8"/>
    </row>
    <row r="378" spans="3:14" s="7" customFormat="1" x14ac:dyDescent="0.2">
      <c r="C378" s="7" t="s">
        <v>371</v>
      </c>
      <c r="D378" s="8"/>
      <c r="E378" s="8"/>
      <c r="F378" s="8"/>
      <c r="G378" s="8"/>
      <c r="H378" s="8"/>
      <c r="I378" s="8">
        <v>-256790.03</v>
      </c>
      <c r="J378" s="8"/>
      <c r="K378" s="8">
        <v>-78843.489999999991</v>
      </c>
      <c r="L378" s="8"/>
      <c r="M378" s="8"/>
      <c r="N378" s="8"/>
    </row>
    <row r="379" spans="3:14" s="7" customFormat="1" x14ac:dyDescent="0.2">
      <c r="C379" s="7" t="s">
        <v>372</v>
      </c>
      <c r="D379" s="8"/>
      <c r="E379" s="8"/>
      <c r="F379" s="8"/>
      <c r="G379" s="8"/>
      <c r="H379" s="8"/>
      <c r="I379" s="8">
        <v>-40693.550000000003</v>
      </c>
      <c r="J379" s="8"/>
      <c r="K379" s="8"/>
      <c r="L379" s="8"/>
      <c r="M379" s="8"/>
      <c r="N379" s="8"/>
    </row>
    <row r="380" spans="3:14" s="7" customFormat="1" x14ac:dyDescent="0.2">
      <c r="C380" s="7" t="s">
        <v>373</v>
      </c>
      <c r="D380" s="8"/>
      <c r="E380" s="8"/>
      <c r="F380" s="8"/>
      <c r="G380" s="8"/>
      <c r="H380" s="8"/>
      <c r="I380" s="8"/>
      <c r="J380" s="8">
        <v>-82450.539999999994</v>
      </c>
      <c r="K380" s="8"/>
      <c r="L380" s="8"/>
      <c r="M380" s="8"/>
      <c r="N380" s="8"/>
    </row>
    <row r="381" spans="3:14" s="7" customFormat="1" x14ac:dyDescent="0.2">
      <c r="C381" s="7" t="s">
        <v>374</v>
      </c>
      <c r="D381" s="8"/>
      <c r="E381" s="8"/>
      <c r="F381" s="8"/>
      <c r="G381" s="8"/>
      <c r="H381" s="8"/>
      <c r="I381" s="8">
        <v>-4994.93</v>
      </c>
      <c r="J381" s="8"/>
      <c r="K381" s="8"/>
      <c r="L381" s="8">
        <v>-20659.419999999998</v>
      </c>
      <c r="M381" s="8"/>
      <c r="N381" s="8"/>
    </row>
    <row r="382" spans="3:14" s="7" customFormat="1" x14ac:dyDescent="0.2">
      <c r="C382" s="7" t="s">
        <v>375</v>
      </c>
      <c r="D382" s="8"/>
      <c r="E382" s="8"/>
      <c r="F382" s="8"/>
      <c r="G382" s="8"/>
      <c r="H382" s="8"/>
      <c r="I382" s="8">
        <v>-1626.17</v>
      </c>
      <c r="J382" s="8">
        <v>-124101.18</v>
      </c>
      <c r="K382" s="8"/>
      <c r="L382" s="8">
        <v>-161356.49</v>
      </c>
      <c r="M382" s="8"/>
      <c r="N382" s="8"/>
    </row>
    <row r="383" spans="3:14" s="7" customFormat="1" x14ac:dyDescent="0.2">
      <c r="C383" s="7" t="s">
        <v>376</v>
      </c>
      <c r="D383" s="8"/>
      <c r="E383" s="8">
        <v>-7461.8</v>
      </c>
      <c r="F383" s="8"/>
      <c r="G383" s="8"/>
      <c r="H383" s="8"/>
      <c r="I383" s="8">
        <v>-19464.560000000001</v>
      </c>
      <c r="J383" s="8"/>
      <c r="K383" s="8">
        <v>-2158.94</v>
      </c>
      <c r="L383" s="8"/>
      <c r="M383" s="8"/>
      <c r="N383" s="8"/>
    </row>
    <row r="384" spans="3:14" s="7" customFormat="1" x14ac:dyDescent="0.2">
      <c r="C384" s="7" t="s">
        <v>377</v>
      </c>
      <c r="D384" s="8"/>
      <c r="E384" s="8"/>
      <c r="F384" s="8"/>
      <c r="G384" s="8"/>
      <c r="H384" s="8"/>
      <c r="I384" s="8">
        <v>-662481.18000000005</v>
      </c>
      <c r="J384" s="8"/>
      <c r="K384" s="8">
        <v>-211727.21</v>
      </c>
      <c r="L384" s="8"/>
      <c r="M384" s="8"/>
      <c r="N384" s="8"/>
    </row>
    <row r="385" spans="1:14" s="7" customFormat="1" x14ac:dyDescent="0.2">
      <c r="C385" s="7" t="s">
        <v>378</v>
      </c>
      <c r="D385" s="8"/>
      <c r="E385" s="8"/>
      <c r="F385" s="8"/>
      <c r="G385" s="8"/>
      <c r="H385" s="8"/>
      <c r="I385" s="8"/>
      <c r="J385" s="8"/>
      <c r="K385" s="8"/>
      <c r="L385" s="8">
        <v>-7877</v>
      </c>
      <c r="M385" s="8"/>
      <c r="N385" s="8"/>
    </row>
    <row r="386" spans="1:14" s="7" customFormat="1" x14ac:dyDescent="0.2">
      <c r="C386" s="7" t="s">
        <v>379</v>
      </c>
      <c r="D386" s="8"/>
      <c r="E386" s="8"/>
      <c r="F386" s="8"/>
      <c r="G386" s="8"/>
      <c r="H386" s="8"/>
      <c r="I386" s="8"/>
      <c r="J386" s="8">
        <v>-18077.63</v>
      </c>
      <c r="K386" s="8"/>
      <c r="L386" s="8"/>
      <c r="M386" s="8"/>
      <c r="N386" s="8"/>
    </row>
    <row r="387" spans="1:14" s="7" customFormat="1" x14ac:dyDescent="0.2">
      <c r="C387" s="7" t="s">
        <v>380</v>
      </c>
      <c r="D387" s="8"/>
      <c r="E387" s="8"/>
      <c r="F387" s="8"/>
      <c r="G387" s="8"/>
      <c r="H387" s="8"/>
      <c r="I387" s="8">
        <v>-16035.37</v>
      </c>
      <c r="J387" s="8"/>
      <c r="K387" s="8">
        <v>-2057.5500000000002</v>
      </c>
      <c r="L387" s="8"/>
      <c r="M387" s="8"/>
      <c r="N387" s="8">
        <v>-907.63</v>
      </c>
    </row>
    <row r="388" spans="1:14" s="7" customFormat="1" x14ac:dyDescent="0.2">
      <c r="C388" s="7" t="s">
        <v>381</v>
      </c>
      <c r="D388" s="8"/>
      <c r="E388" s="8"/>
      <c r="F388" s="8"/>
      <c r="G388" s="8"/>
      <c r="H388" s="8"/>
      <c r="I388" s="8"/>
      <c r="J388" s="8"/>
      <c r="K388" s="8">
        <v>-24722.14</v>
      </c>
      <c r="L388" s="8"/>
      <c r="M388" s="8"/>
      <c r="N388" s="8"/>
    </row>
    <row r="389" spans="1:14" s="7" customFormat="1" x14ac:dyDescent="0.2">
      <c r="C389" s="7" t="s">
        <v>382</v>
      </c>
      <c r="D389" s="8"/>
      <c r="E389" s="8">
        <v>-92754.4</v>
      </c>
      <c r="F389" s="8"/>
      <c r="G389" s="8"/>
      <c r="H389" s="8"/>
      <c r="I389" s="8">
        <v>-446773.51</v>
      </c>
      <c r="J389" s="8">
        <v>-30419.02</v>
      </c>
      <c r="K389" s="8">
        <v>-155872.65</v>
      </c>
      <c r="L389" s="8">
        <v>-138498.37</v>
      </c>
      <c r="M389" s="8"/>
      <c r="N389" s="8"/>
    </row>
    <row r="390" spans="1:14" s="7" customFormat="1" x14ac:dyDescent="0.2">
      <c r="C390" s="7" t="s">
        <v>383</v>
      </c>
      <c r="D390" s="8"/>
      <c r="E390" s="8"/>
      <c r="F390" s="8"/>
      <c r="G390" s="8"/>
      <c r="H390" s="8"/>
      <c r="I390" s="8">
        <v>-6039.8</v>
      </c>
      <c r="J390" s="8"/>
      <c r="K390" s="8"/>
      <c r="L390" s="8"/>
      <c r="M390" s="8"/>
      <c r="N390" s="8"/>
    </row>
    <row r="391" spans="1:14" s="7" customFormat="1" x14ac:dyDescent="0.2">
      <c r="C391" s="7" t="s">
        <v>384</v>
      </c>
      <c r="D391" s="8"/>
      <c r="E391" s="8">
        <v>-3793.26</v>
      </c>
      <c r="F391" s="8"/>
      <c r="G391" s="8"/>
      <c r="H391" s="8"/>
      <c r="I391" s="8">
        <v>-75033.59</v>
      </c>
      <c r="J391" s="8"/>
      <c r="K391" s="8">
        <v>-92202.4</v>
      </c>
      <c r="L391" s="8"/>
      <c r="M391" s="8"/>
      <c r="N391" s="8"/>
    </row>
    <row r="392" spans="1:14" s="7" customFormat="1" x14ac:dyDescent="0.2">
      <c r="C392" s="7" t="s">
        <v>385</v>
      </c>
      <c r="D392" s="8"/>
      <c r="E392" s="8">
        <v>-2202.79</v>
      </c>
      <c r="F392" s="8"/>
      <c r="G392" s="8"/>
      <c r="H392" s="8"/>
      <c r="I392" s="8">
        <v>-43006.9</v>
      </c>
      <c r="J392" s="8"/>
      <c r="K392" s="8">
        <v>-212524.25</v>
      </c>
      <c r="L392" s="8">
        <v>-15947.48</v>
      </c>
      <c r="M392" s="8"/>
      <c r="N392" s="8"/>
    </row>
    <row r="393" spans="1:14" s="7" customFormat="1" x14ac:dyDescent="0.2">
      <c r="C393" s="7" t="s">
        <v>386</v>
      </c>
      <c r="D393" s="8"/>
      <c r="E393" s="8"/>
      <c r="F393" s="8"/>
      <c r="G393" s="8"/>
      <c r="H393" s="8"/>
      <c r="I393" s="8"/>
      <c r="J393" s="8">
        <v>-28129.39</v>
      </c>
      <c r="K393" s="8"/>
      <c r="L393" s="8">
        <v>-25687.5</v>
      </c>
      <c r="M393" s="8"/>
      <c r="N393" s="8">
        <v>-343245.58</v>
      </c>
    </row>
    <row r="394" spans="1:14" s="7" customFormat="1" x14ac:dyDescent="0.2">
      <c r="C394" s="7" t="s">
        <v>387</v>
      </c>
      <c r="D394" s="8"/>
      <c r="E394" s="8"/>
      <c r="F394" s="8"/>
      <c r="G394" s="8"/>
      <c r="H394" s="8"/>
      <c r="I394" s="8">
        <v>-12483.36</v>
      </c>
      <c r="J394" s="8"/>
      <c r="K394" s="8">
        <v>-47039.48</v>
      </c>
      <c r="L394" s="8"/>
      <c r="M394" s="8"/>
      <c r="N394" s="8"/>
    </row>
    <row r="395" spans="1:14" s="7" customFormat="1" x14ac:dyDescent="0.2">
      <c r="C395" s="7" t="s">
        <v>388</v>
      </c>
      <c r="D395" s="8"/>
      <c r="E395" s="8"/>
      <c r="F395" s="8"/>
      <c r="G395" s="8"/>
      <c r="H395" s="8"/>
      <c r="I395" s="8"/>
      <c r="J395" s="8"/>
      <c r="K395" s="8"/>
      <c r="L395" s="8">
        <v>-7242.78</v>
      </c>
      <c r="M395" s="8"/>
      <c r="N395" s="8"/>
    </row>
    <row r="396" spans="1:14" s="7" customFormat="1" x14ac:dyDescent="0.2">
      <c r="C396" s="7" t="s">
        <v>389</v>
      </c>
      <c r="D396" s="8"/>
      <c r="E396" s="8"/>
      <c r="F396" s="8"/>
      <c r="G396" s="8"/>
      <c r="H396" s="8"/>
      <c r="I396" s="8"/>
      <c r="J396" s="8"/>
      <c r="K396" s="8">
        <v>-45835.45</v>
      </c>
      <c r="L396" s="8"/>
      <c r="M396" s="8"/>
      <c r="N396" s="8"/>
    </row>
    <row r="397" spans="1:14" s="7" customFormat="1" x14ac:dyDescent="0.2">
      <c r="C397" s="7" t="s">
        <v>390</v>
      </c>
      <c r="D397" s="8"/>
      <c r="E397" s="8"/>
      <c r="F397" s="8"/>
      <c r="G397" s="8"/>
      <c r="H397" s="8"/>
      <c r="I397" s="8">
        <v>-47948.959999999999</v>
      </c>
      <c r="J397" s="8"/>
      <c r="K397" s="8"/>
      <c r="L397" s="8"/>
      <c r="M397" s="8"/>
      <c r="N397" s="8"/>
    </row>
    <row r="398" spans="1:14" s="7" customFormat="1" x14ac:dyDescent="0.2">
      <c r="A398" s="14"/>
      <c r="B398" s="14" t="s">
        <v>391</v>
      </c>
      <c r="C398" s="14"/>
      <c r="D398" s="15">
        <f>SUM(D399:D815)</f>
        <v>-28257721.059999991</v>
      </c>
      <c r="E398" s="15">
        <f t="shared" ref="E398:N398" si="9">SUM(E399:E815)</f>
        <v>-22398450.750000004</v>
      </c>
      <c r="F398" s="15">
        <f t="shared" si="9"/>
        <v>-23140399.110000003</v>
      </c>
      <c r="G398" s="15">
        <f t="shared" si="9"/>
        <v>-18932539.72000001</v>
      </c>
      <c r="H398" s="15">
        <f t="shared" si="9"/>
        <v>-10451250.67</v>
      </c>
      <c r="I398" s="15">
        <f t="shared" si="9"/>
        <v>-123859012.32999994</v>
      </c>
      <c r="J398" s="15">
        <f t="shared" si="9"/>
        <v>-58372483.740000039</v>
      </c>
      <c r="K398" s="15">
        <f t="shared" si="9"/>
        <v>-118882992.84000006</v>
      </c>
      <c r="L398" s="15">
        <f t="shared" si="9"/>
        <v>-234365238.1400001</v>
      </c>
      <c r="M398" s="15">
        <f t="shared" si="9"/>
        <v>-13288431.200000001</v>
      </c>
      <c r="N398" s="15">
        <f t="shared" si="9"/>
        <v>-8456010.1599999983</v>
      </c>
    </row>
    <row r="399" spans="1:14" s="7" customFormat="1" x14ac:dyDescent="0.2">
      <c r="C399" s="7" t="s">
        <v>18</v>
      </c>
      <c r="D399" s="8"/>
      <c r="E399" s="8"/>
      <c r="F399" s="8"/>
      <c r="G399" s="8"/>
      <c r="H399" s="8"/>
      <c r="I399" s="8">
        <v>-63.37</v>
      </c>
      <c r="J399" s="8"/>
      <c r="K399" s="8"/>
      <c r="L399" s="8"/>
      <c r="M399" s="8"/>
      <c r="N399" s="8"/>
    </row>
    <row r="400" spans="1:14" s="7" customFormat="1" x14ac:dyDescent="0.2">
      <c r="C400" s="7" t="s">
        <v>392</v>
      </c>
      <c r="D400" s="8"/>
      <c r="E400" s="8"/>
      <c r="F400" s="8"/>
      <c r="G400" s="8"/>
      <c r="H400" s="8"/>
      <c r="I400" s="8">
        <v>107790.96</v>
      </c>
      <c r="J400" s="8">
        <v>32916.949999999997</v>
      </c>
      <c r="K400" s="8">
        <v>312376.64</v>
      </c>
      <c r="L400" s="8">
        <v>131184.79999999999</v>
      </c>
      <c r="M400" s="8"/>
      <c r="N400" s="8"/>
    </row>
    <row r="401" spans="3:14" s="7" customFormat="1" x14ac:dyDescent="0.2">
      <c r="C401" s="7" t="s">
        <v>393</v>
      </c>
      <c r="D401" s="8"/>
      <c r="E401" s="8"/>
      <c r="F401" s="8"/>
      <c r="G401" s="8"/>
      <c r="H401" s="8">
        <v>-45785.21</v>
      </c>
      <c r="I401" s="8">
        <v>-22060.62</v>
      </c>
      <c r="J401" s="8"/>
      <c r="K401" s="8"/>
      <c r="L401" s="8">
        <v>-515322.72</v>
      </c>
      <c r="M401" s="8"/>
      <c r="N401" s="8"/>
    </row>
    <row r="402" spans="3:14" s="7" customFormat="1" x14ac:dyDescent="0.2">
      <c r="C402" s="7" t="s">
        <v>394</v>
      </c>
      <c r="D402" s="8"/>
      <c r="E402" s="8"/>
      <c r="F402" s="8"/>
      <c r="G402" s="8"/>
      <c r="H402" s="8"/>
      <c r="I402" s="8">
        <v>-2424.0500000000002</v>
      </c>
      <c r="J402" s="8"/>
      <c r="K402" s="8">
        <v>-83484.5</v>
      </c>
      <c r="L402" s="8">
        <v>-784416.81</v>
      </c>
      <c r="M402" s="8"/>
      <c r="N402" s="8"/>
    </row>
    <row r="403" spans="3:14" s="7" customFormat="1" x14ac:dyDescent="0.2">
      <c r="C403" s="7" t="s">
        <v>395</v>
      </c>
      <c r="D403" s="8"/>
      <c r="E403" s="8"/>
      <c r="F403" s="8"/>
      <c r="G403" s="8"/>
      <c r="H403" s="8"/>
      <c r="I403" s="8">
        <v>-891691.78</v>
      </c>
      <c r="J403" s="8"/>
      <c r="K403" s="8">
        <v>-4636.1899999999996</v>
      </c>
      <c r="L403" s="8">
        <v>-4805127.88</v>
      </c>
      <c r="M403" s="8"/>
      <c r="N403" s="8"/>
    </row>
    <row r="404" spans="3:14" s="7" customFormat="1" x14ac:dyDescent="0.2">
      <c r="C404" s="7" t="s">
        <v>396</v>
      </c>
      <c r="D404" s="8">
        <v>-820441.99</v>
      </c>
      <c r="E404" s="8">
        <v>-3408.41</v>
      </c>
      <c r="F404" s="8"/>
      <c r="G404" s="8">
        <v>-439750</v>
      </c>
      <c r="H404" s="8">
        <v>-111214.29</v>
      </c>
      <c r="I404" s="8">
        <v>-2981413.67</v>
      </c>
      <c r="J404" s="8">
        <v>-1898145.68</v>
      </c>
      <c r="K404" s="8">
        <v>-4081589.37</v>
      </c>
      <c r="L404" s="8">
        <v>-3454532.7699999996</v>
      </c>
      <c r="M404" s="8"/>
      <c r="N404" s="8">
        <v>-108940</v>
      </c>
    </row>
    <row r="405" spans="3:14" s="7" customFormat="1" x14ac:dyDescent="0.2">
      <c r="C405" s="7" t="s">
        <v>397</v>
      </c>
      <c r="D405" s="8"/>
      <c r="E405" s="8"/>
      <c r="F405" s="8"/>
      <c r="G405" s="8"/>
      <c r="H405" s="8"/>
      <c r="I405" s="8"/>
      <c r="J405" s="8"/>
      <c r="K405" s="8"/>
      <c r="L405" s="8">
        <v>-307739.18</v>
      </c>
      <c r="M405" s="8"/>
      <c r="N405" s="8"/>
    </row>
    <row r="406" spans="3:14" s="7" customFormat="1" x14ac:dyDescent="0.2">
      <c r="C406" s="7" t="s">
        <v>398</v>
      </c>
      <c r="D406" s="8">
        <v>-39469.050000000003</v>
      </c>
      <c r="E406" s="8">
        <v>-267118.39</v>
      </c>
      <c r="F406" s="8">
        <v>-90031.03</v>
      </c>
      <c r="G406" s="8"/>
      <c r="H406" s="8"/>
      <c r="I406" s="8">
        <v>-406814.05</v>
      </c>
      <c r="J406" s="8">
        <v>-189972.41</v>
      </c>
      <c r="K406" s="8">
        <v>-585773.87</v>
      </c>
      <c r="L406" s="8">
        <v>-3111500.91</v>
      </c>
      <c r="M406" s="8"/>
      <c r="N406" s="8"/>
    </row>
    <row r="407" spans="3:14" s="7" customFormat="1" x14ac:dyDescent="0.2">
      <c r="C407" s="7" t="s">
        <v>399</v>
      </c>
      <c r="D407" s="8">
        <v>-252302.8</v>
      </c>
      <c r="E407" s="8">
        <v>-1857195.9100000001</v>
      </c>
      <c r="F407" s="8">
        <v>-279995.23</v>
      </c>
      <c r="G407" s="8">
        <v>-322390.01</v>
      </c>
      <c r="H407" s="8"/>
      <c r="I407" s="8">
        <v>-3139786.1399999997</v>
      </c>
      <c r="J407" s="8">
        <v>-696565.34</v>
      </c>
      <c r="K407" s="8">
        <v>-1993986.46</v>
      </c>
      <c r="L407" s="8">
        <v>-5477685.6099999994</v>
      </c>
      <c r="M407" s="8"/>
      <c r="N407" s="8">
        <v>-1161981.5</v>
      </c>
    </row>
    <row r="408" spans="3:14" s="7" customFormat="1" x14ac:dyDescent="0.2">
      <c r="C408" s="7" t="s">
        <v>400</v>
      </c>
      <c r="D408" s="8">
        <v>-97991.87</v>
      </c>
      <c r="E408" s="8">
        <v>-1632152.37</v>
      </c>
      <c r="F408" s="8">
        <v>-2100126.04</v>
      </c>
      <c r="G408" s="8">
        <v>-843764.91</v>
      </c>
      <c r="H408" s="8"/>
      <c r="I408" s="8">
        <v>-8106458.0600000005</v>
      </c>
      <c r="J408" s="8">
        <v>-116094.22</v>
      </c>
      <c r="K408" s="8">
        <v>-820390.59999999986</v>
      </c>
      <c r="L408" s="8">
        <v>-10840686.270000001</v>
      </c>
      <c r="M408" s="8">
        <v>-2825</v>
      </c>
      <c r="N408" s="8"/>
    </row>
    <row r="409" spans="3:14" s="7" customFormat="1" x14ac:dyDescent="0.2">
      <c r="C409" s="7" t="s">
        <v>401</v>
      </c>
      <c r="D409" s="8"/>
      <c r="E409" s="8"/>
      <c r="F409" s="8"/>
      <c r="G409" s="8"/>
      <c r="H409" s="8"/>
      <c r="I409" s="8">
        <v>-889072.19</v>
      </c>
      <c r="J409" s="8">
        <v>-52770.080000000002</v>
      </c>
      <c r="K409" s="8">
        <v>-339372.89999999997</v>
      </c>
      <c r="L409" s="8">
        <v>-383496.29</v>
      </c>
      <c r="M409" s="8"/>
      <c r="N409" s="8"/>
    </row>
    <row r="410" spans="3:14" s="7" customFormat="1" x14ac:dyDescent="0.2">
      <c r="C410" s="7" t="s">
        <v>402</v>
      </c>
      <c r="D410" s="8"/>
      <c r="E410" s="8"/>
      <c r="F410" s="8"/>
      <c r="G410" s="8">
        <v>-644780.02</v>
      </c>
      <c r="H410" s="8">
        <v>-151615</v>
      </c>
      <c r="I410" s="8">
        <v>-2513942.7600000002</v>
      </c>
      <c r="J410" s="8"/>
      <c r="K410" s="8"/>
      <c r="L410" s="8">
        <v>-1859257</v>
      </c>
      <c r="M410" s="8"/>
      <c r="N410" s="8"/>
    </row>
    <row r="411" spans="3:14" s="7" customFormat="1" x14ac:dyDescent="0.2">
      <c r="C411" s="7" t="s">
        <v>403</v>
      </c>
      <c r="D411" s="8"/>
      <c r="E411" s="8"/>
      <c r="F411" s="8"/>
      <c r="G411" s="8"/>
      <c r="H411" s="8"/>
      <c r="I411" s="8">
        <v>-120077.73000000001</v>
      </c>
      <c r="J411" s="8">
        <v>-106775.01999999999</v>
      </c>
      <c r="K411" s="8">
        <v>-156497.78</v>
      </c>
      <c r="L411" s="8">
        <v>-127221.03</v>
      </c>
      <c r="M411" s="8"/>
      <c r="N411" s="8"/>
    </row>
    <row r="412" spans="3:14" s="7" customFormat="1" x14ac:dyDescent="0.2">
      <c r="C412" s="7" t="s">
        <v>404</v>
      </c>
      <c r="D412" s="8">
        <v>-151813.59</v>
      </c>
      <c r="E412" s="8">
        <v>-47222.67</v>
      </c>
      <c r="F412" s="8">
        <v>-564262.6399999999</v>
      </c>
      <c r="G412" s="8"/>
      <c r="H412" s="8">
        <v>-3122.4</v>
      </c>
      <c r="I412" s="8">
        <v>-1223776.25</v>
      </c>
      <c r="J412" s="8">
        <v>-103174.62</v>
      </c>
      <c r="K412" s="8">
        <v>-612713.09000000008</v>
      </c>
      <c r="L412" s="8">
        <v>-4672720.8</v>
      </c>
      <c r="M412" s="8"/>
      <c r="N412" s="8"/>
    </row>
    <row r="413" spans="3:14" s="7" customFormat="1" x14ac:dyDescent="0.2">
      <c r="C413" s="7" t="s">
        <v>405</v>
      </c>
      <c r="D413" s="8">
        <v>-19506.37</v>
      </c>
      <c r="E413" s="8">
        <v>-204564.43</v>
      </c>
      <c r="F413" s="8">
        <v>-4251</v>
      </c>
      <c r="G413" s="8">
        <v>-1041797.02</v>
      </c>
      <c r="H413" s="8">
        <v>-477189.5</v>
      </c>
      <c r="I413" s="8">
        <v>-2513329.1</v>
      </c>
      <c r="J413" s="8">
        <v>-156242.77000000002</v>
      </c>
      <c r="K413" s="8">
        <v>-505065.6</v>
      </c>
      <c r="L413" s="8">
        <v>-5624898.4800000004</v>
      </c>
      <c r="M413" s="8"/>
      <c r="N413" s="8"/>
    </row>
    <row r="414" spans="3:14" s="7" customFormat="1" x14ac:dyDescent="0.2">
      <c r="C414" s="7" t="s">
        <v>406</v>
      </c>
      <c r="D414" s="8"/>
      <c r="E414" s="8"/>
      <c r="F414" s="8"/>
      <c r="G414" s="8">
        <v>-62233.52</v>
      </c>
      <c r="H414" s="8">
        <v>-75995.12</v>
      </c>
      <c r="I414" s="8"/>
      <c r="J414" s="8">
        <v>-100710.17</v>
      </c>
      <c r="K414" s="8">
        <v>-688788.85</v>
      </c>
      <c r="L414" s="8">
        <v>-593057.59</v>
      </c>
      <c r="M414" s="8"/>
      <c r="N414" s="8"/>
    </row>
    <row r="415" spans="3:14" s="7" customFormat="1" x14ac:dyDescent="0.2">
      <c r="C415" s="7" t="s">
        <v>407</v>
      </c>
      <c r="D415" s="8"/>
      <c r="E415" s="8"/>
      <c r="F415" s="8"/>
      <c r="G415" s="8"/>
      <c r="H415" s="8"/>
      <c r="I415" s="8"/>
      <c r="J415" s="8"/>
      <c r="K415" s="8">
        <v>-807561.70000000007</v>
      </c>
      <c r="L415" s="8"/>
      <c r="M415" s="8"/>
      <c r="N415" s="8"/>
    </row>
    <row r="416" spans="3:14" s="7" customFormat="1" x14ac:dyDescent="0.2">
      <c r="C416" s="7" t="s">
        <v>408</v>
      </c>
      <c r="D416" s="8"/>
      <c r="E416" s="8">
        <v>-3394.56</v>
      </c>
      <c r="F416" s="8">
        <v>-12814.52</v>
      </c>
      <c r="G416" s="8">
        <v>-15586.67</v>
      </c>
      <c r="H416" s="8">
        <v>-11332.44</v>
      </c>
      <c r="I416" s="8"/>
      <c r="J416" s="8">
        <v>-100710.17</v>
      </c>
      <c r="K416" s="8">
        <v>-522374.40000000002</v>
      </c>
      <c r="L416" s="8">
        <v>-765204.45</v>
      </c>
      <c r="M416" s="8"/>
      <c r="N416" s="8"/>
    </row>
    <row r="417" spans="3:14" s="7" customFormat="1" x14ac:dyDescent="0.2">
      <c r="C417" s="7" t="s">
        <v>409</v>
      </c>
      <c r="D417" s="8"/>
      <c r="E417" s="8"/>
      <c r="F417" s="8"/>
      <c r="G417" s="8"/>
      <c r="H417" s="8"/>
      <c r="I417" s="8">
        <v>-292928.26</v>
      </c>
      <c r="J417" s="8">
        <v>-35967.919999999998</v>
      </c>
      <c r="K417" s="8">
        <v>-196683.34000000003</v>
      </c>
      <c r="L417" s="8">
        <v>-220867.66</v>
      </c>
      <c r="M417" s="8"/>
      <c r="N417" s="8"/>
    </row>
    <row r="418" spans="3:14" s="7" customFormat="1" x14ac:dyDescent="0.2">
      <c r="C418" s="7" t="s">
        <v>410</v>
      </c>
      <c r="D418" s="8"/>
      <c r="E418" s="8"/>
      <c r="F418" s="8"/>
      <c r="G418" s="8"/>
      <c r="H418" s="8"/>
      <c r="I418" s="8"/>
      <c r="J418" s="8">
        <v>-381259.88</v>
      </c>
      <c r="K418" s="8">
        <v>-508276.51999999996</v>
      </c>
      <c r="L418" s="8">
        <v>-716519.8600000001</v>
      </c>
      <c r="M418" s="8"/>
      <c r="N418" s="8"/>
    </row>
    <row r="419" spans="3:14" s="7" customFormat="1" x14ac:dyDescent="0.2">
      <c r="C419" s="7" t="s">
        <v>411</v>
      </c>
      <c r="D419" s="8">
        <v>-652808.06999999995</v>
      </c>
      <c r="E419" s="8">
        <v>-542391.21</v>
      </c>
      <c r="F419" s="8">
        <v>-56085.740000000005</v>
      </c>
      <c r="G419" s="8">
        <v>-423004.08999999997</v>
      </c>
      <c r="H419" s="8"/>
      <c r="I419" s="8">
        <v>-16973682.609999999</v>
      </c>
      <c r="J419" s="8">
        <v>-3262369.4</v>
      </c>
      <c r="K419" s="8">
        <v>-8686361.540000001</v>
      </c>
      <c r="L419" s="8">
        <v>-7884080.9800000004</v>
      </c>
      <c r="M419" s="8">
        <v>-181260.57</v>
      </c>
      <c r="N419" s="8"/>
    </row>
    <row r="420" spans="3:14" s="7" customFormat="1" x14ac:dyDescent="0.2">
      <c r="C420" s="7" t="s">
        <v>412</v>
      </c>
      <c r="D420" s="8"/>
      <c r="E420" s="8"/>
      <c r="F420" s="8"/>
      <c r="G420" s="8"/>
      <c r="H420" s="8"/>
      <c r="I420" s="8">
        <v>-599052.06000000006</v>
      </c>
      <c r="J420" s="8">
        <v>-498206.51</v>
      </c>
      <c r="K420" s="8">
        <v>-1802497.8699999999</v>
      </c>
      <c r="L420" s="8">
        <v>-961527.25</v>
      </c>
      <c r="M420" s="8"/>
      <c r="N420" s="8"/>
    </row>
    <row r="421" spans="3:14" s="7" customFormat="1" x14ac:dyDescent="0.2">
      <c r="C421" s="7" t="s">
        <v>413</v>
      </c>
      <c r="D421" s="8"/>
      <c r="E421" s="8"/>
      <c r="F421" s="8"/>
      <c r="G421" s="8"/>
      <c r="H421" s="8"/>
      <c r="I421" s="8">
        <v>-1265992.5</v>
      </c>
      <c r="J421" s="8">
        <v>-227588.6</v>
      </c>
      <c r="K421" s="8">
        <v>-468715.56000000006</v>
      </c>
      <c r="L421" s="8">
        <v>-895283.15999999992</v>
      </c>
      <c r="M421" s="8"/>
      <c r="N421" s="8"/>
    </row>
    <row r="422" spans="3:14" s="7" customFormat="1" x14ac:dyDescent="0.2">
      <c r="C422" s="7" t="s">
        <v>414</v>
      </c>
      <c r="D422" s="8">
        <v>-943979.46</v>
      </c>
      <c r="E422" s="8">
        <v>110840.36000000002</v>
      </c>
      <c r="F422" s="8">
        <v>-4345.1499999999996</v>
      </c>
      <c r="G422" s="8">
        <v>-3383999.6</v>
      </c>
      <c r="H422" s="8">
        <v>-1201609.21</v>
      </c>
      <c r="I422" s="8">
        <v>-18546556.669999998</v>
      </c>
      <c r="J422" s="8">
        <v>-5954203.0899999999</v>
      </c>
      <c r="K422" s="8">
        <v>-3906802.19</v>
      </c>
      <c r="L422" s="8">
        <v>-16561781.449999999</v>
      </c>
      <c r="M422" s="8"/>
      <c r="N422" s="8"/>
    </row>
    <row r="423" spans="3:14" s="7" customFormat="1" x14ac:dyDescent="0.2">
      <c r="C423" s="7" t="s">
        <v>415</v>
      </c>
      <c r="D423" s="8"/>
      <c r="E423" s="8"/>
      <c r="F423" s="8">
        <v>-311804.83</v>
      </c>
      <c r="G423" s="8">
        <v>-1222605.6400000001</v>
      </c>
      <c r="H423" s="8">
        <v>-569921</v>
      </c>
      <c r="I423" s="8">
        <v>-5960533.6200000001</v>
      </c>
      <c r="J423" s="8">
        <v>-1038113.1000000001</v>
      </c>
      <c r="K423" s="8">
        <v>-769090</v>
      </c>
      <c r="L423" s="8">
        <v>-10317398.470000001</v>
      </c>
      <c r="M423" s="8"/>
      <c r="N423" s="8"/>
    </row>
    <row r="424" spans="3:14" s="7" customFormat="1" x14ac:dyDescent="0.2">
      <c r="C424" s="7" t="s">
        <v>416</v>
      </c>
      <c r="D424" s="8"/>
      <c r="E424" s="8"/>
      <c r="F424" s="8"/>
      <c r="G424" s="8"/>
      <c r="H424" s="8"/>
      <c r="I424" s="8">
        <v>-6263999.2800000003</v>
      </c>
      <c r="J424" s="8"/>
      <c r="K424" s="8"/>
      <c r="L424" s="8">
        <v>-2054612.8699999999</v>
      </c>
      <c r="M424" s="8"/>
      <c r="N424" s="8"/>
    </row>
    <row r="425" spans="3:14" s="7" customFormat="1" x14ac:dyDescent="0.2">
      <c r="C425" s="7" t="s">
        <v>417</v>
      </c>
      <c r="D425" s="8"/>
      <c r="E425" s="8"/>
      <c r="F425" s="8"/>
      <c r="G425" s="8"/>
      <c r="H425" s="8"/>
      <c r="I425" s="8">
        <v>-457078.86</v>
      </c>
      <c r="J425" s="8">
        <v>-333130.19999999995</v>
      </c>
      <c r="K425" s="8">
        <v>-894872.82</v>
      </c>
      <c r="L425" s="8">
        <v>-783251.24</v>
      </c>
      <c r="M425" s="8"/>
      <c r="N425" s="8"/>
    </row>
    <row r="426" spans="3:14" s="7" customFormat="1" x14ac:dyDescent="0.2">
      <c r="C426" s="7" t="s">
        <v>418</v>
      </c>
      <c r="D426" s="8"/>
      <c r="E426" s="8"/>
      <c r="F426" s="8"/>
      <c r="G426" s="8"/>
      <c r="H426" s="8"/>
      <c r="I426" s="8"/>
      <c r="J426" s="8"/>
      <c r="K426" s="8">
        <v>-329054.64</v>
      </c>
      <c r="L426" s="8"/>
      <c r="M426" s="8"/>
      <c r="N426" s="8"/>
    </row>
    <row r="427" spans="3:14" s="7" customFormat="1" x14ac:dyDescent="0.2">
      <c r="C427" s="7" t="s">
        <v>419</v>
      </c>
      <c r="D427" s="8"/>
      <c r="E427" s="8"/>
      <c r="F427" s="8"/>
      <c r="G427" s="8"/>
      <c r="H427" s="8"/>
      <c r="I427" s="8"/>
      <c r="J427" s="8"/>
      <c r="K427" s="8">
        <v>-329054.63</v>
      </c>
      <c r="L427" s="8"/>
      <c r="M427" s="8"/>
      <c r="N427" s="8"/>
    </row>
    <row r="428" spans="3:14" s="7" customFormat="1" x14ac:dyDescent="0.2">
      <c r="C428" s="7" t="s">
        <v>420</v>
      </c>
      <c r="D428" s="8"/>
      <c r="E428" s="8"/>
      <c r="F428" s="8"/>
      <c r="G428" s="8"/>
      <c r="H428" s="8">
        <v>-5940</v>
      </c>
      <c r="I428" s="8"/>
      <c r="J428" s="8"/>
      <c r="K428" s="8"/>
      <c r="L428" s="8">
        <v>-13271.78</v>
      </c>
      <c r="M428" s="8"/>
      <c r="N428" s="8"/>
    </row>
    <row r="429" spans="3:14" s="7" customFormat="1" x14ac:dyDescent="0.2">
      <c r="C429" s="7" t="s">
        <v>421</v>
      </c>
      <c r="D429" s="8"/>
      <c r="E429" s="8"/>
      <c r="F429" s="8"/>
      <c r="G429" s="8"/>
      <c r="H429" s="8"/>
      <c r="I429" s="8">
        <v>-13442.45</v>
      </c>
      <c r="J429" s="8">
        <v>-6607.77</v>
      </c>
      <c r="K429" s="8">
        <v>-18735.38</v>
      </c>
      <c r="L429" s="8">
        <v>-22757.730000000003</v>
      </c>
      <c r="M429" s="8"/>
      <c r="N429" s="8"/>
    </row>
    <row r="430" spans="3:14" s="7" customFormat="1" x14ac:dyDescent="0.2">
      <c r="C430" s="7" t="s">
        <v>422</v>
      </c>
      <c r="D430" s="8">
        <v>-2372.8000000000002</v>
      </c>
      <c r="E430" s="8">
        <v>-7198.05</v>
      </c>
      <c r="F430" s="8"/>
      <c r="G430" s="8"/>
      <c r="H430" s="8">
        <v>-39009</v>
      </c>
      <c r="I430" s="8">
        <v>-656326.06000000006</v>
      </c>
      <c r="J430" s="8">
        <v>-481135.50000000006</v>
      </c>
      <c r="K430" s="8">
        <v>-1245485.78</v>
      </c>
      <c r="L430" s="8">
        <v>-907673.12</v>
      </c>
      <c r="M430" s="8"/>
      <c r="N430" s="8"/>
    </row>
    <row r="431" spans="3:14" s="7" customFormat="1" x14ac:dyDescent="0.2">
      <c r="C431" s="7" t="s">
        <v>423</v>
      </c>
      <c r="D431" s="8"/>
      <c r="E431" s="8"/>
      <c r="F431" s="8"/>
      <c r="G431" s="8"/>
      <c r="H431" s="8"/>
      <c r="I431" s="8">
        <v>-98993.76999999999</v>
      </c>
      <c r="J431" s="8">
        <v>-12530.59</v>
      </c>
      <c r="K431" s="8">
        <v>-55712.17</v>
      </c>
      <c r="L431" s="8">
        <v>-11733.689999999999</v>
      </c>
      <c r="M431" s="8"/>
      <c r="N431" s="8"/>
    </row>
    <row r="432" spans="3:14" s="7" customFormat="1" x14ac:dyDescent="0.2">
      <c r="C432" s="7" t="s">
        <v>424</v>
      </c>
      <c r="D432" s="8"/>
      <c r="E432" s="8"/>
      <c r="F432" s="8"/>
      <c r="G432" s="8"/>
      <c r="H432" s="8"/>
      <c r="I432" s="8"/>
      <c r="J432" s="8">
        <v>-37591.81</v>
      </c>
      <c r="K432" s="8">
        <v>-17630.36</v>
      </c>
      <c r="L432" s="8"/>
      <c r="M432" s="8"/>
      <c r="N432" s="8"/>
    </row>
    <row r="433" spans="3:14" s="7" customFormat="1" x14ac:dyDescent="0.2">
      <c r="C433" s="7" t="s">
        <v>425</v>
      </c>
      <c r="D433" s="8"/>
      <c r="E433" s="8"/>
      <c r="F433" s="8">
        <v>-425298.64</v>
      </c>
      <c r="G433" s="8"/>
      <c r="H433" s="8">
        <v>-277006.71999999997</v>
      </c>
      <c r="I433" s="8">
        <v>-715992.5</v>
      </c>
      <c r="J433" s="8">
        <v>-112775.43</v>
      </c>
      <c r="K433" s="8">
        <v>-590344.22</v>
      </c>
      <c r="L433" s="8">
        <v>-1033506.1400000001</v>
      </c>
      <c r="M433" s="8"/>
      <c r="N433" s="8"/>
    </row>
    <row r="434" spans="3:14" s="7" customFormat="1" x14ac:dyDescent="0.2">
      <c r="C434" s="7" t="s">
        <v>426</v>
      </c>
      <c r="D434" s="8"/>
      <c r="E434" s="8"/>
      <c r="F434" s="8"/>
      <c r="G434" s="8"/>
      <c r="H434" s="8"/>
      <c r="I434" s="8"/>
      <c r="J434" s="8"/>
      <c r="K434" s="8">
        <v>-48919.39</v>
      </c>
      <c r="L434" s="8">
        <v>-18679.599999999999</v>
      </c>
      <c r="M434" s="8">
        <v>-13145.46</v>
      </c>
      <c r="N434" s="8"/>
    </row>
    <row r="435" spans="3:14" s="7" customFormat="1" x14ac:dyDescent="0.2">
      <c r="C435" s="7" t="s">
        <v>427</v>
      </c>
      <c r="D435" s="8"/>
      <c r="E435" s="8">
        <v>-33482.730000000003</v>
      </c>
      <c r="F435" s="8"/>
      <c r="G435" s="8"/>
      <c r="H435" s="8"/>
      <c r="I435" s="8"/>
      <c r="J435" s="8">
        <v>-50731.06</v>
      </c>
      <c r="K435" s="8"/>
      <c r="L435" s="8"/>
      <c r="M435" s="8"/>
      <c r="N435" s="8"/>
    </row>
    <row r="436" spans="3:14" s="7" customFormat="1" x14ac:dyDescent="0.2">
      <c r="C436" s="7" t="s">
        <v>428</v>
      </c>
      <c r="D436" s="8"/>
      <c r="E436" s="8"/>
      <c r="F436" s="8">
        <v>-8667.94</v>
      </c>
      <c r="G436" s="8"/>
      <c r="H436" s="8">
        <v>-7755.06</v>
      </c>
      <c r="I436" s="8">
        <v>-5668.47</v>
      </c>
      <c r="J436" s="8">
        <v>-2389.12</v>
      </c>
      <c r="K436" s="8">
        <v>-4862.1099999999997</v>
      </c>
      <c r="L436" s="8">
        <v>-86797.13</v>
      </c>
      <c r="M436" s="8"/>
      <c r="N436" s="8"/>
    </row>
    <row r="437" spans="3:14" s="7" customFormat="1" x14ac:dyDescent="0.2">
      <c r="C437" s="7" t="s">
        <v>429</v>
      </c>
      <c r="D437" s="8">
        <v>-84636.14</v>
      </c>
      <c r="E437" s="8"/>
      <c r="F437" s="8"/>
      <c r="G437" s="8">
        <v>-29520.71</v>
      </c>
      <c r="H437" s="8">
        <v>-1554.5600000000004</v>
      </c>
      <c r="I437" s="8">
        <v>-700039.22</v>
      </c>
      <c r="J437" s="8">
        <v>-201599.87</v>
      </c>
      <c r="K437" s="8">
        <v>-566892.83000000007</v>
      </c>
      <c r="L437" s="8">
        <v>-433340.73000000004</v>
      </c>
      <c r="M437" s="8"/>
      <c r="N437" s="8"/>
    </row>
    <row r="438" spans="3:14" s="7" customFormat="1" x14ac:dyDescent="0.2">
      <c r="C438" s="7" t="s">
        <v>430</v>
      </c>
      <c r="D438" s="8"/>
      <c r="E438" s="8"/>
      <c r="F438" s="8"/>
      <c r="G438" s="8"/>
      <c r="H438" s="8"/>
      <c r="I438" s="8"/>
      <c r="J438" s="8">
        <v>-1625.47</v>
      </c>
      <c r="K438" s="8">
        <v>-2496.0700000000002</v>
      </c>
      <c r="L438" s="8">
        <v>-314490.75</v>
      </c>
      <c r="M438" s="8"/>
      <c r="N438" s="8"/>
    </row>
    <row r="439" spans="3:14" s="7" customFormat="1" x14ac:dyDescent="0.2">
      <c r="C439" s="7" t="s">
        <v>431</v>
      </c>
      <c r="D439" s="8"/>
      <c r="E439" s="8"/>
      <c r="F439" s="8"/>
      <c r="G439" s="8">
        <v>-6126.45</v>
      </c>
      <c r="H439" s="8"/>
      <c r="I439" s="8"/>
      <c r="J439" s="8">
        <v>-52045.55</v>
      </c>
      <c r="K439" s="8"/>
      <c r="L439" s="8">
        <v>-404648.47000000003</v>
      </c>
      <c r="M439" s="8"/>
      <c r="N439" s="8"/>
    </row>
    <row r="440" spans="3:14" s="7" customFormat="1" x14ac:dyDescent="0.2">
      <c r="C440" s="7" t="s">
        <v>432</v>
      </c>
      <c r="D440" s="8"/>
      <c r="E440" s="8"/>
      <c r="F440" s="8"/>
      <c r="G440" s="8"/>
      <c r="H440" s="8"/>
      <c r="I440" s="8">
        <v>-51950.44</v>
      </c>
      <c r="J440" s="8">
        <v>-1625.47</v>
      </c>
      <c r="K440" s="8">
        <v>-70197</v>
      </c>
      <c r="L440" s="8">
        <v>-31257.22</v>
      </c>
      <c r="M440" s="8"/>
      <c r="N440" s="8"/>
    </row>
    <row r="441" spans="3:14" s="7" customFormat="1" x14ac:dyDescent="0.2">
      <c r="C441" s="7" t="s">
        <v>433</v>
      </c>
      <c r="D441" s="8"/>
      <c r="E441" s="8"/>
      <c r="F441" s="8"/>
      <c r="G441" s="8"/>
      <c r="H441" s="8"/>
      <c r="I441" s="8"/>
      <c r="J441" s="8"/>
      <c r="K441" s="8"/>
      <c r="L441" s="8">
        <v>-24505.8</v>
      </c>
      <c r="M441" s="8"/>
      <c r="N441" s="8"/>
    </row>
    <row r="442" spans="3:14" s="7" customFormat="1" x14ac:dyDescent="0.2">
      <c r="C442" s="7" t="s">
        <v>434</v>
      </c>
      <c r="D442" s="8"/>
      <c r="E442" s="8"/>
      <c r="F442" s="8"/>
      <c r="G442" s="8">
        <v>-160973.22</v>
      </c>
      <c r="H442" s="8">
        <v>-37665</v>
      </c>
      <c r="I442" s="8">
        <v>-265166.40000000002</v>
      </c>
      <c r="J442" s="8">
        <v>-269029.53000000003</v>
      </c>
      <c r="K442" s="8">
        <v>-488130.7</v>
      </c>
      <c r="L442" s="8">
        <v>-408833.49</v>
      </c>
      <c r="M442" s="8"/>
      <c r="N442" s="8"/>
    </row>
    <row r="443" spans="3:14" s="7" customFormat="1" x14ac:dyDescent="0.2">
      <c r="C443" s="7" t="s">
        <v>435</v>
      </c>
      <c r="D443" s="8"/>
      <c r="E443" s="8"/>
      <c r="F443" s="8"/>
      <c r="G443" s="8"/>
      <c r="H443" s="8"/>
      <c r="I443" s="8">
        <v>-33741.07</v>
      </c>
      <c r="J443" s="8"/>
      <c r="K443" s="8"/>
      <c r="L443" s="8"/>
      <c r="M443" s="8"/>
      <c r="N443" s="8"/>
    </row>
    <row r="444" spans="3:14" s="7" customFormat="1" x14ac:dyDescent="0.2">
      <c r="C444" s="7" t="s">
        <v>436</v>
      </c>
      <c r="D444" s="8"/>
      <c r="E444" s="8"/>
      <c r="F444" s="8"/>
      <c r="G444" s="8"/>
      <c r="H444" s="8"/>
      <c r="I444" s="8">
        <v>-94608.1</v>
      </c>
      <c r="J444" s="8"/>
      <c r="K444" s="8"/>
      <c r="L444" s="8"/>
      <c r="M444" s="8"/>
      <c r="N444" s="8"/>
    </row>
    <row r="445" spans="3:14" s="7" customFormat="1" x14ac:dyDescent="0.2">
      <c r="C445" s="7" t="s">
        <v>437</v>
      </c>
      <c r="D445" s="8"/>
      <c r="E445" s="8"/>
      <c r="F445" s="8"/>
      <c r="G445" s="8"/>
      <c r="H445" s="8"/>
      <c r="I445" s="8">
        <v>-161.94999999999999</v>
      </c>
      <c r="J445" s="8"/>
      <c r="K445" s="8">
        <v>-3334.53</v>
      </c>
      <c r="L445" s="8">
        <v>-6802.83</v>
      </c>
      <c r="M445" s="8"/>
      <c r="N445" s="8"/>
    </row>
    <row r="446" spans="3:14" s="7" customFormat="1" x14ac:dyDescent="0.2">
      <c r="C446" s="7" t="s">
        <v>438</v>
      </c>
      <c r="D446" s="8"/>
      <c r="E446" s="8"/>
      <c r="F446" s="8"/>
      <c r="G446" s="8"/>
      <c r="H446" s="8"/>
      <c r="I446" s="8">
        <v>-21045.01</v>
      </c>
      <c r="J446" s="8"/>
      <c r="K446" s="8">
        <v>-13814.39</v>
      </c>
      <c r="L446" s="8">
        <v>-16940.650000000001</v>
      </c>
      <c r="M446" s="8"/>
      <c r="N446" s="8"/>
    </row>
    <row r="447" spans="3:14" s="7" customFormat="1" x14ac:dyDescent="0.2">
      <c r="C447" s="7" t="s">
        <v>439</v>
      </c>
      <c r="D447" s="8">
        <v>-141474.34</v>
      </c>
      <c r="E447" s="8"/>
      <c r="F447" s="8"/>
      <c r="G447" s="8"/>
      <c r="H447" s="8">
        <v>-336470</v>
      </c>
      <c r="I447" s="8"/>
      <c r="J447" s="8"/>
      <c r="K447" s="8">
        <v>-38628.949999999997</v>
      </c>
      <c r="L447" s="8">
        <v>-143034.72999999998</v>
      </c>
      <c r="M447" s="8"/>
      <c r="N447" s="8"/>
    </row>
    <row r="448" spans="3:14" s="7" customFormat="1" x14ac:dyDescent="0.2">
      <c r="C448" s="7" t="s">
        <v>440</v>
      </c>
      <c r="D448" s="8">
        <v>-68458.3</v>
      </c>
      <c r="E448" s="8"/>
      <c r="F448" s="8"/>
      <c r="G448" s="8"/>
      <c r="H448" s="8"/>
      <c r="I448" s="8">
        <v>-1212.94</v>
      </c>
      <c r="J448" s="8"/>
      <c r="K448" s="8">
        <v>-26374.99</v>
      </c>
      <c r="L448" s="8">
        <v>-2325.3200000000002</v>
      </c>
      <c r="M448" s="8"/>
      <c r="N448" s="8"/>
    </row>
    <row r="449" spans="3:14" s="7" customFormat="1" x14ac:dyDescent="0.2">
      <c r="C449" s="7" t="s">
        <v>441</v>
      </c>
      <c r="D449" s="8"/>
      <c r="E449" s="8"/>
      <c r="F449" s="8"/>
      <c r="G449" s="8"/>
      <c r="H449" s="8"/>
      <c r="I449" s="8"/>
      <c r="J449" s="8"/>
      <c r="K449" s="8"/>
      <c r="L449" s="8">
        <v>-2978.7</v>
      </c>
      <c r="M449" s="8"/>
      <c r="N449" s="8"/>
    </row>
    <row r="450" spans="3:14" s="7" customFormat="1" x14ac:dyDescent="0.2">
      <c r="C450" s="7" t="s">
        <v>442</v>
      </c>
      <c r="D450" s="8"/>
      <c r="E450" s="8"/>
      <c r="F450" s="8"/>
      <c r="G450" s="8"/>
      <c r="H450" s="8"/>
      <c r="I450" s="8">
        <v>-17780.32</v>
      </c>
      <c r="J450" s="8"/>
      <c r="K450" s="8"/>
      <c r="L450" s="8">
        <v>-21384.22</v>
      </c>
      <c r="M450" s="8"/>
      <c r="N450" s="8"/>
    </row>
    <row r="451" spans="3:14" s="7" customFormat="1" x14ac:dyDescent="0.2">
      <c r="C451" s="7" t="s">
        <v>443</v>
      </c>
      <c r="D451" s="8"/>
      <c r="E451" s="8"/>
      <c r="F451" s="8"/>
      <c r="G451" s="8"/>
      <c r="H451" s="8"/>
      <c r="I451" s="8"/>
      <c r="J451" s="8"/>
      <c r="K451" s="8">
        <v>-155441.9</v>
      </c>
      <c r="L451" s="8">
        <v>-69813.09</v>
      </c>
      <c r="M451" s="8"/>
      <c r="N451" s="8"/>
    </row>
    <row r="452" spans="3:14" s="7" customFormat="1" x14ac:dyDescent="0.2">
      <c r="C452" s="7" t="s">
        <v>444</v>
      </c>
      <c r="D452" s="8"/>
      <c r="E452" s="8"/>
      <c r="F452" s="8"/>
      <c r="G452" s="8"/>
      <c r="H452" s="8"/>
      <c r="I452" s="8"/>
      <c r="J452" s="8"/>
      <c r="K452" s="8">
        <v>-113.99</v>
      </c>
      <c r="L452" s="8">
        <v>-1235133.21</v>
      </c>
      <c r="M452" s="8"/>
      <c r="N452" s="8"/>
    </row>
    <row r="453" spans="3:14" s="7" customFormat="1" x14ac:dyDescent="0.2">
      <c r="C453" s="7" t="s">
        <v>445</v>
      </c>
      <c r="D453" s="8"/>
      <c r="E453" s="8">
        <v>-25276.15</v>
      </c>
      <c r="F453" s="8"/>
      <c r="G453" s="8"/>
      <c r="H453" s="8"/>
      <c r="I453" s="8"/>
      <c r="J453" s="8"/>
      <c r="K453" s="8">
        <v>-2621.78</v>
      </c>
      <c r="L453" s="8">
        <v>-5086425.6500000004</v>
      </c>
      <c r="M453" s="8"/>
      <c r="N453" s="8"/>
    </row>
    <row r="454" spans="3:14" s="7" customFormat="1" x14ac:dyDescent="0.2">
      <c r="C454" s="7" t="s">
        <v>446</v>
      </c>
      <c r="D454" s="8"/>
      <c r="E454" s="8"/>
      <c r="F454" s="8"/>
      <c r="G454" s="8"/>
      <c r="H454" s="8"/>
      <c r="I454" s="8"/>
      <c r="J454" s="8"/>
      <c r="K454" s="8"/>
      <c r="L454" s="8">
        <v>-19968.580000000002</v>
      </c>
      <c r="M454" s="8"/>
      <c r="N454" s="8"/>
    </row>
    <row r="455" spans="3:14" s="7" customFormat="1" x14ac:dyDescent="0.2">
      <c r="C455" s="7" t="s">
        <v>447</v>
      </c>
      <c r="D455" s="8"/>
      <c r="E455" s="8"/>
      <c r="F455" s="8"/>
      <c r="G455" s="8"/>
      <c r="H455" s="8"/>
      <c r="I455" s="8">
        <v>-12470.63</v>
      </c>
      <c r="J455" s="8">
        <v>-22222.240000000002</v>
      </c>
      <c r="K455" s="8">
        <v>-6863.4699999999993</v>
      </c>
      <c r="L455" s="8">
        <v>-36572.270000000004</v>
      </c>
      <c r="M455" s="8"/>
      <c r="N455" s="8"/>
    </row>
    <row r="456" spans="3:14" s="7" customFormat="1" x14ac:dyDescent="0.2">
      <c r="C456" s="7" t="s">
        <v>448</v>
      </c>
      <c r="D456" s="8"/>
      <c r="E456" s="8"/>
      <c r="F456" s="8">
        <v>-739.87</v>
      </c>
      <c r="G456" s="8">
        <v>-4846.2</v>
      </c>
      <c r="H456" s="8"/>
      <c r="I456" s="8">
        <v>-58993.65</v>
      </c>
      <c r="J456" s="8"/>
      <c r="K456" s="8">
        <v>-156221.03</v>
      </c>
      <c r="L456" s="8">
        <v>-116837.31</v>
      </c>
      <c r="M456" s="8"/>
      <c r="N456" s="8">
        <v>-18381.439999999999</v>
      </c>
    </row>
    <row r="457" spans="3:14" s="7" customFormat="1" x14ac:dyDescent="0.2">
      <c r="C457" s="7" t="s">
        <v>449</v>
      </c>
      <c r="D457" s="8"/>
      <c r="E457" s="8">
        <v>-3068.72</v>
      </c>
      <c r="F457" s="8"/>
      <c r="G457" s="8"/>
      <c r="H457" s="8"/>
      <c r="I457" s="8">
        <v>-1163125.4099999999</v>
      </c>
      <c r="J457" s="8">
        <v>-670464.86</v>
      </c>
      <c r="K457" s="8">
        <v>-944229.39000000013</v>
      </c>
      <c r="L457" s="8">
        <v>-1577615.44</v>
      </c>
      <c r="M457" s="8"/>
      <c r="N457" s="8"/>
    </row>
    <row r="458" spans="3:14" s="7" customFormat="1" x14ac:dyDescent="0.2">
      <c r="C458" s="7" t="s">
        <v>450</v>
      </c>
      <c r="D458" s="8"/>
      <c r="E458" s="8"/>
      <c r="F458" s="8"/>
      <c r="G458" s="8"/>
      <c r="H458" s="8"/>
      <c r="I458" s="8">
        <v>-56056.34</v>
      </c>
      <c r="J458" s="8">
        <v>-37591.81</v>
      </c>
      <c r="K458" s="8">
        <v>-3022</v>
      </c>
      <c r="L458" s="8">
        <v>-11922.14</v>
      </c>
      <c r="M458" s="8"/>
      <c r="N458" s="8"/>
    </row>
    <row r="459" spans="3:14" s="7" customFormat="1" x14ac:dyDescent="0.2">
      <c r="C459" s="7" t="s">
        <v>451</v>
      </c>
      <c r="D459" s="8"/>
      <c r="E459" s="8"/>
      <c r="F459" s="8"/>
      <c r="G459" s="8"/>
      <c r="H459" s="8"/>
      <c r="I459" s="8"/>
      <c r="J459" s="8">
        <v>-3541.83</v>
      </c>
      <c r="K459" s="8">
        <v>-1994.78</v>
      </c>
      <c r="L459" s="8">
        <v>-1284.05</v>
      </c>
      <c r="M459" s="8"/>
      <c r="N459" s="8"/>
    </row>
    <row r="460" spans="3:14" s="7" customFormat="1" x14ac:dyDescent="0.2">
      <c r="C460" s="7" t="s">
        <v>452</v>
      </c>
      <c r="D460" s="8"/>
      <c r="E460" s="8">
        <v>-16208.46</v>
      </c>
      <c r="F460" s="8"/>
      <c r="G460" s="8">
        <v>-20641.259999999998</v>
      </c>
      <c r="H460" s="8">
        <v>-16208.46</v>
      </c>
      <c r="I460" s="8">
        <v>-176282.62</v>
      </c>
      <c r="J460" s="8">
        <v>-107513.44</v>
      </c>
      <c r="K460" s="8">
        <v>-103766.48</v>
      </c>
      <c r="L460" s="8">
        <v>-2440076.41</v>
      </c>
      <c r="M460" s="8"/>
      <c r="N460" s="8"/>
    </row>
    <row r="461" spans="3:14" s="7" customFormat="1" x14ac:dyDescent="0.2">
      <c r="C461" s="7" t="s">
        <v>453</v>
      </c>
      <c r="D461" s="8"/>
      <c r="E461" s="8"/>
      <c r="F461" s="8"/>
      <c r="G461" s="8">
        <v>-68592.929999999993</v>
      </c>
      <c r="H461" s="8"/>
      <c r="I461" s="8"/>
      <c r="J461" s="8"/>
      <c r="K461" s="8"/>
      <c r="L461" s="8"/>
      <c r="M461" s="8"/>
      <c r="N461" s="8"/>
    </row>
    <row r="462" spans="3:14" s="7" customFormat="1" x14ac:dyDescent="0.2">
      <c r="C462" s="7" t="s">
        <v>454</v>
      </c>
      <c r="D462" s="8">
        <v>-197041.03999999998</v>
      </c>
      <c r="E462" s="8">
        <v>-93116.9</v>
      </c>
      <c r="F462" s="8">
        <v>-120915.53</v>
      </c>
      <c r="G462" s="8">
        <v>-182374.63999999998</v>
      </c>
      <c r="H462" s="8"/>
      <c r="I462" s="8">
        <v>-1668532.7</v>
      </c>
      <c r="J462" s="8">
        <v>-569623.89</v>
      </c>
      <c r="K462" s="8">
        <v>-477440.63999999996</v>
      </c>
      <c r="L462" s="8">
        <v>-1936851.0799999998</v>
      </c>
      <c r="M462" s="8">
        <v>-626279.84</v>
      </c>
      <c r="N462" s="8">
        <v>0</v>
      </c>
    </row>
    <row r="463" spans="3:14" s="7" customFormat="1" x14ac:dyDescent="0.2">
      <c r="C463" s="7" t="s">
        <v>455</v>
      </c>
      <c r="D463" s="8">
        <v>-6926.04</v>
      </c>
      <c r="E463" s="8"/>
      <c r="F463" s="8"/>
      <c r="G463" s="8"/>
      <c r="H463" s="8">
        <v>-37274.080000000002</v>
      </c>
      <c r="I463" s="8">
        <v>-486512.52999999997</v>
      </c>
      <c r="J463" s="8">
        <v>-390426.37</v>
      </c>
      <c r="K463" s="8">
        <v>-890676.1100000001</v>
      </c>
      <c r="L463" s="8">
        <v>-860849.66999999993</v>
      </c>
      <c r="M463" s="8"/>
      <c r="N463" s="8"/>
    </row>
    <row r="464" spans="3:14" s="7" customFormat="1" x14ac:dyDescent="0.2">
      <c r="C464" s="7" t="s">
        <v>456</v>
      </c>
      <c r="D464" s="8"/>
      <c r="E464" s="8"/>
      <c r="F464" s="8"/>
      <c r="G464" s="8"/>
      <c r="H464" s="8"/>
      <c r="I464" s="8">
        <v>-202901.53000000003</v>
      </c>
      <c r="J464" s="8">
        <v>-138480.25</v>
      </c>
      <c r="K464" s="8">
        <v>-63438.049999999996</v>
      </c>
      <c r="L464" s="8">
        <v>-47074.03</v>
      </c>
      <c r="M464" s="8"/>
      <c r="N464" s="8"/>
    </row>
    <row r="465" spans="3:14" s="7" customFormat="1" x14ac:dyDescent="0.2">
      <c r="C465" s="7" t="s">
        <v>457</v>
      </c>
      <c r="D465" s="8"/>
      <c r="E465" s="8"/>
      <c r="F465" s="8"/>
      <c r="G465" s="8"/>
      <c r="H465" s="8">
        <v>-7380.88</v>
      </c>
      <c r="I465" s="8">
        <v>-167705.94</v>
      </c>
      <c r="J465" s="8">
        <v>-6946.7</v>
      </c>
      <c r="K465" s="8">
        <v>-13128.52</v>
      </c>
      <c r="L465" s="8">
        <v>-66206.31</v>
      </c>
      <c r="M465" s="8"/>
      <c r="N465" s="8"/>
    </row>
    <row r="466" spans="3:14" s="7" customFormat="1" x14ac:dyDescent="0.2">
      <c r="C466" s="7" t="s">
        <v>458</v>
      </c>
      <c r="D466" s="8"/>
      <c r="E466" s="8">
        <v>-14805.84</v>
      </c>
      <c r="F466" s="8">
        <v>-8888.82</v>
      </c>
      <c r="G466" s="8"/>
      <c r="H466" s="8"/>
      <c r="I466" s="8">
        <v>-156023.65</v>
      </c>
      <c r="J466" s="8">
        <v>-68523.16</v>
      </c>
      <c r="K466" s="8">
        <v>-255332.96999999997</v>
      </c>
      <c r="L466" s="8">
        <v>-608022.42999999993</v>
      </c>
      <c r="M466" s="8"/>
      <c r="N466" s="8"/>
    </row>
    <row r="467" spans="3:14" s="7" customFormat="1" x14ac:dyDescent="0.2">
      <c r="C467" s="7" t="s">
        <v>459</v>
      </c>
      <c r="D467" s="8"/>
      <c r="E467" s="8"/>
      <c r="F467" s="8"/>
      <c r="G467" s="8"/>
      <c r="H467" s="8"/>
      <c r="I467" s="8"/>
      <c r="J467" s="8">
        <v>-150675.29</v>
      </c>
      <c r="K467" s="8">
        <v>-14706.21</v>
      </c>
      <c r="L467" s="8"/>
      <c r="M467" s="8"/>
      <c r="N467" s="8"/>
    </row>
    <row r="468" spans="3:14" s="7" customFormat="1" x14ac:dyDescent="0.2">
      <c r="C468" s="7" t="s">
        <v>460</v>
      </c>
      <c r="D468" s="8"/>
      <c r="E468" s="8"/>
      <c r="F468" s="8"/>
      <c r="G468" s="8"/>
      <c r="H468" s="8"/>
      <c r="I468" s="8"/>
      <c r="J468" s="8"/>
      <c r="K468" s="8">
        <v>-123510.70999999999</v>
      </c>
      <c r="L468" s="8"/>
      <c r="M468" s="8"/>
      <c r="N468" s="8"/>
    </row>
    <row r="469" spans="3:14" s="7" customFormat="1" x14ac:dyDescent="0.2">
      <c r="C469" s="7" t="s">
        <v>461</v>
      </c>
      <c r="D469" s="8"/>
      <c r="E469" s="8"/>
      <c r="F469" s="8"/>
      <c r="G469" s="8"/>
      <c r="H469" s="8"/>
      <c r="I469" s="8">
        <v>-63262.7</v>
      </c>
      <c r="J469" s="8">
        <v>-34866.99</v>
      </c>
      <c r="K469" s="8">
        <v>-2334.96</v>
      </c>
      <c r="L469" s="8">
        <v>-18153.560000000001</v>
      </c>
      <c r="M469" s="8"/>
      <c r="N469" s="8"/>
    </row>
    <row r="470" spans="3:14" s="7" customFormat="1" x14ac:dyDescent="0.2">
      <c r="C470" s="7" t="s">
        <v>462</v>
      </c>
      <c r="D470" s="8"/>
      <c r="E470" s="8"/>
      <c r="F470" s="8"/>
      <c r="G470" s="8"/>
      <c r="H470" s="8"/>
      <c r="I470" s="8"/>
      <c r="J470" s="8"/>
      <c r="K470" s="8"/>
      <c r="L470" s="8">
        <v>-55674.78</v>
      </c>
      <c r="M470" s="8"/>
      <c r="N470" s="8"/>
    </row>
    <row r="471" spans="3:14" s="7" customFormat="1" x14ac:dyDescent="0.2">
      <c r="C471" s="7" t="s">
        <v>463</v>
      </c>
      <c r="D471" s="8"/>
      <c r="E471" s="8"/>
      <c r="F471" s="8"/>
      <c r="G471" s="8"/>
      <c r="H471" s="8"/>
      <c r="I471" s="8">
        <v>-68716.58</v>
      </c>
      <c r="J471" s="8">
        <v>-20766.84</v>
      </c>
      <c r="K471" s="8">
        <v>-13739.29</v>
      </c>
      <c r="L471" s="8">
        <v>-90790.080000000002</v>
      </c>
      <c r="M471" s="8"/>
      <c r="N471" s="8"/>
    </row>
    <row r="472" spans="3:14" s="7" customFormat="1" x14ac:dyDescent="0.2">
      <c r="C472" s="7" t="s">
        <v>464</v>
      </c>
      <c r="D472" s="8"/>
      <c r="E472" s="8"/>
      <c r="F472" s="8"/>
      <c r="G472" s="8"/>
      <c r="H472" s="8"/>
      <c r="I472" s="8"/>
      <c r="J472" s="8">
        <v>-2570.84</v>
      </c>
      <c r="K472" s="8"/>
      <c r="L472" s="8"/>
      <c r="M472" s="8"/>
      <c r="N472" s="8"/>
    </row>
    <row r="473" spans="3:14" s="7" customFormat="1" x14ac:dyDescent="0.2">
      <c r="C473" s="7" t="s">
        <v>465</v>
      </c>
      <c r="D473" s="8"/>
      <c r="E473" s="8"/>
      <c r="F473" s="8"/>
      <c r="G473" s="8"/>
      <c r="H473" s="8"/>
      <c r="I473" s="8">
        <v>-5244.28</v>
      </c>
      <c r="J473" s="8">
        <v>-4610.5</v>
      </c>
      <c r="K473" s="8">
        <v>-50561.419999999991</v>
      </c>
      <c r="L473" s="8">
        <v>-11479.93</v>
      </c>
      <c r="M473" s="8"/>
      <c r="N473" s="8"/>
    </row>
    <row r="474" spans="3:14" s="7" customFormat="1" x14ac:dyDescent="0.2">
      <c r="C474" s="7" t="s">
        <v>466</v>
      </c>
      <c r="D474" s="8"/>
      <c r="E474" s="8"/>
      <c r="F474" s="8">
        <v>-18296.41</v>
      </c>
      <c r="G474" s="8"/>
      <c r="H474" s="8"/>
      <c r="I474" s="8">
        <v>-14133.89</v>
      </c>
      <c r="J474" s="8">
        <v>-10280.14</v>
      </c>
      <c r="K474" s="8">
        <v>-8657.119999999999</v>
      </c>
      <c r="L474" s="8">
        <v>-78036.930000000008</v>
      </c>
      <c r="M474" s="8"/>
      <c r="N474" s="8"/>
    </row>
    <row r="475" spans="3:14" s="7" customFormat="1" x14ac:dyDescent="0.2">
      <c r="C475" s="7" t="s">
        <v>467</v>
      </c>
      <c r="D475" s="8">
        <v>-114369.69</v>
      </c>
      <c r="E475" s="8">
        <v>-11493.09</v>
      </c>
      <c r="F475" s="8">
        <v>-18595.61</v>
      </c>
      <c r="G475" s="8">
        <v>-125429.03</v>
      </c>
      <c r="H475" s="8">
        <v>-34815</v>
      </c>
      <c r="I475" s="8">
        <v>-9365.14</v>
      </c>
      <c r="J475" s="8">
        <v>-194467.36</v>
      </c>
      <c r="K475" s="8">
        <v>-830474.39</v>
      </c>
      <c r="L475" s="8">
        <v>-360144.74</v>
      </c>
      <c r="M475" s="8"/>
      <c r="N475" s="8"/>
    </row>
    <row r="476" spans="3:14" s="7" customFormat="1" x14ac:dyDescent="0.2">
      <c r="C476" s="7" t="s">
        <v>468</v>
      </c>
      <c r="D476" s="8"/>
      <c r="E476" s="8"/>
      <c r="F476" s="8"/>
      <c r="G476" s="8"/>
      <c r="H476" s="8"/>
      <c r="I476" s="8"/>
      <c r="J476" s="8"/>
      <c r="K476" s="8"/>
      <c r="L476" s="8">
        <v>-15130.84</v>
      </c>
      <c r="M476" s="8"/>
      <c r="N476" s="8"/>
    </row>
    <row r="477" spans="3:14" s="7" customFormat="1" x14ac:dyDescent="0.2">
      <c r="C477" s="7" t="s">
        <v>469</v>
      </c>
      <c r="D477" s="8">
        <v>-249427.67</v>
      </c>
      <c r="E477" s="8">
        <v>-112598</v>
      </c>
      <c r="F477" s="8">
        <v>-231291.71000000002</v>
      </c>
      <c r="G477" s="8"/>
      <c r="H477" s="8">
        <v>-112598</v>
      </c>
      <c r="I477" s="8">
        <v>-882240.76</v>
      </c>
      <c r="J477" s="8">
        <v>-454508.22000000003</v>
      </c>
      <c r="K477" s="8">
        <v>-637701.03999999992</v>
      </c>
      <c r="L477" s="8">
        <v>-2857910.87</v>
      </c>
      <c r="M477" s="8"/>
      <c r="N477" s="8"/>
    </row>
    <row r="478" spans="3:14" s="7" customFormat="1" x14ac:dyDescent="0.2">
      <c r="C478" s="7" t="s">
        <v>470</v>
      </c>
      <c r="D478" s="8">
        <v>-141018.51999999999</v>
      </c>
      <c r="E478" s="8">
        <v>-246543.56</v>
      </c>
      <c r="F478" s="8">
        <v>-1558914.7999999998</v>
      </c>
      <c r="G478" s="8">
        <v>-616237.63</v>
      </c>
      <c r="H478" s="8">
        <v>-189797.53000000003</v>
      </c>
      <c r="I478" s="8">
        <v>-2992912.0599999996</v>
      </c>
      <c r="J478" s="8">
        <v>-2930708.8300000005</v>
      </c>
      <c r="K478" s="8">
        <v>-3475196.6100000003</v>
      </c>
      <c r="L478" s="8">
        <v>-3645712.71</v>
      </c>
      <c r="M478" s="8"/>
      <c r="N478" s="8"/>
    </row>
    <row r="479" spans="3:14" s="7" customFormat="1" x14ac:dyDescent="0.2">
      <c r="C479" s="7" t="s">
        <v>471</v>
      </c>
      <c r="D479" s="8"/>
      <c r="E479" s="8"/>
      <c r="F479" s="8"/>
      <c r="G479" s="8"/>
      <c r="H479" s="8"/>
      <c r="I479" s="8"/>
      <c r="J479" s="8"/>
      <c r="K479" s="8"/>
      <c r="L479" s="8">
        <v>-35678.92</v>
      </c>
      <c r="M479" s="8"/>
      <c r="N479" s="8"/>
    </row>
    <row r="480" spans="3:14" s="7" customFormat="1" x14ac:dyDescent="0.2">
      <c r="C480" s="7" t="s">
        <v>472</v>
      </c>
      <c r="D480" s="8"/>
      <c r="E480" s="8"/>
      <c r="F480" s="8"/>
      <c r="G480" s="8">
        <v>-12431.44</v>
      </c>
      <c r="H480" s="8">
        <v>-160593.76</v>
      </c>
      <c r="I480" s="8">
        <v>-858401.44</v>
      </c>
      <c r="J480" s="8">
        <v>-532588.85</v>
      </c>
      <c r="K480" s="8">
        <v>-841069.61</v>
      </c>
      <c r="L480" s="8">
        <v>-6223078.1100000003</v>
      </c>
      <c r="M480" s="8">
        <v>-59039</v>
      </c>
      <c r="N480" s="8"/>
    </row>
    <row r="481" spans="3:14" s="7" customFormat="1" x14ac:dyDescent="0.2">
      <c r="C481" s="7" t="s">
        <v>473</v>
      </c>
      <c r="D481" s="8">
        <v>-21047.960000000003</v>
      </c>
      <c r="E481" s="8"/>
      <c r="F481" s="8"/>
      <c r="G481" s="8">
        <v>-20790.969999999998</v>
      </c>
      <c r="H481" s="8">
        <v>-27829.33</v>
      </c>
      <c r="I481" s="8">
        <v>-297590</v>
      </c>
      <c r="J481" s="8">
        <v>-377130.51</v>
      </c>
      <c r="K481" s="8">
        <v>-331651.52999999997</v>
      </c>
      <c r="L481" s="8">
        <v>-925338.25</v>
      </c>
      <c r="M481" s="8"/>
      <c r="N481" s="8"/>
    </row>
    <row r="482" spans="3:14" s="7" customFormat="1" x14ac:dyDescent="0.2">
      <c r="C482" s="7" t="s">
        <v>474</v>
      </c>
      <c r="D482" s="8"/>
      <c r="E482" s="8"/>
      <c r="F482" s="8"/>
      <c r="G482" s="8"/>
      <c r="H482" s="8"/>
      <c r="I482" s="8"/>
      <c r="J482" s="8"/>
      <c r="K482" s="8"/>
      <c r="L482" s="8">
        <v>-32752.899999999998</v>
      </c>
      <c r="M482" s="8"/>
      <c r="N482" s="8"/>
    </row>
    <row r="483" spans="3:14" s="7" customFormat="1" x14ac:dyDescent="0.2">
      <c r="C483" s="7" t="s">
        <v>475</v>
      </c>
      <c r="D483" s="8"/>
      <c r="E483" s="8"/>
      <c r="F483" s="8"/>
      <c r="G483" s="8"/>
      <c r="H483" s="8"/>
      <c r="I483" s="8"/>
      <c r="J483" s="8">
        <v>-14796.82</v>
      </c>
      <c r="K483" s="8">
        <v>7398.41</v>
      </c>
      <c r="L483" s="8"/>
      <c r="M483" s="8"/>
      <c r="N483" s="8"/>
    </row>
    <row r="484" spans="3:14" s="7" customFormat="1" x14ac:dyDescent="0.2">
      <c r="C484" s="7" t="s">
        <v>476</v>
      </c>
      <c r="D484" s="8"/>
      <c r="E484" s="8">
        <v>-3714.63</v>
      </c>
      <c r="F484" s="8"/>
      <c r="G484" s="8"/>
      <c r="H484" s="8">
        <v>-13174.63</v>
      </c>
      <c r="I484" s="8"/>
      <c r="J484" s="8"/>
      <c r="K484" s="8"/>
      <c r="L484" s="8"/>
      <c r="M484" s="8"/>
      <c r="N484" s="8"/>
    </row>
    <row r="485" spans="3:14" s="7" customFormat="1" x14ac:dyDescent="0.2">
      <c r="C485" s="7" t="s">
        <v>477</v>
      </c>
      <c r="D485" s="8"/>
      <c r="E485" s="8">
        <v>-20321.830000000002</v>
      </c>
      <c r="F485" s="8"/>
      <c r="G485" s="8">
        <v>-19107.759999999998</v>
      </c>
      <c r="H485" s="8"/>
      <c r="I485" s="8"/>
      <c r="J485" s="8"/>
      <c r="K485" s="8">
        <v>-177900.22999999998</v>
      </c>
      <c r="L485" s="8">
        <v>-370605.08</v>
      </c>
      <c r="M485" s="8"/>
      <c r="N485" s="8"/>
    </row>
    <row r="486" spans="3:14" s="7" customFormat="1" x14ac:dyDescent="0.2">
      <c r="C486" s="7" t="s">
        <v>478</v>
      </c>
      <c r="D486" s="8"/>
      <c r="E486" s="8"/>
      <c r="F486" s="8"/>
      <c r="G486" s="8"/>
      <c r="H486" s="8"/>
      <c r="I486" s="8"/>
      <c r="J486" s="8"/>
      <c r="K486" s="8"/>
      <c r="L486" s="8">
        <v>-117118.19</v>
      </c>
      <c r="M486" s="8"/>
      <c r="N486" s="8"/>
    </row>
    <row r="487" spans="3:14" s="7" customFormat="1" x14ac:dyDescent="0.2">
      <c r="C487" s="7" t="s">
        <v>479</v>
      </c>
      <c r="D487" s="8">
        <v>-247084.78</v>
      </c>
      <c r="E487" s="8">
        <v>-248880.23</v>
      </c>
      <c r="F487" s="8">
        <v>-7324.01</v>
      </c>
      <c r="G487" s="8">
        <v>-169535.23</v>
      </c>
      <c r="H487" s="8"/>
      <c r="I487" s="8">
        <v>-5496.3</v>
      </c>
      <c r="J487" s="8">
        <v>-48918</v>
      </c>
      <c r="K487" s="8">
        <v>-121476.75</v>
      </c>
      <c r="L487" s="8">
        <v>-3738732.96</v>
      </c>
      <c r="M487" s="8">
        <v>-457022.64</v>
      </c>
      <c r="N487" s="8">
        <v>-1151322.1200000001</v>
      </c>
    </row>
    <row r="488" spans="3:14" s="7" customFormat="1" x14ac:dyDescent="0.2">
      <c r="C488" s="7" t="s">
        <v>480</v>
      </c>
      <c r="D488" s="8">
        <v>-152032.62</v>
      </c>
      <c r="E488" s="8">
        <v>-609716.65999999992</v>
      </c>
      <c r="F488" s="8">
        <v>-571111.14</v>
      </c>
      <c r="G488" s="8">
        <v>-106989.68</v>
      </c>
      <c r="H488" s="8">
        <v>118640.2</v>
      </c>
      <c r="I488" s="8">
        <v>-448900.13</v>
      </c>
      <c r="J488" s="8">
        <v>-888153.48</v>
      </c>
      <c r="K488" s="8">
        <v>-171822.77000000002</v>
      </c>
      <c r="L488" s="8">
        <v>-780256.05</v>
      </c>
      <c r="M488" s="8">
        <v>-255226.54</v>
      </c>
      <c r="N488" s="8">
        <v>0</v>
      </c>
    </row>
    <row r="489" spans="3:14" s="7" customFormat="1" x14ac:dyDescent="0.2">
      <c r="C489" s="7" t="s">
        <v>481</v>
      </c>
      <c r="D489" s="8"/>
      <c r="E489" s="8">
        <v>-494537.86</v>
      </c>
      <c r="F489" s="8"/>
      <c r="G489" s="8"/>
      <c r="H489" s="8"/>
      <c r="I489" s="8"/>
      <c r="J489" s="8"/>
      <c r="K489" s="8"/>
      <c r="L489" s="8"/>
      <c r="M489" s="8">
        <v>-504912.82</v>
      </c>
      <c r="N489" s="8">
        <v>0</v>
      </c>
    </row>
    <row r="490" spans="3:14" s="7" customFormat="1" x14ac:dyDescent="0.2">
      <c r="C490" s="7" t="s">
        <v>482</v>
      </c>
      <c r="D490" s="8">
        <v>-523096.24</v>
      </c>
      <c r="E490" s="8">
        <v>-35783.18</v>
      </c>
      <c r="F490" s="8">
        <v>-417937.9</v>
      </c>
      <c r="G490" s="8"/>
      <c r="H490" s="8"/>
      <c r="I490" s="8">
        <v>-36807.379999999997</v>
      </c>
      <c r="J490" s="8">
        <v>-65078.79</v>
      </c>
      <c r="K490" s="8">
        <v>-43343.03</v>
      </c>
      <c r="L490" s="8">
        <v>-6105122.54</v>
      </c>
      <c r="M490" s="8">
        <v>-32624.03</v>
      </c>
      <c r="N490" s="8">
        <v>0</v>
      </c>
    </row>
    <row r="491" spans="3:14" s="7" customFormat="1" x14ac:dyDescent="0.2">
      <c r="C491" s="7" t="s">
        <v>483</v>
      </c>
      <c r="D491" s="8"/>
      <c r="E491" s="8"/>
      <c r="F491" s="8"/>
      <c r="G491" s="8"/>
      <c r="H491" s="8"/>
      <c r="I491" s="8"/>
      <c r="J491" s="8">
        <v>-9520.65</v>
      </c>
      <c r="K491" s="8">
        <v>-18949.95</v>
      </c>
      <c r="L491" s="8">
        <v>-79926.41</v>
      </c>
      <c r="M491" s="8"/>
      <c r="N491" s="8"/>
    </row>
    <row r="492" spans="3:14" s="7" customFormat="1" x14ac:dyDescent="0.2">
      <c r="C492" s="7" t="s">
        <v>484</v>
      </c>
      <c r="D492" s="8">
        <v>-894543.41</v>
      </c>
      <c r="E492" s="8">
        <v>-127942.84</v>
      </c>
      <c r="F492" s="8"/>
      <c r="G492" s="8">
        <v>-272153.3</v>
      </c>
      <c r="H492" s="8">
        <v>-82092.97</v>
      </c>
      <c r="I492" s="8">
        <v>-274315.57</v>
      </c>
      <c r="J492" s="8">
        <v>-294816.32999999996</v>
      </c>
      <c r="K492" s="8">
        <v>-1002212.75</v>
      </c>
      <c r="L492" s="8">
        <v>-24351.78</v>
      </c>
      <c r="M492" s="8">
        <v>-75751.12</v>
      </c>
      <c r="N492" s="8"/>
    </row>
    <row r="493" spans="3:14" s="7" customFormat="1" x14ac:dyDescent="0.2">
      <c r="C493" s="7" t="s">
        <v>485</v>
      </c>
      <c r="D493" s="8"/>
      <c r="E493" s="8">
        <v>-36793.729999999996</v>
      </c>
      <c r="F493" s="8">
        <v>-3862.86</v>
      </c>
      <c r="G493" s="8"/>
      <c r="H493" s="8"/>
      <c r="I493" s="8">
        <v>-19146.7</v>
      </c>
      <c r="J493" s="8">
        <v>-19326.86</v>
      </c>
      <c r="K493" s="8">
        <v>-27646.35</v>
      </c>
      <c r="L493" s="8">
        <v>-208887.39</v>
      </c>
      <c r="M493" s="8"/>
      <c r="N493" s="8"/>
    </row>
    <row r="494" spans="3:14" s="7" customFormat="1" x14ac:dyDescent="0.2">
      <c r="C494" s="7" t="s">
        <v>486</v>
      </c>
      <c r="D494" s="8"/>
      <c r="E494" s="8"/>
      <c r="F494" s="8"/>
      <c r="G494" s="8"/>
      <c r="H494" s="8"/>
      <c r="I494" s="8">
        <v>-206302.36</v>
      </c>
      <c r="J494" s="8"/>
      <c r="K494" s="8">
        <v>-371323.92</v>
      </c>
      <c r="L494" s="8">
        <v>-307884.02</v>
      </c>
      <c r="M494" s="8"/>
      <c r="N494" s="8"/>
    </row>
    <row r="495" spans="3:14" s="7" customFormat="1" x14ac:dyDescent="0.2">
      <c r="C495" s="7" t="s">
        <v>487</v>
      </c>
      <c r="D495" s="8"/>
      <c r="E495" s="8"/>
      <c r="F495" s="8"/>
      <c r="G495" s="8"/>
      <c r="H495" s="8"/>
      <c r="I495" s="8"/>
      <c r="J495" s="8">
        <v>-19850.82</v>
      </c>
      <c r="K495" s="8">
        <v>-148223.39000000001</v>
      </c>
      <c r="L495" s="8">
        <v>-89217.2</v>
      </c>
      <c r="M495" s="8"/>
      <c r="N495" s="8"/>
    </row>
    <row r="496" spans="3:14" s="7" customFormat="1" x14ac:dyDescent="0.2">
      <c r="C496" s="7" t="s">
        <v>488</v>
      </c>
      <c r="D496" s="8"/>
      <c r="E496" s="8"/>
      <c r="F496" s="8">
        <v>-24301.43</v>
      </c>
      <c r="G496" s="8">
        <v>-12801.13</v>
      </c>
      <c r="H496" s="8"/>
      <c r="I496" s="8"/>
      <c r="J496" s="8">
        <v>-282052.80000000005</v>
      </c>
      <c r="K496" s="8">
        <v>-492452.56999999995</v>
      </c>
      <c r="L496" s="8"/>
      <c r="M496" s="8">
        <v>-96995.04</v>
      </c>
      <c r="N496" s="8">
        <v>0</v>
      </c>
    </row>
    <row r="497" spans="3:14" s="7" customFormat="1" x14ac:dyDescent="0.2">
      <c r="C497" s="7" t="s">
        <v>489</v>
      </c>
      <c r="D497" s="8"/>
      <c r="E497" s="8"/>
      <c r="F497" s="8"/>
      <c r="G497" s="8"/>
      <c r="H497" s="8"/>
      <c r="I497" s="8"/>
      <c r="J497" s="8">
        <v>-25475.119999999999</v>
      </c>
      <c r="K497" s="8">
        <v>-197631.16999999998</v>
      </c>
      <c r="L497" s="8"/>
      <c r="M497" s="8"/>
      <c r="N497" s="8"/>
    </row>
    <row r="498" spans="3:14" s="7" customFormat="1" x14ac:dyDescent="0.2">
      <c r="C498" s="7" t="s">
        <v>490</v>
      </c>
      <c r="D498" s="8"/>
      <c r="E498" s="8">
        <v>-1239241.0200000003</v>
      </c>
      <c r="F498" s="8">
        <v>-1189266.1300000001</v>
      </c>
      <c r="G498" s="8">
        <v>-401750.79</v>
      </c>
      <c r="H498" s="8">
        <v>-211797.72</v>
      </c>
      <c r="I498" s="8">
        <v>-874479.39</v>
      </c>
      <c r="J498" s="8">
        <v>-555146.72</v>
      </c>
      <c r="K498" s="8">
        <v>-853373.48</v>
      </c>
      <c r="L498" s="8">
        <v>-1146061.04</v>
      </c>
      <c r="M498" s="8">
        <v>-2305051.83</v>
      </c>
      <c r="N498" s="8">
        <v>0</v>
      </c>
    </row>
    <row r="499" spans="3:14" s="7" customFormat="1" x14ac:dyDescent="0.2">
      <c r="C499" s="7" t="s">
        <v>491</v>
      </c>
      <c r="D499" s="8"/>
      <c r="E499" s="8">
        <v>-19272.68</v>
      </c>
      <c r="F499" s="8"/>
      <c r="G499" s="8"/>
      <c r="H499" s="8"/>
      <c r="I499" s="8">
        <v>-56500.61</v>
      </c>
      <c r="J499" s="8">
        <v>-77481.14</v>
      </c>
      <c r="K499" s="8"/>
      <c r="L499" s="8">
        <v>-1253091</v>
      </c>
      <c r="M499" s="8"/>
      <c r="N499" s="8"/>
    </row>
    <row r="500" spans="3:14" s="7" customFormat="1" x14ac:dyDescent="0.2">
      <c r="C500" s="7" t="s">
        <v>492</v>
      </c>
      <c r="D500" s="8"/>
      <c r="E500" s="8"/>
      <c r="F500" s="8"/>
      <c r="G500" s="8"/>
      <c r="H500" s="8"/>
      <c r="I500" s="8"/>
      <c r="J500" s="8"/>
      <c r="K500" s="8"/>
      <c r="L500" s="8"/>
      <c r="M500" s="8">
        <v>-82344.289999999994</v>
      </c>
      <c r="N500" s="8">
        <v>0</v>
      </c>
    </row>
    <row r="501" spans="3:14" s="7" customFormat="1" x14ac:dyDescent="0.2">
      <c r="C501" s="7" t="s">
        <v>493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>
        <v>-26691.06</v>
      </c>
    </row>
    <row r="502" spans="3:14" s="7" customFormat="1" x14ac:dyDescent="0.2">
      <c r="C502" s="7" t="s">
        <v>494</v>
      </c>
      <c r="D502" s="8"/>
      <c r="E502" s="8"/>
      <c r="F502" s="8"/>
      <c r="G502" s="8"/>
      <c r="H502" s="8"/>
      <c r="I502" s="8">
        <v>-9365.14</v>
      </c>
      <c r="J502" s="8">
        <v>-5744.18</v>
      </c>
      <c r="K502" s="8">
        <v>-2035.7399999999998</v>
      </c>
      <c r="L502" s="8">
        <v>-15797.029999999999</v>
      </c>
      <c r="M502" s="8"/>
      <c r="N502" s="8"/>
    </row>
    <row r="503" spans="3:14" s="7" customFormat="1" x14ac:dyDescent="0.2">
      <c r="C503" s="7" t="s">
        <v>495</v>
      </c>
      <c r="D503" s="8">
        <v>-47828.38</v>
      </c>
      <c r="E503" s="8"/>
      <c r="F503" s="8"/>
      <c r="G503" s="8">
        <v>-98108.65</v>
      </c>
      <c r="H503" s="8">
        <v>-1007.02</v>
      </c>
      <c r="I503" s="8">
        <v>-62631.89</v>
      </c>
      <c r="J503" s="8">
        <v>-84532</v>
      </c>
      <c r="K503" s="8">
        <v>-95192.62</v>
      </c>
      <c r="L503" s="8">
        <v>-35507.72</v>
      </c>
      <c r="M503" s="8">
        <v>-49995.93</v>
      </c>
      <c r="N503" s="8">
        <v>-18745.75</v>
      </c>
    </row>
    <row r="504" spans="3:14" s="7" customFormat="1" x14ac:dyDescent="0.2">
      <c r="C504" s="7" t="s">
        <v>496</v>
      </c>
      <c r="D504" s="8"/>
      <c r="E504" s="8"/>
      <c r="F504" s="8"/>
      <c r="G504" s="8"/>
      <c r="H504" s="8"/>
      <c r="I504" s="8"/>
      <c r="J504" s="8"/>
      <c r="K504" s="8">
        <v>-6142.75</v>
      </c>
      <c r="L504" s="8"/>
      <c r="M504" s="8"/>
      <c r="N504" s="8"/>
    </row>
    <row r="505" spans="3:14" s="7" customFormat="1" x14ac:dyDescent="0.2">
      <c r="C505" s="7" t="s">
        <v>497</v>
      </c>
      <c r="D505" s="8"/>
      <c r="E505" s="8"/>
      <c r="F505" s="8"/>
      <c r="G505" s="8"/>
      <c r="H505" s="8"/>
      <c r="I505" s="8"/>
      <c r="J505" s="8"/>
      <c r="K505" s="8"/>
      <c r="L505" s="8">
        <v>-209808.6</v>
      </c>
      <c r="M505" s="8"/>
      <c r="N505" s="8"/>
    </row>
    <row r="506" spans="3:14" s="7" customFormat="1" x14ac:dyDescent="0.2">
      <c r="C506" s="7" t="s">
        <v>498</v>
      </c>
      <c r="D506" s="8"/>
      <c r="E506" s="8"/>
      <c r="F506" s="8">
        <v>-1959.18</v>
      </c>
      <c r="G506" s="8"/>
      <c r="H506" s="8"/>
      <c r="I506" s="8">
        <v>-692119.44</v>
      </c>
      <c r="J506" s="8">
        <v>-418663.67</v>
      </c>
      <c r="K506" s="8">
        <v>-707220.96</v>
      </c>
      <c r="L506" s="8">
        <v>-852585.22000000009</v>
      </c>
      <c r="M506" s="8"/>
      <c r="N506" s="8"/>
    </row>
    <row r="507" spans="3:14" s="7" customFormat="1" x14ac:dyDescent="0.2">
      <c r="C507" s="7" t="s">
        <v>499</v>
      </c>
      <c r="D507" s="8">
        <v>0</v>
      </c>
      <c r="E507" s="8"/>
      <c r="F507" s="8"/>
      <c r="G507" s="8"/>
      <c r="H507" s="8">
        <v>-39015.32</v>
      </c>
      <c r="I507" s="8">
        <v>-83881.820000000007</v>
      </c>
      <c r="J507" s="8">
        <v>-13016.7</v>
      </c>
      <c r="K507" s="8">
        <v>-24435.46</v>
      </c>
      <c r="L507" s="8">
        <v>-221235.1</v>
      </c>
      <c r="M507" s="8"/>
      <c r="N507" s="8"/>
    </row>
    <row r="508" spans="3:14" s="7" customFormat="1" x14ac:dyDescent="0.2">
      <c r="C508" s="7" t="s">
        <v>500</v>
      </c>
      <c r="D508" s="8"/>
      <c r="E508" s="8"/>
      <c r="F508" s="8"/>
      <c r="G508" s="8"/>
      <c r="H508" s="8"/>
      <c r="I508" s="8"/>
      <c r="J508" s="8"/>
      <c r="K508" s="8"/>
      <c r="L508" s="8">
        <v>-2782.92</v>
      </c>
      <c r="M508" s="8"/>
      <c r="N508" s="8"/>
    </row>
    <row r="509" spans="3:14" s="7" customFormat="1" x14ac:dyDescent="0.2">
      <c r="C509" s="7" t="s">
        <v>501</v>
      </c>
      <c r="D509" s="8"/>
      <c r="E509" s="8"/>
      <c r="F509" s="8"/>
      <c r="G509" s="8">
        <v>-2782.92</v>
      </c>
      <c r="H509" s="8"/>
      <c r="I509" s="8">
        <v>-33066.01</v>
      </c>
      <c r="J509" s="8"/>
      <c r="K509" s="8"/>
      <c r="L509" s="8">
        <v>-36594.699999999997</v>
      </c>
      <c r="M509" s="8"/>
      <c r="N509" s="8"/>
    </row>
    <row r="510" spans="3:14" s="7" customFormat="1" x14ac:dyDescent="0.2">
      <c r="C510" s="7" t="s">
        <v>502</v>
      </c>
      <c r="D510" s="8"/>
      <c r="E510" s="8"/>
      <c r="F510" s="8"/>
      <c r="G510" s="8"/>
      <c r="H510" s="8"/>
      <c r="I510" s="8"/>
      <c r="J510" s="8">
        <v>-46839.97</v>
      </c>
      <c r="K510" s="8"/>
      <c r="L510" s="8"/>
      <c r="M510" s="8"/>
      <c r="N510" s="8"/>
    </row>
    <row r="511" spans="3:14" s="7" customFormat="1" x14ac:dyDescent="0.2">
      <c r="C511" s="7" t="s">
        <v>503</v>
      </c>
      <c r="D511" s="8">
        <v>-108496.86</v>
      </c>
      <c r="E511" s="8"/>
      <c r="F511" s="8"/>
      <c r="G511" s="8"/>
      <c r="H511" s="8"/>
      <c r="I511" s="8"/>
      <c r="J511" s="8"/>
      <c r="K511" s="8"/>
      <c r="L511" s="8">
        <v>-7466.89</v>
      </c>
      <c r="M511" s="8"/>
      <c r="N511" s="8"/>
    </row>
    <row r="512" spans="3:14" s="7" customFormat="1" x14ac:dyDescent="0.2">
      <c r="C512" s="7" t="s">
        <v>504</v>
      </c>
      <c r="D512" s="8"/>
      <c r="E512" s="8">
        <v>-2330.59</v>
      </c>
      <c r="F512" s="8"/>
      <c r="G512" s="8"/>
      <c r="H512" s="8"/>
      <c r="I512" s="8"/>
      <c r="J512" s="8"/>
      <c r="K512" s="8"/>
      <c r="L512" s="8">
        <v>-38635.449999999997</v>
      </c>
      <c r="M512" s="8"/>
      <c r="N512" s="8"/>
    </row>
    <row r="513" spans="3:14" s="7" customFormat="1" x14ac:dyDescent="0.2">
      <c r="C513" s="7" t="s">
        <v>505</v>
      </c>
      <c r="D513" s="8"/>
      <c r="E513" s="8">
        <v>-144802.78</v>
      </c>
      <c r="F513" s="8">
        <v>-93663.42</v>
      </c>
      <c r="G513" s="8"/>
      <c r="H513" s="8">
        <v>-86320.639999999999</v>
      </c>
      <c r="I513" s="8">
        <v>-217286.61</v>
      </c>
      <c r="J513" s="8">
        <v>-56986.28</v>
      </c>
      <c r="K513" s="8">
        <v>-128867.41999999998</v>
      </c>
      <c r="L513" s="8">
        <v>-213207.07</v>
      </c>
      <c r="M513" s="8"/>
      <c r="N513" s="8"/>
    </row>
    <row r="514" spans="3:14" s="7" customFormat="1" x14ac:dyDescent="0.2">
      <c r="C514" s="7" t="s">
        <v>506</v>
      </c>
      <c r="D514" s="8">
        <v>-59191.7</v>
      </c>
      <c r="E514" s="8">
        <v>-91679.19</v>
      </c>
      <c r="F514" s="8"/>
      <c r="G514" s="8"/>
      <c r="H514" s="8"/>
      <c r="I514" s="8"/>
      <c r="J514" s="8"/>
      <c r="K514" s="8"/>
      <c r="L514" s="8"/>
      <c r="M514" s="8">
        <v>-152464.31</v>
      </c>
      <c r="N514" s="8">
        <v>-150636.26999999999</v>
      </c>
    </row>
    <row r="515" spans="3:14" s="7" customFormat="1" x14ac:dyDescent="0.2">
      <c r="C515" s="7" t="s">
        <v>507</v>
      </c>
      <c r="D515" s="8"/>
      <c r="E515" s="8"/>
      <c r="F515" s="8"/>
      <c r="G515" s="8"/>
      <c r="H515" s="8"/>
      <c r="I515" s="8">
        <v>-9365.14</v>
      </c>
      <c r="J515" s="8"/>
      <c r="K515" s="8">
        <v>-12550.61</v>
      </c>
      <c r="L515" s="8">
        <v>-5609.7</v>
      </c>
      <c r="M515" s="8"/>
      <c r="N515" s="8"/>
    </row>
    <row r="516" spans="3:14" s="7" customFormat="1" x14ac:dyDescent="0.2">
      <c r="C516" s="7" t="s">
        <v>508</v>
      </c>
      <c r="D516" s="8">
        <v>-5475.13</v>
      </c>
      <c r="E516" s="8">
        <v>-156855.85</v>
      </c>
      <c r="F516" s="8"/>
      <c r="G516" s="8"/>
      <c r="H516" s="8"/>
      <c r="I516" s="8">
        <v>-1867.6399999999999</v>
      </c>
      <c r="J516" s="8">
        <v>-5635.67</v>
      </c>
      <c r="K516" s="8">
        <v>-759.25</v>
      </c>
      <c r="L516" s="8">
        <v>-13220.56</v>
      </c>
      <c r="M516" s="8"/>
      <c r="N516" s="8"/>
    </row>
    <row r="517" spans="3:14" s="7" customFormat="1" x14ac:dyDescent="0.2">
      <c r="C517" s="7" t="s">
        <v>509</v>
      </c>
      <c r="D517" s="8"/>
      <c r="E517" s="8"/>
      <c r="F517" s="8"/>
      <c r="G517" s="8">
        <v>-2819.81</v>
      </c>
      <c r="H517" s="8">
        <v>2819.81</v>
      </c>
      <c r="I517" s="8">
        <v>-29485.51</v>
      </c>
      <c r="J517" s="8"/>
      <c r="K517" s="8">
        <v>-33041.26</v>
      </c>
      <c r="L517" s="8">
        <v>-71236.739999999991</v>
      </c>
      <c r="M517" s="8"/>
      <c r="N517" s="8"/>
    </row>
    <row r="518" spans="3:14" s="7" customFormat="1" x14ac:dyDescent="0.2">
      <c r="C518" s="7" t="s">
        <v>510</v>
      </c>
      <c r="D518" s="8">
        <v>-283057.82</v>
      </c>
      <c r="E518" s="8"/>
      <c r="F518" s="8"/>
      <c r="G518" s="8"/>
      <c r="H518" s="8"/>
      <c r="I518" s="8">
        <v>-1528.06</v>
      </c>
      <c r="J518" s="8">
        <v>-3465.42</v>
      </c>
      <c r="K518" s="8">
        <v>-708.63</v>
      </c>
      <c r="L518" s="8">
        <v>-3031.79</v>
      </c>
      <c r="M518" s="8"/>
      <c r="N518" s="8"/>
    </row>
    <row r="519" spans="3:14" s="7" customFormat="1" x14ac:dyDescent="0.2">
      <c r="C519" s="7" t="s">
        <v>511</v>
      </c>
      <c r="D519" s="8"/>
      <c r="E519" s="8"/>
      <c r="F519" s="8"/>
      <c r="G519" s="8"/>
      <c r="H519" s="8"/>
      <c r="I519" s="8">
        <v>-41764.5</v>
      </c>
      <c r="J519" s="8">
        <v>-13709.97</v>
      </c>
      <c r="K519" s="8">
        <v>-11338.17</v>
      </c>
      <c r="L519" s="8">
        <v>-59373.69</v>
      </c>
      <c r="M519" s="8"/>
      <c r="N519" s="8"/>
    </row>
    <row r="520" spans="3:14" s="7" customFormat="1" x14ac:dyDescent="0.2">
      <c r="C520" s="7" t="s">
        <v>512</v>
      </c>
      <c r="D520" s="8"/>
      <c r="E520" s="8"/>
      <c r="F520" s="8"/>
      <c r="G520" s="8"/>
      <c r="H520" s="8"/>
      <c r="I520" s="8">
        <v>-90709.32</v>
      </c>
      <c r="J520" s="8"/>
      <c r="K520" s="8">
        <v>-2910.46</v>
      </c>
      <c r="L520" s="8">
        <v>-22851.17</v>
      </c>
      <c r="M520" s="8"/>
      <c r="N520" s="8"/>
    </row>
    <row r="521" spans="3:14" s="7" customFormat="1" x14ac:dyDescent="0.2">
      <c r="C521" s="7" t="s">
        <v>513</v>
      </c>
      <c r="D521" s="8"/>
      <c r="E521" s="8"/>
      <c r="F521" s="8"/>
      <c r="G521" s="8"/>
      <c r="H521" s="8"/>
      <c r="I521" s="8">
        <v>-3020.63</v>
      </c>
      <c r="J521" s="8"/>
      <c r="K521" s="8"/>
      <c r="L521" s="8"/>
      <c r="M521" s="8"/>
      <c r="N521" s="8"/>
    </row>
    <row r="522" spans="3:14" s="7" customFormat="1" x14ac:dyDescent="0.2">
      <c r="C522" s="7" t="s">
        <v>514</v>
      </c>
      <c r="D522" s="8"/>
      <c r="E522" s="8"/>
      <c r="F522" s="8"/>
      <c r="G522" s="8"/>
      <c r="H522" s="8"/>
      <c r="I522" s="8"/>
      <c r="J522" s="8"/>
      <c r="K522" s="8">
        <v>-14178.35</v>
      </c>
      <c r="L522" s="8">
        <v>-3905.75</v>
      </c>
      <c r="M522" s="8">
        <v>-31693.74</v>
      </c>
      <c r="N522" s="8"/>
    </row>
    <row r="523" spans="3:14" s="7" customFormat="1" x14ac:dyDescent="0.2">
      <c r="C523" s="7" t="s">
        <v>515</v>
      </c>
      <c r="D523" s="8"/>
      <c r="E523" s="8"/>
      <c r="F523" s="8"/>
      <c r="G523" s="8"/>
      <c r="H523" s="8">
        <v>-1853</v>
      </c>
      <c r="I523" s="8"/>
      <c r="J523" s="8"/>
      <c r="K523" s="8">
        <v>-190479.26</v>
      </c>
      <c r="L523" s="8">
        <v>-326217.69999999995</v>
      </c>
      <c r="M523" s="8"/>
      <c r="N523" s="8"/>
    </row>
    <row r="524" spans="3:14" s="7" customFormat="1" x14ac:dyDescent="0.2">
      <c r="C524" s="7" t="s">
        <v>516</v>
      </c>
      <c r="D524" s="8"/>
      <c r="E524" s="8">
        <v>-6303.38</v>
      </c>
      <c r="F524" s="8"/>
      <c r="G524" s="8"/>
      <c r="H524" s="8"/>
      <c r="I524" s="8"/>
      <c r="J524" s="8">
        <v>-13026.3</v>
      </c>
      <c r="K524" s="8"/>
      <c r="L524" s="8">
        <v>-15188.94</v>
      </c>
      <c r="M524" s="8"/>
      <c r="N524" s="8"/>
    </row>
    <row r="525" spans="3:14" s="7" customFormat="1" x14ac:dyDescent="0.2">
      <c r="C525" s="7" t="s">
        <v>517</v>
      </c>
      <c r="D525" s="8"/>
      <c r="E525" s="8"/>
      <c r="F525" s="8"/>
      <c r="G525" s="8"/>
      <c r="H525" s="8">
        <v>-3922.02</v>
      </c>
      <c r="I525" s="8">
        <v>-21584.2</v>
      </c>
      <c r="J525" s="8">
        <v>-30866</v>
      </c>
      <c r="K525" s="8">
        <v>-17687.399999999998</v>
      </c>
      <c r="L525" s="8">
        <v>-63305.450000000004</v>
      </c>
      <c r="M525" s="8"/>
      <c r="N525" s="8"/>
    </row>
    <row r="526" spans="3:14" s="7" customFormat="1" x14ac:dyDescent="0.2">
      <c r="C526" s="7" t="s">
        <v>518</v>
      </c>
      <c r="D526" s="8">
        <v>-20460.169999999998</v>
      </c>
      <c r="E526" s="8">
        <v>-142533.69999999998</v>
      </c>
      <c r="F526" s="8">
        <v>-8110.35</v>
      </c>
      <c r="G526" s="8">
        <v>-41088.089999999997</v>
      </c>
      <c r="H526" s="8">
        <v>-5705</v>
      </c>
      <c r="I526" s="8">
        <v>-318626.39</v>
      </c>
      <c r="J526" s="8">
        <v>-410719.99</v>
      </c>
      <c r="K526" s="8">
        <v>-419435.39</v>
      </c>
      <c r="L526" s="8">
        <v>-52727.270000000033</v>
      </c>
      <c r="M526" s="8"/>
      <c r="N526" s="8"/>
    </row>
    <row r="527" spans="3:14" s="7" customFormat="1" x14ac:dyDescent="0.2">
      <c r="C527" s="7" t="s">
        <v>519</v>
      </c>
      <c r="D527" s="8"/>
      <c r="E527" s="8"/>
      <c r="F527" s="8"/>
      <c r="G527" s="8"/>
      <c r="H527" s="8"/>
      <c r="I527" s="8"/>
      <c r="J527" s="8"/>
      <c r="K527" s="8"/>
      <c r="L527" s="8">
        <v>-52085.82</v>
      </c>
      <c r="M527" s="8"/>
      <c r="N527" s="8"/>
    </row>
    <row r="528" spans="3:14" s="7" customFormat="1" x14ac:dyDescent="0.2">
      <c r="C528" s="7" t="s">
        <v>520</v>
      </c>
      <c r="D528" s="8"/>
      <c r="E528" s="8"/>
      <c r="F528" s="8"/>
      <c r="G528" s="8"/>
      <c r="H528" s="8"/>
      <c r="I528" s="8"/>
      <c r="J528" s="8">
        <v>-1635.97</v>
      </c>
      <c r="K528" s="8">
        <v>-4885.41</v>
      </c>
      <c r="L528" s="8"/>
      <c r="M528" s="8"/>
      <c r="N528" s="8"/>
    </row>
    <row r="529" spans="3:14" s="7" customFormat="1" x14ac:dyDescent="0.2">
      <c r="C529" s="7" t="s">
        <v>521</v>
      </c>
      <c r="D529" s="8"/>
      <c r="E529" s="8"/>
      <c r="F529" s="8"/>
      <c r="G529" s="8"/>
      <c r="H529" s="8"/>
      <c r="I529" s="8"/>
      <c r="J529" s="8"/>
      <c r="K529" s="8">
        <v>-9688.2999999999993</v>
      </c>
      <c r="L529" s="8">
        <v>-21939.59</v>
      </c>
      <c r="M529" s="8"/>
      <c r="N529" s="8"/>
    </row>
    <row r="530" spans="3:14" s="7" customFormat="1" x14ac:dyDescent="0.2">
      <c r="C530" s="7" t="s">
        <v>522</v>
      </c>
      <c r="D530" s="8"/>
      <c r="E530" s="8"/>
      <c r="F530" s="8"/>
      <c r="G530" s="8"/>
      <c r="H530" s="8"/>
      <c r="I530" s="8">
        <v>-69612.740000000005</v>
      </c>
      <c r="J530" s="8"/>
      <c r="K530" s="8"/>
      <c r="L530" s="8">
        <v>-117178.5</v>
      </c>
      <c r="M530" s="8"/>
      <c r="N530" s="8"/>
    </row>
    <row r="531" spans="3:14" s="7" customFormat="1" x14ac:dyDescent="0.2">
      <c r="C531" s="7" t="s">
        <v>523</v>
      </c>
      <c r="D531" s="8">
        <v>-116160.88</v>
      </c>
      <c r="E531" s="8">
        <v>-1331412.44</v>
      </c>
      <c r="F531" s="8">
        <v>-382813.14</v>
      </c>
      <c r="G531" s="8">
        <v>-594445.77</v>
      </c>
      <c r="H531" s="8"/>
      <c r="I531" s="8">
        <v>-3486768.34</v>
      </c>
      <c r="J531" s="8">
        <v>-1760191.53</v>
      </c>
      <c r="K531" s="8">
        <v>-2260518.9099999997</v>
      </c>
      <c r="L531" s="8">
        <v>-3613353.27</v>
      </c>
      <c r="M531" s="8"/>
      <c r="N531" s="8"/>
    </row>
    <row r="532" spans="3:14" s="7" customFormat="1" x14ac:dyDescent="0.2">
      <c r="C532" s="7" t="s">
        <v>524</v>
      </c>
      <c r="D532" s="8"/>
      <c r="E532" s="8"/>
      <c r="F532" s="8"/>
      <c r="G532" s="8"/>
      <c r="H532" s="8"/>
      <c r="I532" s="8"/>
      <c r="J532" s="8"/>
      <c r="K532" s="8">
        <v>-59402.29</v>
      </c>
      <c r="L532" s="8">
        <v>-90496.28</v>
      </c>
      <c r="M532" s="8"/>
      <c r="N532" s="8"/>
    </row>
    <row r="533" spans="3:14" s="7" customFormat="1" x14ac:dyDescent="0.2">
      <c r="C533" s="7" t="s">
        <v>525</v>
      </c>
      <c r="D533" s="8"/>
      <c r="E533" s="8"/>
      <c r="F533" s="8">
        <v>-12659.05</v>
      </c>
      <c r="G533" s="8"/>
      <c r="H533" s="8"/>
      <c r="I533" s="8"/>
      <c r="J533" s="8"/>
      <c r="K533" s="8">
        <v>-1083.0500000000002</v>
      </c>
      <c r="L533" s="8">
        <v>-491386.86</v>
      </c>
      <c r="M533" s="8"/>
      <c r="N533" s="8"/>
    </row>
    <row r="534" spans="3:14" s="7" customFormat="1" x14ac:dyDescent="0.2">
      <c r="C534" s="7" t="s">
        <v>526</v>
      </c>
      <c r="D534" s="8"/>
      <c r="E534" s="8">
        <v>-71558.05</v>
      </c>
      <c r="F534" s="8">
        <v>-383210.7099999999</v>
      </c>
      <c r="G534" s="8">
        <v>-177676.94</v>
      </c>
      <c r="H534" s="8">
        <v>-925119.96</v>
      </c>
      <c r="I534" s="8">
        <v>-1378573.36</v>
      </c>
      <c r="J534" s="8">
        <v>-559023.19999999995</v>
      </c>
      <c r="K534" s="8">
        <v>-3945664.7300000004</v>
      </c>
      <c r="L534" s="8">
        <v>-5196002.3599999994</v>
      </c>
      <c r="M534" s="8">
        <v>-526555.15</v>
      </c>
      <c r="N534" s="8">
        <v>-606301.88</v>
      </c>
    </row>
    <row r="535" spans="3:14" s="7" customFormat="1" x14ac:dyDescent="0.2">
      <c r="C535" s="7" t="s">
        <v>527</v>
      </c>
      <c r="D535" s="8">
        <v>-89340.45</v>
      </c>
      <c r="E535" s="8"/>
      <c r="F535" s="8">
        <v>-1170690.3799999999</v>
      </c>
      <c r="G535" s="8">
        <v>-171034.96000000002</v>
      </c>
      <c r="H535" s="8">
        <v>-242497.15999999997</v>
      </c>
      <c r="I535" s="8">
        <v>-557975.29</v>
      </c>
      <c r="J535" s="8">
        <v>-1305875.08</v>
      </c>
      <c r="K535" s="8">
        <v>-816748.0199999999</v>
      </c>
      <c r="L535" s="8">
        <v>-2058711.34</v>
      </c>
      <c r="M535" s="8">
        <v>-559085.82999999996</v>
      </c>
      <c r="N535" s="8">
        <v>-477721.69999999995</v>
      </c>
    </row>
    <row r="536" spans="3:14" s="7" customFormat="1" x14ac:dyDescent="0.2">
      <c r="C536" s="7" t="s">
        <v>528</v>
      </c>
      <c r="D536" s="8"/>
      <c r="E536" s="8"/>
      <c r="F536" s="8"/>
      <c r="G536" s="8"/>
      <c r="H536" s="8"/>
      <c r="I536" s="8"/>
      <c r="J536" s="8"/>
      <c r="K536" s="8">
        <v>-2490761.1300000004</v>
      </c>
      <c r="L536" s="8">
        <v>-378110.66</v>
      </c>
      <c r="M536" s="8"/>
      <c r="N536" s="8">
        <v>-335000.25</v>
      </c>
    </row>
    <row r="537" spans="3:14" s="7" customFormat="1" x14ac:dyDescent="0.2">
      <c r="C537" s="7" t="s">
        <v>529</v>
      </c>
      <c r="D537" s="8"/>
      <c r="E537" s="8"/>
      <c r="F537" s="8"/>
      <c r="G537" s="8"/>
      <c r="H537" s="8"/>
      <c r="I537" s="8"/>
      <c r="J537" s="8"/>
      <c r="K537" s="8"/>
      <c r="L537" s="8">
        <v>-3216.27</v>
      </c>
      <c r="M537" s="8"/>
      <c r="N537" s="8"/>
    </row>
    <row r="538" spans="3:14" s="7" customFormat="1" x14ac:dyDescent="0.2">
      <c r="C538" s="7" t="s">
        <v>530</v>
      </c>
      <c r="D538" s="8"/>
      <c r="E538" s="8">
        <v>-65140.88</v>
      </c>
      <c r="F538" s="8">
        <v>-68480.53</v>
      </c>
      <c r="G538" s="8">
        <v>-29384.37</v>
      </c>
      <c r="H538" s="8">
        <v>-53767</v>
      </c>
      <c r="I538" s="8">
        <v>-36026.67</v>
      </c>
      <c r="J538" s="8">
        <v>-605633.71</v>
      </c>
      <c r="K538" s="8">
        <v>-312155.97000000003</v>
      </c>
      <c r="L538" s="8">
        <v>-1150845.8699999999</v>
      </c>
      <c r="M538" s="8"/>
      <c r="N538" s="8"/>
    </row>
    <row r="539" spans="3:14" s="7" customFormat="1" x14ac:dyDescent="0.2">
      <c r="C539" s="7" t="s">
        <v>531</v>
      </c>
      <c r="D539" s="8"/>
      <c r="E539" s="8"/>
      <c r="F539" s="8"/>
      <c r="G539" s="8"/>
      <c r="H539" s="8">
        <v>-117588</v>
      </c>
      <c r="I539" s="8">
        <v>-36026.67</v>
      </c>
      <c r="J539" s="8">
        <v>-183928.55</v>
      </c>
      <c r="K539" s="8">
        <v>-189489.19999999998</v>
      </c>
      <c r="L539" s="8"/>
      <c r="M539" s="8"/>
      <c r="N539" s="8"/>
    </row>
    <row r="540" spans="3:14" s="7" customFormat="1" x14ac:dyDescent="0.2">
      <c r="C540" s="7" t="s">
        <v>532</v>
      </c>
      <c r="D540" s="8"/>
      <c r="E540" s="8"/>
      <c r="F540" s="8"/>
      <c r="G540" s="8"/>
      <c r="H540" s="8"/>
      <c r="I540" s="8">
        <v>-1513815.92</v>
      </c>
      <c r="J540" s="8"/>
      <c r="K540" s="8">
        <v>-461111.56</v>
      </c>
      <c r="L540" s="8">
        <v>-1001802.4</v>
      </c>
      <c r="M540" s="8"/>
      <c r="N540" s="8"/>
    </row>
    <row r="541" spans="3:14" s="7" customFormat="1" x14ac:dyDescent="0.2">
      <c r="C541" s="7" t="s">
        <v>533</v>
      </c>
      <c r="D541" s="8">
        <v>-187427.78</v>
      </c>
      <c r="E541" s="8"/>
      <c r="F541" s="8">
        <v>-1121551.6600000001</v>
      </c>
      <c r="G541" s="8"/>
      <c r="H541" s="8">
        <v>-334709.43</v>
      </c>
      <c r="I541" s="8">
        <v>-662603.66</v>
      </c>
      <c r="J541" s="8"/>
      <c r="K541" s="8">
        <v>-7774.18</v>
      </c>
      <c r="L541" s="8">
        <v>-427857.52</v>
      </c>
      <c r="M541" s="8"/>
      <c r="N541" s="8"/>
    </row>
    <row r="542" spans="3:14" s="7" customFormat="1" x14ac:dyDescent="0.2">
      <c r="C542" s="7" t="s">
        <v>534</v>
      </c>
      <c r="D542" s="8"/>
      <c r="E542" s="8"/>
      <c r="F542" s="8"/>
      <c r="G542" s="8"/>
      <c r="H542" s="8"/>
      <c r="I542" s="8"/>
      <c r="J542" s="8"/>
      <c r="K542" s="8">
        <v>-1945400.9100000001</v>
      </c>
      <c r="L542" s="8">
        <v>-3307351.76</v>
      </c>
      <c r="M542" s="8"/>
      <c r="N542" s="8"/>
    </row>
    <row r="543" spans="3:14" s="7" customFormat="1" x14ac:dyDescent="0.2">
      <c r="C543" s="7" t="s">
        <v>535</v>
      </c>
      <c r="D543" s="8"/>
      <c r="E543" s="8"/>
      <c r="F543" s="8"/>
      <c r="G543" s="8"/>
      <c r="H543" s="8"/>
      <c r="I543" s="8"/>
      <c r="J543" s="8"/>
      <c r="K543" s="8">
        <v>-939539.90999999992</v>
      </c>
      <c r="L543" s="8">
        <v>-1597300.54</v>
      </c>
      <c r="M543" s="8"/>
      <c r="N543" s="8"/>
    </row>
    <row r="544" spans="3:14" s="7" customFormat="1" x14ac:dyDescent="0.2">
      <c r="C544" s="7" t="s">
        <v>536</v>
      </c>
      <c r="D544" s="8"/>
      <c r="E544" s="8"/>
      <c r="F544" s="8"/>
      <c r="G544" s="8"/>
      <c r="H544" s="8"/>
      <c r="I544" s="8"/>
      <c r="J544" s="8"/>
      <c r="K544" s="8">
        <v>-107721.2</v>
      </c>
      <c r="L544" s="8">
        <v>-158333.53</v>
      </c>
      <c r="M544" s="8"/>
      <c r="N544" s="8"/>
    </row>
    <row r="545" spans="3:14" s="7" customFormat="1" x14ac:dyDescent="0.2">
      <c r="C545" s="7" t="s">
        <v>537</v>
      </c>
      <c r="D545" s="8">
        <v>-487370.05</v>
      </c>
      <c r="E545" s="8"/>
      <c r="F545" s="8"/>
      <c r="G545" s="8"/>
      <c r="H545" s="8">
        <v>-53767</v>
      </c>
      <c r="I545" s="8">
        <v>-1188438.31</v>
      </c>
      <c r="J545" s="8"/>
      <c r="K545" s="8"/>
      <c r="L545" s="8">
        <v>-1768582.3699999999</v>
      </c>
      <c r="M545" s="8"/>
      <c r="N545" s="8"/>
    </row>
    <row r="546" spans="3:14" s="7" customFormat="1" x14ac:dyDescent="0.2">
      <c r="C546" s="7" t="s">
        <v>538</v>
      </c>
      <c r="D546" s="8">
        <v>0</v>
      </c>
      <c r="E546" s="8"/>
      <c r="F546" s="8">
        <v>-124595.24</v>
      </c>
      <c r="G546" s="8"/>
      <c r="H546" s="8"/>
      <c r="I546" s="8">
        <v>-272433.07999999996</v>
      </c>
      <c r="J546" s="8">
        <v>-191535.89</v>
      </c>
      <c r="K546" s="8">
        <v>-131499.18</v>
      </c>
      <c r="L546" s="8">
        <v>-278189.48</v>
      </c>
      <c r="M546" s="8">
        <v>-21386.050000000003</v>
      </c>
      <c r="N546" s="8"/>
    </row>
    <row r="547" spans="3:14" s="7" customFormat="1" x14ac:dyDescent="0.2">
      <c r="C547" s="7" t="s">
        <v>539</v>
      </c>
      <c r="D547" s="8">
        <v>-183994.8</v>
      </c>
      <c r="E547" s="8"/>
      <c r="F547" s="8">
        <v>-180964.53999999998</v>
      </c>
      <c r="G547" s="8"/>
      <c r="H547" s="8"/>
      <c r="I547" s="8">
        <v>-446172.98</v>
      </c>
      <c r="J547" s="8"/>
      <c r="K547" s="8">
        <v>-16875.669999999998</v>
      </c>
      <c r="L547" s="8">
        <v>-117293.45</v>
      </c>
      <c r="M547" s="8"/>
      <c r="N547" s="8"/>
    </row>
    <row r="548" spans="3:14" s="7" customFormat="1" x14ac:dyDescent="0.2">
      <c r="C548" s="7" t="s">
        <v>540</v>
      </c>
      <c r="D548" s="8"/>
      <c r="E548" s="8"/>
      <c r="F548" s="8"/>
      <c r="G548" s="8">
        <v>-8512</v>
      </c>
      <c r="H548" s="8"/>
      <c r="I548" s="8">
        <v>-72082.06</v>
      </c>
      <c r="J548" s="8">
        <v>-30097.079999999998</v>
      </c>
      <c r="K548" s="8">
        <v>-267722.81</v>
      </c>
      <c r="L548" s="8">
        <v>-475373.03</v>
      </c>
      <c r="M548" s="8"/>
      <c r="N548" s="8"/>
    </row>
    <row r="549" spans="3:14" s="7" customFormat="1" x14ac:dyDescent="0.2">
      <c r="C549" s="7" t="s">
        <v>541</v>
      </c>
      <c r="D549" s="8"/>
      <c r="E549" s="8"/>
      <c r="F549" s="8"/>
      <c r="G549" s="8"/>
      <c r="H549" s="8"/>
      <c r="I549" s="8"/>
      <c r="J549" s="8"/>
      <c r="K549" s="8">
        <v>-520569.41000000003</v>
      </c>
      <c r="L549" s="8"/>
      <c r="M549" s="8"/>
      <c r="N549" s="8"/>
    </row>
    <row r="550" spans="3:14" s="7" customFormat="1" x14ac:dyDescent="0.2">
      <c r="C550" s="7" t="s">
        <v>542</v>
      </c>
      <c r="D550" s="8">
        <v>-345308.47</v>
      </c>
      <c r="E550" s="8">
        <v>-338137.56</v>
      </c>
      <c r="F550" s="8">
        <v>-339159.72</v>
      </c>
      <c r="G550" s="8"/>
      <c r="H550" s="8">
        <v>-2681</v>
      </c>
      <c r="I550" s="8"/>
      <c r="J550" s="8"/>
      <c r="K550" s="8">
        <v>-6673.8</v>
      </c>
      <c r="L550" s="8"/>
      <c r="M550" s="8"/>
      <c r="N550" s="8">
        <v>-3942.4</v>
      </c>
    </row>
    <row r="551" spans="3:14" s="7" customFormat="1" x14ac:dyDescent="0.2">
      <c r="C551" s="7" t="s">
        <v>543</v>
      </c>
      <c r="D551" s="8"/>
      <c r="E551" s="8">
        <v>-22203.22</v>
      </c>
      <c r="F551" s="8">
        <v>0</v>
      </c>
      <c r="G551" s="8">
        <v>-11706.63</v>
      </c>
      <c r="H551" s="8"/>
      <c r="I551" s="8"/>
      <c r="J551" s="8">
        <v>-14370.289999999999</v>
      </c>
      <c r="K551" s="8">
        <v>-111249.39</v>
      </c>
      <c r="L551" s="8">
        <v>0</v>
      </c>
      <c r="M551" s="8"/>
      <c r="N551" s="8"/>
    </row>
    <row r="552" spans="3:14" s="7" customFormat="1" x14ac:dyDescent="0.2">
      <c r="C552" s="7" t="s">
        <v>544</v>
      </c>
      <c r="D552" s="8"/>
      <c r="E552" s="8"/>
      <c r="F552" s="8"/>
      <c r="G552" s="8"/>
      <c r="H552" s="8"/>
      <c r="I552" s="8"/>
      <c r="J552" s="8"/>
      <c r="K552" s="8">
        <v>-59402.29</v>
      </c>
      <c r="L552" s="8">
        <v>-90496.28</v>
      </c>
      <c r="M552" s="8"/>
      <c r="N552" s="8"/>
    </row>
    <row r="553" spans="3:14" s="7" customFormat="1" x14ac:dyDescent="0.2">
      <c r="C553" s="7" t="s">
        <v>545</v>
      </c>
      <c r="D553" s="8"/>
      <c r="E553" s="8">
        <v>-826596.3600000001</v>
      </c>
      <c r="F553" s="8">
        <v>-2052321.9099999997</v>
      </c>
      <c r="G553" s="8">
        <v>-790173.32</v>
      </c>
      <c r="H553" s="8"/>
      <c r="I553" s="8">
        <v>-1005139.8500000001</v>
      </c>
      <c r="J553" s="8">
        <v>-1415180.49</v>
      </c>
      <c r="K553" s="8">
        <v>-976633.79</v>
      </c>
      <c r="L553" s="8">
        <v>-1641126.15</v>
      </c>
      <c r="M553" s="8">
        <v>-1656725.31</v>
      </c>
      <c r="N553" s="8">
        <v>0</v>
      </c>
    </row>
    <row r="554" spans="3:14" s="7" customFormat="1" x14ac:dyDescent="0.2">
      <c r="C554" s="7" t="s">
        <v>546</v>
      </c>
      <c r="D554" s="8"/>
      <c r="E554" s="8"/>
      <c r="F554" s="8"/>
      <c r="G554" s="8"/>
      <c r="H554" s="8"/>
      <c r="I554" s="8"/>
      <c r="J554" s="8">
        <v>-67413.11</v>
      </c>
      <c r="K554" s="8">
        <v>-40046.410000000003</v>
      </c>
      <c r="L554" s="8">
        <v>-60592.6</v>
      </c>
      <c r="M554" s="8"/>
      <c r="N554" s="8"/>
    </row>
    <row r="555" spans="3:14" s="7" customFormat="1" x14ac:dyDescent="0.2">
      <c r="C555" s="7" t="s">
        <v>547</v>
      </c>
      <c r="D555" s="8"/>
      <c r="E555" s="8"/>
      <c r="F555" s="8">
        <v>-27761.14</v>
      </c>
      <c r="G555" s="8"/>
      <c r="H555" s="8"/>
      <c r="I555" s="8">
        <v>-22946.14</v>
      </c>
      <c r="J555" s="8"/>
      <c r="K555" s="8">
        <v>-147584.91999999998</v>
      </c>
      <c r="L555" s="8"/>
      <c r="M555" s="8">
        <v>-229263.11</v>
      </c>
      <c r="N555" s="8">
        <v>0</v>
      </c>
    </row>
    <row r="556" spans="3:14" s="7" customFormat="1" x14ac:dyDescent="0.2">
      <c r="C556" s="7" t="s">
        <v>548</v>
      </c>
      <c r="D556" s="8"/>
      <c r="E556" s="8"/>
      <c r="F556" s="8"/>
      <c r="G556" s="8"/>
      <c r="H556" s="8"/>
      <c r="I556" s="8"/>
      <c r="J556" s="8">
        <v>-545.57000000000005</v>
      </c>
      <c r="K556" s="8">
        <v>-197155.66999999998</v>
      </c>
      <c r="L556" s="8"/>
      <c r="M556" s="8"/>
      <c r="N556" s="8"/>
    </row>
    <row r="557" spans="3:14" s="7" customFormat="1" x14ac:dyDescent="0.2">
      <c r="C557" s="7" t="s">
        <v>549</v>
      </c>
      <c r="D557" s="8"/>
      <c r="E557" s="8"/>
      <c r="F557" s="8"/>
      <c r="G557" s="8"/>
      <c r="H557" s="8"/>
      <c r="I557" s="8"/>
      <c r="J557" s="8"/>
      <c r="K557" s="8"/>
      <c r="L557" s="8">
        <v>-141824.81</v>
      </c>
      <c r="M557" s="8"/>
      <c r="N557" s="8"/>
    </row>
    <row r="558" spans="3:14" s="7" customFormat="1" x14ac:dyDescent="0.2">
      <c r="C558" s="7" t="s">
        <v>550</v>
      </c>
      <c r="D558" s="8"/>
      <c r="E558" s="8">
        <v>-47549.84</v>
      </c>
      <c r="F558" s="8"/>
      <c r="G558" s="8"/>
      <c r="H558" s="8"/>
      <c r="I558" s="8">
        <v>-254681.19</v>
      </c>
      <c r="J558" s="8">
        <v>-77391.76999999999</v>
      </c>
      <c r="K558" s="8">
        <v>-58714.77</v>
      </c>
      <c r="L558" s="8">
        <v>-155138.20000000001</v>
      </c>
      <c r="M558" s="8"/>
      <c r="N558" s="8"/>
    </row>
    <row r="559" spans="3:14" s="7" customFormat="1" x14ac:dyDescent="0.2">
      <c r="C559" s="7" t="s">
        <v>551</v>
      </c>
      <c r="D559" s="8">
        <v>-543235.13</v>
      </c>
      <c r="E559" s="8">
        <v>-1116584.73</v>
      </c>
      <c r="F559" s="8">
        <v>-535933.72</v>
      </c>
      <c r="G559" s="8">
        <v>-3104.42</v>
      </c>
      <c r="H559" s="8"/>
      <c r="I559" s="8">
        <v>-303052.82</v>
      </c>
      <c r="J559" s="8">
        <v>-1022145.39</v>
      </c>
      <c r="K559" s="8">
        <v>-699356.88</v>
      </c>
      <c r="L559" s="8">
        <v>-634815.22</v>
      </c>
      <c r="M559" s="8">
        <v>-375440</v>
      </c>
      <c r="N559" s="8">
        <v>0</v>
      </c>
    </row>
    <row r="560" spans="3:14" s="7" customFormat="1" x14ac:dyDescent="0.2">
      <c r="C560" s="7" t="s">
        <v>552</v>
      </c>
      <c r="D560" s="8"/>
      <c r="E560" s="8"/>
      <c r="F560" s="8"/>
      <c r="G560" s="8"/>
      <c r="H560" s="8"/>
      <c r="I560" s="8"/>
      <c r="J560" s="8">
        <v>-32593.02</v>
      </c>
      <c r="K560" s="8">
        <v>-1544600.1</v>
      </c>
      <c r="L560" s="8">
        <v>-25688.59</v>
      </c>
      <c r="M560" s="8"/>
      <c r="N560" s="8"/>
    </row>
    <row r="561" spans="3:14" s="7" customFormat="1" x14ac:dyDescent="0.2">
      <c r="C561" s="7" t="s">
        <v>553</v>
      </c>
      <c r="D561" s="8"/>
      <c r="E561" s="8"/>
      <c r="F561" s="8"/>
      <c r="G561" s="8"/>
      <c r="H561" s="8"/>
      <c r="I561" s="8"/>
      <c r="J561" s="8"/>
      <c r="K561" s="8"/>
      <c r="L561" s="8">
        <v>-37237</v>
      </c>
      <c r="M561" s="8"/>
      <c r="N561" s="8"/>
    </row>
    <row r="562" spans="3:14" s="7" customFormat="1" x14ac:dyDescent="0.2">
      <c r="C562" s="7" t="s">
        <v>554</v>
      </c>
      <c r="D562" s="8">
        <v>-245373.85</v>
      </c>
      <c r="E562" s="8"/>
      <c r="F562" s="8"/>
      <c r="G562" s="8"/>
      <c r="H562" s="8"/>
      <c r="I562" s="8">
        <v>-1338161.8500000001</v>
      </c>
      <c r="J562" s="8">
        <v>-1096514.4200000002</v>
      </c>
      <c r="K562" s="8">
        <v>-4038625.85</v>
      </c>
      <c r="L562" s="8">
        <v>-4793694.21</v>
      </c>
      <c r="M562" s="8"/>
      <c r="N562" s="8"/>
    </row>
    <row r="563" spans="3:14" s="7" customFormat="1" x14ac:dyDescent="0.2">
      <c r="C563" s="7" t="s">
        <v>555</v>
      </c>
      <c r="D563" s="8">
        <v>-71119.87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3:14" s="7" customFormat="1" x14ac:dyDescent="0.2">
      <c r="C564" s="7" t="s">
        <v>556</v>
      </c>
      <c r="D564" s="8"/>
      <c r="E564" s="8"/>
      <c r="F564" s="8"/>
      <c r="G564" s="8"/>
      <c r="H564" s="8"/>
      <c r="I564" s="8"/>
      <c r="J564" s="8">
        <v>-44465.27</v>
      </c>
      <c r="K564" s="8">
        <v>-41661.94</v>
      </c>
      <c r="L564" s="8">
        <v>-4944.62</v>
      </c>
      <c r="M564" s="8"/>
      <c r="N564" s="8"/>
    </row>
    <row r="565" spans="3:14" s="7" customFormat="1" x14ac:dyDescent="0.2">
      <c r="C565" s="7" t="s">
        <v>557</v>
      </c>
      <c r="D565" s="8"/>
      <c r="E565" s="8"/>
      <c r="F565" s="8"/>
      <c r="G565" s="8"/>
      <c r="H565" s="8"/>
      <c r="I565" s="8">
        <v>-32391.26</v>
      </c>
      <c r="J565" s="8">
        <v>-222233.51</v>
      </c>
      <c r="K565" s="8">
        <v>-20633.189999999999</v>
      </c>
      <c r="L565" s="8">
        <v>-141139.85</v>
      </c>
      <c r="M565" s="8"/>
      <c r="N565" s="8"/>
    </row>
    <row r="566" spans="3:14" s="7" customFormat="1" x14ac:dyDescent="0.2">
      <c r="C566" s="7" t="s">
        <v>558</v>
      </c>
      <c r="D566" s="8"/>
      <c r="E566" s="8"/>
      <c r="F566" s="8"/>
      <c r="G566" s="8"/>
      <c r="H566" s="8"/>
      <c r="I566" s="8">
        <v>-764007.65999999992</v>
      </c>
      <c r="J566" s="8">
        <v>-270881.33999999997</v>
      </c>
      <c r="K566" s="8">
        <v>-32503.83</v>
      </c>
      <c r="L566" s="8">
        <v>-308526.15000000002</v>
      </c>
      <c r="M566" s="8"/>
      <c r="N566" s="8"/>
    </row>
    <row r="567" spans="3:14" s="7" customFormat="1" x14ac:dyDescent="0.2">
      <c r="C567" s="7" t="s">
        <v>559</v>
      </c>
      <c r="D567" s="8">
        <v>-393685.54</v>
      </c>
      <c r="E567" s="8">
        <v>-491832.53</v>
      </c>
      <c r="F567" s="8">
        <v>-1138228.23</v>
      </c>
      <c r="G567" s="8">
        <v>-163418.19</v>
      </c>
      <c r="H567" s="8">
        <v>-491832.53</v>
      </c>
      <c r="I567" s="8">
        <v>-652838.39999999991</v>
      </c>
      <c r="J567" s="8">
        <v>-300880.56</v>
      </c>
      <c r="K567" s="8">
        <v>-1804582.4899999998</v>
      </c>
      <c r="L567" s="8">
        <v>-626039.44999999995</v>
      </c>
      <c r="M567" s="8">
        <v>-102806.65</v>
      </c>
      <c r="N567" s="8">
        <v>-1452073.0999999999</v>
      </c>
    </row>
    <row r="568" spans="3:14" s="7" customFormat="1" x14ac:dyDescent="0.2">
      <c r="C568" s="7" t="s">
        <v>560</v>
      </c>
      <c r="D568" s="8"/>
      <c r="E568" s="8"/>
      <c r="F568" s="8"/>
      <c r="G568" s="8">
        <v>-20916.400000000001</v>
      </c>
      <c r="H568" s="8"/>
      <c r="I568" s="8"/>
      <c r="J568" s="8"/>
      <c r="K568" s="8">
        <v>-377092.04</v>
      </c>
      <c r="L568" s="8"/>
      <c r="M568" s="8"/>
      <c r="N568" s="8"/>
    </row>
    <row r="569" spans="3:14" s="7" customFormat="1" x14ac:dyDescent="0.2">
      <c r="C569" s="7" t="s">
        <v>561</v>
      </c>
      <c r="D569" s="8">
        <v>-907308.92</v>
      </c>
      <c r="E569" s="8">
        <v>-269642.25</v>
      </c>
      <c r="F569" s="8">
        <v>-1173051.3</v>
      </c>
      <c r="G569" s="8">
        <v>-31374.84</v>
      </c>
      <c r="H569" s="8"/>
      <c r="I569" s="8">
        <v>-424172.5</v>
      </c>
      <c r="J569" s="8">
        <v>-251772.05000000002</v>
      </c>
      <c r="K569" s="8">
        <v>-975420.8</v>
      </c>
      <c r="L569" s="8">
        <v>-4290725.72</v>
      </c>
      <c r="M569" s="8"/>
      <c r="N569" s="8"/>
    </row>
    <row r="570" spans="3:14" s="7" customFormat="1" x14ac:dyDescent="0.2">
      <c r="C570" s="7" t="s">
        <v>562</v>
      </c>
      <c r="D570" s="8"/>
      <c r="E570" s="8"/>
      <c r="F570" s="8"/>
      <c r="G570" s="8"/>
      <c r="H570" s="8"/>
      <c r="I570" s="8"/>
      <c r="J570" s="8">
        <v>-15113.29</v>
      </c>
      <c r="K570" s="8"/>
      <c r="L570" s="8">
        <v>-14846</v>
      </c>
      <c r="M570" s="8"/>
      <c r="N570" s="8"/>
    </row>
    <row r="571" spans="3:14" s="7" customFormat="1" x14ac:dyDescent="0.2">
      <c r="C571" s="7" t="s">
        <v>563</v>
      </c>
      <c r="D571" s="8"/>
      <c r="E571" s="8"/>
      <c r="F571" s="8"/>
      <c r="G571" s="8"/>
      <c r="H571" s="8"/>
      <c r="I571" s="8">
        <v>-31132.7</v>
      </c>
      <c r="J571" s="8">
        <v>-11417.59</v>
      </c>
      <c r="K571" s="8">
        <v>-29073.24</v>
      </c>
      <c r="L571" s="8">
        <v>-130465.29000000001</v>
      </c>
      <c r="M571" s="8"/>
      <c r="N571" s="8"/>
    </row>
    <row r="572" spans="3:14" s="7" customFormat="1" x14ac:dyDescent="0.2">
      <c r="C572" s="7" t="s">
        <v>564</v>
      </c>
      <c r="D572" s="8"/>
      <c r="E572" s="8"/>
      <c r="F572" s="8"/>
      <c r="G572" s="8"/>
      <c r="H572" s="8"/>
      <c r="I572" s="8"/>
      <c r="J572" s="8">
        <v>-37468</v>
      </c>
      <c r="K572" s="8">
        <v>-15801</v>
      </c>
      <c r="L572" s="8">
        <v>-33771.29</v>
      </c>
      <c r="M572" s="8"/>
      <c r="N572" s="8"/>
    </row>
    <row r="573" spans="3:14" s="7" customFormat="1" x14ac:dyDescent="0.2">
      <c r="C573" s="7" t="s">
        <v>565</v>
      </c>
      <c r="D573" s="8"/>
      <c r="E573" s="8"/>
      <c r="F573" s="8">
        <v>-25328.47</v>
      </c>
      <c r="G573" s="8"/>
      <c r="H573" s="8">
        <v>-56201</v>
      </c>
      <c r="I573" s="8">
        <v>0</v>
      </c>
      <c r="J573" s="8">
        <v>-101982.72</v>
      </c>
      <c r="K573" s="8">
        <v>-15801</v>
      </c>
      <c r="L573" s="8">
        <v>-83571.83</v>
      </c>
      <c r="M573" s="8"/>
      <c r="N573" s="8"/>
    </row>
    <row r="574" spans="3:14" s="7" customFormat="1" x14ac:dyDescent="0.2">
      <c r="C574" s="7" t="s">
        <v>566</v>
      </c>
      <c r="D574" s="8"/>
      <c r="E574" s="8"/>
      <c r="F574" s="8"/>
      <c r="G574" s="8"/>
      <c r="H574" s="8"/>
      <c r="I574" s="8"/>
      <c r="J574" s="8">
        <v>-9858.69</v>
      </c>
      <c r="K574" s="8">
        <v>-14191.7</v>
      </c>
      <c r="L574" s="8">
        <v>-7429.74</v>
      </c>
      <c r="M574" s="8"/>
      <c r="N574" s="8"/>
    </row>
    <row r="575" spans="3:14" s="7" customFormat="1" x14ac:dyDescent="0.2">
      <c r="C575" s="7" t="s">
        <v>567</v>
      </c>
      <c r="D575" s="8"/>
      <c r="E575" s="8"/>
      <c r="F575" s="8"/>
      <c r="G575" s="8"/>
      <c r="H575" s="8"/>
      <c r="I575" s="8"/>
      <c r="J575" s="8"/>
      <c r="K575" s="8">
        <v>-7901</v>
      </c>
      <c r="L575" s="8"/>
      <c r="M575" s="8"/>
      <c r="N575" s="8"/>
    </row>
    <row r="576" spans="3:14" s="7" customFormat="1" x14ac:dyDescent="0.2">
      <c r="C576" s="7" t="s">
        <v>568</v>
      </c>
      <c r="D576" s="8"/>
      <c r="E576" s="8"/>
      <c r="F576" s="8"/>
      <c r="G576" s="8"/>
      <c r="H576" s="8"/>
      <c r="I576" s="8"/>
      <c r="J576" s="8">
        <v>-24480.9</v>
      </c>
      <c r="K576" s="8">
        <v>-17232</v>
      </c>
      <c r="L576" s="8"/>
      <c r="M576" s="8"/>
      <c r="N576" s="8"/>
    </row>
    <row r="577" spans="3:14" s="7" customFormat="1" x14ac:dyDescent="0.2">
      <c r="C577" s="7" t="s">
        <v>569</v>
      </c>
      <c r="D577" s="8"/>
      <c r="E577" s="8"/>
      <c r="F577" s="8">
        <v>-8231.35</v>
      </c>
      <c r="G577" s="8"/>
      <c r="H577" s="8"/>
      <c r="I577" s="8">
        <v>-8757</v>
      </c>
      <c r="J577" s="8">
        <v>-122295.05</v>
      </c>
      <c r="K577" s="8">
        <v>-17232</v>
      </c>
      <c r="L577" s="8">
        <v>-105623.59</v>
      </c>
      <c r="M577" s="8"/>
      <c r="N577" s="8"/>
    </row>
    <row r="578" spans="3:14" s="7" customFormat="1" x14ac:dyDescent="0.2">
      <c r="C578" s="7" t="s">
        <v>570</v>
      </c>
      <c r="D578" s="8"/>
      <c r="E578" s="8"/>
      <c r="F578" s="8">
        <v>-27319.9</v>
      </c>
      <c r="G578" s="8">
        <v>-27319.9</v>
      </c>
      <c r="H578" s="8"/>
      <c r="I578" s="8">
        <v>-19737.490000000002</v>
      </c>
      <c r="J578" s="8">
        <v>-17169.53</v>
      </c>
      <c r="K578" s="8">
        <v>-420076.68999999994</v>
      </c>
      <c r="L578" s="8"/>
      <c r="M578" s="8"/>
      <c r="N578" s="8"/>
    </row>
    <row r="579" spans="3:14" s="7" customFormat="1" x14ac:dyDescent="0.2">
      <c r="C579" s="7" t="s">
        <v>571</v>
      </c>
      <c r="D579" s="8"/>
      <c r="E579" s="8"/>
      <c r="F579" s="8"/>
      <c r="G579" s="8"/>
      <c r="H579" s="8"/>
      <c r="I579" s="8"/>
      <c r="J579" s="8"/>
      <c r="K579" s="8">
        <v>-68037.960000000006</v>
      </c>
      <c r="L579" s="8"/>
      <c r="M579" s="8"/>
      <c r="N579" s="8"/>
    </row>
    <row r="580" spans="3:14" s="7" customFormat="1" x14ac:dyDescent="0.2">
      <c r="C580" s="7" t="s">
        <v>572</v>
      </c>
      <c r="D580" s="8"/>
      <c r="E580" s="8">
        <v>-17769.400000000001</v>
      </c>
      <c r="F580" s="8"/>
      <c r="G580" s="8"/>
      <c r="H580" s="8"/>
      <c r="I580" s="8">
        <v>-12836.07</v>
      </c>
      <c r="J580" s="8">
        <v>-4356.2299999999996</v>
      </c>
      <c r="K580" s="8"/>
      <c r="L580" s="8">
        <v>-140147.79</v>
      </c>
      <c r="M580" s="8"/>
      <c r="N580" s="8"/>
    </row>
    <row r="581" spans="3:14" s="7" customFormat="1" x14ac:dyDescent="0.2">
      <c r="C581" s="7" t="s">
        <v>573</v>
      </c>
      <c r="D581" s="8"/>
      <c r="E581" s="8"/>
      <c r="F581" s="8"/>
      <c r="G581" s="8"/>
      <c r="H581" s="8"/>
      <c r="I581" s="8"/>
      <c r="J581" s="8"/>
      <c r="K581" s="8">
        <v>-18185.84</v>
      </c>
      <c r="L581" s="8">
        <v>-73140.75</v>
      </c>
      <c r="M581" s="8"/>
      <c r="N581" s="8"/>
    </row>
    <row r="582" spans="3:14" s="7" customFormat="1" x14ac:dyDescent="0.2">
      <c r="C582" s="7" t="s">
        <v>574</v>
      </c>
      <c r="D582" s="8"/>
      <c r="E582" s="8"/>
      <c r="F582" s="8"/>
      <c r="G582" s="8"/>
      <c r="H582" s="8">
        <v>-28500.66</v>
      </c>
      <c r="I582" s="8">
        <v>-63629.69</v>
      </c>
      <c r="J582" s="8">
        <v>-138735.09</v>
      </c>
      <c r="K582" s="8">
        <v>-149449.08000000002</v>
      </c>
      <c r="L582" s="8">
        <v>-37801.040000000001</v>
      </c>
      <c r="M582" s="8"/>
      <c r="N582" s="8"/>
    </row>
    <row r="583" spans="3:14" s="7" customFormat="1" x14ac:dyDescent="0.2">
      <c r="C583" s="7" t="s">
        <v>575</v>
      </c>
      <c r="D583" s="8">
        <v>-2428208.87</v>
      </c>
      <c r="E583" s="8">
        <v>-782125.74</v>
      </c>
      <c r="F583" s="8">
        <v>-1213638.22</v>
      </c>
      <c r="G583" s="8">
        <v>-9699.3700000000008</v>
      </c>
      <c r="H583" s="8"/>
      <c r="I583" s="8">
        <v>-853147.2699999999</v>
      </c>
      <c r="J583" s="8">
        <v>-2466923.1</v>
      </c>
      <c r="K583" s="8">
        <v>-1054664.9500000002</v>
      </c>
      <c r="L583" s="8">
        <v>-764510.68</v>
      </c>
      <c r="M583" s="8">
        <v>-773574.34000000008</v>
      </c>
      <c r="N583" s="8">
        <v>-124859.92</v>
      </c>
    </row>
    <row r="584" spans="3:14" s="7" customFormat="1" x14ac:dyDescent="0.2">
      <c r="C584" s="7" t="s">
        <v>576</v>
      </c>
      <c r="D584" s="8"/>
      <c r="E584" s="8"/>
      <c r="F584" s="8">
        <v>-5316.46</v>
      </c>
      <c r="G584" s="8"/>
      <c r="H584" s="8">
        <v>-143468</v>
      </c>
      <c r="I584" s="8">
        <v>-939898.24</v>
      </c>
      <c r="J584" s="8">
        <v>-191232.95</v>
      </c>
      <c r="K584" s="8">
        <v>-613840.82999999984</v>
      </c>
      <c r="L584" s="8">
        <v>-277868</v>
      </c>
      <c r="M584" s="8">
        <v>-641852</v>
      </c>
      <c r="N584" s="8">
        <v>0</v>
      </c>
    </row>
    <row r="585" spans="3:14" s="7" customFormat="1" x14ac:dyDescent="0.2">
      <c r="C585" s="7" t="s">
        <v>577</v>
      </c>
      <c r="D585" s="8"/>
      <c r="E585" s="8"/>
      <c r="F585" s="8"/>
      <c r="G585" s="8"/>
      <c r="H585" s="8"/>
      <c r="I585" s="8"/>
      <c r="J585" s="8">
        <v>-6077.84</v>
      </c>
      <c r="K585" s="8">
        <v>-49919.9</v>
      </c>
      <c r="L585" s="8"/>
      <c r="M585" s="8"/>
      <c r="N585" s="8"/>
    </row>
    <row r="586" spans="3:14" s="7" customFormat="1" x14ac:dyDescent="0.2">
      <c r="C586" s="7" t="s">
        <v>578</v>
      </c>
      <c r="D586" s="8"/>
      <c r="E586" s="8"/>
      <c r="F586" s="8"/>
      <c r="G586" s="8"/>
      <c r="H586" s="8"/>
      <c r="I586" s="8"/>
      <c r="J586" s="8"/>
      <c r="K586" s="8">
        <v>-22043</v>
      </c>
      <c r="L586" s="8"/>
      <c r="M586" s="8"/>
      <c r="N586" s="8"/>
    </row>
    <row r="587" spans="3:14" s="7" customFormat="1" x14ac:dyDescent="0.2">
      <c r="C587" s="7" t="s">
        <v>579</v>
      </c>
      <c r="D587" s="8"/>
      <c r="E587" s="8"/>
      <c r="F587" s="8"/>
      <c r="G587" s="8"/>
      <c r="H587" s="8"/>
      <c r="I587" s="8">
        <v>0</v>
      </c>
      <c r="J587" s="8"/>
      <c r="K587" s="8">
        <v>-22043</v>
      </c>
      <c r="L587" s="8"/>
      <c r="M587" s="8"/>
      <c r="N587" s="8"/>
    </row>
    <row r="588" spans="3:14" s="7" customFormat="1" x14ac:dyDescent="0.2">
      <c r="C588" s="7" t="s">
        <v>580</v>
      </c>
      <c r="D588" s="8"/>
      <c r="E588" s="8"/>
      <c r="F588" s="8"/>
      <c r="G588" s="8"/>
      <c r="H588" s="8"/>
      <c r="I588" s="8"/>
      <c r="J588" s="8">
        <v>-15298.619999999999</v>
      </c>
      <c r="K588" s="8">
        <v>-6780.03</v>
      </c>
      <c r="L588" s="8"/>
      <c r="M588" s="8"/>
      <c r="N588" s="8"/>
    </row>
    <row r="589" spans="3:14" s="7" customFormat="1" x14ac:dyDescent="0.2">
      <c r="C589" s="7" t="s">
        <v>581</v>
      </c>
      <c r="D589" s="8"/>
      <c r="E589" s="8"/>
      <c r="F589" s="8"/>
      <c r="G589" s="8"/>
      <c r="H589" s="8"/>
      <c r="I589" s="8"/>
      <c r="J589" s="8">
        <v>-9699.3700000000008</v>
      </c>
      <c r="K589" s="8">
        <v>-108660</v>
      </c>
      <c r="L589" s="8"/>
      <c r="M589" s="8"/>
      <c r="N589" s="8"/>
    </row>
    <row r="590" spans="3:14" s="7" customFormat="1" x14ac:dyDescent="0.2">
      <c r="C590" s="7" t="s">
        <v>582</v>
      </c>
      <c r="D590" s="8"/>
      <c r="E590" s="8"/>
      <c r="F590" s="8">
        <v>-50104.02</v>
      </c>
      <c r="G590" s="8"/>
      <c r="H590" s="8"/>
      <c r="I590" s="8"/>
      <c r="J590" s="8">
        <v>-173156.05</v>
      </c>
      <c r="K590" s="8">
        <v>-246670.16</v>
      </c>
      <c r="L590" s="8"/>
      <c r="M590" s="8"/>
      <c r="N590" s="8"/>
    </row>
    <row r="591" spans="3:14" s="7" customFormat="1" x14ac:dyDescent="0.2">
      <c r="C591" s="7" t="s">
        <v>583</v>
      </c>
      <c r="D591" s="8"/>
      <c r="E591" s="8"/>
      <c r="F591" s="8"/>
      <c r="G591" s="8">
        <v>-5852</v>
      </c>
      <c r="H591" s="8"/>
      <c r="I591" s="8"/>
      <c r="J591" s="8"/>
      <c r="K591" s="8">
        <v>-112240.5</v>
      </c>
      <c r="L591" s="8"/>
      <c r="M591" s="8"/>
      <c r="N591" s="8"/>
    </row>
    <row r="592" spans="3:14" s="7" customFormat="1" x14ac:dyDescent="0.2">
      <c r="C592" s="7" t="s">
        <v>584</v>
      </c>
      <c r="D592" s="8"/>
      <c r="E592" s="8"/>
      <c r="F592" s="8"/>
      <c r="G592" s="8"/>
      <c r="H592" s="8"/>
      <c r="I592" s="8"/>
      <c r="J592" s="8"/>
      <c r="K592" s="8">
        <v>-42393.760000000002</v>
      </c>
      <c r="L592" s="8"/>
      <c r="M592" s="8"/>
      <c r="N592" s="8"/>
    </row>
    <row r="593" spans="3:14" s="7" customFormat="1" x14ac:dyDescent="0.2">
      <c r="C593" s="7" t="s">
        <v>585</v>
      </c>
      <c r="D593" s="8"/>
      <c r="E593" s="8"/>
      <c r="F593" s="8"/>
      <c r="G593" s="8"/>
      <c r="H593" s="8"/>
      <c r="I593" s="8"/>
      <c r="J593" s="8">
        <v>-39851.57</v>
      </c>
      <c r="K593" s="8">
        <v>-361489.61</v>
      </c>
      <c r="L593" s="8"/>
      <c r="M593" s="8"/>
      <c r="N593" s="8"/>
    </row>
    <row r="594" spans="3:14" s="7" customFormat="1" x14ac:dyDescent="0.2">
      <c r="C594" s="7" t="s">
        <v>586</v>
      </c>
      <c r="D594" s="8">
        <v>-127311.57</v>
      </c>
      <c r="E594" s="8">
        <v>-294562.19</v>
      </c>
      <c r="F594" s="8">
        <v>-41193.599999999999</v>
      </c>
      <c r="G594" s="8">
        <v>-49452</v>
      </c>
      <c r="H594" s="8"/>
      <c r="I594" s="8">
        <v>-252561.29</v>
      </c>
      <c r="J594" s="8">
        <v>-229654.05</v>
      </c>
      <c r="K594" s="8">
        <v>-146398.80000000002</v>
      </c>
      <c r="L594" s="8">
        <v>-336642.25</v>
      </c>
      <c r="M594" s="8"/>
      <c r="N594" s="8"/>
    </row>
    <row r="595" spans="3:14" s="7" customFormat="1" x14ac:dyDescent="0.2">
      <c r="C595" s="7" t="s">
        <v>587</v>
      </c>
      <c r="D595" s="8"/>
      <c r="E595" s="8">
        <v>-46716.99</v>
      </c>
      <c r="F595" s="8"/>
      <c r="G595" s="8"/>
      <c r="H595" s="8"/>
      <c r="I595" s="8">
        <v>-394854.66000000003</v>
      </c>
      <c r="J595" s="8"/>
      <c r="K595" s="8">
        <v>-84034.260000000009</v>
      </c>
      <c r="L595" s="8">
        <v>-154555.24</v>
      </c>
      <c r="M595" s="8"/>
      <c r="N595" s="8"/>
    </row>
    <row r="596" spans="3:14" s="7" customFormat="1" x14ac:dyDescent="0.2">
      <c r="C596" s="7" t="s">
        <v>588</v>
      </c>
      <c r="D596" s="8">
        <v>-6352365.8099999996</v>
      </c>
      <c r="E596" s="8">
        <v>-1442168.53</v>
      </c>
      <c r="F596" s="8">
        <v>-120517.98999999999</v>
      </c>
      <c r="G596" s="8"/>
      <c r="H596" s="8">
        <v>-127914.71</v>
      </c>
      <c r="I596" s="8">
        <v>-1020677.6399999999</v>
      </c>
      <c r="J596" s="8">
        <v>-379708.95999999996</v>
      </c>
      <c r="K596" s="8">
        <v>-467182.04</v>
      </c>
      <c r="L596" s="8">
        <v>-3004122.94</v>
      </c>
      <c r="M596" s="8"/>
      <c r="N596" s="8"/>
    </row>
    <row r="597" spans="3:14" s="7" customFormat="1" x14ac:dyDescent="0.2">
      <c r="C597" s="7" t="s">
        <v>589</v>
      </c>
      <c r="D597" s="8"/>
      <c r="E597" s="8"/>
      <c r="F597" s="8"/>
      <c r="G597" s="8"/>
      <c r="H597" s="8"/>
      <c r="I597" s="8"/>
      <c r="J597" s="8"/>
      <c r="K597" s="8"/>
      <c r="L597" s="8">
        <v>-112544.6</v>
      </c>
      <c r="M597" s="8"/>
      <c r="N597" s="8"/>
    </row>
    <row r="598" spans="3:14" s="7" customFormat="1" x14ac:dyDescent="0.2">
      <c r="C598" s="7" t="s">
        <v>590</v>
      </c>
      <c r="D598" s="8">
        <v>-118260.39</v>
      </c>
      <c r="E598" s="8"/>
      <c r="F598" s="8">
        <v>-11025.51</v>
      </c>
      <c r="G598" s="8"/>
      <c r="H598" s="8"/>
      <c r="I598" s="8">
        <v>-160929.32</v>
      </c>
      <c r="J598" s="8"/>
      <c r="K598" s="8">
        <v>-275161.70999999996</v>
      </c>
      <c r="L598" s="8">
        <v>-311373.80000000005</v>
      </c>
      <c r="M598" s="8"/>
      <c r="N598" s="8"/>
    </row>
    <row r="599" spans="3:14" s="7" customFormat="1" x14ac:dyDescent="0.2">
      <c r="C599" s="7" t="s">
        <v>591</v>
      </c>
      <c r="D599" s="8">
        <v>-939019.94</v>
      </c>
      <c r="E599" s="8">
        <v>422071.87000000005</v>
      </c>
      <c r="F599" s="8">
        <v>-27348.04</v>
      </c>
      <c r="G599" s="8">
        <v>-97322.03</v>
      </c>
      <c r="H599" s="8">
        <v>-169484.70999999996</v>
      </c>
      <c r="I599" s="8">
        <v>-4368835.13</v>
      </c>
      <c r="J599" s="8">
        <v>-2625068.5199999996</v>
      </c>
      <c r="K599" s="8">
        <v>-2363350.7400000002</v>
      </c>
      <c r="L599" s="8">
        <v>-3486197.5500000003</v>
      </c>
      <c r="M599" s="8">
        <v>-622594.75</v>
      </c>
      <c r="N599" s="8">
        <v>-340442.13</v>
      </c>
    </row>
    <row r="600" spans="3:14" s="7" customFormat="1" x14ac:dyDescent="0.2">
      <c r="C600" s="7" t="s">
        <v>592</v>
      </c>
      <c r="D600" s="8"/>
      <c r="E600" s="8"/>
      <c r="F600" s="8">
        <v>-27310.35</v>
      </c>
      <c r="G600" s="8">
        <v>-243850.48</v>
      </c>
      <c r="H600" s="8">
        <v>-27654.95</v>
      </c>
      <c r="I600" s="8"/>
      <c r="J600" s="8"/>
      <c r="K600" s="8">
        <v>-327988.52999999997</v>
      </c>
      <c r="L600" s="8">
        <v>-56396.13</v>
      </c>
      <c r="M600" s="8">
        <v>-36243.300000000003</v>
      </c>
      <c r="N600" s="8">
        <v>-13283.78</v>
      </c>
    </row>
    <row r="601" spans="3:14" s="7" customFormat="1" x14ac:dyDescent="0.2">
      <c r="C601" s="7" t="s">
        <v>593</v>
      </c>
      <c r="D601" s="8"/>
      <c r="E601" s="8">
        <v>-78018.09</v>
      </c>
      <c r="F601" s="8">
        <v>-128980.57</v>
      </c>
      <c r="G601" s="8">
        <v>-344747.64999999997</v>
      </c>
      <c r="H601" s="8">
        <v>-2097.39</v>
      </c>
      <c r="I601" s="8"/>
      <c r="J601" s="8"/>
      <c r="K601" s="8">
        <v>-413173.98</v>
      </c>
      <c r="L601" s="8">
        <v>-199091.06</v>
      </c>
      <c r="M601" s="8">
        <v>-60758.350000000006</v>
      </c>
      <c r="N601" s="8">
        <v>-190244.06</v>
      </c>
    </row>
    <row r="602" spans="3:14" s="7" customFormat="1" x14ac:dyDescent="0.2">
      <c r="C602" s="7" t="s">
        <v>594</v>
      </c>
      <c r="D602" s="8"/>
      <c r="E602" s="8">
        <v>-39456.629999999997</v>
      </c>
      <c r="F602" s="8">
        <v>-22696.14</v>
      </c>
      <c r="G602" s="8">
        <v>-25394</v>
      </c>
      <c r="H602" s="8"/>
      <c r="I602" s="8"/>
      <c r="J602" s="8"/>
      <c r="K602" s="8">
        <v>-341795.39</v>
      </c>
      <c r="L602" s="8">
        <v>-105065.83</v>
      </c>
      <c r="M602" s="8"/>
      <c r="N602" s="8">
        <v>-114801.64</v>
      </c>
    </row>
    <row r="603" spans="3:14" s="7" customFormat="1" x14ac:dyDescent="0.2">
      <c r="C603" s="7" t="s">
        <v>595</v>
      </c>
      <c r="D603" s="8"/>
      <c r="E603" s="8">
        <v>-22616.67</v>
      </c>
      <c r="F603" s="8"/>
      <c r="G603" s="8">
        <v>-50460.81</v>
      </c>
      <c r="H603" s="8">
        <v>-25142.02</v>
      </c>
      <c r="I603" s="8"/>
      <c r="J603" s="8"/>
      <c r="K603" s="8">
        <v>-56326.7</v>
      </c>
      <c r="L603" s="8">
        <v>-71185.69</v>
      </c>
      <c r="M603" s="8">
        <v>-25670.39</v>
      </c>
      <c r="N603" s="8">
        <v>-40674.68</v>
      </c>
    </row>
    <row r="604" spans="3:14" s="7" customFormat="1" x14ac:dyDescent="0.2">
      <c r="C604" s="7" t="s">
        <v>596</v>
      </c>
      <c r="D604" s="8"/>
      <c r="E604" s="8"/>
      <c r="F604" s="8"/>
      <c r="G604" s="8">
        <v>-159125.85999999999</v>
      </c>
      <c r="H604" s="8"/>
      <c r="I604" s="8"/>
      <c r="J604" s="8"/>
      <c r="K604" s="8">
        <v>-76915.22</v>
      </c>
      <c r="L604" s="8">
        <v>-8056.59</v>
      </c>
      <c r="M604" s="8">
        <v>-119348.78</v>
      </c>
      <c r="N604" s="8">
        <v>-41897.549999999996</v>
      </c>
    </row>
    <row r="605" spans="3:14" s="7" customFormat="1" x14ac:dyDescent="0.2">
      <c r="C605" s="7" t="s">
        <v>597</v>
      </c>
      <c r="D605" s="8"/>
      <c r="E605" s="8"/>
      <c r="F605" s="8"/>
      <c r="G605" s="8">
        <v>-171736.69999999998</v>
      </c>
      <c r="H605" s="8">
        <v>-16922.509999999998</v>
      </c>
      <c r="I605" s="8"/>
      <c r="J605" s="8"/>
      <c r="K605" s="8">
        <v>-54806.98</v>
      </c>
      <c r="L605" s="8"/>
      <c r="M605" s="8">
        <v>-31713.55</v>
      </c>
      <c r="N605" s="8">
        <v>-8052.53</v>
      </c>
    </row>
    <row r="606" spans="3:14" s="7" customFormat="1" x14ac:dyDescent="0.2">
      <c r="C606" s="7" t="s">
        <v>598</v>
      </c>
      <c r="D606" s="8"/>
      <c r="E606" s="8"/>
      <c r="F606" s="8"/>
      <c r="G606" s="8">
        <v>-73214.429999999993</v>
      </c>
      <c r="H606" s="8"/>
      <c r="I606" s="8"/>
      <c r="J606" s="8"/>
      <c r="K606" s="8"/>
      <c r="L606" s="8">
        <v>-3718.43</v>
      </c>
      <c r="M606" s="8"/>
      <c r="N606" s="8"/>
    </row>
    <row r="607" spans="3:14" s="7" customFormat="1" x14ac:dyDescent="0.2">
      <c r="C607" s="7" t="s">
        <v>599</v>
      </c>
      <c r="D607" s="8"/>
      <c r="E607" s="8"/>
      <c r="F607" s="8"/>
      <c r="G607" s="8">
        <v>-73214.429999999993</v>
      </c>
      <c r="H607" s="8"/>
      <c r="I607" s="8"/>
      <c r="J607" s="8"/>
      <c r="K607" s="8">
        <v>-26629.74</v>
      </c>
      <c r="L607" s="8"/>
      <c r="M607" s="8">
        <v>-15101.37</v>
      </c>
      <c r="N607" s="8">
        <v>-10668.69</v>
      </c>
    </row>
    <row r="608" spans="3:14" s="7" customFormat="1" x14ac:dyDescent="0.2">
      <c r="C608" s="7" t="s">
        <v>600</v>
      </c>
      <c r="D608" s="8"/>
      <c r="E608" s="8"/>
      <c r="F608" s="8">
        <v>-55755.62</v>
      </c>
      <c r="G608" s="8">
        <v>-25395</v>
      </c>
      <c r="H608" s="8"/>
      <c r="I608" s="8"/>
      <c r="J608" s="8"/>
      <c r="K608" s="8">
        <v>-139619.71000000002</v>
      </c>
      <c r="L608" s="8">
        <v>-78706.69</v>
      </c>
      <c r="M608" s="8">
        <v>-32191.47</v>
      </c>
      <c r="N608" s="8">
        <v>-113985.62</v>
      </c>
    </row>
    <row r="609" spans="3:14" s="7" customFormat="1" x14ac:dyDescent="0.2">
      <c r="C609" s="7" t="s">
        <v>601</v>
      </c>
      <c r="D609" s="8"/>
      <c r="E609" s="8">
        <v>-148737.04999999999</v>
      </c>
      <c r="F609" s="8">
        <v>-7112.74</v>
      </c>
      <c r="G609" s="8">
        <v>-270874.69</v>
      </c>
      <c r="H609" s="8">
        <v>-67747.960000000021</v>
      </c>
      <c r="I609" s="8"/>
      <c r="J609" s="8"/>
      <c r="K609" s="8">
        <v>-888682.78</v>
      </c>
      <c r="L609" s="8">
        <v>-431378.83</v>
      </c>
      <c r="M609" s="8">
        <v>-37858.879999999997</v>
      </c>
      <c r="N609" s="8">
        <v>-37972.46</v>
      </c>
    </row>
    <row r="610" spans="3:14" s="7" customFormat="1" x14ac:dyDescent="0.2">
      <c r="C610" s="7" t="s">
        <v>602</v>
      </c>
      <c r="D610" s="8"/>
      <c r="E610" s="8"/>
      <c r="F610" s="8"/>
      <c r="G610" s="8"/>
      <c r="H610" s="8"/>
      <c r="I610" s="8">
        <v>-1943.47</v>
      </c>
      <c r="J610" s="8">
        <v>-770.65</v>
      </c>
      <c r="K610" s="8">
        <v>-4370.03</v>
      </c>
      <c r="L610" s="8">
        <v>-29739.83</v>
      </c>
      <c r="M610" s="8"/>
      <c r="N610" s="8"/>
    </row>
    <row r="611" spans="3:14" s="7" customFormat="1" x14ac:dyDescent="0.2">
      <c r="C611" s="7" t="s">
        <v>603</v>
      </c>
      <c r="D611" s="8"/>
      <c r="E611" s="8"/>
      <c r="F611" s="8"/>
      <c r="G611" s="8"/>
      <c r="H611" s="8"/>
      <c r="I611" s="8">
        <v>-2850.22</v>
      </c>
      <c r="J611" s="8"/>
      <c r="K611" s="8"/>
      <c r="L611" s="8"/>
      <c r="M611" s="8"/>
      <c r="N611" s="8"/>
    </row>
    <row r="612" spans="3:14" s="7" customFormat="1" x14ac:dyDescent="0.2">
      <c r="C612" s="7" t="s">
        <v>604</v>
      </c>
      <c r="D612" s="8"/>
      <c r="E612" s="8"/>
      <c r="F612" s="8"/>
      <c r="G612" s="8"/>
      <c r="H612" s="8"/>
      <c r="I612" s="8">
        <v>-41031.68</v>
      </c>
      <c r="J612" s="8">
        <v>-44089.95</v>
      </c>
      <c r="K612" s="8">
        <v>-36333.67</v>
      </c>
      <c r="L612" s="8">
        <v>-20746.09</v>
      </c>
      <c r="M612" s="8"/>
      <c r="N612" s="8"/>
    </row>
    <row r="613" spans="3:14" s="7" customFormat="1" x14ac:dyDescent="0.2">
      <c r="C613" s="7" t="s">
        <v>605</v>
      </c>
      <c r="D613" s="8"/>
      <c r="E613" s="8"/>
      <c r="F613" s="8"/>
      <c r="G613" s="8"/>
      <c r="H613" s="8"/>
      <c r="I613" s="8">
        <v>-56662.740000000005</v>
      </c>
      <c r="J613" s="8">
        <v>-6573.74</v>
      </c>
      <c r="K613" s="8">
        <v>-8893.1299999999992</v>
      </c>
      <c r="L613" s="8"/>
      <c r="M613" s="8"/>
      <c r="N613" s="8"/>
    </row>
    <row r="614" spans="3:14" s="7" customFormat="1" x14ac:dyDescent="0.2">
      <c r="C614" s="7" t="s">
        <v>606</v>
      </c>
      <c r="D614" s="8"/>
      <c r="E614" s="8"/>
      <c r="F614" s="8"/>
      <c r="G614" s="8"/>
      <c r="H614" s="8"/>
      <c r="I614" s="8">
        <v>-955.02</v>
      </c>
      <c r="J614" s="8">
        <v>-4777.74</v>
      </c>
      <c r="K614" s="8"/>
      <c r="L614" s="8"/>
      <c r="M614" s="8"/>
      <c r="N614" s="8"/>
    </row>
    <row r="615" spans="3:14" s="7" customFormat="1" x14ac:dyDescent="0.2">
      <c r="C615" s="7" t="s">
        <v>607</v>
      </c>
      <c r="D615" s="8"/>
      <c r="E615" s="8"/>
      <c r="F615" s="8">
        <v>-59884.81</v>
      </c>
      <c r="G615" s="8"/>
      <c r="H615" s="8"/>
      <c r="I615" s="8">
        <v>-1115922.71</v>
      </c>
      <c r="J615" s="8">
        <v>-37728.899999999994</v>
      </c>
      <c r="K615" s="8">
        <v>-98841.91</v>
      </c>
      <c r="L615" s="8"/>
      <c r="M615" s="8"/>
      <c r="N615" s="8"/>
    </row>
    <row r="616" spans="3:14" s="7" customFormat="1" x14ac:dyDescent="0.2">
      <c r="C616" s="7" t="s">
        <v>608</v>
      </c>
      <c r="D616" s="8">
        <v>-23919.33</v>
      </c>
      <c r="E616" s="8"/>
      <c r="F616" s="8">
        <v>-60296.119999999995</v>
      </c>
      <c r="G616" s="8"/>
      <c r="H616" s="8"/>
      <c r="I616" s="8"/>
      <c r="J616" s="8"/>
      <c r="K616" s="8">
        <v>-22909.98</v>
      </c>
      <c r="L616" s="8">
        <v>-30200.16</v>
      </c>
      <c r="M616" s="8"/>
      <c r="N616" s="8"/>
    </row>
    <row r="617" spans="3:14" s="7" customFormat="1" x14ac:dyDescent="0.2">
      <c r="C617" s="7" t="s">
        <v>609</v>
      </c>
      <c r="D617" s="8">
        <v>-172078.21</v>
      </c>
      <c r="E617" s="8">
        <v>-127474.71</v>
      </c>
      <c r="F617" s="8">
        <v>-210327.81</v>
      </c>
      <c r="G617" s="8"/>
      <c r="H617" s="8"/>
      <c r="I617" s="8">
        <v>-149212.66</v>
      </c>
      <c r="J617" s="8">
        <v>-121837.31999999999</v>
      </c>
      <c r="K617" s="8">
        <v>-51149.78</v>
      </c>
      <c r="L617" s="8">
        <v>-393981.42</v>
      </c>
      <c r="M617" s="8"/>
      <c r="N617" s="8"/>
    </row>
    <row r="618" spans="3:14" s="7" customFormat="1" x14ac:dyDescent="0.2">
      <c r="C618" s="7" t="s">
        <v>610</v>
      </c>
      <c r="D618" s="8">
        <v>-23919.33</v>
      </c>
      <c r="E618" s="8"/>
      <c r="F618" s="8"/>
      <c r="G618" s="8"/>
      <c r="H618" s="8"/>
      <c r="I618" s="8">
        <v>-28431.78</v>
      </c>
      <c r="J618" s="8">
        <v>-18864.440000000002</v>
      </c>
      <c r="K618" s="8">
        <v>-20508.28</v>
      </c>
      <c r="L618" s="8">
        <v>-29201.51</v>
      </c>
      <c r="M618" s="8"/>
      <c r="N618" s="8"/>
    </row>
    <row r="619" spans="3:14" s="7" customFormat="1" x14ac:dyDescent="0.2">
      <c r="C619" s="7" t="s">
        <v>611</v>
      </c>
      <c r="D619" s="8">
        <v>-119136.61</v>
      </c>
      <c r="E619" s="8"/>
      <c r="F619" s="8">
        <v>-149678.95000000001</v>
      </c>
      <c r="G619" s="8"/>
      <c r="H619" s="8"/>
      <c r="I619" s="8">
        <v>-803884.6100000001</v>
      </c>
      <c r="J619" s="8">
        <v>-94322.14</v>
      </c>
      <c r="K619" s="8">
        <v>-71778.95</v>
      </c>
      <c r="L619" s="8">
        <v>-75923.89</v>
      </c>
      <c r="M619" s="8"/>
      <c r="N619" s="8"/>
    </row>
    <row r="620" spans="3:14" s="7" customFormat="1" x14ac:dyDescent="0.2">
      <c r="C620" s="7" t="s">
        <v>612</v>
      </c>
      <c r="D620" s="8">
        <v>-238724.64</v>
      </c>
      <c r="E620" s="8"/>
      <c r="F620" s="8"/>
      <c r="G620" s="8"/>
      <c r="H620" s="8"/>
      <c r="I620" s="8">
        <v>-222266.3</v>
      </c>
      <c r="J620" s="8">
        <v>-37728.86</v>
      </c>
      <c r="K620" s="8">
        <v>-30762.420000000002</v>
      </c>
      <c r="L620" s="8">
        <v>-258697.74</v>
      </c>
      <c r="M620" s="8"/>
      <c r="N620" s="8"/>
    </row>
    <row r="621" spans="3:14" s="7" customFormat="1" x14ac:dyDescent="0.2">
      <c r="C621" s="7" t="s">
        <v>613</v>
      </c>
      <c r="D621" s="8">
        <v>-61178.270000000004</v>
      </c>
      <c r="E621" s="8"/>
      <c r="F621" s="8"/>
      <c r="G621" s="8"/>
      <c r="H621" s="8"/>
      <c r="I621" s="8">
        <v>-24442.77</v>
      </c>
      <c r="J621" s="8">
        <v>-22759.739999999998</v>
      </c>
      <c r="K621" s="8">
        <v>-10254.16</v>
      </c>
      <c r="L621" s="8">
        <v>-83817.039999999994</v>
      </c>
      <c r="M621" s="8"/>
      <c r="N621" s="8"/>
    </row>
    <row r="622" spans="3:14" s="7" customFormat="1" x14ac:dyDescent="0.2">
      <c r="C622" s="7" t="s">
        <v>614</v>
      </c>
      <c r="D622" s="8">
        <v>-356794.01</v>
      </c>
      <c r="E622" s="8">
        <v>-186563.08</v>
      </c>
      <c r="F622" s="8">
        <v>-198297.24</v>
      </c>
      <c r="G622" s="8">
        <v>-7.0000000006984919E-2</v>
      </c>
      <c r="H622" s="8">
        <v>-186563</v>
      </c>
      <c r="I622" s="8"/>
      <c r="J622" s="8"/>
      <c r="K622" s="8"/>
      <c r="L622" s="8">
        <v>-640888.44000000006</v>
      </c>
      <c r="M622" s="8">
        <v>-33015.17</v>
      </c>
      <c r="N622" s="8">
        <v>-112862.53</v>
      </c>
    </row>
    <row r="623" spans="3:14" s="7" customFormat="1" x14ac:dyDescent="0.2">
      <c r="C623" s="7" t="s">
        <v>615</v>
      </c>
      <c r="D623" s="8"/>
      <c r="E623" s="8"/>
      <c r="F623" s="8"/>
      <c r="G623" s="8"/>
      <c r="H623" s="8"/>
      <c r="I623" s="8"/>
      <c r="J623" s="8"/>
      <c r="K623" s="8">
        <v>-38606.400000000001</v>
      </c>
      <c r="L623" s="8"/>
      <c r="M623" s="8"/>
      <c r="N623" s="8"/>
    </row>
    <row r="624" spans="3:14" s="7" customFormat="1" x14ac:dyDescent="0.2">
      <c r="C624" s="7" t="s">
        <v>616</v>
      </c>
      <c r="D624" s="8"/>
      <c r="E624" s="8"/>
      <c r="F624" s="8"/>
      <c r="G624" s="8"/>
      <c r="H624" s="8"/>
      <c r="I624" s="8"/>
      <c r="J624" s="8"/>
      <c r="K624" s="8">
        <v>-79861.399999999994</v>
      </c>
      <c r="L624" s="8"/>
      <c r="M624" s="8"/>
      <c r="N624" s="8"/>
    </row>
    <row r="625" spans="3:14" s="7" customFormat="1" x14ac:dyDescent="0.2">
      <c r="C625" s="7" t="s">
        <v>617</v>
      </c>
      <c r="D625" s="8"/>
      <c r="E625" s="8"/>
      <c r="F625" s="8"/>
      <c r="G625" s="8"/>
      <c r="H625" s="8">
        <v>-304719</v>
      </c>
      <c r="I625" s="8">
        <v>-952488</v>
      </c>
      <c r="J625" s="8"/>
      <c r="K625" s="8">
        <v>-340512.4</v>
      </c>
      <c r="L625" s="8"/>
      <c r="M625" s="8"/>
      <c r="N625" s="8"/>
    </row>
    <row r="626" spans="3:14" s="7" customFormat="1" x14ac:dyDescent="0.2">
      <c r="C626" s="7" t="s">
        <v>618</v>
      </c>
      <c r="D626" s="8"/>
      <c r="E626" s="8"/>
      <c r="F626" s="8"/>
      <c r="G626" s="8"/>
      <c r="H626" s="8"/>
      <c r="I626" s="8">
        <v>-158031.6</v>
      </c>
      <c r="J626" s="8">
        <v>-54574.369999999995</v>
      </c>
      <c r="K626" s="8">
        <v>-309817.03999999998</v>
      </c>
      <c r="L626" s="8">
        <v>-241161.99</v>
      </c>
      <c r="M626" s="8"/>
      <c r="N626" s="8"/>
    </row>
    <row r="627" spans="3:14" s="7" customFormat="1" x14ac:dyDescent="0.2">
      <c r="C627" s="7" t="s">
        <v>619</v>
      </c>
      <c r="D627" s="8"/>
      <c r="E627" s="8">
        <v>-3152.57</v>
      </c>
      <c r="F627" s="8"/>
      <c r="G627" s="8"/>
      <c r="H627" s="8"/>
      <c r="I627" s="8">
        <v>-603479.03</v>
      </c>
      <c r="J627" s="8">
        <v>-398748.9</v>
      </c>
      <c r="K627" s="8">
        <v>-843554.77</v>
      </c>
      <c r="L627" s="8">
        <v>-6472737.3799999999</v>
      </c>
      <c r="M627" s="8"/>
      <c r="N627" s="8"/>
    </row>
    <row r="628" spans="3:14" s="7" customFormat="1" x14ac:dyDescent="0.2">
      <c r="C628" s="7" t="s">
        <v>620</v>
      </c>
      <c r="D628" s="8"/>
      <c r="E628" s="8"/>
      <c r="F628" s="8">
        <v>-37999.619999999995</v>
      </c>
      <c r="G628" s="8">
        <v>-482659.62</v>
      </c>
      <c r="H628" s="8"/>
      <c r="I628" s="8">
        <v>-50932.92</v>
      </c>
      <c r="J628" s="8">
        <v>-433842.77</v>
      </c>
      <c r="K628" s="8">
        <v>-751486.49</v>
      </c>
      <c r="L628" s="8">
        <v>-793808.08999999985</v>
      </c>
      <c r="M628" s="8"/>
      <c r="N628" s="8"/>
    </row>
    <row r="629" spans="3:14" s="7" customFormat="1" x14ac:dyDescent="0.2">
      <c r="C629" s="7" t="s">
        <v>621</v>
      </c>
      <c r="D629" s="8"/>
      <c r="E629" s="8"/>
      <c r="F629" s="8"/>
      <c r="G629" s="8"/>
      <c r="H629" s="8"/>
      <c r="I629" s="8">
        <v>-54151.09</v>
      </c>
      <c r="J629" s="8">
        <v>-57404.72</v>
      </c>
      <c r="K629" s="8">
        <v>-88318.87</v>
      </c>
      <c r="L629" s="8">
        <v>-111744.41</v>
      </c>
      <c r="M629" s="8">
        <v>-16106.43</v>
      </c>
      <c r="N629" s="8"/>
    </row>
    <row r="630" spans="3:14" s="7" customFormat="1" x14ac:dyDescent="0.2">
      <c r="C630" s="7" t="s">
        <v>622</v>
      </c>
      <c r="D630" s="8"/>
      <c r="E630" s="8"/>
      <c r="F630" s="8"/>
      <c r="G630" s="8"/>
      <c r="H630" s="8"/>
      <c r="I630" s="8">
        <v>-121570.27</v>
      </c>
      <c r="J630" s="8">
        <v>-76427.959999999992</v>
      </c>
      <c r="K630" s="8">
        <v>-241522.30000000002</v>
      </c>
      <c r="L630" s="8">
        <v>-148754.97</v>
      </c>
      <c r="M630" s="8"/>
      <c r="N630" s="8"/>
    </row>
    <row r="631" spans="3:14" s="7" customFormat="1" x14ac:dyDescent="0.2">
      <c r="C631" s="7" t="s">
        <v>623</v>
      </c>
      <c r="D631" s="8"/>
      <c r="E631" s="8">
        <v>-1870.7</v>
      </c>
      <c r="F631" s="8">
        <v>-73660.359999999986</v>
      </c>
      <c r="G631" s="8">
        <v>-1942.46</v>
      </c>
      <c r="H631" s="8"/>
      <c r="I631" s="8">
        <v>-408655.94999999995</v>
      </c>
      <c r="J631" s="8">
        <v>-329607.15000000002</v>
      </c>
      <c r="K631" s="8">
        <v>-842601.91999999993</v>
      </c>
      <c r="L631" s="8">
        <v>-815266.49999999988</v>
      </c>
      <c r="M631" s="8"/>
      <c r="N631" s="8"/>
    </row>
    <row r="632" spans="3:14" s="7" customFormat="1" x14ac:dyDescent="0.2">
      <c r="C632" s="7" t="s">
        <v>624</v>
      </c>
      <c r="D632" s="8"/>
      <c r="E632" s="8"/>
      <c r="F632" s="8"/>
      <c r="G632" s="8"/>
      <c r="H632" s="8"/>
      <c r="I632" s="8"/>
      <c r="J632" s="8"/>
      <c r="K632" s="8">
        <v>-17871</v>
      </c>
      <c r="L632" s="8"/>
      <c r="M632" s="8"/>
      <c r="N632" s="8"/>
    </row>
    <row r="633" spans="3:14" s="7" customFormat="1" x14ac:dyDescent="0.2">
      <c r="C633" s="7" t="s">
        <v>625</v>
      </c>
      <c r="D633" s="8"/>
      <c r="E633" s="8"/>
      <c r="F633" s="8"/>
      <c r="G633" s="8"/>
      <c r="H633" s="8"/>
      <c r="I633" s="8">
        <v>-28184.82</v>
      </c>
      <c r="J633" s="8"/>
      <c r="K633" s="8">
        <v>-41317.800000000003</v>
      </c>
      <c r="L633" s="8"/>
      <c r="M633" s="8"/>
      <c r="N633" s="8"/>
    </row>
    <row r="634" spans="3:14" s="7" customFormat="1" x14ac:dyDescent="0.2">
      <c r="C634" s="7" t="s">
        <v>626</v>
      </c>
      <c r="D634" s="8"/>
      <c r="E634" s="8"/>
      <c r="F634" s="8">
        <v>-9550.6</v>
      </c>
      <c r="G634" s="8"/>
      <c r="H634" s="8"/>
      <c r="I634" s="8"/>
      <c r="J634" s="8"/>
      <c r="K634" s="8">
        <v>-16660.810000000001</v>
      </c>
      <c r="L634" s="8"/>
      <c r="M634" s="8"/>
      <c r="N634" s="8"/>
    </row>
    <row r="635" spans="3:14" s="7" customFormat="1" x14ac:dyDescent="0.2">
      <c r="C635" s="7" t="s">
        <v>627</v>
      </c>
      <c r="D635" s="8"/>
      <c r="E635" s="8"/>
      <c r="F635" s="8"/>
      <c r="G635" s="8"/>
      <c r="H635" s="8"/>
      <c r="I635" s="8">
        <v>-9522.2999999999993</v>
      </c>
      <c r="J635" s="8">
        <v>-159417.73000000001</v>
      </c>
      <c r="K635" s="8"/>
      <c r="L635" s="8"/>
      <c r="M635" s="8"/>
      <c r="N635" s="8"/>
    </row>
    <row r="636" spans="3:14" s="7" customFormat="1" x14ac:dyDescent="0.2">
      <c r="C636" s="7" t="s">
        <v>628</v>
      </c>
      <c r="D636" s="8"/>
      <c r="E636" s="8"/>
      <c r="F636" s="8"/>
      <c r="G636" s="8"/>
      <c r="H636" s="8"/>
      <c r="I636" s="8"/>
      <c r="J636" s="8"/>
      <c r="K636" s="8">
        <v>-122495.91</v>
      </c>
      <c r="L636" s="8"/>
      <c r="M636" s="8"/>
      <c r="N636" s="8"/>
    </row>
    <row r="637" spans="3:14" s="7" customFormat="1" x14ac:dyDescent="0.2">
      <c r="C637" s="7" t="s">
        <v>629</v>
      </c>
      <c r="D637" s="8"/>
      <c r="E637" s="8"/>
      <c r="F637" s="8"/>
      <c r="G637" s="8"/>
      <c r="H637" s="8"/>
      <c r="I637" s="8"/>
      <c r="J637" s="8"/>
      <c r="K637" s="8">
        <v>-6581.87</v>
      </c>
      <c r="L637" s="8"/>
      <c r="M637" s="8"/>
      <c r="N637" s="8"/>
    </row>
    <row r="638" spans="3:14" s="7" customFormat="1" x14ac:dyDescent="0.2">
      <c r="C638" s="7" t="s">
        <v>630</v>
      </c>
      <c r="D638" s="8"/>
      <c r="E638" s="8">
        <v>14822.54</v>
      </c>
      <c r="F638" s="8"/>
      <c r="G638" s="8"/>
      <c r="H638" s="8"/>
      <c r="I638" s="8">
        <v>-51197.3</v>
      </c>
      <c r="J638" s="8">
        <v>-7576.32</v>
      </c>
      <c r="K638" s="8">
        <v>-1514.6399999999999</v>
      </c>
      <c r="L638" s="8">
        <v>-128547.7</v>
      </c>
      <c r="M638" s="8"/>
      <c r="N638" s="8"/>
    </row>
    <row r="639" spans="3:14" s="7" customFormat="1" x14ac:dyDescent="0.2">
      <c r="C639" s="7" t="s">
        <v>631</v>
      </c>
      <c r="D639" s="8">
        <v>-4586.8100000000004</v>
      </c>
      <c r="E639" s="8">
        <v>-2228.8100000000013</v>
      </c>
      <c r="F639" s="8">
        <v>-20567.5</v>
      </c>
      <c r="G639" s="8">
        <v>-62587.05</v>
      </c>
      <c r="H639" s="8"/>
      <c r="I639" s="8">
        <v>-8993.43</v>
      </c>
      <c r="J639" s="8">
        <v>-79592.820000000007</v>
      </c>
      <c r="K639" s="8">
        <v>-69576.679999999993</v>
      </c>
      <c r="L639" s="8">
        <v>-8082.7999999999993</v>
      </c>
      <c r="M639" s="8">
        <v>-58047.97</v>
      </c>
      <c r="N639" s="8">
        <v>-105087.79999999999</v>
      </c>
    </row>
    <row r="640" spans="3:14" s="7" customFormat="1" x14ac:dyDescent="0.2">
      <c r="C640" s="7" t="s">
        <v>632</v>
      </c>
      <c r="D640" s="8"/>
      <c r="E640" s="8">
        <v>13705.16</v>
      </c>
      <c r="F640" s="8"/>
      <c r="G640" s="8"/>
      <c r="H640" s="8"/>
      <c r="I640" s="8"/>
      <c r="J640" s="8"/>
      <c r="K640" s="8">
        <v>-5558.99</v>
      </c>
      <c r="L640" s="8">
        <v>-1326.71</v>
      </c>
      <c r="M640" s="8"/>
      <c r="N640" s="8"/>
    </row>
    <row r="641" spans="3:14" s="7" customFormat="1" x14ac:dyDescent="0.2">
      <c r="C641" s="7" t="s">
        <v>633</v>
      </c>
      <c r="D641" s="8">
        <v>-190591.51</v>
      </c>
      <c r="E641" s="8">
        <v>-332030.47000000003</v>
      </c>
      <c r="F641" s="8">
        <v>-89720.41</v>
      </c>
      <c r="G641" s="8"/>
      <c r="H641" s="8"/>
      <c r="I641" s="8">
        <v>-552832.57000000007</v>
      </c>
      <c r="J641" s="8"/>
      <c r="K641" s="8">
        <v>-453178.58999999997</v>
      </c>
      <c r="L641" s="8">
        <v>-775071.31</v>
      </c>
      <c r="M641" s="8"/>
      <c r="N641" s="8"/>
    </row>
    <row r="642" spans="3:14" s="7" customFormat="1" x14ac:dyDescent="0.2">
      <c r="C642" s="7" t="s">
        <v>634</v>
      </c>
      <c r="D642" s="8">
        <v>-14957.75</v>
      </c>
      <c r="E642" s="8">
        <v>148514.20000000001</v>
      </c>
      <c r="F642" s="8">
        <v>-192839.19</v>
      </c>
      <c r="G642" s="8">
        <v>-511911.17000000004</v>
      </c>
      <c r="H642" s="8">
        <v>-33361.910000000003</v>
      </c>
      <c r="I642" s="8">
        <v>-534994.57999999996</v>
      </c>
      <c r="J642" s="8">
        <v>-57225.45</v>
      </c>
      <c r="K642" s="8">
        <v>-552610.03</v>
      </c>
      <c r="L642" s="8">
        <v>-391849.34</v>
      </c>
      <c r="M642" s="8"/>
      <c r="N642" s="8"/>
    </row>
    <row r="643" spans="3:14" s="7" customFormat="1" x14ac:dyDescent="0.2">
      <c r="C643" s="7" t="s">
        <v>635</v>
      </c>
      <c r="D643" s="8">
        <v>-51837.65</v>
      </c>
      <c r="E643" s="8">
        <v>774696.26</v>
      </c>
      <c r="F643" s="8"/>
      <c r="G643" s="8">
        <v>-25224</v>
      </c>
      <c r="H643" s="8"/>
      <c r="I643" s="8">
        <v>-196101.74000000002</v>
      </c>
      <c r="J643" s="8">
        <v>-292851.40000000002</v>
      </c>
      <c r="K643" s="8">
        <v>-334693.57</v>
      </c>
      <c r="L643" s="8">
        <v>-296442.99</v>
      </c>
      <c r="M643" s="8"/>
      <c r="N643" s="8">
        <v>-15303</v>
      </c>
    </row>
    <row r="644" spans="3:14" s="7" customFormat="1" x14ac:dyDescent="0.2">
      <c r="C644" s="7" t="s">
        <v>636</v>
      </c>
      <c r="D644" s="8">
        <v>-14726.75</v>
      </c>
      <c r="E644" s="8">
        <v>8483.01</v>
      </c>
      <c r="F644" s="8"/>
      <c r="G644" s="8"/>
      <c r="H644" s="8"/>
      <c r="I644" s="8">
        <v>-12419.48</v>
      </c>
      <c r="J644" s="8">
        <v>-7928.5</v>
      </c>
      <c r="K644" s="8">
        <v>-62428.12999999999</v>
      </c>
      <c r="L644" s="8">
        <v>-36267.24</v>
      </c>
      <c r="M644" s="8">
        <v>-107976.83</v>
      </c>
      <c r="N644" s="8"/>
    </row>
    <row r="645" spans="3:14" s="7" customFormat="1" x14ac:dyDescent="0.2">
      <c r="C645" s="7" t="s">
        <v>637</v>
      </c>
      <c r="D645" s="8"/>
      <c r="E645" s="8">
        <v>3092.26</v>
      </c>
      <c r="F645" s="8"/>
      <c r="G645" s="8"/>
      <c r="H645" s="8"/>
      <c r="I645" s="8">
        <v>-1175.0999999999999</v>
      </c>
      <c r="J645" s="8">
        <v>-2773.29</v>
      </c>
      <c r="K645" s="8">
        <v>-3897.12</v>
      </c>
      <c r="L645" s="8">
        <v>-1342.8600000000001</v>
      </c>
      <c r="M645" s="8"/>
      <c r="N645" s="8"/>
    </row>
    <row r="646" spans="3:14" s="7" customFormat="1" x14ac:dyDescent="0.2">
      <c r="C646" s="7" t="s">
        <v>638</v>
      </c>
      <c r="D646" s="8"/>
      <c r="E646" s="8"/>
      <c r="F646" s="8">
        <v>-16871.48</v>
      </c>
      <c r="G646" s="8">
        <v>-21961.09</v>
      </c>
      <c r="H646" s="8">
        <v>-22779.24</v>
      </c>
      <c r="I646" s="8"/>
      <c r="J646" s="8"/>
      <c r="K646" s="8"/>
      <c r="L646" s="8"/>
      <c r="M646" s="8"/>
      <c r="N646" s="8"/>
    </row>
    <row r="647" spans="3:14" s="7" customFormat="1" x14ac:dyDescent="0.2">
      <c r="C647" s="7" t="s">
        <v>639</v>
      </c>
      <c r="D647" s="8"/>
      <c r="E647" s="8"/>
      <c r="F647" s="8">
        <v>-25250</v>
      </c>
      <c r="G647" s="8"/>
      <c r="H647" s="8"/>
      <c r="I647" s="8"/>
      <c r="J647" s="8"/>
      <c r="K647" s="8"/>
      <c r="L647" s="8"/>
      <c r="M647" s="8"/>
      <c r="N647" s="8"/>
    </row>
    <row r="648" spans="3:14" s="7" customFormat="1" x14ac:dyDescent="0.2">
      <c r="C648" s="7" t="s">
        <v>640</v>
      </c>
      <c r="D648" s="8"/>
      <c r="E648" s="8"/>
      <c r="F648" s="8"/>
      <c r="G648" s="8"/>
      <c r="H648" s="8"/>
      <c r="I648" s="8"/>
      <c r="J648" s="8">
        <v>-17394.53</v>
      </c>
      <c r="K648" s="8"/>
      <c r="L648" s="8"/>
      <c r="M648" s="8"/>
      <c r="N648" s="8"/>
    </row>
    <row r="649" spans="3:14" s="7" customFormat="1" x14ac:dyDescent="0.2">
      <c r="C649" s="7" t="s">
        <v>641</v>
      </c>
      <c r="D649" s="8"/>
      <c r="E649" s="8"/>
      <c r="F649" s="8"/>
      <c r="G649" s="8"/>
      <c r="H649" s="8"/>
      <c r="I649" s="8">
        <v>-2822.12</v>
      </c>
      <c r="J649" s="8"/>
      <c r="K649" s="8"/>
      <c r="L649" s="8"/>
      <c r="M649" s="8"/>
      <c r="N649" s="8"/>
    </row>
    <row r="650" spans="3:14" s="7" customFormat="1" x14ac:dyDescent="0.2">
      <c r="C650" s="7" t="s">
        <v>642</v>
      </c>
      <c r="D650" s="8"/>
      <c r="E650" s="8"/>
      <c r="F650" s="8">
        <v>-184012.88</v>
      </c>
      <c r="G650" s="8"/>
      <c r="H650" s="8"/>
      <c r="I650" s="8"/>
      <c r="J650" s="8"/>
      <c r="K650" s="8"/>
      <c r="L650" s="8"/>
      <c r="M650" s="8"/>
      <c r="N650" s="8"/>
    </row>
    <row r="651" spans="3:14" s="7" customFormat="1" x14ac:dyDescent="0.2">
      <c r="C651" s="7" t="s">
        <v>643</v>
      </c>
      <c r="D651" s="8">
        <v>-26938.400000000001</v>
      </c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3:14" s="7" customFormat="1" x14ac:dyDescent="0.2">
      <c r="C652" s="7" t="s">
        <v>644</v>
      </c>
      <c r="D652" s="8">
        <v>0</v>
      </c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3:14" s="7" customFormat="1" x14ac:dyDescent="0.2">
      <c r="C653" s="7" t="s">
        <v>645</v>
      </c>
      <c r="D653" s="8"/>
      <c r="E653" s="8"/>
      <c r="F653" s="8"/>
      <c r="G653" s="8">
        <v>-2827.2</v>
      </c>
      <c r="H653" s="8"/>
      <c r="I653" s="8"/>
      <c r="J653" s="8"/>
      <c r="K653" s="8"/>
      <c r="L653" s="8"/>
      <c r="M653" s="8"/>
      <c r="N653" s="8"/>
    </row>
    <row r="654" spans="3:14" s="7" customFormat="1" x14ac:dyDescent="0.2">
      <c r="C654" s="7" t="s">
        <v>646</v>
      </c>
      <c r="D654" s="8"/>
      <c r="E654" s="8"/>
      <c r="F654" s="8"/>
      <c r="G654" s="8"/>
      <c r="H654" s="8"/>
      <c r="I654" s="8"/>
      <c r="J654" s="8"/>
      <c r="K654" s="8"/>
      <c r="L654" s="8">
        <v>-25802.25</v>
      </c>
      <c r="M654" s="8"/>
      <c r="N654" s="8"/>
    </row>
    <row r="655" spans="3:14" s="7" customFormat="1" x14ac:dyDescent="0.2">
      <c r="C655" s="7" t="s">
        <v>647</v>
      </c>
      <c r="D655" s="8"/>
      <c r="E655" s="8"/>
      <c r="F655" s="8"/>
      <c r="G655" s="8"/>
      <c r="H655" s="8">
        <v>-28134.400000000001</v>
      </c>
      <c r="I655" s="8"/>
      <c r="J655" s="8"/>
      <c r="K655" s="8"/>
      <c r="L655" s="8"/>
      <c r="M655" s="8"/>
      <c r="N655" s="8"/>
    </row>
    <row r="656" spans="3:14" s="7" customFormat="1" x14ac:dyDescent="0.2">
      <c r="C656" s="7" t="s">
        <v>648</v>
      </c>
      <c r="D656" s="8"/>
      <c r="E656" s="8"/>
      <c r="F656" s="8"/>
      <c r="G656" s="8">
        <v>-2827.2</v>
      </c>
      <c r="H656" s="8"/>
      <c r="I656" s="8"/>
      <c r="J656" s="8"/>
      <c r="K656" s="8"/>
      <c r="L656" s="8"/>
      <c r="M656" s="8"/>
      <c r="N656" s="8"/>
    </row>
    <row r="657" spans="3:14" s="7" customFormat="1" x14ac:dyDescent="0.2">
      <c r="C657" s="7" t="s">
        <v>649</v>
      </c>
      <c r="D657" s="8">
        <v>-118129.88</v>
      </c>
      <c r="E657" s="8"/>
      <c r="F657" s="8">
        <v>-46432.11</v>
      </c>
      <c r="G657" s="8">
        <v>-120132.76</v>
      </c>
      <c r="H657" s="8">
        <v>-29522.399999999998</v>
      </c>
      <c r="I657" s="8">
        <v>-161906.01</v>
      </c>
      <c r="J657" s="8">
        <v>-79668.51999999999</v>
      </c>
      <c r="K657" s="8">
        <v>-53541.81</v>
      </c>
      <c r="L657" s="8">
        <v>-108555.57</v>
      </c>
      <c r="M657" s="8">
        <v>-93500.930000000008</v>
      </c>
      <c r="N657" s="8">
        <v>0</v>
      </c>
    </row>
    <row r="658" spans="3:14" s="7" customFormat="1" x14ac:dyDescent="0.2">
      <c r="C658" s="7" t="s">
        <v>650</v>
      </c>
      <c r="D658" s="8"/>
      <c r="E658" s="8"/>
      <c r="F658" s="8"/>
      <c r="G658" s="8">
        <v>-159423.9</v>
      </c>
      <c r="H658" s="8"/>
      <c r="I658" s="8"/>
      <c r="J658" s="8"/>
      <c r="K658" s="8">
        <v>-113308.8</v>
      </c>
      <c r="L658" s="8">
        <v>-2118569.25</v>
      </c>
      <c r="M658" s="8"/>
      <c r="N658" s="8"/>
    </row>
    <row r="659" spans="3:14" s="7" customFormat="1" x14ac:dyDescent="0.2">
      <c r="C659" s="7" t="s">
        <v>651</v>
      </c>
      <c r="D659" s="8"/>
      <c r="E659" s="8"/>
      <c r="F659" s="8"/>
      <c r="G659" s="8"/>
      <c r="H659" s="8"/>
      <c r="I659" s="8"/>
      <c r="J659" s="8">
        <v>-76792.12</v>
      </c>
      <c r="K659" s="8"/>
      <c r="L659" s="8">
        <v>-16393.14</v>
      </c>
      <c r="M659" s="8"/>
      <c r="N659" s="8"/>
    </row>
    <row r="660" spans="3:14" s="7" customFormat="1" x14ac:dyDescent="0.2">
      <c r="C660" s="7" t="s">
        <v>652</v>
      </c>
      <c r="D660" s="8"/>
      <c r="E660" s="8">
        <v>-37818.47</v>
      </c>
      <c r="F660" s="8"/>
      <c r="G660" s="8"/>
      <c r="H660" s="8"/>
      <c r="I660" s="8">
        <v>-34921.72</v>
      </c>
      <c r="J660" s="8"/>
      <c r="K660" s="8">
        <v>-19593.259999999998</v>
      </c>
      <c r="L660" s="8">
        <v>-39022.229999999996</v>
      </c>
      <c r="M660" s="8"/>
      <c r="N660" s="8"/>
    </row>
    <row r="661" spans="3:14" s="7" customFormat="1" x14ac:dyDescent="0.2">
      <c r="C661" s="7" t="s">
        <v>653</v>
      </c>
      <c r="D661" s="8"/>
      <c r="E661" s="8">
        <v>-53936.009999999995</v>
      </c>
      <c r="F661" s="8">
        <v>-327900.89</v>
      </c>
      <c r="G661" s="8">
        <v>-556335.24</v>
      </c>
      <c r="H661" s="8">
        <v>-6941.24</v>
      </c>
      <c r="I661" s="8"/>
      <c r="J661" s="8">
        <v>-90134.18</v>
      </c>
      <c r="K661" s="8">
        <v>-108430.95000000001</v>
      </c>
      <c r="L661" s="8">
        <v>-1116270.8999999999</v>
      </c>
      <c r="M661" s="8"/>
      <c r="N661" s="8">
        <v>-197611</v>
      </c>
    </row>
    <row r="662" spans="3:14" s="7" customFormat="1" x14ac:dyDescent="0.2">
      <c r="C662" s="7" t="s">
        <v>654</v>
      </c>
      <c r="D662" s="8"/>
      <c r="E662" s="8"/>
      <c r="F662" s="8"/>
      <c r="G662" s="8"/>
      <c r="H662" s="8"/>
      <c r="I662" s="8"/>
      <c r="J662" s="8"/>
      <c r="K662" s="8"/>
      <c r="L662" s="8">
        <v>-11159.59</v>
      </c>
      <c r="M662" s="8"/>
      <c r="N662" s="8"/>
    </row>
    <row r="663" spans="3:14" s="7" customFormat="1" x14ac:dyDescent="0.2">
      <c r="C663" s="7" t="s">
        <v>655</v>
      </c>
      <c r="D663" s="8"/>
      <c r="E663" s="8"/>
      <c r="F663" s="8"/>
      <c r="G663" s="8"/>
      <c r="H663" s="8"/>
      <c r="I663" s="8"/>
      <c r="J663" s="8"/>
      <c r="K663" s="8"/>
      <c r="L663" s="8">
        <v>-46620.54</v>
      </c>
      <c r="M663" s="8"/>
      <c r="N663" s="8"/>
    </row>
    <row r="664" spans="3:14" s="7" customFormat="1" x14ac:dyDescent="0.2">
      <c r="C664" s="7" t="s">
        <v>656</v>
      </c>
      <c r="D664" s="8"/>
      <c r="E664" s="8"/>
      <c r="F664" s="8">
        <v>-15396.01</v>
      </c>
      <c r="G664" s="8"/>
      <c r="H664" s="8">
        <v>-4336.1900000000005</v>
      </c>
      <c r="I664" s="8">
        <v>-27211.53</v>
      </c>
      <c r="J664" s="8"/>
      <c r="K664" s="8"/>
      <c r="L664" s="8">
        <v>-113445.97</v>
      </c>
      <c r="M664" s="8"/>
      <c r="N664" s="8"/>
    </row>
    <row r="665" spans="3:14" s="7" customFormat="1" x14ac:dyDescent="0.2">
      <c r="C665" s="7" t="s">
        <v>657</v>
      </c>
      <c r="D665" s="8"/>
      <c r="E665" s="8">
        <v>-212154.55</v>
      </c>
      <c r="F665" s="8"/>
      <c r="G665" s="8"/>
      <c r="H665" s="8"/>
      <c r="I665" s="8">
        <v>-598080.43999999994</v>
      </c>
      <c r="J665" s="8">
        <v>-2303787.2000000002</v>
      </c>
      <c r="K665" s="8">
        <v>-478355.77</v>
      </c>
      <c r="L665" s="8">
        <v>-597690.42999999993</v>
      </c>
      <c r="M665" s="8"/>
      <c r="N665" s="8"/>
    </row>
    <row r="666" spans="3:14" s="7" customFormat="1" x14ac:dyDescent="0.2">
      <c r="C666" s="7" t="s">
        <v>658</v>
      </c>
      <c r="D666" s="8">
        <v>-101953.26000000001</v>
      </c>
      <c r="E666" s="8">
        <v>-65219.799999999996</v>
      </c>
      <c r="F666" s="8">
        <v>-119527.19000000002</v>
      </c>
      <c r="G666" s="8">
        <v>-26574.34</v>
      </c>
      <c r="H666" s="8">
        <v>-60646.6</v>
      </c>
      <c r="I666" s="8">
        <v>-255607.32</v>
      </c>
      <c r="J666" s="8">
        <v>-285369.94999999995</v>
      </c>
      <c r="K666" s="8">
        <v>-778732.30999999994</v>
      </c>
      <c r="L666" s="8">
        <v>-598281.31000000006</v>
      </c>
      <c r="M666" s="8"/>
      <c r="N666" s="8"/>
    </row>
    <row r="667" spans="3:14" s="7" customFormat="1" x14ac:dyDescent="0.2">
      <c r="C667" s="7" t="s">
        <v>659</v>
      </c>
      <c r="D667" s="8"/>
      <c r="E667" s="8">
        <v>-66416.510000000009</v>
      </c>
      <c r="F667" s="8"/>
      <c r="G667" s="8"/>
      <c r="H667" s="8"/>
      <c r="I667" s="8">
        <v>-75089.33</v>
      </c>
      <c r="J667" s="8"/>
      <c r="K667" s="8">
        <v>-38526.089999999997</v>
      </c>
      <c r="L667" s="8">
        <v>-72160.87</v>
      </c>
      <c r="M667" s="8"/>
      <c r="N667" s="8"/>
    </row>
    <row r="668" spans="3:14" s="7" customFormat="1" x14ac:dyDescent="0.2">
      <c r="C668" s="7" t="s">
        <v>660</v>
      </c>
      <c r="D668" s="8"/>
      <c r="E668" s="8">
        <v>-54528.759999999995</v>
      </c>
      <c r="F668" s="8"/>
      <c r="G668" s="8"/>
      <c r="H668" s="8"/>
      <c r="I668" s="8">
        <v>-12403.93</v>
      </c>
      <c r="J668" s="8"/>
      <c r="K668" s="8"/>
      <c r="L668" s="8">
        <v>-290257.58</v>
      </c>
      <c r="M668" s="8"/>
      <c r="N668" s="8"/>
    </row>
    <row r="669" spans="3:14" s="7" customFormat="1" x14ac:dyDescent="0.2">
      <c r="C669" s="7" t="s">
        <v>661</v>
      </c>
      <c r="D669" s="8"/>
      <c r="E669" s="8">
        <v>-23133.71</v>
      </c>
      <c r="F669" s="8"/>
      <c r="G669" s="8"/>
      <c r="H669" s="8">
        <v>-157657.23000000001</v>
      </c>
      <c r="I669" s="8">
        <v>-258768.50999999998</v>
      </c>
      <c r="J669" s="8">
        <v>-189156.1</v>
      </c>
      <c r="K669" s="8">
        <v>-163987.54999999999</v>
      </c>
      <c r="L669" s="8">
        <v>-322460.93</v>
      </c>
      <c r="M669" s="8">
        <v>-12737.14</v>
      </c>
      <c r="N669" s="8"/>
    </row>
    <row r="670" spans="3:14" s="7" customFormat="1" x14ac:dyDescent="0.2">
      <c r="C670" s="7" t="s">
        <v>662</v>
      </c>
      <c r="D670" s="8"/>
      <c r="E670" s="8"/>
      <c r="F670" s="8"/>
      <c r="G670" s="8"/>
      <c r="H670" s="8">
        <v>-26908.83</v>
      </c>
      <c r="I670" s="8">
        <v>-50067.839999999997</v>
      </c>
      <c r="J670" s="8"/>
      <c r="K670" s="8">
        <v>-77025.820000000007</v>
      </c>
      <c r="L670" s="8">
        <v>-51798.83</v>
      </c>
      <c r="M670" s="8">
        <v>-590690.73</v>
      </c>
      <c r="N670" s="8"/>
    </row>
    <row r="671" spans="3:14" s="7" customFormat="1" x14ac:dyDescent="0.2">
      <c r="C671" s="7" t="s">
        <v>663</v>
      </c>
      <c r="D671" s="8"/>
      <c r="E671" s="8"/>
      <c r="F671" s="8"/>
      <c r="G671" s="8"/>
      <c r="H671" s="8"/>
      <c r="I671" s="8">
        <v>-1585.61</v>
      </c>
      <c r="J671" s="8"/>
      <c r="K671" s="8"/>
      <c r="L671" s="8"/>
      <c r="M671" s="8"/>
      <c r="N671" s="8"/>
    </row>
    <row r="672" spans="3:14" s="7" customFormat="1" x14ac:dyDescent="0.2">
      <c r="C672" s="7" t="s">
        <v>664</v>
      </c>
      <c r="D672" s="8"/>
      <c r="E672" s="8"/>
      <c r="F672" s="8"/>
      <c r="G672" s="8"/>
      <c r="H672" s="8">
        <v>-9903.73</v>
      </c>
      <c r="I672" s="8">
        <v>-223705.38999999998</v>
      </c>
      <c r="J672" s="8"/>
      <c r="K672" s="8">
        <v>-258538.21000000002</v>
      </c>
      <c r="L672" s="8">
        <v>-115535.2</v>
      </c>
      <c r="M672" s="8"/>
      <c r="N672" s="8">
        <v>-35866</v>
      </c>
    </row>
    <row r="673" spans="3:14" s="7" customFormat="1" x14ac:dyDescent="0.2">
      <c r="C673" s="7" t="s">
        <v>665</v>
      </c>
      <c r="D673" s="8"/>
      <c r="E673" s="8"/>
      <c r="F673" s="8"/>
      <c r="G673" s="8">
        <v>-17855.5</v>
      </c>
      <c r="H673" s="8"/>
      <c r="I673" s="8">
        <v>-24639.07</v>
      </c>
      <c r="J673" s="8"/>
      <c r="K673" s="8">
        <v>-61075.149999999994</v>
      </c>
      <c r="L673" s="8">
        <v>-53599.37</v>
      </c>
      <c r="M673" s="8"/>
      <c r="N673" s="8"/>
    </row>
    <row r="674" spans="3:14" s="7" customFormat="1" x14ac:dyDescent="0.2">
      <c r="C674" s="7" t="s">
        <v>666</v>
      </c>
      <c r="D674" s="8"/>
      <c r="E674" s="8"/>
      <c r="F674" s="8"/>
      <c r="G674" s="8"/>
      <c r="H674" s="8"/>
      <c r="I674" s="8">
        <v>-20653.89</v>
      </c>
      <c r="J674" s="8"/>
      <c r="K674" s="8">
        <v>-50069.58</v>
      </c>
      <c r="L674" s="8"/>
      <c r="M674" s="8"/>
      <c r="N674" s="8"/>
    </row>
    <row r="675" spans="3:14" s="7" customFormat="1" x14ac:dyDescent="0.2">
      <c r="C675" s="7" t="s">
        <v>667</v>
      </c>
      <c r="D675" s="8"/>
      <c r="E675" s="8"/>
      <c r="F675" s="8"/>
      <c r="G675" s="8"/>
      <c r="H675" s="8">
        <v>-6610.28</v>
      </c>
      <c r="I675" s="8">
        <v>-85897.1</v>
      </c>
      <c r="J675" s="8">
        <v>-11510.35</v>
      </c>
      <c r="K675" s="8">
        <v>-163226.19</v>
      </c>
      <c r="L675" s="8">
        <v>-134849.62</v>
      </c>
      <c r="M675" s="8"/>
      <c r="N675" s="8"/>
    </row>
    <row r="676" spans="3:14" s="7" customFormat="1" x14ac:dyDescent="0.2">
      <c r="C676" s="7" t="s">
        <v>668</v>
      </c>
      <c r="D676" s="8"/>
      <c r="E676" s="8"/>
      <c r="F676" s="8"/>
      <c r="G676" s="8"/>
      <c r="H676" s="8"/>
      <c r="I676" s="8">
        <v>-811.52</v>
      </c>
      <c r="J676" s="8"/>
      <c r="K676" s="8">
        <v>-2545.4</v>
      </c>
      <c r="L676" s="8">
        <v>-3238.67</v>
      </c>
      <c r="M676" s="8"/>
      <c r="N676" s="8"/>
    </row>
    <row r="677" spans="3:14" s="7" customFormat="1" x14ac:dyDescent="0.2">
      <c r="C677" s="7" t="s">
        <v>669</v>
      </c>
      <c r="D677" s="8"/>
      <c r="E677" s="8"/>
      <c r="F677" s="8"/>
      <c r="G677" s="8"/>
      <c r="H677" s="8"/>
      <c r="I677" s="8"/>
      <c r="J677" s="8"/>
      <c r="K677" s="8"/>
      <c r="L677" s="8">
        <v>-3574.15</v>
      </c>
      <c r="M677" s="8"/>
      <c r="N677" s="8"/>
    </row>
    <row r="678" spans="3:14" s="7" customFormat="1" x14ac:dyDescent="0.2">
      <c r="C678" s="7" t="s">
        <v>670</v>
      </c>
      <c r="D678" s="8"/>
      <c r="E678" s="8"/>
      <c r="F678" s="8"/>
      <c r="G678" s="8"/>
      <c r="H678" s="8"/>
      <c r="I678" s="8">
        <v>-2725.01</v>
      </c>
      <c r="J678" s="8"/>
      <c r="K678" s="8"/>
      <c r="L678" s="8">
        <v>-4215.5600000000004</v>
      </c>
      <c r="M678" s="8"/>
      <c r="N678" s="8"/>
    </row>
    <row r="679" spans="3:14" s="7" customFormat="1" x14ac:dyDescent="0.2">
      <c r="C679" s="7" t="s">
        <v>671</v>
      </c>
      <c r="D679" s="8"/>
      <c r="E679" s="8">
        <v>-67165.350000000006</v>
      </c>
      <c r="F679" s="8"/>
      <c r="G679" s="8"/>
      <c r="H679" s="8"/>
      <c r="I679" s="8">
        <v>-249.8</v>
      </c>
      <c r="J679" s="8">
        <v>-87615.77</v>
      </c>
      <c r="K679" s="8">
        <v>-1180.4299999999998</v>
      </c>
      <c r="L679" s="8">
        <v>-47088.959999999999</v>
      </c>
      <c r="M679" s="8"/>
      <c r="N679" s="8"/>
    </row>
    <row r="680" spans="3:14" s="7" customFormat="1" x14ac:dyDescent="0.2">
      <c r="C680" s="7" t="s">
        <v>672</v>
      </c>
      <c r="D680" s="8"/>
      <c r="E680" s="8"/>
      <c r="F680" s="8"/>
      <c r="G680" s="8"/>
      <c r="H680" s="8"/>
      <c r="I680" s="8">
        <v>-3099.34</v>
      </c>
      <c r="J680" s="8"/>
      <c r="K680" s="8"/>
      <c r="L680" s="8">
        <v>-10452.799999999999</v>
      </c>
      <c r="M680" s="8"/>
      <c r="N680" s="8"/>
    </row>
    <row r="681" spans="3:14" s="7" customFormat="1" x14ac:dyDescent="0.2">
      <c r="C681" s="7" t="s">
        <v>673</v>
      </c>
      <c r="D681" s="8"/>
      <c r="E681" s="8"/>
      <c r="F681" s="8"/>
      <c r="G681" s="8"/>
      <c r="H681" s="8"/>
      <c r="I681" s="8">
        <v>-5600</v>
      </c>
      <c r="J681" s="8"/>
      <c r="K681" s="8"/>
      <c r="L681" s="8">
        <v>-11126.99</v>
      </c>
      <c r="M681" s="8"/>
      <c r="N681" s="8"/>
    </row>
    <row r="682" spans="3:14" s="7" customFormat="1" x14ac:dyDescent="0.2">
      <c r="C682" s="7" t="s">
        <v>674</v>
      </c>
      <c r="D682" s="8">
        <v>-165462</v>
      </c>
      <c r="E682" s="8">
        <v>-100345.37</v>
      </c>
      <c r="F682" s="8">
        <v>-18660.45</v>
      </c>
      <c r="G682" s="8"/>
      <c r="H682" s="8"/>
      <c r="I682" s="8"/>
      <c r="J682" s="8"/>
      <c r="K682" s="8"/>
      <c r="L682" s="8"/>
      <c r="M682" s="8"/>
      <c r="N682" s="8"/>
    </row>
    <row r="683" spans="3:14" s="7" customFormat="1" x14ac:dyDescent="0.2">
      <c r="C683" s="7" t="s">
        <v>675</v>
      </c>
      <c r="D683" s="8">
        <v>0</v>
      </c>
      <c r="E683" s="8">
        <v>-19887.009999999998</v>
      </c>
      <c r="F683" s="8">
        <v>-4020.36</v>
      </c>
      <c r="G683" s="8"/>
      <c r="H683" s="8">
        <v>-6793.81</v>
      </c>
      <c r="I683" s="8">
        <v>-36357.780000000006</v>
      </c>
      <c r="J683" s="8">
        <v>-43413.47</v>
      </c>
      <c r="K683" s="8">
        <v>-30867.690000000002</v>
      </c>
      <c r="L683" s="8"/>
      <c r="M683" s="8"/>
      <c r="N683" s="8"/>
    </row>
    <row r="684" spans="3:14" s="7" customFormat="1" x14ac:dyDescent="0.2">
      <c r="C684" s="7" t="s">
        <v>676</v>
      </c>
      <c r="D684" s="8">
        <v>-143527.85999999999</v>
      </c>
      <c r="E684" s="8">
        <v>-25801.35</v>
      </c>
      <c r="F684" s="8">
        <v>-75731.580000000016</v>
      </c>
      <c r="G684" s="8">
        <v>-194453.84000000003</v>
      </c>
      <c r="H684" s="8">
        <v>-68268.28</v>
      </c>
      <c r="I684" s="8">
        <v>-55539.85</v>
      </c>
      <c r="J684" s="8">
        <v>-17959.46</v>
      </c>
      <c r="K684" s="8">
        <v>-12516.18</v>
      </c>
      <c r="L684" s="8">
        <v>-5607.3</v>
      </c>
      <c r="M684" s="8">
        <v>-53511.21</v>
      </c>
      <c r="N684" s="8">
        <v>-9243.3799999999992</v>
      </c>
    </row>
    <row r="685" spans="3:14" s="7" customFormat="1" x14ac:dyDescent="0.2">
      <c r="C685" s="7" t="s">
        <v>677</v>
      </c>
      <c r="D685" s="8">
        <v>-350330.96</v>
      </c>
      <c r="E685" s="8"/>
      <c r="F685" s="8">
        <v>-29845.26</v>
      </c>
      <c r="G685" s="8"/>
      <c r="H685" s="8"/>
      <c r="I685" s="8"/>
      <c r="J685" s="8"/>
      <c r="K685" s="8">
        <v>-246092.83</v>
      </c>
      <c r="L685" s="8"/>
      <c r="M685" s="8"/>
      <c r="N685" s="8"/>
    </row>
    <row r="686" spans="3:14" s="7" customFormat="1" x14ac:dyDescent="0.2">
      <c r="C686" s="7" t="s">
        <v>678</v>
      </c>
      <c r="D686" s="8">
        <v>-149117.22</v>
      </c>
      <c r="E686" s="8"/>
      <c r="F686" s="8">
        <v>-208531.52000000002</v>
      </c>
      <c r="G686" s="8"/>
      <c r="H686" s="8">
        <v>-787842.52</v>
      </c>
      <c r="I686" s="8">
        <v>-94597.8</v>
      </c>
      <c r="J686" s="8"/>
      <c r="K686" s="8">
        <v>-128330.74</v>
      </c>
      <c r="L686" s="8">
        <v>-53701.21</v>
      </c>
      <c r="M686" s="8">
        <v>-19514.560000000001</v>
      </c>
      <c r="N686" s="8">
        <v>0</v>
      </c>
    </row>
    <row r="687" spans="3:14" s="7" customFormat="1" x14ac:dyDescent="0.2">
      <c r="C687" s="7" t="s">
        <v>679</v>
      </c>
      <c r="D687" s="8"/>
      <c r="E687" s="8"/>
      <c r="F687" s="8"/>
      <c r="G687" s="8"/>
      <c r="H687" s="8"/>
      <c r="I687" s="8"/>
      <c r="J687" s="8"/>
      <c r="K687" s="8">
        <v>-5714.65</v>
      </c>
      <c r="L687" s="8"/>
      <c r="M687" s="8"/>
      <c r="N687" s="8"/>
    </row>
    <row r="688" spans="3:14" s="7" customFormat="1" x14ac:dyDescent="0.2">
      <c r="C688" s="7" t="s">
        <v>680</v>
      </c>
      <c r="D688" s="8"/>
      <c r="E688" s="8"/>
      <c r="F688" s="8"/>
      <c r="G688" s="8"/>
      <c r="H688" s="8"/>
      <c r="I688" s="8"/>
      <c r="J688" s="8"/>
      <c r="K688" s="8">
        <v>-177966.05</v>
      </c>
      <c r="L688" s="8"/>
      <c r="M688" s="8"/>
      <c r="N688" s="8"/>
    </row>
    <row r="689" spans="3:14" s="7" customFormat="1" x14ac:dyDescent="0.2">
      <c r="C689" s="7" t="s">
        <v>681</v>
      </c>
      <c r="D689" s="8">
        <v>-1433.45</v>
      </c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3:14" s="7" customFormat="1" x14ac:dyDescent="0.2">
      <c r="C690" s="7" t="s">
        <v>682</v>
      </c>
      <c r="D690" s="8"/>
      <c r="E690" s="8"/>
      <c r="F690" s="8"/>
      <c r="G690" s="8"/>
      <c r="H690" s="8"/>
      <c r="I690" s="8"/>
      <c r="J690" s="8"/>
      <c r="K690" s="8"/>
      <c r="L690" s="8"/>
      <c r="M690" s="8">
        <v>-19833.03</v>
      </c>
      <c r="N690" s="8">
        <v>0</v>
      </c>
    </row>
    <row r="691" spans="3:14" s="7" customFormat="1" x14ac:dyDescent="0.2">
      <c r="C691" s="7" t="s">
        <v>683</v>
      </c>
      <c r="D691" s="8"/>
      <c r="E691" s="8">
        <v>-8470.15</v>
      </c>
      <c r="F691" s="8"/>
      <c r="G691" s="8"/>
      <c r="H691" s="8"/>
      <c r="I691" s="8"/>
      <c r="J691" s="8"/>
      <c r="K691" s="8"/>
      <c r="L691" s="8"/>
      <c r="M691" s="8">
        <v>-73739.600000000006</v>
      </c>
      <c r="N691" s="8">
        <v>0</v>
      </c>
    </row>
    <row r="692" spans="3:14" s="7" customFormat="1" x14ac:dyDescent="0.2">
      <c r="C692" s="7" t="s">
        <v>684</v>
      </c>
      <c r="D692" s="8"/>
      <c r="E692" s="8"/>
      <c r="F692" s="8"/>
      <c r="G692" s="8">
        <v>-10962</v>
      </c>
      <c r="H692" s="8">
        <v>-6913.26</v>
      </c>
      <c r="I692" s="8"/>
      <c r="J692" s="8"/>
      <c r="K692" s="8"/>
      <c r="L692" s="8"/>
      <c r="M692" s="8"/>
      <c r="N692" s="8"/>
    </row>
    <row r="693" spans="3:14" s="7" customFormat="1" x14ac:dyDescent="0.2">
      <c r="C693" s="7" t="s">
        <v>685</v>
      </c>
      <c r="D693" s="8"/>
      <c r="E693" s="8"/>
      <c r="F693" s="8">
        <v>-27444.31</v>
      </c>
      <c r="G693" s="8"/>
      <c r="H693" s="8"/>
      <c r="I693" s="8"/>
      <c r="J693" s="8"/>
      <c r="K693" s="8"/>
      <c r="L693" s="8"/>
      <c r="M693" s="8"/>
      <c r="N693" s="8"/>
    </row>
    <row r="694" spans="3:14" s="7" customFormat="1" x14ac:dyDescent="0.2">
      <c r="C694" s="7" t="s">
        <v>686</v>
      </c>
      <c r="D694" s="8"/>
      <c r="E694" s="8"/>
      <c r="F694" s="8"/>
      <c r="G694" s="8">
        <v>-3895.34</v>
      </c>
      <c r="H694" s="8"/>
      <c r="I694" s="8"/>
      <c r="J694" s="8"/>
      <c r="K694" s="8"/>
      <c r="L694" s="8"/>
      <c r="M694" s="8"/>
      <c r="N694" s="8"/>
    </row>
    <row r="695" spans="3:14" s="7" customFormat="1" x14ac:dyDescent="0.2">
      <c r="C695" s="7" t="s">
        <v>687</v>
      </c>
      <c r="D695" s="8"/>
      <c r="E695" s="8"/>
      <c r="F695" s="8"/>
      <c r="G695" s="8"/>
      <c r="H695" s="8"/>
      <c r="I695" s="8"/>
      <c r="J695" s="8"/>
      <c r="K695" s="8">
        <v>-16737.080000000002</v>
      </c>
      <c r="L695" s="8">
        <v>-16737.080000000002</v>
      </c>
      <c r="M695" s="8"/>
      <c r="N695" s="8"/>
    </row>
    <row r="696" spans="3:14" s="7" customFormat="1" x14ac:dyDescent="0.2">
      <c r="C696" s="7" t="s">
        <v>688</v>
      </c>
      <c r="D696" s="8">
        <v>-91976.7</v>
      </c>
      <c r="E696" s="8"/>
      <c r="F696" s="8"/>
      <c r="G696" s="8">
        <v>-6440.38</v>
      </c>
      <c r="H696" s="8"/>
      <c r="I696" s="8">
        <v>-140897.67000000001</v>
      </c>
      <c r="J696" s="8"/>
      <c r="K696" s="8"/>
      <c r="L696" s="8"/>
      <c r="M696" s="8"/>
      <c r="N696" s="8"/>
    </row>
    <row r="697" spans="3:14" s="7" customFormat="1" x14ac:dyDescent="0.2">
      <c r="C697" s="7" t="s">
        <v>689</v>
      </c>
      <c r="D697" s="8"/>
      <c r="E697" s="8"/>
      <c r="F697" s="8"/>
      <c r="G697" s="8">
        <v>-61846.46</v>
      </c>
      <c r="H697" s="8"/>
      <c r="I697" s="8"/>
      <c r="J697" s="8"/>
      <c r="K697" s="8"/>
      <c r="L697" s="8"/>
      <c r="M697" s="8"/>
      <c r="N697" s="8"/>
    </row>
    <row r="698" spans="3:14" s="7" customFormat="1" x14ac:dyDescent="0.2">
      <c r="C698" s="7" t="s">
        <v>690</v>
      </c>
      <c r="D698" s="8"/>
      <c r="E698" s="8"/>
      <c r="F698" s="8"/>
      <c r="G698" s="8">
        <v>-1454.25</v>
      </c>
      <c r="H698" s="8"/>
      <c r="I698" s="8"/>
      <c r="J698" s="8"/>
      <c r="K698" s="8"/>
      <c r="L698" s="8"/>
      <c r="M698" s="8"/>
      <c r="N698" s="8"/>
    </row>
    <row r="699" spans="3:14" s="7" customFormat="1" x14ac:dyDescent="0.2">
      <c r="C699" s="7" t="s">
        <v>691</v>
      </c>
      <c r="D699" s="8"/>
      <c r="E699" s="8">
        <v>-48355.94</v>
      </c>
      <c r="F699" s="8"/>
      <c r="G699" s="8"/>
      <c r="H699" s="8"/>
      <c r="I699" s="8">
        <v>-9693.77</v>
      </c>
      <c r="J699" s="8">
        <v>-19321.84</v>
      </c>
      <c r="K699" s="8"/>
      <c r="L699" s="8">
        <v>-19989.43</v>
      </c>
      <c r="M699" s="8"/>
      <c r="N699" s="8">
        <v>-19885.54</v>
      </c>
    </row>
    <row r="700" spans="3:14" s="7" customFormat="1" x14ac:dyDescent="0.2">
      <c r="C700" s="7" t="s">
        <v>692</v>
      </c>
      <c r="D700" s="8">
        <v>-16733.41</v>
      </c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3:14" s="7" customFormat="1" x14ac:dyDescent="0.2">
      <c r="C701" s="7" t="s">
        <v>693</v>
      </c>
      <c r="D701" s="8"/>
      <c r="E701" s="8"/>
      <c r="F701" s="8"/>
      <c r="G701" s="8"/>
      <c r="H701" s="8">
        <v>-7787.46</v>
      </c>
      <c r="I701" s="8"/>
      <c r="J701" s="8"/>
      <c r="K701" s="8"/>
      <c r="L701" s="8"/>
      <c r="M701" s="8"/>
      <c r="N701" s="8"/>
    </row>
    <row r="702" spans="3:14" s="7" customFormat="1" x14ac:dyDescent="0.2">
      <c r="C702" s="7" t="s">
        <v>694</v>
      </c>
      <c r="D702" s="8"/>
      <c r="E702" s="8"/>
      <c r="F702" s="8"/>
      <c r="G702" s="8"/>
      <c r="H702" s="8"/>
      <c r="I702" s="8"/>
      <c r="J702" s="8"/>
      <c r="K702" s="8"/>
      <c r="L702" s="8">
        <v>-21451.73</v>
      </c>
      <c r="M702" s="8"/>
      <c r="N702" s="8"/>
    </row>
    <row r="703" spans="3:14" s="7" customFormat="1" x14ac:dyDescent="0.2">
      <c r="C703" s="7" t="s">
        <v>695</v>
      </c>
      <c r="D703" s="8"/>
      <c r="E703" s="8"/>
      <c r="F703" s="8"/>
      <c r="G703" s="8"/>
      <c r="H703" s="8"/>
      <c r="I703" s="8">
        <v>-13861.86</v>
      </c>
      <c r="J703" s="8"/>
      <c r="K703" s="8"/>
      <c r="L703" s="8"/>
      <c r="M703" s="8"/>
      <c r="N703" s="8"/>
    </row>
    <row r="704" spans="3:14" s="7" customFormat="1" x14ac:dyDescent="0.2">
      <c r="C704" s="7" t="s">
        <v>696</v>
      </c>
      <c r="D704" s="8">
        <v>-34056.33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3:14" s="7" customFormat="1" x14ac:dyDescent="0.2">
      <c r="C705" s="7" t="s">
        <v>697</v>
      </c>
      <c r="D705" s="8">
        <v>0</v>
      </c>
      <c r="E705" s="8">
        <v>-5346.56</v>
      </c>
      <c r="F705" s="8"/>
      <c r="G705" s="8">
        <v>-6182.35</v>
      </c>
      <c r="H705" s="8"/>
      <c r="I705" s="8"/>
      <c r="J705" s="8">
        <v>-4045.86</v>
      </c>
      <c r="K705" s="8">
        <v>-4045.86</v>
      </c>
      <c r="L705" s="8"/>
      <c r="M705" s="8">
        <v>-4880.53</v>
      </c>
      <c r="N705" s="8"/>
    </row>
    <row r="706" spans="3:14" s="7" customFormat="1" x14ac:dyDescent="0.2">
      <c r="C706" s="7" t="s">
        <v>698</v>
      </c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>
        <v>-35362.76</v>
      </c>
    </row>
    <row r="707" spans="3:14" s="7" customFormat="1" x14ac:dyDescent="0.2">
      <c r="C707" s="7" t="s">
        <v>699</v>
      </c>
      <c r="D707" s="8"/>
      <c r="E707" s="8"/>
      <c r="F707" s="8"/>
      <c r="G707" s="8"/>
      <c r="H707" s="8">
        <v>-55797.279999999999</v>
      </c>
      <c r="I707" s="8"/>
      <c r="J707" s="8"/>
      <c r="K707" s="8"/>
      <c r="L707" s="8"/>
      <c r="M707" s="8"/>
      <c r="N707" s="8"/>
    </row>
    <row r="708" spans="3:14" s="7" customFormat="1" x14ac:dyDescent="0.2">
      <c r="C708" s="7" t="s">
        <v>700</v>
      </c>
      <c r="D708" s="8"/>
      <c r="E708" s="8"/>
      <c r="F708" s="8">
        <v>-23034.46</v>
      </c>
      <c r="G708" s="8">
        <v>-120269.19</v>
      </c>
      <c r="H708" s="8"/>
      <c r="I708" s="8"/>
      <c r="J708" s="8"/>
      <c r="K708" s="8"/>
      <c r="L708" s="8">
        <v>-11437.39</v>
      </c>
      <c r="M708" s="8"/>
      <c r="N708" s="8">
        <v>-62258.7</v>
      </c>
    </row>
    <row r="709" spans="3:14" s="7" customFormat="1" x14ac:dyDescent="0.2">
      <c r="C709" s="7" t="s">
        <v>701</v>
      </c>
      <c r="D709" s="8">
        <v>-27461.73</v>
      </c>
      <c r="E709" s="8"/>
      <c r="F709" s="8"/>
      <c r="G709" s="8">
        <v>-80673.820000000007</v>
      </c>
      <c r="H709" s="8"/>
      <c r="I709" s="8">
        <v>-167921.36</v>
      </c>
      <c r="J709" s="8"/>
      <c r="K709" s="8"/>
      <c r="L709" s="8"/>
      <c r="M709" s="8">
        <v>-179270.55</v>
      </c>
      <c r="N709" s="8">
        <v>-66456.600000000006</v>
      </c>
    </row>
    <row r="710" spans="3:14" s="7" customFormat="1" x14ac:dyDescent="0.2">
      <c r="C710" s="7" t="s">
        <v>702</v>
      </c>
      <c r="D710" s="8">
        <v>-4845.1400000000003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3:14" s="7" customFormat="1" x14ac:dyDescent="0.2">
      <c r="C711" s="7" t="s">
        <v>703</v>
      </c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>
        <v>-34781.83</v>
      </c>
    </row>
    <row r="712" spans="3:14" s="7" customFormat="1" x14ac:dyDescent="0.2">
      <c r="C712" s="7" t="s">
        <v>704</v>
      </c>
      <c r="D712" s="8">
        <v>0</v>
      </c>
      <c r="E712" s="8">
        <v>-111792</v>
      </c>
      <c r="F712" s="8">
        <v>-364029.87</v>
      </c>
      <c r="G712" s="8">
        <v>-263913.07000000007</v>
      </c>
      <c r="H712" s="8">
        <v>-364029.88</v>
      </c>
      <c r="I712" s="8">
        <v>-58006.41</v>
      </c>
      <c r="J712" s="8">
        <v>-52004.27</v>
      </c>
      <c r="K712" s="8">
        <v>-2547898.0499999998</v>
      </c>
      <c r="L712" s="8">
        <v>-159904.54</v>
      </c>
      <c r="M712" s="8"/>
      <c r="N712" s="8">
        <v>-60022.05</v>
      </c>
    </row>
    <row r="713" spans="3:14" s="7" customFormat="1" x14ac:dyDescent="0.2">
      <c r="C713" s="7" t="s">
        <v>705</v>
      </c>
      <c r="D713" s="8"/>
      <c r="E713" s="8"/>
      <c r="F713" s="8">
        <v>0</v>
      </c>
      <c r="G713" s="8">
        <v>-51735.6</v>
      </c>
      <c r="H713" s="8"/>
      <c r="I713" s="8">
        <v>-76607.199999999997</v>
      </c>
      <c r="J713" s="8"/>
      <c r="K713" s="8"/>
      <c r="L713" s="8"/>
      <c r="M713" s="8">
        <v>-45355.86</v>
      </c>
      <c r="N713" s="8">
        <v>0.01</v>
      </c>
    </row>
    <row r="714" spans="3:14" s="7" customFormat="1" x14ac:dyDescent="0.2">
      <c r="C714" s="7" t="s">
        <v>706</v>
      </c>
      <c r="D714" s="8"/>
      <c r="E714" s="8"/>
      <c r="F714" s="8"/>
      <c r="G714" s="8"/>
      <c r="H714" s="8"/>
      <c r="I714" s="8"/>
      <c r="J714" s="8"/>
      <c r="K714" s="8"/>
      <c r="L714" s="8"/>
      <c r="M714" s="8">
        <v>-159953.82999999999</v>
      </c>
      <c r="N714" s="8"/>
    </row>
    <row r="715" spans="3:14" s="7" customFormat="1" x14ac:dyDescent="0.2">
      <c r="C715" s="7" t="s">
        <v>707</v>
      </c>
      <c r="D715" s="8">
        <v>-579208.53</v>
      </c>
      <c r="E715" s="8">
        <v>-647038.68999999994</v>
      </c>
      <c r="F715" s="8">
        <v>-287195.05</v>
      </c>
      <c r="G715" s="8">
        <v>-364147.81</v>
      </c>
      <c r="H715" s="8"/>
      <c r="I715" s="8"/>
      <c r="J715" s="8">
        <v>-511504.44999999995</v>
      </c>
      <c r="K715" s="8">
        <v>-2534425.8200000003</v>
      </c>
      <c r="L715" s="8">
        <v>-227715.8</v>
      </c>
      <c r="M715" s="8"/>
      <c r="N715" s="8"/>
    </row>
    <row r="716" spans="3:14" s="7" customFormat="1" x14ac:dyDescent="0.2">
      <c r="C716" s="7" t="s">
        <v>708</v>
      </c>
      <c r="D716" s="8"/>
      <c r="E716" s="8"/>
      <c r="F716" s="8"/>
      <c r="G716" s="8"/>
      <c r="H716" s="8">
        <v>-50632.79</v>
      </c>
      <c r="I716" s="8"/>
      <c r="J716" s="8"/>
      <c r="K716" s="8">
        <v>-93541.930000000008</v>
      </c>
      <c r="L716" s="8">
        <v>-377424.66000000003</v>
      </c>
      <c r="M716" s="8"/>
      <c r="N716" s="8"/>
    </row>
    <row r="717" spans="3:14" s="7" customFormat="1" x14ac:dyDescent="0.2">
      <c r="C717" s="7" t="s">
        <v>709</v>
      </c>
      <c r="D717" s="8"/>
      <c r="E717" s="8"/>
      <c r="F717" s="8"/>
      <c r="G717" s="8"/>
      <c r="H717" s="8">
        <v>-25316.39</v>
      </c>
      <c r="I717" s="8"/>
      <c r="J717" s="8"/>
      <c r="K717" s="8">
        <v>-13002.78</v>
      </c>
      <c r="L717" s="8">
        <v>-129402.72</v>
      </c>
      <c r="M717" s="8"/>
      <c r="N717" s="8"/>
    </row>
    <row r="718" spans="3:14" s="7" customFormat="1" x14ac:dyDescent="0.2">
      <c r="C718" s="7" t="s">
        <v>710</v>
      </c>
      <c r="D718" s="8"/>
      <c r="E718" s="8"/>
      <c r="F718" s="8"/>
      <c r="G718" s="8"/>
      <c r="H718" s="8">
        <v>-34529.86</v>
      </c>
      <c r="I718" s="8"/>
      <c r="J718" s="8">
        <v>-97772.52</v>
      </c>
      <c r="K718" s="8">
        <v>-27565.93</v>
      </c>
      <c r="L718" s="8">
        <v>-323554.56999999995</v>
      </c>
      <c r="M718" s="8"/>
      <c r="N718" s="8"/>
    </row>
    <row r="719" spans="3:14" s="7" customFormat="1" x14ac:dyDescent="0.2">
      <c r="C719" s="7" t="s">
        <v>711</v>
      </c>
      <c r="D719" s="8"/>
      <c r="E719" s="8"/>
      <c r="F719" s="8"/>
      <c r="G719" s="8"/>
      <c r="H719" s="8">
        <v>-25316.39</v>
      </c>
      <c r="I719" s="8"/>
      <c r="J719" s="8"/>
      <c r="K719" s="8">
        <v>-250492.36</v>
      </c>
      <c r="L719" s="8"/>
      <c r="M719" s="8"/>
      <c r="N719" s="8"/>
    </row>
    <row r="720" spans="3:14" s="7" customFormat="1" x14ac:dyDescent="0.2">
      <c r="C720" s="7" t="s">
        <v>712</v>
      </c>
      <c r="D720" s="8"/>
      <c r="E720" s="8"/>
      <c r="F720" s="8"/>
      <c r="G720" s="8"/>
      <c r="H720" s="8">
        <v>-126581.97</v>
      </c>
      <c r="I720" s="8"/>
      <c r="J720" s="8"/>
      <c r="K720" s="8"/>
      <c r="L720" s="8">
        <v>-291156.18</v>
      </c>
      <c r="M720" s="8"/>
      <c r="N720" s="8"/>
    </row>
    <row r="721" spans="3:14" s="7" customFormat="1" x14ac:dyDescent="0.2">
      <c r="C721" s="7" t="s">
        <v>713</v>
      </c>
      <c r="D721" s="8"/>
      <c r="E721" s="8">
        <v>-9479.9500000000007</v>
      </c>
      <c r="F721" s="8"/>
      <c r="G721" s="8">
        <v>-29662.54</v>
      </c>
      <c r="H721" s="8"/>
      <c r="I721" s="8">
        <v>-11013.02</v>
      </c>
      <c r="J721" s="8">
        <v>-325075.03000000003</v>
      </c>
      <c r="K721" s="8">
        <v>-801982.19</v>
      </c>
      <c r="L721" s="8">
        <v>-139447.08000000002</v>
      </c>
      <c r="M721" s="8"/>
      <c r="N721" s="8"/>
    </row>
    <row r="722" spans="3:14" s="7" customFormat="1" x14ac:dyDescent="0.2">
      <c r="C722" s="7" t="s">
        <v>714</v>
      </c>
      <c r="D722" s="8"/>
      <c r="E722" s="8">
        <v>-73172.53</v>
      </c>
      <c r="F722" s="8"/>
      <c r="G722" s="8"/>
      <c r="H722" s="8"/>
      <c r="I722" s="8">
        <v>-136830.54999999999</v>
      </c>
      <c r="J722" s="8">
        <v>-939425.2</v>
      </c>
      <c r="K722" s="8">
        <v>-830207.3899999999</v>
      </c>
      <c r="L722" s="8">
        <v>-1462907.21</v>
      </c>
      <c r="M722" s="8"/>
      <c r="N722" s="8"/>
    </row>
    <row r="723" spans="3:14" s="7" customFormat="1" x14ac:dyDescent="0.2">
      <c r="C723" s="7" t="s">
        <v>715</v>
      </c>
      <c r="D723" s="8"/>
      <c r="E723" s="8">
        <v>-94696.26999999999</v>
      </c>
      <c r="F723" s="8"/>
      <c r="G723" s="8">
        <v>-191630.62</v>
      </c>
      <c r="H723" s="8">
        <v>-232735.54</v>
      </c>
      <c r="I723" s="8">
        <v>-429386.74</v>
      </c>
      <c r="J723" s="8">
        <v>-560374.31000000006</v>
      </c>
      <c r="K723" s="8">
        <v>-374718.85</v>
      </c>
      <c r="L723" s="8">
        <v>-539941.05000000005</v>
      </c>
      <c r="M723" s="8"/>
      <c r="N723" s="8"/>
    </row>
    <row r="724" spans="3:14" s="7" customFormat="1" x14ac:dyDescent="0.2">
      <c r="C724" s="7" t="s">
        <v>716</v>
      </c>
      <c r="D724" s="8">
        <v>-3882000.3</v>
      </c>
      <c r="E724" s="8">
        <v>-3606604.75</v>
      </c>
      <c r="F724" s="8"/>
      <c r="G724" s="8"/>
      <c r="H724" s="8"/>
      <c r="I724" s="8">
        <v>-2146933.7799999998</v>
      </c>
      <c r="J724" s="8">
        <v>-3722796.76</v>
      </c>
      <c r="K724" s="8">
        <v>-3625695.05</v>
      </c>
      <c r="L724" s="8">
        <v>-4975093.3600000003</v>
      </c>
      <c r="M724" s="8"/>
      <c r="N724" s="8"/>
    </row>
    <row r="725" spans="3:14" s="7" customFormat="1" x14ac:dyDescent="0.2">
      <c r="C725" s="7" t="s">
        <v>717</v>
      </c>
      <c r="D725" s="8"/>
      <c r="E725" s="8"/>
      <c r="F725" s="8"/>
      <c r="G725" s="8"/>
      <c r="H725" s="8"/>
      <c r="I725" s="8">
        <v>-62334.17</v>
      </c>
      <c r="J725" s="8"/>
      <c r="K725" s="8">
        <v>-46994.859999999993</v>
      </c>
      <c r="L725" s="8">
        <v>-9753.59</v>
      </c>
      <c r="M725" s="8"/>
      <c r="N725" s="8"/>
    </row>
    <row r="726" spans="3:14" s="7" customFormat="1" x14ac:dyDescent="0.2">
      <c r="C726" s="7" t="s">
        <v>718</v>
      </c>
      <c r="D726" s="8"/>
      <c r="E726" s="8">
        <v>-11812.5</v>
      </c>
      <c r="F726" s="8"/>
      <c r="G726" s="8"/>
      <c r="H726" s="8"/>
      <c r="I726" s="8">
        <v>-234387.76</v>
      </c>
      <c r="J726" s="8">
        <v>-217365.14</v>
      </c>
      <c r="K726" s="8">
        <v>-393912.73</v>
      </c>
      <c r="L726" s="8">
        <v>-204135.73</v>
      </c>
      <c r="M726" s="8"/>
      <c r="N726" s="8">
        <v>-137628</v>
      </c>
    </row>
    <row r="727" spans="3:14" s="7" customFormat="1" x14ac:dyDescent="0.2">
      <c r="C727" s="7" t="s">
        <v>719</v>
      </c>
      <c r="D727" s="8"/>
      <c r="E727" s="8"/>
      <c r="F727" s="8"/>
      <c r="G727" s="8">
        <v>-9653.3700000000008</v>
      </c>
      <c r="H727" s="8">
        <v>-6228.9599999999991</v>
      </c>
      <c r="I727" s="8"/>
      <c r="J727" s="8"/>
      <c r="K727" s="8">
        <v>-23300.57</v>
      </c>
      <c r="L727" s="8">
        <v>-114821.59</v>
      </c>
      <c r="M727" s="8"/>
      <c r="N727" s="8"/>
    </row>
    <row r="728" spans="3:14" s="7" customFormat="1" x14ac:dyDescent="0.2">
      <c r="C728" s="7" t="s">
        <v>720</v>
      </c>
      <c r="D728" s="8">
        <v>-5457.12</v>
      </c>
      <c r="E728" s="8"/>
      <c r="F728" s="8"/>
      <c r="G728" s="8"/>
      <c r="H728" s="8"/>
      <c r="I728" s="8">
        <v>-417926.85</v>
      </c>
      <c r="J728" s="8">
        <v>-1251068.22</v>
      </c>
      <c r="K728" s="8">
        <v>-1053877.6499999999</v>
      </c>
      <c r="L728" s="8">
        <v>-1896650.73</v>
      </c>
      <c r="M728" s="8"/>
      <c r="N728" s="8"/>
    </row>
    <row r="729" spans="3:14" s="7" customFormat="1" x14ac:dyDescent="0.2">
      <c r="C729" s="7" t="s">
        <v>721</v>
      </c>
      <c r="D729" s="8"/>
      <c r="E729" s="8"/>
      <c r="F729" s="8"/>
      <c r="G729" s="8"/>
      <c r="H729" s="8"/>
      <c r="I729" s="8">
        <v>-161.94999999999999</v>
      </c>
      <c r="J729" s="8"/>
      <c r="K729" s="8"/>
      <c r="L729" s="8"/>
      <c r="M729" s="8"/>
      <c r="N729" s="8"/>
    </row>
    <row r="730" spans="3:14" s="7" customFormat="1" x14ac:dyDescent="0.2">
      <c r="C730" s="7" t="s">
        <v>722</v>
      </c>
      <c r="D730" s="8"/>
      <c r="E730" s="8">
        <v>-87372.22</v>
      </c>
      <c r="F730" s="8">
        <v>-112294.55</v>
      </c>
      <c r="G730" s="8"/>
      <c r="H730" s="8"/>
      <c r="I730" s="8"/>
      <c r="J730" s="8"/>
      <c r="K730" s="8"/>
      <c r="L730" s="8">
        <v>-8778.23</v>
      </c>
      <c r="M730" s="8"/>
      <c r="N730" s="8"/>
    </row>
    <row r="731" spans="3:14" s="7" customFormat="1" x14ac:dyDescent="0.2">
      <c r="C731" s="7" t="s">
        <v>723</v>
      </c>
      <c r="D731" s="8"/>
      <c r="E731" s="8"/>
      <c r="F731" s="8"/>
      <c r="G731" s="8"/>
      <c r="H731" s="8">
        <v>-58458.42</v>
      </c>
      <c r="I731" s="8">
        <v>-60172.42</v>
      </c>
      <c r="J731" s="8">
        <v>-582053.32999999996</v>
      </c>
      <c r="K731" s="8"/>
      <c r="L731" s="8"/>
      <c r="M731" s="8">
        <v>-604167.98</v>
      </c>
      <c r="N731" s="8">
        <v>-736029.58</v>
      </c>
    </row>
    <row r="732" spans="3:14" s="7" customFormat="1" x14ac:dyDescent="0.2">
      <c r="C732" s="7" t="s">
        <v>724</v>
      </c>
      <c r="D732" s="8">
        <v>-312931.28999999998</v>
      </c>
      <c r="E732" s="8">
        <v>-551427.32999999996</v>
      </c>
      <c r="F732" s="8">
        <v>-48355.29</v>
      </c>
      <c r="G732" s="8"/>
      <c r="H732" s="8">
        <v>-5005.78</v>
      </c>
      <c r="I732" s="8">
        <v>-8868.93</v>
      </c>
      <c r="J732" s="8">
        <v>-17413.990000000002</v>
      </c>
      <c r="K732" s="8">
        <v>-35443.15</v>
      </c>
      <c r="L732" s="8"/>
      <c r="M732" s="8">
        <v>-1</v>
      </c>
      <c r="N732" s="8">
        <v>-26853.97</v>
      </c>
    </row>
    <row r="733" spans="3:14" s="7" customFormat="1" x14ac:dyDescent="0.2">
      <c r="C733" s="7" t="s">
        <v>725</v>
      </c>
      <c r="D733" s="8">
        <v>-18127.560000000001</v>
      </c>
      <c r="E733" s="8"/>
      <c r="F733" s="8"/>
      <c r="G733" s="8"/>
      <c r="H733" s="8"/>
      <c r="I733" s="8"/>
      <c r="J733" s="8"/>
      <c r="K733" s="8"/>
      <c r="L733" s="8"/>
      <c r="M733" s="8">
        <v>-19922.080000000002</v>
      </c>
      <c r="N733" s="8">
        <v>0</v>
      </c>
    </row>
    <row r="734" spans="3:14" s="7" customFormat="1" x14ac:dyDescent="0.2">
      <c r="C734" s="7" t="s">
        <v>726</v>
      </c>
      <c r="D734" s="8">
        <v>-24674.010000000002</v>
      </c>
      <c r="E734" s="8">
        <v>-24087.07</v>
      </c>
      <c r="F734" s="8"/>
      <c r="G734" s="8"/>
      <c r="H734" s="8"/>
      <c r="I734" s="8"/>
      <c r="J734" s="8"/>
      <c r="K734" s="8"/>
      <c r="L734" s="8"/>
      <c r="M734" s="8"/>
      <c r="N734" s="8"/>
    </row>
    <row r="735" spans="3:14" s="7" customFormat="1" x14ac:dyDescent="0.2">
      <c r="C735" s="7" t="s">
        <v>727</v>
      </c>
      <c r="D735" s="8"/>
      <c r="E735" s="8"/>
      <c r="F735" s="8"/>
      <c r="G735" s="8"/>
      <c r="H735" s="8">
        <v>-11182</v>
      </c>
      <c r="I735" s="8"/>
      <c r="J735" s="8"/>
      <c r="K735" s="8"/>
      <c r="L735" s="8"/>
      <c r="M735" s="8"/>
      <c r="N735" s="8"/>
    </row>
    <row r="736" spans="3:14" s="7" customFormat="1" x14ac:dyDescent="0.2">
      <c r="C736" s="7" t="s">
        <v>728</v>
      </c>
      <c r="D736" s="8">
        <v>-344639.49</v>
      </c>
      <c r="E736" s="8">
        <v>-258479.62999999995</v>
      </c>
      <c r="F736" s="8"/>
      <c r="G736" s="8"/>
      <c r="H736" s="8"/>
      <c r="I736" s="8"/>
      <c r="J736" s="8"/>
      <c r="K736" s="8"/>
      <c r="L736" s="8"/>
      <c r="M736" s="8"/>
      <c r="N736" s="8"/>
    </row>
    <row r="737" spans="3:14" s="7" customFormat="1" x14ac:dyDescent="0.2">
      <c r="C737" s="7" t="s">
        <v>729</v>
      </c>
      <c r="D737" s="8"/>
      <c r="E737" s="8"/>
      <c r="F737" s="8"/>
      <c r="G737" s="8">
        <v>-19380</v>
      </c>
      <c r="H737" s="8"/>
      <c r="I737" s="8">
        <v>-53841.919999999998</v>
      </c>
      <c r="J737" s="8"/>
      <c r="K737" s="8"/>
      <c r="L737" s="8"/>
      <c r="M737" s="8">
        <v>-19493.88</v>
      </c>
      <c r="N737" s="8">
        <v>0</v>
      </c>
    </row>
    <row r="738" spans="3:14" s="7" customFormat="1" x14ac:dyDescent="0.2">
      <c r="C738" s="7" t="s">
        <v>730</v>
      </c>
      <c r="D738" s="8">
        <v>-256657.65</v>
      </c>
      <c r="E738" s="8">
        <v>-239768.38</v>
      </c>
      <c r="F738" s="8">
        <v>-206326.5</v>
      </c>
      <c r="G738" s="8">
        <v>-152981.03</v>
      </c>
      <c r="H738" s="8">
        <v>-53079.91</v>
      </c>
      <c r="I738" s="8">
        <v>-102758.53</v>
      </c>
      <c r="J738" s="8">
        <v>-51869.61</v>
      </c>
      <c r="K738" s="8">
        <v>-50696.83</v>
      </c>
      <c r="L738" s="8"/>
      <c r="M738" s="8"/>
      <c r="N738" s="8">
        <v>-51681.73</v>
      </c>
    </row>
    <row r="739" spans="3:14" s="7" customFormat="1" x14ac:dyDescent="0.2">
      <c r="C739" s="7" t="s">
        <v>731</v>
      </c>
      <c r="D739" s="8"/>
      <c r="E739" s="8"/>
      <c r="F739" s="8"/>
      <c r="G739" s="8"/>
      <c r="H739" s="8"/>
      <c r="I739" s="8"/>
      <c r="J739" s="8"/>
      <c r="K739" s="8"/>
      <c r="L739" s="8"/>
      <c r="M739" s="8">
        <v>-9746.94</v>
      </c>
      <c r="N739" s="8">
        <v>-38987.760000000002</v>
      </c>
    </row>
    <row r="740" spans="3:14" s="7" customFormat="1" x14ac:dyDescent="0.2">
      <c r="C740" s="7" t="s">
        <v>732</v>
      </c>
      <c r="D740" s="8">
        <v>-24326.18</v>
      </c>
      <c r="E740" s="8"/>
      <c r="F740" s="8">
        <v>-11546.57</v>
      </c>
      <c r="G740" s="8"/>
      <c r="H740" s="8"/>
      <c r="I740" s="8"/>
      <c r="J740" s="8"/>
      <c r="K740" s="8"/>
      <c r="L740" s="8"/>
      <c r="M740" s="8"/>
      <c r="N740" s="8"/>
    </row>
    <row r="741" spans="3:14" s="7" customFormat="1" x14ac:dyDescent="0.2">
      <c r="C741" s="7" t="s">
        <v>733</v>
      </c>
      <c r="D741" s="8">
        <v>-149298.57</v>
      </c>
      <c r="E741" s="8"/>
      <c r="F741" s="8"/>
      <c r="G741" s="8"/>
      <c r="H741" s="8"/>
      <c r="I741" s="8"/>
      <c r="J741" s="8"/>
      <c r="K741" s="8">
        <v>-491.04</v>
      </c>
      <c r="L741" s="8"/>
      <c r="M741" s="8"/>
      <c r="N741" s="8"/>
    </row>
    <row r="742" spans="3:14" s="7" customFormat="1" x14ac:dyDescent="0.2">
      <c r="C742" s="7" t="s">
        <v>734</v>
      </c>
      <c r="D742" s="8"/>
      <c r="E742" s="8">
        <v>-24403.81</v>
      </c>
      <c r="F742" s="8"/>
      <c r="G742" s="8"/>
      <c r="H742" s="8"/>
      <c r="I742" s="8">
        <v>-8763.2900000000009</v>
      </c>
      <c r="J742" s="8"/>
      <c r="K742" s="8"/>
      <c r="L742" s="8"/>
      <c r="M742" s="8"/>
      <c r="N742" s="8"/>
    </row>
    <row r="743" spans="3:14" s="7" customFormat="1" x14ac:dyDescent="0.2">
      <c r="C743" s="7" t="s">
        <v>735</v>
      </c>
      <c r="D743" s="8"/>
      <c r="E743" s="8"/>
      <c r="F743" s="8">
        <v>-21750.6</v>
      </c>
      <c r="G743" s="8"/>
      <c r="H743" s="8"/>
      <c r="I743" s="8"/>
      <c r="J743" s="8"/>
      <c r="K743" s="8"/>
      <c r="L743" s="8"/>
      <c r="M743" s="8"/>
      <c r="N743" s="8"/>
    </row>
    <row r="744" spans="3:14" s="7" customFormat="1" x14ac:dyDescent="0.2">
      <c r="C744" s="7" t="s">
        <v>736</v>
      </c>
      <c r="D744" s="8">
        <v>-43909.39</v>
      </c>
      <c r="E744" s="8">
        <v>-96534.5</v>
      </c>
      <c r="F744" s="8"/>
      <c r="G744" s="8">
        <v>-162723.51</v>
      </c>
      <c r="H744" s="8">
        <v>-182446.42</v>
      </c>
      <c r="I744" s="8"/>
      <c r="J744" s="8"/>
      <c r="K744" s="8"/>
      <c r="L744" s="8"/>
      <c r="M744" s="8"/>
      <c r="N744" s="8"/>
    </row>
    <row r="745" spans="3:14" s="7" customFormat="1" x14ac:dyDescent="0.2">
      <c r="C745" s="7" t="s">
        <v>737</v>
      </c>
      <c r="D745" s="8"/>
      <c r="E745" s="8"/>
      <c r="F745" s="8"/>
      <c r="G745" s="8"/>
      <c r="H745" s="8"/>
      <c r="I745" s="8"/>
      <c r="J745" s="8"/>
      <c r="K745" s="8">
        <v>-1143.56</v>
      </c>
      <c r="L745" s="8">
        <v>-1634.52</v>
      </c>
      <c r="M745" s="8">
        <v>-733.43000000000006</v>
      </c>
      <c r="N745" s="8"/>
    </row>
    <row r="746" spans="3:14" s="7" customFormat="1" x14ac:dyDescent="0.2">
      <c r="C746" s="7" t="s">
        <v>738</v>
      </c>
      <c r="D746" s="8">
        <v>0</v>
      </c>
      <c r="E746" s="8"/>
      <c r="F746" s="8"/>
      <c r="G746" s="8"/>
      <c r="H746" s="8"/>
      <c r="I746" s="8">
        <v>-28403.59</v>
      </c>
      <c r="J746" s="8">
        <v>-56424.9</v>
      </c>
      <c r="K746" s="8"/>
      <c r="L746" s="8">
        <v>-23596.19</v>
      </c>
      <c r="M746" s="8">
        <v>-23596.19</v>
      </c>
      <c r="N746" s="8">
        <v>0</v>
      </c>
    </row>
    <row r="747" spans="3:14" s="7" customFormat="1" x14ac:dyDescent="0.2">
      <c r="C747" s="7" t="s">
        <v>739</v>
      </c>
      <c r="D747" s="8"/>
      <c r="E747" s="8"/>
      <c r="F747" s="8"/>
      <c r="G747" s="8"/>
      <c r="H747" s="8"/>
      <c r="I747" s="8"/>
      <c r="J747" s="8">
        <v>-440530.13</v>
      </c>
      <c r="K747" s="8"/>
      <c r="L747" s="8"/>
      <c r="M747" s="8"/>
      <c r="N747" s="8"/>
    </row>
    <row r="748" spans="3:14" s="7" customFormat="1" x14ac:dyDescent="0.2">
      <c r="C748" s="7" t="s">
        <v>740</v>
      </c>
      <c r="D748" s="8"/>
      <c r="E748" s="8"/>
      <c r="F748" s="8">
        <v>-40912.68</v>
      </c>
      <c r="G748" s="8"/>
      <c r="H748" s="8"/>
      <c r="I748" s="8"/>
      <c r="J748" s="8"/>
      <c r="K748" s="8"/>
      <c r="L748" s="8"/>
      <c r="M748" s="8"/>
      <c r="N748" s="8"/>
    </row>
    <row r="749" spans="3:14" s="7" customFormat="1" x14ac:dyDescent="0.2">
      <c r="C749" s="7" t="s">
        <v>741</v>
      </c>
      <c r="D749" s="8"/>
      <c r="E749" s="8">
        <v>43989.86</v>
      </c>
      <c r="F749" s="8"/>
      <c r="G749" s="8">
        <v>-84049.53</v>
      </c>
      <c r="H749" s="8"/>
      <c r="I749" s="8"/>
      <c r="J749" s="8"/>
      <c r="K749" s="8"/>
      <c r="L749" s="8"/>
      <c r="M749" s="8"/>
      <c r="N749" s="8"/>
    </row>
    <row r="750" spans="3:14" s="7" customFormat="1" x14ac:dyDescent="0.2">
      <c r="C750" s="7" t="s">
        <v>742</v>
      </c>
      <c r="D750" s="8"/>
      <c r="E750" s="8"/>
      <c r="F750" s="8"/>
      <c r="G750" s="8"/>
      <c r="H750" s="8"/>
      <c r="I750" s="8"/>
      <c r="J750" s="8"/>
      <c r="K750" s="8"/>
      <c r="L750" s="8"/>
      <c r="M750" s="8">
        <v>-107571.07</v>
      </c>
      <c r="N750" s="8"/>
    </row>
    <row r="751" spans="3:14" s="7" customFormat="1" x14ac:dyDescent="0.2">
      <c r="C751" s="7" t="s">
        <v>743</v>
      </c>
      <c r="D751" s="8">
        <v>-87844.03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3:14" s="7" customFormat="1" x14ac:dyDescent="0.2">
      <c r="C752" s="7" t="s">
        <v>744</v>
      </c>
      <c r="D752" s="8"/>
      <c r="E752" s="8">
        <v>-53163.07</v>
      </c>
      <c r="F752" s="8">
        <v>-47640.74</v>
      </c>
      <c r="G752" s="8"/>
      <c r="H752" s="8"/>
      <c r="I752" s="8"/>
      <c r="J752" s="8"/>
      <c r="K752" s="8"/>
      <c r="L752" s="8"/>
      <c r="M752" s="8"/>
      <c r="N752" s="8"/>
    </row>
    <row r="753" spans="3:14" s="7" customFormat="1" x14ac:dyDescent="0.2">
      <c r="C753" s="7" t="s">
        <v>745</v>
      </c>
      <c r="D753" s="8">
        <v>0</v>
      </c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3:14" s="7" customFormat="1" x14ac:dyDescent="0.2">
      <c r="C754" s="7" t="s">
        <v>746</v>
      </c>
      <c r="D754" s="8"/>
      <c r="E754" s="8"/>
      <c r="F754" s="8">
        <v>-281991.23</v>
      </c>
      <c r="G754" s="8"/>
      <c r="H754" s="8"/>
      <c r="I754" s="8"/>
      <c r="J754" s="8"/>
      <c r="K754" s="8"/>
      <c r="L754" s="8"/>
      <c r="M754" s="8"/>
      <c r="N754" s="8"/>
    </row>
    <row r="755" spans="3:14" s="7" customFormat="1" x14ac:dyDescent="0.2">
      <c r="C755" s="7" t="s">
        <v>747</v>
      </c>
      <c r="D755" s="8"/>
      <c r="E755" s="8"/>
      <c r="F755" s="8">
        <v>-88582.16</v>
      </c>
      <c r="G755" s="8"/>
      <c r="H755" s="8"/>
      <c r="I755" s="8"/>
      <c r="J755" s="8"/>
      <c r="K755" s="8"/>
      <c r="L755" s="8"/>
      <c r="M755" s="8"/>
      <c r="N755" s="8"/>
    </row>
    <row r="756" spans="3:14" s="7" customFormat="1" x14ac:dyDescent="0.2">
      <c r="C756" s="7" t="s">
        <v>748</v>
      </c>
      <c r="D756" s="8"/>
      <c r="E756" s="8"/>
      <c r="F756" s="8"/>
      <c r="G756" s="8"/>
      <c r="H756" s="8"/>
      <c r="I756" s="8"/>
      <c r="J756" s="8"/>
      <c r="K756" s="8"/>
      <c r="L756" s="8">
        <v>-9666.48</v>
      </c>
      <c r="M756" s="8"/>
      <c r="N756" s="8"/>
    </row>
    <row r="757" spans="3:14" s="7" customFormat="1" x14ac:dyDescent="0.2">
      <c r="C757" s="7" t="s">
        <v>749</v>
      </c>
      <c r="D757" s="8"/>
      <c r="E757" s="8">
        <v>-1262.8</v>
      </c>
      <c r="F757" s="8"/>
      <c r="G757" s="8"/>
      <c r="H757" s="8"/>
      <c r="I757" s="8"/>
      <c r="J757" s="8"/>
      <c r="K757" s="8"/>
      <c r="L757" s="8"/>
      <c r="M757" s="8"/>
      <c r="N757" s="8"/>
    </row>
    <row r="758" spans="3:14" s="7" customFormat="1" x14ac:dyDescent="0.2">
      <c r="C758" s="7" t="s">
        <v>750</v>
      </c>
      <c r="D758" s="8"/>
      <c r="E758" s="8"/>
      <c r="F758" s="8">
        <v>-1623.02</v>
      </c>
      <c r="G758" s="8">
        <v>-5597.98</v>
      </c>
      <c r="H758" s="8">
        <v>-3246.03</v>
      </c>
      <c r="I758" s="8"/>
      <c r="J758" s="8"/>
      <c r="K758" s="8"/>
      <c r="L758" s="8"/>
      <c r="M758" s="8"/>
      <c r="N758" s="8"/>
    </row>
    <row r="759" spans="3:14" s="7" customFormat="1" x14ac:dyDescent="0.2">
      <c r="C759" s="7" t="s">
        <v>751</v>
      </c>
      <c r="D759" s="8"/>
      <c r="E759" s="8"/>
      <c r="F759" s="8"/>
      <c r="G759" s="8"/>
      <c r="H759" s="8">
        <v>-6755.24</v>
      </c>
      <c r="I759" s="8"/>
      <c r="J759" s="8"/>
      <c r="K759" s="8"/>
      <c r="L759" s="8"/>
      <c r="M759" s="8"/>
      <c r="N759" s="8"/>
    </row>
    <row r="760" spans="3:14" s="7" customFormat="1" x14ac:dyDescent="0.2">
      <c r="C760" s="7" t="s">
        <v>752</v>
      </c>
      <c r="D760" s="8"/>
      <c r="E760" s="8">
        <v>-4365.7</v>
      </c>
      <c r="F760" s="8"/>
      <c r="G760" s="8"/>
      <c r="H760" s="8"/>
      <c r="I760" s="8"/>
      <c r="J760" s="8">
        <v>-222461.23</v>
      </c>
      <c r="K760" s="8"/>
      <c r="L760" s="8"/>
      <c r="M760" s="8"/>
      <c r="N760" s="8"/>
    </row>
    <row r="761" spans="3:14" s="7" customFormat="1" x14ac:dyDescent="0.2">
      <c r="C761" s="7" t="s">
        <v>753</v>
      </c>
      <c r="D761" s="8"/>
      <c r="E761" s="8">
        <v>-2958.83</v>
      </c>
      <c r="F761" s="8"/>
      <c r="G761" s="8">
        <v>-11447.84</v>
      </c>
      <c r="H761" s="8">
        <v>-11819.76</v>
      </c>
      <c r="I761" s="8">
        <v>-2954.94</v>
      </c>
      <c r="J761" s="8"/>
      <c r="K761" s="8">
        <v>-47771.53</v>
      </c>
      <c r="L761" s="8"/>
      <c r="M761" s="8"/>
      <c r="N761" s="8"/>
    </row>
    <row r="762" spans="3:14" s="7" customFormat="1" x14ac:dyDescent="0.2">
      <c r="C762" s="7" t="s">
        <v>754</v>
      </c>
      <c r="D762" s="8"/>
      <c r="E762" s="8">
        <v>0</v>
      </c>
      <c r="F762" s="8"/>
      <c r="G762" s="8"/>
      <c r="H762" s="8"/>
      <c r="I762" s="8"/>
      <c r="J762" s="8">
        <v>-1359.17</v>
      </c>
      <c r="K762" s="8"/>
      <c r="L762" s="8"/>
      <c r="M762" s="8"/>
      <c r="N762" s="8"/>
    </row>
    <row r="763" spans="3:14" s="7" customFormat="1" x14ac:dyDescent="0.2">
      <c r="C763" s="7" t="s">
        <v>755</v>
      </c>
      <c r="D763" s="8">
        <v>-2741.66</v>
      </c>
      <c r="E763" s="8">
        <v>-2741.67</v>
      </c>
      <c r="F763" s="8">
        <v>-2741.66</v>
      </c>
      <c r="G763" s="8">
        <v>-5805.66</v>
      </c>
      <c r="H763" s="8">
        <v>5805.66</v>
      </c>
      <c r="I763" s="8">
        <v>-5805.67</v>
      </c>
      <c r="J763" s="8"/>
      <c r="K763" s="8">
        <v>-10654.33</v>
      </c>
      <c r="L763" s="8"/>
      <c r="M763" s="8"/>
      <c r="N763" s="8"/>
    </row>
    <row r="764" spans="3:14" s="7" customFormat="1" x14ac:dyDescent="0.2">
      <c r="C764" s="7" t="s">
        <v>756</v>
      </c>
      <c r="D764" s="8">
        <v>-3792.23</v>
      </c>
      <c r="E764" s="8">
        <v>0</v>
      </c>
      <c r="F764" s="8">
        <v>-707.1</v>
      </c>
      <c r="G764" s="8">
        <v>-4242.6099999999997</v>
      </c>
      <c r="H764" s="8"/>
      <c r="I764" s="8"/>
      <c r="J764" s="8">
        <v>-11994.02</v>
      </c>
      <c r="K764" s="8"/>
      <c r="L764" s="8"/>
      <c r="M764" s="8"/>
      <c r="N764" s="8">
        <v>-1139.1199999999999</v>
      </c>
    </row>
    <row r="765" spans="3:14" s="7" customFormat="1" x14ac:dyDescent="0.2">
      <c r="C765" s="7" t="s">
        <v>757</v>
      </c>
      <c r="D765" s="8"/>
      <c r="E765" s="8"/>
      <c r="F765" s="8"/>
      <c r="G765" s="8">
        <v>-66940</v>
      </c>
      <c r="H765" s="8">
        <v>-53880</v>
      </c>
      <c r="I765" s="8"/>
      <c r="J765" s="8"/>
      <c r="K765" s="8"/>
      <c r="L765" s="8"/>
      <c r="M765" s="8"/>
      <c r="N765" s="8"/>
    </row>
    <row r="766" spans="3:14" s="7" customFormat="1" x14ac:dyDescent="0.2">
      <c r="C766" s="7" t="s">
        <v>758</v>
      </c>
      <c r="D766" s="8"/>
      <c r="E766" s="8">
        <v>0</v>
      </c>
      <c r="F766" s="8"/>
      <c r="G766" s="8"/>
      <c r="H766" s="8"/>
      <c r="I766" s="8"/>
      <c r="J766" s="8"/>
      <c r="K766" s="8">
        <v>-1216.1500000000001</v>
      </c>
      <c r="L766" s="8">
        <v>-5587.44</v>
      </c>
      <c r="M766" s="8">
        <v>-5886.59</v>
      </c>
      <c r="N766" s="8">
        <v>-2221.52</v>
      </c>
    </row>
    <row r="767" spans="3:14" s="7" customFormat="1" x14ac:dyDescent="0.2">
      <c r="C767" s="7" t="s">
        <v>759</v>
      </c>
      <c r="D767" s="8">
        <v>-12193.27</v>
      </c>
      <c r="E767" s="8">
        <v>-11409.48</v>
      </c>
      <c r="F767" s="8">
        <v>-60261.21</v>
      </c>
      <c r="G767" s="8">
        <v>-22854.52</v>
      </c>
      <c r="H767" s="8">
        <v>-17059.919999999998</v>
      </c>
      <c r="I767" s="8">
        <v>-22125.62</v>
      </c>
      <c r="J767" s="8">
        <v>-25704.35</v>
      </c>
      <c r="K767" s="8"/>
      <c r="L767" s="8"/>
      <c r="M767" s="8"/>
      <c r="N767" s="8"/>
    </row>
    <row r="768" spans="3:14" s="7" customFormat="1" x14ac:dyDescent="0.2">
      <c r="C768" s="7" t="s">
        <v>760</v>
      </c>
      <c r="D768" s="8"/>
      <c r="E768" s="8"/>
      <c r="F768" s="8">
        <v>-10891.6</v>
      </c>
      <c r="G768" s="8"/>
      <c r="H768" s="8"/>
      <c r="I768" s="8"/>
      <c r="J768" s="8"/>
      <c r="K768" s="8"/>
      <c r="L768" s="8"/>
      <c r="M768" s="8"/>
      <c r="N768" s="8"/>
    </row>
    <row r="769" spans="3:14" s="7" customFormat="1" x14ac:dyDescent="0.2">
      <c r="C769" s="7" t="s">
        <v>761</v>
      </c>
      <c r="D769" s="8"/>
      <c r="E769" s="8"/>
      <c r="F769" s="8">
        <v>-62813.37</v>
      </c>
      <c r="G769" s="8"/>
      <c r="H769" s="8"/>
      <c r="I769" s="8"/>
      <c r="J769" s="8"/>
      <c r="K769" s="8"/>
      <c r="L769" s="8"/>
      <c r="M769" s="8"/>
      <c r="N769" s="8"/>
    </row>
    <row r="770" spans="3:14" s="7" customFormat="1" x14ac:dyDescent="0.2">
      <c r="C770" s="7" t="s">
        <v>762</v>
      </c>
      <c r="D770" s="8"/>
      <c r="E770" s="8"/>
      <c r="F770" s="8"/>
      <c r="G770" s="8"/>
      <c r="H770" s="8"/>
      <c r="I770" s="8"/>
      <c r="J770" s="8"/>
      <c r="K770" s="8">
        <v>-291650.81</v>
      </c>
      <c r="L770" s="8">
        <v>-496334.52</v>
      </c>
      <c r="M770" s="8"/>
      <c r="N770" s="8"/>
    </row>
    <row r="771" spans="3:14" s="7" customFormat="1" x14ac:dyDescent="0.2">
      <c r="C771" s="7" t="s">
        <v>763</v>
      </c>
      <c r="D771" s="8"/>
      <c r="E771" s="8"/>
      <c r="F771" s="8">
        <v>-1425.37</v>
      </c>
      <c r="G771" s="8">
        <v>-2850.73</v>
      </c>
      <c r="H771" s="8"/>
      <c r="I771" s="8"/>
      <c r="J771" s="8"/>
      <c r="K771" s="8"/>
      <c r="L771" s="8"/>
      <c r="M771" s="8"/>
      <c r="N771" s="8"/>
    </row>
    <row r="772" spans="3:14" s="7" customFormat="1" x14ac:dyDescent="0.2">
      <c r="C772" s="7" t="s">
        <v>764</v>
      </c>
      <c r="D772" s="8">
        <v>-6552.05</v>
      </c>
      <c r="E772" s="8">
        <v>-65779.100000000006</v>
      </c>
      <c r="F772" s="8">
        <v>-99441.010000000009</v>
      </c>
      <c r="G772" s="8">
        <v>-44318.21</v>
      </c>
      <c r="H772" s="8"/>
      <c r="I772" s="8"/>
      <c r="J772" s="8"/>
      <c r="K772" s="8">
        <v>-2366696.48</v>
      </c>
      <c r="L772" s="8">
        <v>-3995064.38</v>
      </c>
      <c r="M772" s="8"/>
      <c r="N772" s="8"/>
    </row>
    <row r="773" spans="3:14" s="7" customFormat="1" x14ac:dyDescent="0.2">
      <c r="C773" s="7" t="s">
        <v>765</v>
      </c>
      <c r="D773" s="8"/>
      <c r="E773" s="8"/>
      <c r="F773" s="8"/>
      <c r="G773" s="8"/>
      <c r="H773" s="8"/>
      <c r="I773" s="8"/>
      <c r="J773" s="8"/>
      <c r="K773" s="8">
        <v>-22954.13</v>
      </c>
      <c r="L773" s="8"/>
      <c r="M773" s="8"/>
      <c r="N773" s="8"/>
    </row>
    <row r="774" spans="3:14" s="7" customFormat="1" x14ac:dyDescent="0.2">
      <c r="C774" s="7" t="s">
        <v>766</v>
      </c>
      <c r="D774" s="8">
        <v>0</v>
      </c>
      <c r="E774" s="8"/>
      <c r="F774" s="8"/>
      <c r="G774" s="8"/>
      <c r="H774" s="8"/>
      <c r="I774" s="8"/>
      <c r="J774" s="8"/>
      <c r="K774" s="8">
        <v>-1161058.75</v>
      </c>
      <c r="L774" s="8">
        <v>-1959906.5</v>
      </c>
      <c r="M774" s="8"/>
      <c r="N774" s="8"/>
    </row>
    <row r="775" spans="3:14" s="7" customFormat="1" x14ac:dyDescent="0.2">
      <c r="C775" s="7" t="s">
        <v>767</v>
      </c>
      <c r="D775" s="8"/>
      <c r="E775" s="8"/>
      <c r="F775" s="8"/>
      <c r="G775" s="8"/>
      <c r="H775" s="8"/>
      <c r="I775" s="8"/>
      <c r="J775" s="8"/>
      <c r="K775" s="8">
        <v>-127971.66</v>
      </c>
      <c r="L775" s="8">
        <v>-217783.3</v>
      </c>
      <c r="M775" s="8"/>
      <c r="N775" s="8"/>
    </row>
    <row r="776" spans="3:14" s="7" customFormat="1" x14ac:dyDescent="0.2">
      <c r="C776" s="7" t="s">
        <v>768</v>
      </c>
      <c r="D776" s="8"/>
      <c r="E776" s="8"/>
      <c r="F776" s="8"/>
      <c r="G776" s="8"/>
      <c r="H776" s="8"/>
      <c r="I776" s="8"/>
      <c r="J776" s="8"/>
      <c r="K776" s="8"/>
      <c r="L776" s="8">
        <v>-22954.13</v>
      </c>
      <c r="M776" s="8"/>
      <c r="N776" s="8"/>
    </row>
    <row r="777" spans="3:14" s="7" customFormat="1" x14ac:dyDescent="0.2">
      <c r="C777" s="7" t="s">
        <v>769</v>
      </c>
      <c r="D777" s="8"/>
      <c r="E777" s="8"/>
      <c r="F777" s="8"/>
      <c r="G777" s="8"/>
      <c r="H777" s="8"/>
      <c r="I777" s="8"/>
      <c r="J777" s="8"/>
      <c r="K777" s="8">
        <v>-7164858.7799999993</v>
      </c>
      <c r="L777" s="8">
        <v>-12179978.149999999</v>
      </c>
      <c r="M777" s="8"/>
      <c r="N777" s="8"/>
    </row>
    <row r="778" spans="3:14" s="7" customFormat="1" x14ac:dyDescent="0.2">
      <c r="C778" s="7" t="s">
        <v>770</v>
      </c>
      <c r="D778" s="8"/>
      <c r="E778" s="8"/>
      <c r="F778" s="8"/>
      <c r="G778" s="8"/>
      <c r="H778" s="8"/>
      <c r="I778" s="8">
        <v>0</v>
      </c>
      <c r="J778" s="8"/>
      <c r="K778" s="8">
        <v>-18748.5</v>
      </c>
      <c r="L778" s="8">
        <v>-31932.789999999997</v>
      </c>
      <c r="M778" s="8"/>
      <c r="N778" s="8"/>
    </row>
    <row r="779" spans="3:14" s="7" customFormat="1" x14ac:dyDescent="0.2">
      <c r="C779" s="7" t="s">
        <v>771</v>
      </c>
      <c r="D779" s="8"/>
      <c r="E779" s="8"/>
      <c r="F779" s="8">
        <v>-2718.35</v>
      </c>
      <c r="G779" s="8"/>
      <c r="H779" s="8"/>
      <c r="I779" s="8"/>
      <c r="J779" s="8">
        <v>-2718.35</v>
      </c>
      <c r="K779" s="8"/>
      <c r="L779" s="8"/>
      <c r="M779" s="8">
        <v>-3801.04</v>
      </c>
      <c r="N779" s="8"/>
    </row>
    <row r="780" spans="3:14" s="7" customFormat="1" x14ac:dyDescent="0.2">
      <c r="C780" s="7" t="s">
        <v>772</v>
      </c>
      <c r="D780" s="8"/>
      <c r="E780" s="8"/>
      <c r="F780" s="8"/>
      <c r="G780" s="8"/>
      <c r="H780" s="8"/>
      <c r="I780" s="8"/>
      <c r="J780" s="8"/>
      <c r="K780" s="8">
        <v>-477455.79000000004</v>
      </c>
      <c r="L780" s="8">
        <v>-806655.9800000001</v>
      </c>
      <c r="M780" s="8"/>
      <c r="N780" s="8"/>
    </row>
    <row r="781" spans="3:14" s="7" customFormat="1" x14ac:dyDescent="0.2">
      <c r="C781" s="7" t="s">
        <v>773</v>
      </c>
      <c r="D781" s="8"/>
      <c r="E781" s="8"/>
      <c r="F781" s="8"/>
      <c r="G781" s="8"/>
      <c r="H781" s="8"/>
      <c r="I781" s="8"/>
      <c r="J781" s="8">
        <v>-945840.19</v>
      </c>
      <c r="K781" s="8"/>
      <c r="L781" s="8"/>
      <c r="M781" s="8"/>
      <c r="N781" s="8"/>
    </row>
    <row r="782" spans="3:14" s="7" customFormat="1" x14ac:dyDescent="0.2">
      <c r="C782" s="7" t="s">
        <v>774</v>
      </c>
      <c r="D782" s="8"/>
      <c r="E782" s="8"/>
      <c r="F782" s="8"/>
      <c r="G782" s="8"/>
      <c r="H782" s="8"/>
      <c r="I782" s="8"/>
      <c r="J782" s="8"/>
      <c r="K782" s="8">
        <v>-1973713.6400000001</v>
      </c>
      <c r="L782" s="8">
        <v>-3355486.04</v>
      </c>
      <c r="M782" s="8"/>
      <c r="N782" s="8"/>
    </row>
    <row r="783" spans="3:14" s="7" customFormat="1" x14ac:dyDescent="0.2">
      <c r="C783" s="7" t="s">
        <v>775</v>
      </c>
      <c r="D783" s="8"/>
      <c r="E783" s="8"/>
      <c r="F783" s="8"/>
      <c r="G783" s="8"/>
      <c r="H783" s="8"/>
      <c r="I783" s="8"/>
      <c r="J783" s="8"/>
      <c r="K783" s="8">
        <v>-98344.53</v>
      </c>
      <c r="L783" s="8">
        <v>-167410.89000000001</v>
      </c>
      <c r="M783" s="8"/>
      <c r="N783" s="8"/>
    </row>
    <row r="784" spans="3:14" s="7" customFormat="1" x14ac:dyDescent="0.2">
      <c r="C784" s="7" t="s">
        <v>776</v>
      </c>
      <c r="D784" s="8"/>
      <c r="E784" s="8"/>
      <c r="F784" s="8"/>
      <c r="G784" s="8"/>
      <c r="H784" s="8"/>
      <c r="I784" s="8"/>
      <c r="J784" s="8"/>
      <c r="K784" s="8">
        <v>-54865.68</v>
      </c>
      <c r="L784" s="8">
        <v>-93959.15</v>
      </c>
      <c r="M784" s="8">
        <v>-64759.979999999996</v>
      </c>
      <c r="N784" s="8">
        <v>0</v>
      </c>
    </row>
    <row r="785" spans="3:14" s="7" customFormat="1" x14ac:dyDescent="0.2">
      <c r="C785" s="7" t="s">
        <v>777</v>
      </c>
      <c r="D785" s="8"/>
      <c r="E785" s="8"/>
      <c r="F785" s="8"/>
      <c r="G785" s="8"/>
      <c r="H785" s="8"/>
      <c r="I785" s="8"/>
      <c r="J785" s="8"/>
      <c r="K785" s="8">
        <v>-898574.48</v>
      </c>
      <c r="L785" s="8">
        <v>-1524792.26</v>
      </c>
      <c r="M785" s="8"/>
      <c r="N785" s="8"/>
    </row>
    <row r="786" spans="3:14" s="7" customFormat="1" x14ac:dyDescent="0.2">
      <c r="C786" s="7" t="s">
        <v>778</v>
      </c>
      <c r="D786" s="8"/>
      <c r="E786" s="8"/>
      <c r="F786" s="8"/>
      <c r="G786" s="8"/>
      <c r="H786" s="8"/>
      <c r="I786" s="8"/>
      <c r="J786" s="8"/>
      <c r="K786" s="8">
        <v>-510352.49</v>
      </c>
      <c r="L786" s="8">
        <v>-867971.75</v>
      </c>
      <c r="M786" s="8"/>
      <c r="N786" s="8"/>
    </row>
    <row r="787" spans="3:14" s="7" customFormat="1" x14ac:dyDescent="0.2">
      <c r="C787" s="7" t="s">
        <v>779</v>
      </c>
      <c r="D787" s="8"/>
      <c r="E787" s="8"/>
      <c r="F787" s="8"/>
      <c r="G787" s="8"/>
      <c r="H787" s="8"/>
      <c r="I787" s="8"/>
      <c r="J787" s="8"/>
      <c r="K787" s="8">
        <v>-534938.21</v>
      </c>
      <c r="L787" s="8">
        <v>-908225.25</v>
      </c>
      <c r="M787" s="8"/>
      <c r="N787" s="8"/>
    </row>
    <row r="788" spans="3:14" s="7" customFormat="1" x14ac:dyDescent="0.2">
      <c r="C788" s="7" t="s">
        <v>780</v>
      </c>
      <c r="D788" s="8"/>
      <c r="E788" s="8"/>
      <c r="F788" s="8"/>
      <c r="G788" s="8"/>
      <c r="H788" s="8"/>
      <c r="I788" s="8"/>
      <c r="J788" s="8"/>
      <c r="K788" s="8">
        <v>-119899.96</v>
      </c>
      <c r="L788" s="8">
        <v>-713509.34</v>
      </c>
      <c r="M788" s="8"/>
      <c r="N788" s="8"/>
    </row>
    <row r="789" spans="3:14" s="7" customFormat="1" x14ac:dyDescent="0.2">
      <c r="C789" s="7" t="s">
        <v>781</v>
      </c>
      <c r="D789" s="8"/>
      <c r="E789" s="8"/>
      <c r="F789" s="8"/>
      <c r="G789" s="8"/>
      <c r="H789" s="8"/>
      <c r="I789" s="8"/>
      <c r="J789" s="8"/>
      <c r="K789" s="8">
        <v>-255029.94</v>
      </c>
      <c r="L789" s="8">
        <v>-437111.76</v>
      </c>
      <c r="M789" s="8"/>
      <c r="N789" s="8"/>
    </row>
    <row r="790" spans="3:14" s="7" customFormat="1" x14ac:dyDescent="0.2">
      <c r="C790" s="7" t="s">
        <v>782</v>
      </c>
      <c r="D790" s="8"/>
      <c r="E790" s="8"/>
      <c r="F790" s="8"/>
      <c r="G790" s="8"/>
      <c r="H790" s="8">
        <v>-30644</v>
      </c>
      <c r="I790" s="8">
        <v>-8288.27</v>
      </c>
      <c r="J790" s="8"/>
      <c r="K790" s="8"/>
      <c r="L790" s="8">
        <v>-6199</v>
      </c>
      <c r="M790" s="8">
        <v>-4778.25</v>
      </c>
      <c r="N790" s="8"/>
    </row>
    <row r="791" spans="3:14" s="7" customFormat="1" x14ac:dyDescent="0.2">
      <c r="C791" s="7" t="s">
        <v>783</v>
      </c>
      <c r="D791" s="8"/>
      <c r="E791" s="8"/>
      <c r="F791" s="8"/>
      <c r="G791" s="8"/>
      <c r="H791" s="8"/>
      <c r="I791" s="8">
        <v>-38103.67</v>
      </c>
      <c r="J791" s="8"/>
      <c r="K791" s="8"/>
      <c r="L791" s="8"/>
      <c r="M791" s="8"/>
      <c r="N791" s="8"/>
    </row>
    <row r="792" spans="3:14" s="7" customFormat="1" x14ac:dyDescent="0.2">
      <c r="C792" s="7" t="s">
        <v>784</v>
      </c>
      <c r="D792" s="8"/>
      <c r="E792" s="8"/>
      <c r="F792" s="8"/>
      <c r="G792" s="8">
        <v>-11084.62</v>
      </c>
      <c r="H792" s="8"/>
      <c r="I792" s="8"/>
      <c r="J792" s="8"/>
      <c r="K792" s="8"/>
      <c r="L792" s="8"/>
      <c r="M792" s="8"/>
      <c r="N792" s="8"/>
    </row>
    <row r="793" spans="3:14" s="7" customFormat="1" x14ac:dyDescent="0.2">
      <c r="C793" s="7" t="s">
        <v>785</v>
      </c>
      <c r="D793" s="8"/>
      <c r="E793" s="8"/>
      <c r="F793" s="8"/>
      <c r="G793" s="8">
        <v>-20888.310000000001</v>
      </c>
      <c r="H793" s="8"/>
      <c r="I793" s="8"/>
      <c r="J793" s="8"/>
      <c r="K793" s="8"/>
      <c r="L793" s="8"/>
      <c r="M793" s="8"/>
      <c r="N793" s="8"/>
    </row>
    <row r="794" spans="3:14" s="7" customFormat="1" x14ac:dyDescent="0.2">
      <c r="C794" s="7" t="s">
        <v>786</v>
      </c>
      <c r="D794" s="8"/>
      <c r="E794" s="8"/>
      <c r="F794" s="8"/>
      <c r="G794" s="8"/>
      <c r="H794" s="8"/>
      <c r="I794" s="8"/>
      <c r="J794" s="8"/>
      <c r="K794" s="8">
        <v>-4132.78</v>
      </c>
      <c r="L794" s="8"/>
      <c r="M794" s="8"/>
      <c r="N794" s="8"/>
    </row>
    <row r="795" spans="3:14" s="7" customFormat="1" x14ac:dyDescent="0.2">
      <c r="C795" s="7" t="s">
        <v>787</v>
      </c>
      <c r="D795" s="8"/>
      <c r="E795" s="8">
        <v>-44417.479999999996</v>
      </c>
      <c r="F795" s="8"/>
      <c r="G795" s="8"/>
      <c r="H795" s="8"/>
      <c r="I795" s="8"/>
      <c r="J795" s="8">
        <v>-13580.95</v>
      </c>
      <c r="K795" s="8"/>
      <c r="L795" s="8"/>
      <c r="M795" s="8"/>
      <c r="N795" s="8"/>
    </row>
    <row r="796" spans="3:14" s="7" customFormat="1" x14ac:dyDescent="0.2">
      <c r="C796" s="7" t="s">
        <v>788</v>
      </c>
      <c r="D796" s="8">
        <v>-26287.57</v>
      </c>
      <c r="E796" s="8">
        <v>-38812.839999999997</v>
      </c>
      <c r="F796" s="8">
        <v>-108077.9</v>
      </c>
      <c r="G796" s="8">
        <v>-97491.44</v>
      </c>
      <c r="H796" s="8">
        <v>-26011.48</v>
      </c>
      <c r="I796" s="8"/>
      <c r="J796" s="8"/>
      <c r="K796" s="8"/>
      <c r="L796" s="8"/>
      <c r="M796" s="8"/>
      <c r="N796" s="8"/>
    </row>
    <row r="797" spans="3:14" s="7" customFormat="1" x14ac:dyDescent="0.2">
      <c r="C797" s="7" t="s">
        <v>789</v>
      </c>
      <c r="D797" s="8">
        <v>0</v>
      </c>
      <c r="E797" s="8"/>
      <c r="F797" s="8"/>
      <c r="G797" s="8"/>
      <c r="H797" s="8"/>
      <c r="I797" s="8"/>
      <c r="J797" s="8"/>
      <c r="K797" s="8"/>
      <c r="L797" s="8"/>
      <c r="M797" s="8">
        <v>-2930.18</v>
      </c>
      <c r="N797" s="8">
        <v>0</v>
      </c>
    </row>
    <row r="798" spans="3:14" s="7" customFormat="1" x14ac:dyDescent="0.2">
      <c r="C798" s="7" t="s">
        <v>790</v>
      </c>
      <c r="D798" s="8">
        <v>0</v>
      </c>
      <c r="E798" s="8"/>
      <c r="F798" s="8"/>
      <c r="G798" s="8"/>
      <c r="H798" s="8"/>
      <c r="I798" s="8"/>
      <c r="J798" s="8">
        <v>-9734.92</v>
      </c>
      <c r="K798" s="8"/>
      <c r="L798" s="8"/>
      <c r="M798" s="8"/>
      <c r="N798" s="8"/>
    </row>
    <row r="799" spans="3:14" s="7" customFormat="1" x14ac:dyDescent="0.2">
      <c r="C799" s="7" t="s">
        <v>791</v>
      </c>
      <c r="D799" s="8"/>
      <c r="E799" s="8">
        <v>-33247.75</v>
      </c>
      <c r="F799" s="8">
        <v>-33699.839999999997</v>
      </c>
      <c r="G799" s="8"/>
      <c r="H799" s="8">
        <v>-17476.86</v>
      </c>
      <c r="I799" s="8"/>
      <c r="J799" s="8"/>
      <c r="K799" s="8"/>
      <c r="L799" s="8"/>
      <c r="M799" s="8"/>
      <c r="N799" s="8"/>
    </row>
    <row r="800" spans="3:14" s="7" customFormat="1" x14ac:dyDescent="0.2">
      <c r="C800" s="7" t="s">
        <v>792</v>
      </c>
      <c r="D800" s="8">
        <v>-61984.060000000005</v>
      </c>
      <c r="E800" s="8">
        <v>-10177.99</v>
      </c>
      <c r="F800" s="8">
        <v>-48658.33</v>
      </c>
      <c r="G800" s="8">
        <v>-48752.600000000006</v>
      </c>
      <c r="H800" s="8">
        <v>-16784.990000000002</v>
      </c>
      <c r="I800" s="8">
        <v>-83515.42</v>
      </c>
      <c r="J800" s="8">
        <v>-31071.739999999998</v>
      </c>
      <c r="K800" s="8">
        <v>-63900.89</v>
      </c>
      <c r="L800" s="8">
        <v>-105210.02</v>
      </c>
      <c r="M800" s="8">
        <v>-158106.78</v>
      </c>
      <c r="N800" s="8">
        <v>-158106.77000000002</v>
      </c>
    </row>
    <row r="801" spans="1:14" s="7" customFormat="1" x14ac:dyDescent="0.2">
      <c r="C801" s="7" t="s">
        <v>793</v>
      </c>
      <c r="D801" s="8"/>
      <c r="E801" s="8"/>
      <c r="F801" s="8"/>
      <c r="G801" s="8"/>
      <c r="H801" s="8"/>
      <c r="I801" s="8"/>
      <c r="J801" s="8">
        <v>-9248.41</v>
      </c>
      <c r="K801" s="8"/>
      <c r="L801" s="8"/>
      <c r="M801" s="8"/>
      <c r="N801" s="8"/>
    </row>
    <row r="802" spans="1:14" s="7" customFormat="1" x14ac:dyDescent="0.2">
      <c r="C802" s="7" t="s">
        <v>794</v>
      </c>
      <c r="D802" s="8"/>
      <c r="E802" s="8"/>
      <c r="F802" s="8">
        <v>-11968.2</v>
      </c>
      <c r="G802" s="8"/>
      <c r="H802" s="8"/>
      <c r="I802" s="8"/>
      <c r="J802" s="8"/>
      <c r="K802" s="8"/>
      <c r="L802" s="8"/>
      <c r="M802" s="8"/>
      <c r="N802" s="8"/>
    </row>
    <row r="803" spans="1:14" s="7" customFormat="1" x14ac:dyDescent="0.2">
      <c r="C803" s="7" t="s">
        <v>795</v>
      </c>
      <c r="D803" s="8"/>
      <c r="E803" s="8"/>
      <c r="F803" s="8"/>
      <c r="G803" s="8">
        <v>-4536.8500000000004</v>
      </c>
      <c r="H803" s="8"/>
      <c r="I803" s="8"/>
      <c r="J803" s="8"/>
      <c r="K803" s="8"/>
      <c r="L803" s="8"/>
      <c r="M803" s="8"/>
      <c r="N803" s="8"/>
    </row>
    <row r="804" spans="1:14" s="7" customFormat="1" x14ac:dyDescent="0.2">
      <c r="C804" s="7" t="s">
        <v>796</v>
      </c>
      <c r="D804" s="8"/>
      <c r="E804" s="8">
        <v>-17610.769999999997</v>
      </c>
      <c r="F804" s="8">
        <v>-8558.2199999999993</v>
      </c>
      <c r="G804" s="8"/>
      <c r="H804" s="8">
        <v>-17610.769999999997</v>
      </c>
      <c r="I804" s="8"/>
      <c r="J804" s="8"/>
      <c r="K804" s="8"/>
      <c r="L804" s="8"/>
      <c r="M804" s="8"/>
      <c r="N804" s="8"/>
    </row>
    <row r="805" spans="1:14" s="7" customFormat="1" x14ac:dyDescent="0.2">
      <c r="C805" s="7" t="s">
        <v>797</v>
      </c>
      <c r="D805" s="8">
        <v>-23406.45</v>
      </c>
      <c r="E805" s="8"/>
      <c r="F805" s="8">
        <v>-12371.72</v>
      </c>
      <c r="G805" s="8">
        <v>-2199.14</v>
      </c>
      <c r="H805" s="8"/>
      <c r="I805" s="8">
        <v>-2199.12</v>
      </c>
      <c r="J805" s="8">
        <v>-7483.56</v>
      </c>
      <c r="K805" s="8">
        <v>-5612.68</v>
      </c>
      <c r="L805" s="8">
        <v>-1348.64</v>
      </c>
      <c r="M805" s="8"/>
      <c r="N805" s="8"/>
    </row>
    <row r="806" spans="1:14" s="7" customFormat="1" x14ac:dyDescent="0.2">
      <c r="C806" s="7" t="s">
        <v>798</v>
      </c>
      <c r="D806" s="8">
        <v>0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s="7" customFormat="1" x14ac:dyDescent="0.2">
      <c r="C807" s="7" t="s">
        <v>799</v>
      </c>
      <c r="D807" s="8"/>
      <c r="E807" s="8">
        <v>-335893.02</v>
      </c>
      <c r="F807" s="8">
        <v>-220025.33000000002</v>
      </c>
      <c r="G807" s="8">
        <v>-90170.58</v>
      </c>
      <c r="H807" s="8">
        <v>-71532.7</v>
      </c>
      <c r="I807" s="8"/>
      <c r="J807" s="8"/>
      <c r="K807" s="8"/>
      <c r="L807" s="8"/>
      <c r="M807" s="8"/>
      <c r="N807" s="8"/>
    </row>
    <row r="808" spans="1:14" s="7" customFormat="1" x14ac:dyDescent="0.2">
      <c r="C808" s="7" t="s">
        <v>800</v>
      </c>
      <c r="D808" s="8"/>
      <c r="E808" s="8"/>
      <c r="F808" s="8"/>
      <c r="G808" s="8"/>
      <c r="H808" s="8"/>
      <c r="I808" s="8"/>
      <c r="J808" s="8"/>
      <c r="K808" s="8">
        <v>-10476.719999999999</v>
      </c>
      <c r="L808" s="8">
        <v>-9632.0400000000009</v>
      </c>
      <c r="M808" s="8"/>
      <c r="N808" s="8"/>
    </row>
    <row r="809" spans="1:14" s="7" customFormat="1" x14ac:dyDescent="0.2">
      <c r="C809" s="7" t="s">
        <v>801</v>
      </c>
      <c r="D809" s="8"/>
      <c r="E809" s="8"/>
      <c r="F809" s="8"/>
      <c r="G809" s="8"/>
      <c r="H809" s="8"/>
      <c r="I809" s="8"/>
      <c r="J809" s="8"/>
      <c r="K809" s="8">
        <v>-18935.73</v>
      </c>
      <c r="L809" s="8"/>
      <c r="M809" s="8"/>
      <c r="N809" s="8"/>
    </row>
    <row r="810" spans="1:14" s="7" customFormat="1" x14ac:dyDescent="0.2">
      <c r="C810" s="7" t="s">
        <v>802</v>
      </c>
      <c r="D810" s="8">
        <v>0</v>
      </c>
      <c r="E810" s="8">
        <v>-72622.89</v>
      </c>
      <c r="F810" s="8">
        <v>-98948.35</v>
      </c>
      <c r="G810" s="8"/>
      <c r="H810" s="8">
        <v>-46997.760000000002</v>
      </c>
      <c r="I810" s="8"/>
      <c r="J810" s="8"/>
      <c r="K810" s="8"/>
      <c r="L810" s="8"/>
      <c r="M810" s="8"/>
      <c r="N810" s="8"/>
    </row>
    <row r="811" spans="1:14" s="7" customFormat="1" x14ac:dyDescent="0.2">
      <c r="C811" s="7" t="s">
        <v>803</v>
      </c>
      <c r="D811" s="8"/>
      <c r="E811" s="8"/>
      <c r="F811" s="8"/>
      <c r="G811" s="8"/>
      <c r="H811" s="8"/>
      <c r="I811" s="8"/>
      <c r="J811" s="8">
        <v>-31629.55</v>
      </c>
      <c r="K811" s="8"/>
      <c r="L811" s="8"/>
      <c r="M811" s="8"/>
      <c r="N811" s="8"/>
    </row>
    <row r="812" spans="1:14" s="7" customFormat="1" x14ac:dyDescent="0.2">
      <c r="C812" s="7" t="s">
        <v>804</v>
      </c>
      <c r="D812" s="8"/>
      <c r="E812" s="8"/>
      <c r="F812" s="8">
        <v>-3200</v>
      </c>
      <c r="G812" s="8"/>
      <c r="H812" s="8"/>
      <c r="I812" s="8"/>
      <c r="J812" s="8"/>
      <c r="K812" s="8"/>
      <c r="L812" s="8"/>
      <c r="M812" s="8"/>
      <c r="N812" s="8"/>
    </row>
    <row r="813" spans="1:14" s="7" customFormat="1" x14ac:dyDescent="0.2">
      <c r="C813" s="7" t="s">
        <v>805</v>
      </c>
      <c r="D813" s="8"/>
      <c r="E813" s="8"/>
      <c r="F813" s="8"/>
      <c r="G813" s="8"/>
      <c r="H813" s="8"/>
      <c r="I813" s="8"/>
      <c r="J813" s="8"/>
      <c r="K813" s="8">
        <v>-3832.25</v>
      </c>
      <c r="L813" s="8"/>
      <c r="M813" s="8"/>
      <c r="N813" s="8"/>
    </row>
    <row r="814" spans="1:14" s="7" customFormat="1" x14ac:dyDescent="0.2">
      <c r="C814" s="7" t="s">
        <v>806</v>
      </c>
      <c r="D814" s="8"/>
      <c r="E814" s="8"/>
      <c r="F814" s="8"/>
      <c r="G814" s="8">
        <v>-280621.81</v>
      </c>
      <c r="H814" s="8"/>
      <c r="I814" s="8">
        <v>-39861.589999999997</v>
      </c>
      <c r="J814" s="8"/>
      <c r="K814" s="8">
        <v>-4071.61</v>
      </c>
      <c r="L814" s="8">
        <v>-2248.5</v>
      </c>
      <c r="M814" s="8"/>
      <c r="N814" s="8"/>
    </row>
    <row r="815" spans="1:14" s="7" customFormat="1" x14ac:dyDescent="0.2">
      <c r="C815" s="7" t="s">
        <v>807</v>
      </c>
      <c r="D815" s="8">
        <v>-5427.31</v>
      </c>
      <c r="E815" s="8">
        <v>-10854.62</v>
      </c>
      <c r="F815" s="8"/>
      <c r="G815" s="8"/>
      <c r="H815" s="8">
        <v>0</v>
      </c>
      <c r="I815" s="8"/>
      <c r="J815" s="8">
        <v>-5427.31</v>
      </c>
      <c r="K815" s="8"/>
      <c r="L815" s="8"/>
      <c r="M815" s="8"/>
      <c r="N815" s="8"/>
    </row>
    <row r="816" spans="1:14" s="7" customFormat="1" x14ac:dyDescent="0.2">
      <c r="A816" s="14"/>
      <c r="B816" s="14" t="s">
        <v>808</v>
      </c>
      <c r="C816" s="14"/>
      <c r="D816" s="15">
        <f>SUM(D817:D978)</f>
        <v>-20778442</v>
      </c>
      <c r="E816" s="15">
        <f t="shared" ref="E816:N816" si="10">SUM(E817:E978)</f>
        <v>-7695858.5200000023</v>
      </c>
      <c r="F816" s="15">
        <f t="shared" si="10"/>
        <v>-6957818.6799999997</v>
      </c>
      <c r="G816" s="15">
        <f t="shared" si="10"/>
        <v>-10837450.789999999</v>
      </c>
      <c r="H816" s="15">
        <f t="shared" si="10"/>
        <v>-6996816.0300000003</v>
      </c>
      <c r="I816" s="15">
        <f t="shared" si="10"/>
        <v>-53675468.689999968</v>
      </c>
      <c r="J816" s="15">
        <f t="shared" si="10"/>
        <v>-43766924.229999989</v>
      </c>
      <c r="K816" s="15">
        <f t="shared" si="10"/>
        <v>-71469941.160000026</v>
      </c>
      <c r="L816" s="15">
        <f t="shared" si="10"/>
        <v>-69697092.800000012</v>
      </c>
      <c r="M816" s="15">
        <f t="shared" si="10"/>
        <v>-13906351.18</v>
      </c>
      <c r="N816" s="15">
        <f t="shared" si="10"/>
        <v>-8222691.6999999993</v>
      </c>
    </row>
    <row r="817" spans="3:14" s="7" customFormat="1" x14ac:dyDescent="0.2">
      <c r="C817" s="7" t="s">
        <v>30</v>
      </c>
      <c r="D817" s="8"/>
      <c r="E817" s="8"/>
      <c r="F817" s="8"/>
      <c r="G817" s="8"/>
      <c r="H817" s="8"/>
      <c r="I817" s="8"/>
      <c r="J817" s="8"/>
      <c r="K817" s="8">
        <v>627040</v>
      </c>
      <c r="L817" s="8"/>
      <c r="M817" s="8"/>
      <c r="N817" s="8"/>
    </row>
    <row r="818" spans="3:14" s="7" customFormat="1" x14ac:dyDescent="0.2">
      <c r="C818" s="7" t="s">
        <v>809</v>
      </c>
      <c r="D818" s="8"/>
      <c r="E818" s="8"/>
      <c r="F818" s="8"/>
      <c r="G818" s="8"/>
      <c r="H818" s="8"/>
      <c r="I818" s="8"/>
      <c r="J818" s="8"/>
      <c r="K818" s="8">
        <v>-37916.949999999997</v>
      </c>
      <c r="L818" s="8">
        <v>-1125303.1399999999</v>
      </c>
      <c r="M818" s="8"/>
      <c r="N818" s="8"/>
    </row>
    <row r="819" spans="3:14" s="7" customFormat="1" x14ac:dyDescent="0.2">
      <c r="C819" s="7" t="s">
        <v>810</v>
      </c>
      <c r="D819" s="8"/>
      <c r="E819" s="8"/>
      <c r="F819" s="8"/>
      <c r="G819" s="8"/>
      <c r="H819" s="8">
        <v>-48917.73</v>
      </c>
      <c r="I819" s="8">
        <v>-275482.46999999997</v>
      </c>
      <c r="J819" s="8">
        <v>-227544.21999999997</v>
      </c>
      <c r="K819" s="8">
        <v>-472968.39</v>
      </c>
      <c r="L819" s="8">
        <v>-268545.84999999998</v>
      </c>
      <c r="M819" s="8"/>
      <c r="N819" s="8"/>
    </row>
    <row r="820" spans="3:14" s="7" customFormat="1" x14ac:dyDescent="0.2">
      <c r="C820" s="7" t="s">
        <v>811</v>
      </c>
      <c r="D820" s="8"/>
      <c r="E820" s="8"/>
      <c r="F820" s="8"/>
      <c r="G820" s="8"/>
      <c r="H820" s="8"/>
      <c r="I820" s="8">
        <v>-1414300.98</v>
      </c>
      <c r="J820" s="8">
        <v>-1684838.27</v>
      </c>
      <c r="K820" s="8">
        <v>-4005711.92</v>
      </c>
      <c r="L820" s="8">
        <v>-4316145.6300000008</v>
      </c>
      <c r="M820" s="8">
        <v>-298783.78999999998</v>
      </c>
      <c r="N820" s="8"/>
    </row>
    <row r="821" spans="3:14" s="7" customFormat="1" x14ac:dyDescent="0.2">
      <c r="C821" s="7" t="s">
        <v>812</v>
      </c>
      <c r="D821" s="8"/>
      <c r="E821" s="8"/>
      <c r="F821" s="8"/>
      <c r="G821" s="8"/>
      <c r="H821" s="8"/>
      <c r="I821" s="8">
        <v>-177670.85</v>
      </c>
      <c r="J821" s="8"/>
      <c r="K821" s="8"/>
      <c r="L821" s="8"/>
      <c r="M821" s="8"/>
      <c r="N821" s="8"/>
    </row>
    <row r="822" spans="3:14" s="7" customFormat="1" x14ac:dyDescent="0.2">
      <c r="C822" s="7" t="s">
        <v>813</v>
      </c>
      <c r="D822" s="8">
        <v>-23607.3</v>
      </c>
      <c r="E822" s="8">
        <v>-387505.73</v>
      </c>
      <c r="F822" s="8"/>
      <c r="G822" s="8">
        <v>-296363.82</v>
      </c>
      <c r="H822" s="8">
        <v>-116635.48</v>
      </c>
      <c r="I822" s="8">
        <v>-1630600.94</v>
      </c>
      <c r="J822" s="8"/>
      <c r="K822" s="8">
        <v>-2646301.87</v>
      </c>
      <c r="L822" s="8">
        <v>-1266491.02</v>
      </c>
      <c r="M822" s="8"/>
      <c r="N822" s="8">
        <v>-469905.91</v>
      </c>
    </row>
    <row r="823" spans="3:14" s="7" customFormat="1" x14ac:dyDescent="0.2">
      <c r="C823" s="7" t="s">
        <v>814</v>
      </c>
      <c r="D823" s="8"/>
      <c r="E823" s="8"/>
      <c r="F823" s="8">
        <v>-71995.899999999994</v>
      </c>
      <c r="G823" s="8"/>
      <c r="H823" s="8"/>
      <c r="I823" s="8"/>
      <c r="J823" s="8"/>
      <c r="K823" s="8">
        <v>-425388.41</v>
      </c>
      <c r="L823" s="8">
        <v>-2095821.45</v>
      </c>
      <c r="M823" s="8"/>
      <c r="N823" s="8"/>
    </row>
    <row r="824" spans="3:14" s="7" customFormat="1" x14ac:dyDescent="0.2">
      <c r="C824" s="7" t="s">
        <v>815</v>
      </c>
      <c r="D824" s="8">
        <v>-90729.77</v>
      </c>
      <c r="E824" s="8"/>
      <c r="F824" s="8"/>
      <c r="G824" s="8">
        <v>-90992.99</v>
      </c>
      <c r="H824" s="8"/>
      <c r="I824" s="8"/>
      <c r="J824" s="8"/>
      <c r="K824" s="8"/>
      <c r="L824" s="8">
        <v>-128183.92</v>
      </c>
      <c r="M824" s="8">
        <v>-530462</v>
      </c>
      <c r="N824" s="8"/>
    </row>
    <row r="825" spans="3:14" s="7" customFormat="1" x14ac:dyDescent="0.2">
      <c r="C825" s="7" t="s">
        <v>816</v>
      </c>
      <c r="D825" s="8">
        <v>-8023.28</v>
      </c>
      <c r="E825" s="8"/>
      <c r="F825" s="8"/>
      <c r="G825" s="8"/>
      <c r="H825" s="8"/>
      <c r="I825" s="8">
        <v>-904749.91999999993</v>
      </c>
      <c r="J825" s="8">
        <v>-776765.57</v>
      </c>
      <c r="K825" s="8">
        <v>-1706190.1400000001</v>
      </c>
      <c r="L825" s="8">
        <v>-632344.43999999994</v>
      </c>
      <c r="M825" s="8">
        <v>-1204356.97</v>
      </c>
      <c r="N825" s="8"/>
    </row>
    <row r="826" spans="3:14" s="7" customFormat="1" x14ac:dyDescent="0.2">
      <c r="C826" s="7" t="s">
        <v>817</v>
      </c>
      <c r="D826" s="8"/>
      <c r="E826" s="8">
        <v>-7287.69</v>
      </c>
      <c r="F826" s="8">
        <v>-7304.25</v>
      </c>
      <c r="G826" s="8"/>
      <c r="H826" s="8"/>
      <c r="I826" s="8"/>
      <c r="J826" s="8"/>
      <c r="K826" s="8"/>
      <c r="L826" s="8">
        <v>-323107.74</v>
      </c>
      <c r="M826" s="8"/>
      <c r="N826" s="8"/>
    </row>
    <row r="827" spans="3:14" s="7" customFormat="1" x14ac:dyDescent="0.2">
      <c r="C827" s="7" t="s">
        <v>818</v>
      </c>
      <c r="D827" s="8">
        <v>-42216.28</v>
      </c>
      <c r="E827" s="8">
        <v>-152268.57999999999</v>
      </c>
      <c r="F827" s="8">
        <v>-80885.850000000006</v>
      </c>
      <c r="G827" s="8">
        <v>-25079.78</v>
      </c>
      <c r="H827" s="8">
        <v>-111545.1</v>
      </c>
      <c r="I827" s="8">
        <v>-1021174.1499999999</v>
      </c>
      <c r="J827" s="8">
        <v>-2116837.44</v>
      </c>
      <c r="K827" s="8">
        <v>-4843865.8500000006</v>
      </c>
      <c r="L827" s="8">
        <v>-932743.56</v>
      </c>
      <c r="M827" s="8">
        <v>-805611.24</v>
      </c>
      <c r="N827" s="8">
        <v>-361331.57</v>
      </c>
    </row>
    <row r="828" spans="3:14" s="7" customFormat="1" x14ac:dyDescent="0.2">
      <c r="C828" s="7" t="s">
        <v>819</v>
      </c>
      <c r="D828" s="8"/>
      <c r="E828" s="8">
        <v>-133507.16</v>
      </c>
      <c r="F828" s="8">
        <v>-7565.38</v>
      </c>
      <c r="G828" s="8">
        <v>-10599.36</v>
      </c>
      <c r="H828" s="8"/>
      <c r="I828" s="8">
        <v>-1232438.1499999999</v>
      </c>
      <c r="J828" s="8">
        <v>-2260656.79</v>
      </c>
      <c r="K828" s="8">
        <v>-1534512.35</v>
      </c>
      <c r="L828" s="8">
        <v>-1000682.5800000001</v>
      </c>
      <c r="M828" s="8">
        <v>-1821911.96</v>
      </c>
      <c r="N828" s="8">
        <v>-1807906.28</v>
      </c>
    </row>
    <row r="829" spans="3:14" s="7" customFormat="1" x14ac:dyDescent="0.2">
      <c r="C829" s="7" t="s">
        <v>820</v>
      </c>
      <c r="D829" s="8"/>
      <c r="E829" s="8"/>
      <c r="F829" s="8"/>
      <c r="G829" s="8"/>
      <c r="H829" s="8"/>
      <c r="I829" s="8">
        <v>-160406.66</v>
      </c>
      <c r="J829" s="8">
        <v>-419624.43</v>
      </c>
      <c r="K829" s="8">
        <v>-431701.88</v>
      </c>
      <c r="L829" s="8">
        <v>-375803.67</v>
      </c>
      <c r="M829" s="8">
        <v>-266004.18</v>
      </c>
      <c r="N829" s="8"/>
    </row>
    <row r="830" spans="3:14" s="7" customFormat="1" x14ac:dyDescent="0.2">
      <c r="C830" s="7" t="s">
        <v>821</v>
      </c>
      <c r="D830" s="8">
        <v>-74676.23</v>
      </c>
      <c r="E830" s="8">
        <v>-60634.869999999995</v>
      </c>
      <c r="F830" s="8">
        <v>-43892.24</v>
      </c>
      <c r="G830" s="8">
        <v>-176356.37000000002</v>
      </c>
      <c r="H830" s="8">
        <v>-57823.95</v>
      </c>
      <c r="I830" s="8">
        <v>-1305163.8399999999</v>
      </c>
      <c r="J830" s="8">
        <v>-2415934.3199999998</v>
      </c>
      <c r="K830" s="8">
        <v>-2738653.5700000003</v>
      </c>
      <c r="L830" s="8">
        <v>-2418860.77</v>
      </c>
      <c r="M830" s="8">
        <v>-201708.41</v>
      </c>
      <c r="N830" s="8">
        <v>-94429.2</v>
      </c>
    </row>
    <row r="831" spans="3:14" s="7" customFormat="1" x14ac:dyDescent="0.2">
      <c r="C831" s="7" t="s">
        <v>822</v>
      </c>
      <c r="D831" s="8"/>
      <c r="E831" s="8"/>
      <c r="F831" s="8"/>
      <c r="G831" s="8"/>
      <c r="H831" s="8"/>
      <c r="I831" s="8">
        <v>-1089077.1299999999</v>
      </c>
      <c r="J831" s="8">
        <v>-735987.05</v>
      </c>
      <c r="K831" s="8">
        <v>-2104298.8400000003</v>
      </c>
      <c r="L831" s="8">
        <v>-1110231.0900000001</v>
      </c>
      <c r="M831" s="8">
        <v>-473401.96</v>
      </c>
      <c r="N831" s="8">
        <v>-158656.04</v>
      </c>
    </row>
    <row r="832" spans="3:14" s="7" customFormat="1" x14ac:dyDescent="0.2">
      <c r="C832" s="7" t="s">
        <v>823</v>
      </c>
      <c r="D832" s="8"/>
      <c r="E832" s="8"/>
      <c r="F832" s="8">
        <v>-4486.3999999999996</v>
      </c>
      <c r="G832" s="8"/>
      <c r="H832" s="8"/>
      <c r="I832" s="8"/>
      <c r="J832" s="8"/>
      <c r="K832" s="8">
        <v>-214175</v>
      </c>
      <c r="L832" s="8">
        <v>-146272.31</v>
      </c>
      <c r="M832" s="8"/>
      <c r="N832" s="8"/>
    </row>
    <row r="833" spans="3:14" s="7" customFormat="1" x14ac:dyDescent="0.2">
      <c r="C833" s="7" t="s">
        <v>824</v>
      </c>
      <c r="D833" s="8">
        <v>-130588.64000000001</v>
      </c>
      <c r="E833" s="8">
        <v>-30032.91</v>
      </c>
      <c r="F833" s="8">
        <v>-159335.31</v>
      </c>
      <c r="G833" s="8"/>
      <c r="H833" s="8">
        <v>0</v>
      </c>
      <c r="I833" s="8">
        <v>-7175312.2300000004</v>
      </c>
      <c r="J833" s="8">
        <v>-10687073.409999998</v>
      </c>
      <c r="K833" s="8">
        <v>-7782040.2400000002</v>
      </c>
      <c r="L833" s="8">
        <v>-7141169.3400000008</v>
      </c>
      <c r="M833" s="8">
        <v>-214004.32</v>
      </c>
      <c r="N833" s="8">
        <v>-212427.4</v>
      </c>
    </row>
    <row r="834" spans="3:14" s="7" customFormat="1" x14ac:dyDescent="0.2">
      <c r="C834" s="7" t="s">
        <v>825</v>
      </c>
      <c r="D834" s="8">
        <v>-172992.11</v>
      </c>
      <c r="E834" s="8"/>
      <c r="F834" s="8"/>
      <c r="G834" s="8">
        <v>-443422.20999999996</v>
      </c>
      <c r="H834" s="8"/>
      <c r="I834" s="8">
        <v>-1821785.72</v>
      </c>
      <c r="J834" s="8">
        <v>-169691.38</v>
      </c>
      <c r="K834" s="8">
        <v>-977771.07</v>
      </c>
      <c r="L834" s="8">
        <v>-1391715.13</v>
      </c>
      <c r="M834" s="8">
        <v>-150863.98000000001</v>
      </c>
      <c r="N834" s="8">
        <v>0</v>
      </c>
    </row>
    <row r="835" spans="3:14" s="7" customFormat="1" x14ac:dyDescent="0.2">
      <c r="C835" s="7" t="s">
        <v>826</v>
      </c>
      <c r="D835" s="8"/>
      <c r="E835" s="8"/>
      <c r="F835" s="8">
        <v>-36019.919999999998</v>
      </c>
      <c r="G835" s="8">
        <v>-31798.080000000002</v>
      </c>
      <c r="H835" s="8">
        <v>-102333.34000000001</v>
      </c>
      <c r="I835" s="8"/>
      <c r="J835" s="8"/>
      <c r="K835" s="8">
        <v>-194085.59</v>
      </c>
      <c r="L835" s="8">
        <v>-271461.09999999998</v>
      </c>
      <c r="M835" s="8">
        <v>-875550.32000000007</v>
      </c>
      <c r="N835" s="8">
        <v>-175922.51</v>
      </c>
    </row>
    <row r="836" spans="3:14" s="7" customFormat="1" x14ac:dyDescent="0.2">
      <c r="C836" s="7" t="s">
        <v>827</v>
      </c>
      <c r="D836" s="8"/>
      <c r="E836" s="8"/>
      <c r="F836" s="8"/>
      <c r="G836" s="8"/>
      <c r="H836" s="8"/>
      <c r="I836" s="8">
        <v>-37990.9</v>
      </c>
      <c r="J836" s="8">
        <v>-46672.83</v>
      </c>
      <c r="K836" s="8">
        <v>-122903.68000000001</v>
      </c>
      <c r="L836" s="8">
        <v>-111439.4</v>
      </c>
      <c r="M836" s="8"/>
      <c r="N836" s="8"/>
    </row>
    <row r="837" spans="3:14" s="7" customFormat="1" x14ac:dyDescent="0.2">
      <c r="C837" s="7" t="s">
        <v>828</v>
      </c>
      <c r="D837" s="8"/>
      <c r="E837" s="8">
        <v>-437205.48</v>
      </c>
      <c r="F837" s="8"/>
      <c r="G837" s="8">
        <v>-230811.27</v>
      </c>
      <c r="H837" s="8">
        <v>-80910</v>
      </c>
      <c r="I837" s="8">
        <v>-857325.21</v>
      </c>
      <c r="J837" s="8">
        <v>-2151202.91</v>
      </c>
      <c r="K837" s="8">
        <v>-1284788.48</v>
      </c>
      <c r="L837" s="8">
        <v>-982420.26000000013</v>
      </c>
      <c r="M837" s="8">
        <v>-240079.98</v>
      </c>
      <c r="N837" s="8">
        <v>0</v>
      </c>
    </row>
    <row r="838" spans="3:14" s="7" customFormat="1" x14ac:dyDescent="0.2">
      <c r="C838" s="7" t="s">
        <v>829</v>
      </c>
      <c r="D838" s="8"/>
      <c r="E838" s="8">
        <v>-463815.06999999995</v>
      </c>
      <c r="F838" s="8">
        <v>-1537955.43</v>
      </c>
      <c r="G838" s="8">
        <v>-170724.92</v>
      </c>
      <c r="H838" s="8">
        <v>-1226736.42</v>
      </c>
      <c r="I838" s="8">
        <v>-713113.76</v>
      </c>
      <c r="J838" s="8">
        <v>-3985312.77</v>
      </c>
      <c r="K838" s="8">
        <v>-769890.78</v>
      </c>
      <c r="L838" s="8">
        <v>-2775237.73</v>
      </c>
      <c r="M838" s="8"/>
      <c r="N838" s="8">
        <v>-69141.649999999994</v>
      </c>
    </row>
    <row r="839" spans="3:14" s="7" customFormat="1" x14ac:dyDescent="0.2">
      <c r="C839" s="7" t="s">
        <v>830</v>
      </c>
      <c r="D839" s="8">
        <v>-8284112.1299999999</v>
      </c>
      <c r="E839" s="8">
        <v>-257962.37</v>
      </c>
      <c r="F839" s="8">
        <v>-362099.64</v>
      </c>
      <c r="G839" s="8">
        <v>-2962957.71</v>
      </c>
      <c r="H839" s="8">
        <v>-2788766.3699999996</v>
      </c>
      <c r="I839" s="8">
        <v>-1740148.84</v>
      </c>
      <c r="J839" s="8">
        <v>-612309.31999999995</v>
      </c>
      <c r="K839" s="8">
        <v>-9186129.3199999984</v>
      </c>
      <c r="L839" s="8">
        <v>-1606505.72</v>
      </c>
      <c r="M839" s="8">
        <v>42367.72</v>
      </c>
      <c r="N839" s="8">
        <v>-3181416.87</v>
      </c>
    </row>
    <row r="840" spans="3:14" s="7" customFormat="1" x14ac:dyDescent="0.2">
      <c r="C840" s="7" t="s">
        <v>831</v>
      </c>
      <c r="D840" s="8">
        <v>-5372986.4800000004</v>
      </c>
      <c r="E840" s="8">
        <v>-1530589.67</v>
      </c>
      <c r="F840" s="8">
        <v>-448572.26</v>
      </c>
      <c r="G840" s="8"/>
      <c r="H840" s="8"/>
      <c r="I840" s="8"/>
      <c r="J840" s="8">
        <v>-2250066.84</v>
      </c>
      <c r="K840" s="8">
        <v>-4245794.68</v>
      </c>
      <c r="L840" s="8">
        <v>-10850980.039999999</v>
      </c>
      <c r="M840" s="8"/>
      <c r="N840" s="8"/>
    </row>
    <row r="841" spans="3:14" s="7" customFormat="1" x14ac:dyDescent="0.2">
      <c r="C841" s="7" t="s">
        <v>832</v>
      </c>
      <c r="D841" s="8">
        <v>-717861.65</v>
      </c>
      <c r="E841" s="8">
        <v>-254228.25</v>
      </c>
      <c r="F841" s="8"/>
      <c r="G841" s="8"/>
      <c r="H841" s="8"/>
      <c r="I841" s="8">
        <v>-2694946.82</v>
      </c>
      <c r="J841" s="8">
        <v>-514478.95</v>
      </c>
      <c r="K841" s="8">
        <v>-988401.28</v>
      </c>
      <c r="L841" s="8">
        <v>-547360.56000000006</v>
      </c>
      <c r="M841" s="8"/>
      <c r="N841" s="8"/>
    </row>
    <row r="842" spans="3:14" s="7" customFormat="1" x14ac:dyDescent="0.2">
      <c r="C842" s="7" t="s">
        <v>833</v>
      </c>
      <c r="D842" s="8"/>
      <c r="E842" s="8"/>
      <c r="F842" s="8"/>
      <c r="G842" s="8">
        <v>-260618.12</v>
      </c>
      <c r="H842" s="8"/>
      <c r="I842" s="8"/>
      <c r="J842" s="8">
        <v>-88407.55</v>
      </c>
      <c r="K842" s="8">
        <v>-42299.15</v>
      </c>
      <c r="L842" s="8"/>
      <c r="M842" s="8"/>
      <c r="N842" s="8"/>
    </row>
    <row r="843" spans="3:14" s="7" customFormat="1" x14ac:dyDescent="0.2">
      <c r="C843" s="7" t="s">
        <v>834</v>
      </c>
      <c r="D843" s="8"/>
      <c r="E843" s="8"/>
      <c r="F843" s="8"/>
      <c r="G843" s="8">
        <v>-260618.11</v>
      </c>
      <c r="H843" s="8"/>
      <c r="I843" s="8"/>
      <c r="J843" s="8">
        <v>-44203.77</v>
      </c>
      <c r="K843" s="8">
        <v>-21148.57</v>
      </c>
      <c r="L843" s="8"/>
      <c r="M843" s="8">
        <v>-94733.13</v>
      </c>
      <c r="N843" s="8">
        <v>0</v>
      </c>
    </row>
    <row r="844" spans="3:14" s="7" customFormat="1" x14ac:dyDescent="0.2">
      <c r="C844" s="7" t="s">
        <v>835</v>
      </c>
      <c r="D844" s="8"/>
      <c r="E844" s="8"/>
      <c r="F844" s="8"/>
      <c r="G844" s="8"/>
      <c r="H844" s="8"/>
      <c r="I844" s="8"/>
      <c r="J844" s="8"/>
      <c r="K844" s="8"/>
      <c r="L844" s="8"/>
      <c r="M844" s="8">
        <v>-656779.56000000006</v>
      </c>
      <c r="N844" s="8">
        <v>0</v>
      </c>
    </row>
    <row r="845" spans="3:14" s="7" customFormat="1" x14ac:dyDescent="0.2">
      <c r="C845" s="7" t="s">
        <v>836</v>
      </c>
      <c r="D845" s="8"/>
      <c r="E845" s="8"/>
      <c r="F845" s="8">
        <v>-571618.99</v>
      </c>
      <c r="G845" s="8"/>
      <c r="H845" s="8">
        <v>-135235.35999999999</v>
      </c>
      <c r="I845" s="8"/>
      <c r="J845" s="8"/>
      <c r="K845" s="8"/>
      <c r="L845" s="8">
        <v>-597503.88</v>
      </c>
      <c r="M845" s="8"/>
      <c r="N845" s="8"/>
    </row>
    <row r="846" spans="3:14" s="7" customFormat="1" x14ac:dyDescent="0.2">
      <c r="C846" s="7" t="s">
        <v>837</v>
      </c>
      <c r="D846" s="8"/>
      <c r="E846" s="8"/>
      <c r="F846" s="8">
        <v>-2197</v>
      </c>
      <c r="G846" s="8"/>
      <c r="H846" s="8"/>
      <c r="I846" s="8"/>
      <c r="J846" s="8"/>
      <c r="K846" s="8">
        <v>-43610.45</v>
      </c>
      <c r="L846" s="8"/>
      <c r="M846" s="8"/>
      <c r="N846" s="8"/>
    </row>
    <row r="847" spans="3:14" s="7" customFormat="1" x14ac:dyDescent="0.2">
      <c r="C847" s="7" t="s">
        <v>838</v>
      </c>
      <c r="D847" s="8">
        <v>-1402096.33</v>
      </c>
      <c r="E847" s="8"/>
      <c r="F847" s="8">
        <v>-519128.35</v>
      </c>
      <c r="G847" s="8">
        <v>-869919.22</v>
      </c>
      <c r="H847" s="8">
        <v>0</v>
      </c>
      <c r="I847" s="8">
        <v>-3532101.1599999997</v>
      </c>
      <c r="J847" s="8">
        <v>-1777548.6</v>
      </c>
      <c r="K847" s="8">
        <v>-3453209.4200000004</v>
      </c>
      <c r="L847" s="8">
        <v>-2829050.58</v>
      </c>
      <c r="M847" s="8"/>
      <c r="N847" s="8"/>
    </row>
    <row r="848" spans="3:14" s="7" customFormat="1" x14ac:dyDescent="0.2">
      <c r="C848" s="7" t="s">
        <v>839</v>
      </c>
      <c r="D848" s="8"/>
      <c r="E848" s="8"/>
      <c r="F848" s="8">
        <v>-109301.37</v>
      </c>
      <c r="G848" s="8"/>
      <c r="H848" s="8"/>
      <c r="I848" s="8"/>
      <c r="J848" s="8"/>
      <c r="K848" s="8"/>
      <c r="L848" s="8"/>
      <c r="M848" s="8"/>
      <c r="N848" s="8"/>
    </row>
    <row r="849" spans="3:14" s="7" customFormat="1" x14ac:dyDescent="0.2">
      <c r="C849" s="7" t="s">
        <v>840</v>
      </c>
      <c r="D849" s="8"/>
      <c r="E849" s="8"/>
      <c r="F849" s="8">
        <v>-251226.55</v>
      </c>
      <c r="G849" s="8"/>
      <c r="H849" s="8"/>
      <c r="I849" s="8"/>
      <c r="J849" s="8"/>
      <c r="K849" s="8"/>
      <c r="L849" s="8">
        <v>-66357.78</v>
      </c>
      <c r="M849" s="8"/>
      <c r="N849" s="8"/>
    </row>
    <row r="850" spans="3:14" s="7" customFormat="1" x14ac:dyDescent="0.2">
      <c r="C850" s="7" t="s">
        <v>841</v>
      </c>
      <c r="D850" s="8"/>
      <c r="E850" s="8"/>
      <c r="F850" s="8"/>
      <c r="G850" s="8">
        <v>-40024.86</v>
      </c>
      <c r="H850" s="8"/>
      <c r="I850" s="8">
        <v>-104288.23999999999</v>
      </c>
      <c r="J850" s="8"/>
      <c r="K850" s="8"/>
      <c r="L850" s="8"/>
      <c r="M850" s="8"/>
      <c r="N850" s="8"/>
    </row>
    <row r="851" spans="3:14" s="7" customFormat="1" x14ac:dyDescent="0.2">
      <c r="C851" s="7" t="s">
        <v>842</v>
      </c>
      <c r="D851" s="8"/>
      <c r="E851" s="8"/>
      <c r="F851" s="8"/>
      <c r="G851" s="8"/>
      <c r="H851" s="8"/>
      <c r="I851" s="8"/>
      <c r="J851" s="8"/>
      <c r="K851" s="8">
        <v>-222778.49</v>
      </c>
      <c r="L851" s="8"/>
      <c r="M851" s="8"/>
      <c r="N851" s="8"/>
    </row>
    <row r="852" spans="3:14" s="7" customFormat="1" x14ac:dyDescent="0.2">
      <c r="C852" s="7" t="s">
        <v>843</v>
      </c>
      <c r="D852" s="8"/>
      <c r="E852" s="8"/>
      <c r="F852" s="8"/>
      <c r="G852" s="8"/>
      <c r="H852" s="8">
        <v>-80059.199999999997</v>
      </c>
      <c r="I852" s="8"/>
      <c r="J852" s="8">
        <v>-3784.2</v>
      </c>
      <c r="K852" s="8">
        <v>-75072.479999999996</v>
      </c>
      <c r="L852" s="8">
        <v>-98539.97</v>
      </c>
      <c r="M852" s="8"/>
      <c r="N852" s="8"/>
    </row>
    <row r="853" spans="3:14" s="7" customFormat="1" x14ac:dyDescent="0.2">
      <c r="C853" s="7" t="s">
        <v>844</v>
      </c>
      <c r="D853" s="8"/>
      <c r="E853" s="8"/>
      <c r="F853" s="8"/>
      <c r="G853" s="8">
        <v>-27368.09</v>
      </c>
      <c r="H853" s="8"/>
      <c r="I853" s="8">
        <v>-20554.43</v>
      </c>
      <c r="J853" s="8">
        <v>-157936.60999999999</v>
      </c>
      <c r="K853" s="8">
        <v>-100724.67</v>
      </c>
      <c r="L853" s="8">
        <v>-54487.240000000005</v>
      </c>
      <c r="M853" s="8">
        <v>-227864.01</v>
      </c>
      <c r="N853" s="8"/>
    </row>
    <row r="854" spans="3:14" s="7" customFormat="1" x14ac:dyDescent="0.2">
      <c r="C854" s="7" t="s">
        <v>845</v>
      </c>
      <c r="D854" s="8"/>
      <c r="E854" s="8"/>
      <c r="F854" s="8"/>
      <c r="G854" s="8"/>
      <c r="H854" s="8"/>
      <c r="I854" s="8"/>
      <c r="J854" s="8"/>
      <c r="K854" s="8"/>
      <c r="L854" s="8">
        <v>-210708.87</v>
      </c>
      <c r="M854" s="8"/>
      <c r="N854" s="8"/>
    </row>
    <row r="855" spans="3:14" s="7" customFormat="1" x14ac:dyDescent="0.2">
      <c r="C855" s="7" t="s">
        <v>846</v>
      </c>
      <c r="D855" s="8"/>
      <c r="E855" s="8"/>
      <c r="F855" s="8"/>
      <c r="G855" s="8">
        <v>-50787.9</v>
      </c>
      <c r="H855" s="8"/>
      <c r="I855" s="8"/>
      <c r="J855" s="8"/>
      <c r="K855" s="8">
        <v>-312738.73</v>
      </c>
      <c r="L855" s="8"/>
      <c r="M855" s="8">
        <v>-164450</v>
      </c>
      <c r="N855" s="8"/>
    </row>
    <row r="856" spans="3:14" s="7" customFormat="1" x14ac:dyDescent="0.2">
      <c r="C856" s="7" t="s">
        <v>847</v>
      </c>
      <c r="D856" s="8"/>
      <c r="E856" s="8"/>
      <c r="F856" s="8"/>
      <c r="G856" s="8"/>
      <c r="H856" s="8"/>
      <c r="I856" s="8">
        <v>-12113.45</v>
      </c>
      <c r="J856" s="8">
        <v>-12104.52</v>
      </c>
      <c r="K856" s="8">
        <v>-37233.629999999997</v>
      </c>
      <c r="L856" s="8">
        <v>-2215.5300000000002</v>
      </c>
      <c r="M856" s="8"/>
      <c r="N856" s="8"/>
    </row>
    <row r="857" spans="3:14" s="7" customFormat="1" x14ac:dyDescent="0.2">
      <c r="C857" s="7" t="s">
        <v>848</v>
      </c>
      <c r="D857" s="8"/>
      <c r="E857" s="8"/>
      <c r="F857" s="8"/>
      <c r="G857" s="8"/>
      <c r="H857" s="8"/>
      <c r="I857" s="8">
        <v>-4535.84</v>
      </c>
      <c r="J857" s="8">
        <v>-9830.9</v>
      </c>
      <c r="K857" s="8">
        <v>-23504.550000000003</v>
      </c>
      <c r="L857" s="8">
        <v>-8711.01</v>
      </c>
      <c r="M857" s="8"/>
      <c r="N857" s="8"/>
    </row>
    <row r="858" spans="3:14" s="7" customFormat="1" x14ac:dyDescent="0.2">
      <c r="C858" s="7" t="s">
        <v>849</v>
      </c>
      <c r="D858" s="8"/>
      <c r="E858" s="8"/>
      <c r="F858" s="8"/>
      <c r="G858" s="8"/>
      <c r="H858" s="8"/>
      <c r="I858" s="8">
        <v>-38935.78</v>
      </c>
      <c r="J858" s="8"/>
      <c r="K858" s="8">
        <v>-44627.5</v>
      </c>
      <c r="L858" s="8"/>
      <c r="M858" s="8"/>
      <c r="N858" s="8"/>
    </row>
    <row r="859" spans="3:14" s="7" customFormat="1" x14ac:dyDescent="0.2">
      <c r="C859" s="7" t="s">
        <v>850</v>
      </c>
      <c r="D859" s="8"/>
      <c r="E859" s="8"/>
      <c r="F859" s="8"/>
      <c r="G859" s="8"/>
      <c r="H859" s="8"/>
      <c r="I859" s="8">
        <v>-62635.65</v>
      </c>
      <c r="J859" s="8">
        <v>-118211.73000000001</v>
      </c>
      <c r="K859" s="8">
        <v>-55293.23</v>
      </c>
      <c r="L859" s="8">
        <v>-85779.81</v>
      </c>
      <c r="M859" s="8"/>
      <c r="N859" s="8"/>
    </row>
    <row r="860" spans="3:14" s="7" customFormat="1" x14ac:dyDescent="0.2">
      <c r="C860" s="7" t="s">
        <v>851</v>
      </c>
      <c r="D860" s="8"/>
      <c r="E860" s="8"/>
      <c r="F860" s="8"/>
      <c r="G860" s="8"/>
      <c r="H860" s="8"/>
      <c r="I860" s="8"/>
      <c r="J860" s="8"/>
      <c r="K860" s="8"/>
      <c r="L860" s="8"/>
      <c r="M860" s="8">
        <v>-2605268.34</v>
      </c>
      <c r="N860" s="8"/>
    </row>
    <row r="861" spans="3:14" s="7" customFormat="1" x14ac:dyDescent="0.2">
      <c r="C861" s="7" t="s">
        <v>852</v>
      </c>
      <c r="D861" s="8"/>
      <c r="E861" s="8"/>
      <c r="F861" s="8"/>
      <c r="G861" s="8"/>
      <c r="H861" s="8"/>
      <c r="I861" s="8">
        <v>-261681.81</v>
      </c>
      <c r="J861" s="8"/>
      <c r="K861" s="8">
        <v>-476135.87</v>
      </c>
      <c r="L861" s="8">
        <v>-8473.5300000000007</v>
      </c>
      <c r="M861" s="8"/>
      <c r="N861" s="8"/>
    </row>
    <row r="862" spans="3:14" s="7" customFormat="1" x14ac:dyDescent="0.2">
      <c r="C862" s="7" t="s">
        <v>853</v>
      </c>
      <c r="D862" s="8">
        <v>-16993.439999999999</v>
      </c>
      <c r="E862" s="8"/>
      <c r="F862" s="8"/>
      <c r="G862" s="8">
        <v>-10511</v>
      </c>
      <c r="H862" s="8">
        <v>-33986.879999999997</v>
      </c>
      <c r="I862" s="8">
        <v>-98642.63</v>
      </c>
      <c r="J862" s="8">
        <v>-16833.27</v>
      </c>
      <c r="K862" s="8">
        <v>-17781.77</v>
      </c>
      <c r="L862" s="8">
        <v>-139199.32</v>
      </c>
      <c r="M862" s="8"/>
      <c r="N862" s="8"/>
    </row>
    <row r="863" spans="3:14" s="7" customFormat="1" x14ac:dyDescent="0.2">
      <c r="C863" s="7" t="s">
        <v>854</v>
      </c>
      <c r="D863" s="8"/>
      <c r="E863" s="8">
        <v>-2099.7800000000002</v>
      </c>
      <c r="F863" s="8"/>
      <c r="G863" s="8">
        <v>-1946</v>
      </c>
      <c r="H863" s="8"/>
      <c r="I863" s="8">
        <v>-60956.880000000005</v>
      </c>
      <c r="J863" s="8">
        <v>-209554.82</v>
      </c>
      <c r="K863" s="8">
        <v>-456793.54000000004</v>
      </c>
      <c r="L863" s="8">
        <v>-526020.46</v>
      </c>
      <c r="M863" s="8"/>
      <c r="N863" s="8"/>
    </row>
    <row r="864" spans="3:14" s="7" customFormat="1" x14ac:dyDescent="0.2">
      <c r="C864" s="7" t="s">
        <v>855</v>
      </c>
      <c r="D864" s="8"/>
      <c r="E864" s="8">
        <v>-2289.41</v>
      </c>
      <c r="F864" s="8"/>
      <c r="G864" s="8">
        <v>-15021.54</v>
      </c>
      <c r="H864" s="8"/>
      <c r="I864" s="8">
        <v>-356243.19999999995</v>
      </c>
      <c r="J864" s="8">
        <v>-389569.61</v>
      </c>
      <c r="K864" s="8">
        <v>-268556.38</v>
      </c>
      <c r="L864" s="8">
        <v>-302519.20999999996</v>
      </c>
      <c r="M864" s="8">
        <v>-5884.21</v>
      </c>
      <c r="N864" s="8">
        <v>0</v>
      </c>
    </row>
    <row r="865" spans="3:14" s="7" customFormat="1" x14ac:dyDescent="0.2">
      <c r="C865" s="7" t="s">
        <v>856</v>
      </c>
      <c r="D865" s="8"/>
      <c r="E865" s="8"/>
      <c r="F865" s="8"/>
      <c r="G865" s="8"/>
      <c r="H865" s="8"/>
      <c r="I865" s="8"/>
      <c r="J865" s="8">
        <v>-8106.93</v>
      </c>
      <c r="K865" s="8">
        <v>-900.06</v>
      </c>
      <c r="L865" s="8">
        <v>-18438.03</v>
      </c>
      <c r="M865" s="8"/>
      <c r="N865" s="8"/>
    </row>
    <row r="866" spans="3:14" s="7" customFormat="1" x14ac:dyDescent="0.2">
      <c r="C866" s="7" t="s">
        <v>857</v>
      </c>
      <c r="D866" s="8"/>
      <c r="E866" s="8"/>
      <c r="F866" s="8"/>
      <c r="G866" s="8"/>
      <c r="H866" s="8"/>
      <c r="I866" s="8">
        <v>-34762.740000000005</v>
      </c>
      <c r="J866" s="8">
        <v>-62674.11</v>
      </c>
      <c r="K866" s="8"/>
      <c r="L866" s="8"/>
      <c r="M866" s="8"/>
      <c r="N866" s="8"/>
    </row>
    <row r="867" spans="3:14" s="7" customFormat="1" x14ac:dyDescent="0.2">
      <c r="C867" s="7" t="s">
        <v>858</v>
      </c>
      <c r="D867" s="8"/>
      <c r="E867" s="8">
        <v>-1744.05</v>
      </c>
      <c r="F867" s="8">
        <v>-11030.72</v>
      </c>
      <c r="G867" s="8"/>
      <c r="H867" s="8">
        <v>447.08</v>
      </c>
      <c r="I867" s="8">
        <v>-1788.31</v>
      </c>
      <c r="J867" s="8">
        <v>-16779.02</v>
      </c>
      <c r="K867" s="8">
        <v>-59436.639999999999</v>
      </c>
      <c r="L867" s="8">
        <v>-123331.86</v>
      </c>
      <c r="M867" s="8"/>
      <c r="N867" s="8"/>
    </row>
    <row r="868" spans="3:14" s="7" customFormat="1" x14ac:dyDescent="0.2">
      <c r="C868" s="7" t="s">
        <v>859</v>
      </c>
      <c r="D868" s="8"/>
      <c r="E868" s="8"/>
      <c r="F868" s="8"/>
      <c r="G868" s="8"/>
      <c r="H868" s="8"/>
      <c r="I868" s="8"/>
      <c r="J868" s="8"/>
      <c r="K868" s="8">
        <v>-11415.57</v>
      </c>
      <c r="L868" s="8"/>
      <c r="M868" s="8"/>
      <c r="N868" s="8">
        <v>-15803.28</v>
      </c>
    </row>
    <row r="869" spans="3:14" s="7" customFormat="1" x14ac:dyDescent="0.2">
      <c r="C869" s="7" t="s">
        <v>860</v>
      </c>
      <c r="D869" s="8">
        <v>-178721.59</v>
      </c>
      <c r="E869" s="8"/>
      <c r="F869" s="8">
        <v>-156019.41</v>
      </c>
      <c r="G869" s="8">
        <v>-188017.59</v>
      </c>
      <c r="H869" s="8">
        <v>-475075.83</v>
      </c>
      <c r="I869" s="8">
        <v>-162536.66</v>
      </c>
      <c r="J869" s="8">
        <v>-317012.27</v>
      </c>
      <c r="K869" s="8">
        <v>-1412033.0899999999</v>
      </c>
      <c r="L869" s="8">
        <v>-521230.58999999997</v>
      </c>
      <c r="M869" s="8"/>
      <c r="N869" s="8">
        <v>-566339.75</v>
      </c>
    </row>
    <row r="870" spans="3:14" s="7" customFormat="1" x14ac:dyDescent="0.2">
      <c r="C870" s="7" t="s">
        <v>861</v>
      </c>
      <c r="D870" s="8"/>
      <c r="E870" s="8"/>
      <c r="F870" s="8"/>
      <c r="G870" s="8">
        <v>-63550</v>
      </c>
      <c r="H870" s="8"/>
      <c r="I870" s="8">
        <v>-66634.69</v>
      </c>
      <c r="J870" s="8"/>
      <c r="K870" s="8"/>
      <c r="L870" s="8"/>
      <c r="M870" s="8"/>
      <c r="N870" s="8"/>
    </row>
    <row r="871" spans="3:14" s="7" customFormat="1" x14ac:dyDescent="0.2">
      <c r="C871" s="7" t="s">
        <v>862</v>
      </c>
      <c r="D871" s="8"/>
      <c r="E871" s="8"/>
      <c r="F871" s="8"/>
      <c r="G871" s="8">
        <v>-27580.7</v>
      </c>
      <c r="H871" s="8"/>
      <c r="I871" s="8"/>
      <c r="J871" s="8">
        <v>-21955.38</v>
      </c>
      <c r="K871" s="8"/>
      <c r="L871" s="8">
        <v>-19216.080000000002</v>
      </c>
      <c r="M871" s="8"/>
      <c r="N871" s="8"/>
    </row>
    <row r="872" spans="3:14" s="7" customFormat="1" x14ac:dyDescent="0.2">
      <c r="C872" s="7" t="s">
        <v>863</v>
      </c>
      <c r="D872" s="8"/>
      <c r="E872" s="8"/>
      <c r="F872" s="8"/>
      <c r="G872" s="8"/>
      <c r="H872" s="8"/>
      <c r="I872" s="8">
        <v>-3874.83</v>
      </c>
      <c r="J872" s="8"/>
      <c r="K872" s="8"/>
      <c r="L872" s="8"/>
      <c r="M872" s="8"/>
      <c r="N872" s="8"/>
    </row>
    <row r="873" spans="3:14" s="7" customFormat="1" x14ac:dyDescent="0.2">
      <c r="C873" s="7" t="s">
        <v>864</v>
      </c>
      <c r="D873" s="8"/>
      <c r="E873" s="8"/>
      <c r="F873" s="8"/>
      <c r="G873" s="8"/>
      <c r="H873" s="8"/>
      <c r="I873" s="8">
        <v>-5340.07</v>
      </c>
      <c r="J873" s="8">
        <v>-1761.49</v>
      </c>
      <c r="K873" s="8">
        <v>-197585.62</v>
      </c>
      <c r="L873" s="8">
        <v>-2217.31</v>
      </c>
      <c r="M873" s="8"/>
      <c r="N873" s="8"/>
    </row>
    <row r="874" spans="3:14" s="7" customFormat="1" x14ac:dyDescent="0.2">
      <c r="C874" s="7" t="s">
        <v>865</v>
      </c>
      <c r="D874" s="8"/>
      <c r="E874" s="8"/>
      <c r="F874" s="8"/>
      <c r="G874" s="8"/>
      <c r="H874" s="8"/>
      <c r="I874" s="8"/>
      <c r="J874" s="8">
        <v>-82075.360000000001</v>
      </c>
      <c r="K874" s="8"/>
      <c r="L874" s="8"/>
      <c r="M874" s="8"/>
      <c r="N874" s="8"/>
    </row>
    <row r="875" spans="3:14" s="7" customFormat="1" x14ac:dyDescent="0.2">
      <c r="C875" s="7" t="s">
        <v>866</v>
      </c>
      <c r="D875" s="8"/>
      <c r="E875" s="8"/>
      <c r="F875" s="8"/>
      <c r="G875" s="8"/>
      <c r="H875" s="8"/>
      <c r="I875" s="8">
        <v>-29847.86</v>
      </c>
      <c r="J875" s="8"/>
      <c r="K875" s="8"/>
      <c r="L875" s="8"/>
      <c r="M875" s="8"/>
      <c r="N875" s="8"/>
    </row>
    <row r="876" spans="3:14" s="7" customFormat="1" x14ac:dyDescent="0.2">
      <c r="C876" s="7" t="s">
        <v>867</v>
      </c>
      <c r="D876" s="8"/>
      <c r="E876" s="8"/>
      <c r="F876" s="8"/>
      <c r="G876" s="8"/>
      <c r="H876" s="8"/>
      <c r="I876" s="8"/>
      <c r="J876" s="8"/>
      <c r="K876" s="8">
        <v>-7275.4</v>
      </c>
      <c r="L876" s="8"/>
      <c r="M876" s="8"/>
      <c r="N876" s="8"/>
    </row>
    <row r="877" spans="3:14" s="7" customFormat="1" x14ac:dyDescent="0.2">
      <c r="C877" s="7" t="s">
        <v>868</v>
      </c>
      <c r="D877" s="8"/>
      <c r="E877" s="8"/>
      <c r="F877" s="8"/>
      <c r="G877" s="8">
        <v>-18387.13</v>
      </c>
      <c r="H877" s="8"/>
      <c r="I877" s="8"/>
      <c r="J877" s="8">
        <v>-31946.7</v>
      </c>
      <c r="K877" s="8"/>
      <c r="L877" s="8">
        <v>-203141.75</v>
      </c>
      <c r="M877" s="8"/>
      <c r="N877" s="8"/>
    </row>
    <row r="878" spans="3:14" s="7" customFormat="1" x14ac:dyDescent="0.2">
      <c r="C878" s="7" t="s">
        <v>869</v>
      </c>
      <c r="D878" s="8"/>
      <c r="E878" s="8"/>
      <c r="F878" s="8"/>
      <c r="G878" s="8"/>
      <c r="H878" s="8">
        <v>-3049.84</v>
      </c>
      <c r="I878" s="8">
        <v>-5580.09</v>
      </c>
      <c r="J878" s="8">
        <v>-13561.96</v>
      </c>
      <c r="K878" s="8">
        <v>-22687.590000000004</v>
      </c>
      <c r="L878" s="8">
        <v>-4345.22</v>
      </c>
      <c r="M878" s="8"/>
      <c r="N878" s="8"/>
    </row>
    <row r="879" spans="3:14" s="7" customFormat="1" x14ac:dyDescent="0.2">
      <c r="C879" s="7" t="s">
        <v>870</v>
      </c>
      <c r="D879" s="8"/>
      <c r="E879" s="8"/>
      <c r="F879" s="8"/>
      <c r="G879" s="8">
        <v>-28072</v>
      </c>
      <c r="H879" s="8"/>
      <c r="I879" s="8">
        <v>-383008.48</v>
      </c>
      <c r="J879" s="8">
        <v>-11136.1</v>
      </c>
      <c r="K879" s="8">
        <v>-42510.62</v>
      </c>
      <c r="L879" s="8">
        <v>-7625.79</v>
      </c>
      <c r="M879" s="8"/>
      <c r="N879" s="8"/>
    </row>
    <row r="880" spans="3:14" s="7" customFormat="1" x14ac:dyDescent="0.2">
      <c r="C880" s="7" t="s">
        <v>871</v>
      </c>
      <c r="D880" s="8"/>
      <c r="E880" s="8"/>
      <c r="F880" s="8">
        <v>-41248.81</v>
      </c>
      <c r="G880" s="8">
        <v>-41248.79</v>
      </c>
      <c r="H880" s="8">
        <v>-35478.14</v>
      </c>
      <c r="I880" s="8">
        <v>-18255.189999999999</v>
      </c>
      <c r="J880" s="8">
        <v>-8743.33</v>
      </c>
      <c r="K880" s="8">
        <v>-38127.120000000003</v>
      </c>
      <c r="L880" s="8">
        <v>-4723.26</v>
      </c>
      <c r="M880" s="8"/>
      <c r="N880" s="8">
        <v>0</v>
      </c>
    </row>
    <row r="881" spans="3:14" s="7" customFormat="1" x14ac:dyDescent="0.2">
      <c r="C881" s="7" t="s">
        <v>872</v>
      </c>
      <c r="D881" s="8"/>
      <c r="E881" s="8"/>
      <c r="F881" s="8"/>
      <c r="G881" s="8"/>
      <c r="H881" s="8"/>
      <c r="I881" s="8"/>
      <c r="J881" s="8">
        <v>-19708.59</v>
      </c>
      <c r="K881" s="8">
        <v>-1098.6199999999999</v>
      </c>
      <c r="L881" s="8">
        <v>-1964.16</v>
      </c>
      <c r="M881" s="8"/>
      <c r="N881" s="8"/>
    </row>
    <row r="882" spans="3:14" s="7" customFormat="1" x14ac:dyDescent="0.2">
      <c r="C882" s="7" t="s">
        <v>873</v>
      </c>
      <c r="D882" s="8"/>
      <c r="E882" s="8"/>
      <c r="F882" s="8"/>
      <c r="G882" s="8"/>
      <c r="H882" s="8"/>
      <c r="I882" s="8">
        <v>-796.38</v>
      </c>
      <c r="J882" s="8">
        <v>-484.4</v>
      </c>
      <c r="K882" s="8">
        <v>-29219.969999999998</v>
      </c>
      <c r="L882" s="8">
        <v>-609.75</v>
      </c>
      <c r="M882" s="8"/>
      <c r="N882" s="8"/>
    </row>
    <row r="883" spans="3:14" s="7" customFormat="1" x14ac:dyDescent="0.2">
      <c r="C883" s="7" t="s">
        <v>874</v>
      </c>
      <c r="D883" s="8"/>
      <c r="E883" s="8"/>
      <c r="F883" s="8"/>
      <c r="G883" s="8"/>
      <c r="H883" s="8"/>
      <c r="I883" s="8">
        <v>-31060.21</v>
      </c>
      <c r="J883" s="8">
        <v>-136115.24</v>
      </c>
      <c r="K883" s="8">
        <v>-72431.76999999999</v>
      </c>
      <c r="L883" s="8">
        <v>-110274.26</v>
      </c>
      <c r="M883" s="8"/>
      <c r="N883" s="8"/>
    </row>
    <row r="884" spans="3:14" s="7" customFormat="1" x14ac:dyDescent="0.2">
      <c r="C884" s="7" t="s">
        <v>875</v>
      </c>
      <c r="D884" s="8"/>
      <c r="E884" s="8"/>
      <c r="F884" s="8"/>
      <c r="G884" s="8"/>
      <c r="H884" s="8"/>
      <c r="I884" s="8"/>
      <c r="J884" s="8">
        <v>-1744.7600000000002</v>
      </c>
      <c r="K884" s="8">
        <v>-59603.64</v>
      </c>
      <c r="L884" s="8">
        <v>-91255.85</v>
      </c>
      <c r="M884" s="8"/>
      <c r="N884" s="8"/>
    </row>
    <row r="885" spans="3:14" s="7" customFormat="1" x14ac:dyDescent="0.2">
      <c r="C885" s="7" t="s">
        <v>876</v>
      </c>
      <c r="D885" s="8"/>
      <c r="E885" s="8">
        <v>-67448.460000000006</v>
      </c>
      <c r="F885" s="8">
        <v>-2859.32</v>
      </c>
      <c r="G885" s="8"/>
      <c r="H885" s="8">
        <v>-18390.650000000001</v>
      </c>
      <c r="I885" s="8"/>
      <c r="J885" s="8">
        <v>-60463.369999999995</v>
      </c>
      <c r="K885" s="8"/>
      <c r="L885" s="8">
        <v>-138242.93</v>
      </c>
      <c r="M885" s="8"/>
      <c r="N885" s="8"/>
    </row>
    <row r="886" spans="3:14" s="7" customFormat="1" x14ac:dyDescent="0.2">
      <c r="C886" s="7" t="s">
        <v>877</v>
      </c>
      <c r="D886" s="8"/>
      <c r="E886" s="8">
        <v>-6673.68</v>
      </c>
      <c r="F886" s="8"/>
      <c r="G886" s="8">
        <v>-5412</v>
      </c>
      <c r="H886" s="8"/>
      <c r="I886" s="8">
        <v>-809079.05</v>
      </c>
      <c r="J886" s="8">
        <v>-3325.74</v>
      </c>
      <c r="K886" s="8">
        <v>-618514.30000000005</v>
      </c>
      <c r="L886" s="8">
        <v>-928003.71</v>
      </c>
      <c r="M886" s="8">
        <v>-125014.20000000001</v>
      </c>
      <c r="N886" s="8"/>
    </row>
    <row r="887" spans="3:14" s="7" customFormat="1" x14ac:dyDescent="0.2">
      <c r="C887" s="7" t="s">
        <v>878</v>
      </c>
      <c r="D887" s="8">
        <v>-170167.67</v>
      </c>
      <c r="E887" s="8">
        <v>-1820643.86</v>
      </c>
      <c r="F887" s="8">
        <v>-1365.22</v>
      </c>
      <c r="G887" s="8">
        <v>-2355527.7599999998</v>
      </c>
      <c r="H887" s="8"/>
      <c r="I887" s="8">
        <v>-10514104.68</v>
      </c>
      <c r="J887" s="8">
        <v>-780395.32</v>
      </c>
      <c r="K887" s="8">
        <v>-2753306.6900000004</v>
      </c>
      <c r="L887" s="8">
        <v>-3954719.9899999998</v>
      </c>
      <c r="M887" s="8"/>
      <c r="N887" s="8"/>
    </row>
    <row r="888" spans="3:14" s="7" customFormat="1" x14ac:dyDescent="0.2">
      <c r="C888" s="7" t="s">
        <v>879</v>
      </c>
      <c r="D888" s="8"/>
      <c r="E888" s="8"/>
      <c r="F888" s="8"/>
      <c r="G888" s="8">
        <v>-23075.1</v>
      </c>
      <c r="H888" s="8"/>
      <c r="I888" s="8">
        <v>-48544.729999999996</v>
      </c>
      <c r="J888" s="8"/>
      <c r="K888" s="8">
        <v>-114483.19</v>
      </c>
      <c r="L888" s="8">
        <v>-359870.41000000003</v>
      </c>
      <c r="M888" s="8"/>
      <c r="N888" s="8"/>
    </row>
    <row r="889" spans="3:14" s="7" customFormat="1" x14ac:dyDescent="0.2">
      <c r="C889" s="7" t="s">
        <v>880</v>
      </c>
      <c r="D889" s="8"/>
      <c r="E889" s="8"/>
      <c r="F889" s="8"/>
      <c r="G889" s="8"/>
      <c r="H889" s="8"/>
      <c r="I889" s="8">
        <v>-34198.949999999997</v>
      </c>
      <c r="J889" s="8"/>
      <c r="K889" s="8">
        <v>-180947.94</v>
      </c>
      <c r="L889" s="8">
        <v>-153870.01</v>
      </c>
      <c r="M889" s="8"/>
      <c r="N889" s="8"/>
    </row>
    <row r="890" spans="3:14" s="7" customFormat="1" x14ac:dyDescent="0.2">
      <c r="C890" s="7" t="s">
        <v>881</v>
      </c>
      <c r="D890" s="8"/>
      <c r="E890" s="8"/>
      <c r="F890" s="8"/>
      <c r="G890" s="8"/>
      <c r="H890" s="8">
        <v>-11884.46</v>
      </c>
      <c r="I890" s="8">
        <v>-155603.9</v>
      </c>
      <c r="J890" s="8">
        <v>-114713.69</v>
      </c>
      <c r="K890" s="8">
        <v>-1085964.9300000002</v>
      </c>
      <c r="L890" s="8">
        <v>-170935.13</v>
      </c>
      <c r="M890" s="8"/>
      <c r="N890" s="8"/>
    </row>
    <row r="891" spans="3:14" s="7" customFormat="1" x14ac:dyDescent="0.2">
      <c r="C891" s="7" t="s">
        <v>882</v>
      </c>
      <c r="D891" s="8"/>
      <c r="E891" s="8"/>
      <c r="F891" s="8"/>
      <c r="G891" s="8"/>
      <c r="H891" s="8"/>
      <c r="I891" s="8">
        <v>-13577.06</v>
      </c>
      <c r="J891" s="8"/>
      <c r="K891" s="8"/>
      <c r="L891" s="8"/>
      <c r="M891" s="8"/>
      <c r="N891" s="8"/>
    </row>
    <row r="892" spans="3:14" s="7" customFormat="1" x14ac:dyDescent="0.2">
      <c r="C892" s="7" t="s">
        <v>883</v>
      </c>
      <c r="D892" s="8"/>
      <c r="E892" s="8"/>
      <c r="F892" s="8"/>
      <c r="G892" s="8"/>
      <c r="H892" s="8"/>
      <c r="I892" s="8">
        <v>-1071625.53</v>
      </c>
      <c r="J892" s="8">
        <v>-715728.24</v>
      </c>
      <c r="K892" s="8"/>
      <c r="L892" s="8">
        <v>-815971.32</v>
      </c>
      <c r="M892" s="8"/>
      <c r="N892" s="8"/>
    </row>
    <row r="893" spans="3:14" s="7" customFormat="1" x14ac:dyDescent="0.2">
      <c r="C893" s="7" t="s">
        <v>884</v>
      </c>
      <c r="D893" s="8"/>
      <c r="E893" s="8"/>
      <c r="F893" s="8"/>
      <c r="G893" s="8"/>
      <c r="H893" s="8"/>
      <c r="I893" s="8"/>
      <c r="J893" s="8"/>
      <c r="K893" s="8">
        <v>-86666.75</v>
      </c>
      <c r="L893" s="8">
        <v>-96486.260000000009</v>
      </c>
      <c r="M893" s="8"/>
      <c r="N893" s="8"/>
    </row>
    <row r="894" spans="3:14" s="7" customFormat="1" x14ac:dyDescent="0.2">
      <c r="C894" s="7" t="s">
        <v>885</v>
      </c>
      <c r="D894" s="8"/>
      <c r="E894" s="8"/>
      <c r="F894" s="8"/>
      <c r="G894" s="8"/>
      <c r="H894" s="8">
        <v>-25010.560000000001</v>
      </c>
      <c r="I894" s="8"/>
      <c r="J894" s="8">
        <v>-31264.19</v>
      </c>
      <c r="K894" s="8">
        <v>-100612.01</v>
      </c>
      <c r="L894" s="8">
        <v>-38840.17</v>
      </c>
      <c r="M894" s="8">
        <v>-1656.87</v>
      </c>
      <c r="N894" s="8"/>
    </row>
    <row r="895" spans="3:14" s="7" customFormat="1" x14ac:dyDescent="0.2">
      <c r="C895" s="7" t="s">
        <v>886</v>
      </c>
      <c r="D895" s="8"/>
      <c r="E895" s="8"/>
      <c r="F895" s="8">
        <v>-974</v>
      </c>
      <c r="G895" s="8"/>
      <c r="H895" s="8"/>
      <c r="I895" s="8">
        <v>-5475.88</v>
      </c>
      <c r="J895" s="8"/>
      <c r="K895" s="8"/>
      <c r="L895" s="8">
        <v>-6347.69</v>
      </c>
      <c r="M895" s="8"/>
      <c r="N895" s="8"/>
    </row>
    <row r="896" spans="3:14" s="7" customFormat="1" x14ac:dyDescent="0.2">
      <c r="C896" s="7" t="s">
        <v>887</v>
      </c>
      <c r="D896" s="8"/>
      <c r="E896" s="8"/>
      <c r="F896" s="8"/>
      <c r="G896" s="8"/>
      <c r="H896" s="8"/>
      <c r="I896" s="8"/>
      <c r="J896" s="8"/>
      <c r="K896" s="8">
        <v>-14501.669999999998</v>
      </c>
      <c r="L896" s="8"/>
      <c r="M896" s="8"/>
      <c r="N896" s="8"/>
    </row>
    <row r="897" spans="3:14" s="7" customFormat="1" x14ac:dyDescent="0.2">
      <c r="C897" s="7" t="s">
        <v>888</v>
      </c>
      <c r="D897" s="8"/>
      <c r="E897" s="8"/>
      <c r="F897" s="8">
        <v>-16798.54</v>
      </c>
      <c r="G897" s="8">
        <v>-2819.51</v>
      </c>
      <c r="H897" s="8"/>
      <c r="I897" s="8">
        <v>-51830.44</v>
      </c>
      <c r="J897" s="8"/>
      <c r="K897" s="8">
        <v>-190416.52000000002</v>
      </c>
      <c r="L897" s="8">
        <v>-38630.54</v>
      </c>
      <c r="M897" s="8"/>
      <c r="N897" s="8"/>
    </row>
    <row r="898" spans="3:14" s="7" customFormat="1" x14ac:dyDescent="0.2">
      <c r="C898" s="7" t="s">
        <v>889</v>
      </c>
      <c r="D898" s="8"/>
      <c r="E898" s="8"/>
      <c r="F898" s="8"/>
      <c r="G898" s="8"/>
      <c r="H898" s="8"/>
      <c r="I898" s="8"/>
      <c r="J898" s="8">
        <v>-4978.8</v>
      </c>
      <c r="K898" s="8"/>
      <c r="L898" s="8">
        <v>-66557.179999999993</v>
      </c>
      <c r="M898" s="8"/>
      <c r="N898" s="8"/>
    </row>
    <row r="899" spans="3:14" s="7" customFormat="1" x14ac:dyDescent="0.2">
      <c r="C899" s="7" t="s">
        <v>890</v>
      </c>
      <c r="D899" s="8"/>
      <c r="E899" s="8"/>
      <c r="F899" s="8"/>
      <c r="G899" s="8"/>
      <c r="H899" s="8"/>
      <c r="I899" s="8"/>
      <c r="J899" s="8">
        <v>-23274.300000000003</v>
      </c>
      <c r="K899" s="8">
        <v>-22521.260000000002</v>
      </c>
      <c r="L899" s="8">
        <v>-68069.47</v>
      </c>
      <c r="M899" s="8"/>
      <c r="N899" s="8"/>
    </row>
    <row r="900" spans="3:14" s="7" customFormat="1" x14ac:dyDescent="0.2">
      <c r="C900" s="7" t="s">
        <v>891</v>
      </c>
      <c r="D900" s="8">
        <v>-208004.65000000002</v>
      </c>
      <c r="E900" s="8">
        <v>-571911.76</v>
      </c>
      <c r="F900" s="8">
        <v>-123302.64</v>
      </c>
      <c r="G900" s="8">
        <v>-97152.78</v>
      </c>
      <c r="H900" s="8">
        <v>-474002.48</v>
      </c>
      <c r="I900" s="8">
        <v>-529058.36</v>
      </c>
      <c r="J900" s="8">
        <v>-557659.51</v>
      </c>
      <c r="K900" s="8">
        <v>-824501.20000000019</v>
      </c>
      <c r="L900" s="8">
        <v>-583017.60000000009</v>
      </c>
      <c r="M900" s="8">
        <v>-619667.87000000011</v>
      </c>
      <c r="N900" s="8">
        <v>0</v>
      </c>
    </row>
    <row r="901" spans="3:14" s="7" customFormat="1" x14ac:dyDescent="0.2">
      <c r="C901" s="7" t="s">
        <v>892</v>
      </c>
      <c r="D901" s="8">
        <v>-59120.480000000003</v>
      </c>
      <c r="E901" s="8">
        <v>-57444.71</v>
      </c>
      <c r="F901" s="8">
        <v>-165104.37</v>
      </c>
      <c r="G901" s="8">
        <v>-51431.82</v>
      </c>
      <c r="H901" s="8">
        <v>-116929.92</v>
      </c>
      <c r="I901" s="8">
        <v>-214155.97</v>
      </c>
      <c r="J901" s="8">
        <v>-136320.43</v>
      </c>
      <c r="K901" s="8">
        <v>-257496.87</v>
      </c>
      <c r="L901" s="8">
        <v>-255854.07</v>
      </c>
      <c r="M901" s="8">
        <v>-144296.09</v>
      </c>
      <c r="N901" s="8">
        <v>0</v>
      </c>
    </row>
    <row r="902" spans="3:14" s="7" customFormat="1" x14ac:dyDescent="0.2">
      <c r="C902" s="7" t="s">
        <v>893</v>
      </c>
      <c r="D902" s="8"/>
      <c r="E902" s="8"/>
      <c r="F902" s="8"/>
      <c r="G902" s="8">
        <v>-9216.81</v>
      </c>
      <c r="H902" s="8"/>
      <c r="I902" s="8">
        <v>-15084</v>
      </c>
      <c r="J902" s="8"/>
      <c r="K902" s="8">
        <v>-41544.339999999997</v>
      </c>
      <c r="L902" s="8">
        <v>-5480.2800000000007</v>
      </c>
      <c r="M902" s="8"/>
      <c r="N902" s="8"/>
    </row>
    <row r="903" spans="3:14" s="7" customFormat="1" x14ac:dyDescent="0.2">
      <c r="C903" s="7" t="s">
        <v>894</v>
      </c>
      <c r="D903" s="8"/>
      <c r="E903" s="8">
        <v>-127166.5</v>
      </c>
      <c r="F903" s="8">
        <v>-128771.09</v>
      </c>
      <c r="G903" s="8"/>
      <c r="H903" s="8"/>
      <c r="I903" s="8"/>
      <c r="J903" s="8"/>
      <c r="K903" s="8">
        <v>-26312.63</v>
      </c>
      <c r="L903" s="8"/>
      <c r="M903" s="8"/>
      <c r="N903" s="8"/>
    </row>
    <row r="904" spans="3:14" s="7" customFormat="1" x14ac:dyDescent="0.2">
      <c r="C904" s="7" t="s">
        <v>895</v>
      </c>
      <c r="D904" s="8"/>
      <c r="E904" s="8"/>
      <c r="F904" s="8"/>
      <c r="G904" s="8"/>
      <c r="H904" s="8"/>
      <c r="I904" s="8">
        <v>-19169.400000000001</v>
      </c>
      <c r="J904" s="8"/>
      <c r="K904" s="8"/>
      <c r="L904" s="8"/>
      <c r="M904" s="8"/>
      <c r="N904" s="8"/>
    </row>
    <row r="905" spans="3:14" s="7" customFormat="1" x14ac:dyDescent="0.2">
      <c r="C905" s="7" t="s">
        <v>896</v>
      </c>
      <c r="D905" s="8">
        <v>0</v>
      </c>
      <c r="E905" s="8">
        <v>-58316.73</v>
      </c>
      <c r="F905" s="8"/>
      <c r="G905" s="8"/>
      <c r="H905" s="8"/>
      <c r="I905" s="8"/>
      <c r="J905" s="8">
        <v>-59673.69</v>
      </c>
      <c r="K905" s="8">
        <v>-107024.39</v>
      </c>
      <c r="L905" s="8">
        <v>-180462.82</v>
      </c>
      <c r="M905" s="8">
        <v>-313869.55</v>
      </c>
      <c r="N905" s="8"/>
    </row>
    <row r="906" spans="3:14" s="7" customFormat="1" x14ac:dyDescent="0.2">
      <c r="C906" s="7" t="s">
        <v>897</v>
      </c>
      <c r="D906" s="8"/>
      <c r="E906" s="8"/>
      <c r="F906" s="8"/>
      <c r="G906" s="8"/>
      <c r="H906" s="8"/>
      <c r="I906" s="8"/>
      <c r="J906" s="8">
        <v>-100758.91</v>
      </c>
      <c r="K906" s="8">
        <v>-50181.09</v>
      </c>
      <c r="L906" s="8">
        <v>-14230.83</v>
      </c>
      <c r="M906" s="8"/>
      <c r="N906" s="8"/>
    </row>
    <row r="907" spans="3:14" s="7" customFormat="1" x14ac:dyDescent="0.2">
      <c r="C907" s="7" t="s">
        <v>898</v>
      </c>
      <c r="D907" s="8"/>
      <c r="E907" s="8"/>
      <c r="F907" s="8"/>
      <c r="G907" s="8"/>
      <c r="H907" s="8"/>
      <c r="I907" s="8"/>
      <c r="J907" s="8"/>
      <c r="K907" s="8">
        <v>-55017.34</v>
      </c>
      <c r="L907" s="8">
        <v>-15258.630000000001</v>
      </c>
      <c r="M907" s="8"/>
      <c r="N907" s="8"/>
    </row>
    <row r="908" spans="3:14" s="7" customFormat="1" x14ac:dyDescent="0.2">
      <c r="C908" s="7" t="s">
        <v>899</v>
      </c>
      <c r="D908" s="8">
        <v>-107751.89</v>
      </c>
      <c r="E908" s="8">
        <v>-240556.65000000002</v>
      </c>
      <c r="F908" s="8">
        <v>-723934.49</v>
      </c>
      <c r="G908" s="8">
        <v>-668020.71000000008</v>
      </c>
      <c r="H908" s="8">
        <v>-34241.949999999997</v>
      </c>
      <c r="I908" s="8">
        <v>-179882.86</v>
      </c>
      <c r="J908" s="8">
        <v>-159107.89000000001</v>
      </c>
      <c r="K908" s="8">
        <v>-370080.96</v>
      </c>
      <c r="L908" s="8">
        <v>-852771.97000000009</v>
      </c>
      <c r="M908" s="8">
        <v>-491020.44</v>
      </c>
      <c r="N908" s="8">
        <v>-113206.05</v>
      </c>
    </row>
    <row r="909" spans="3:14" s="7" customFormat="1" x14ac:dyDescent="0.2">
      <c r="C909" s="7" t="s">
        <v>900</v>
      </c>
      <c r="D909" s="8">
        <v>-371496.22</v>
      </c>
      <c r="E909" s="8">
        <v>-731286.94000000006</v>
      </c>
      <c r="F909" s="8">
        <v>-1218372.79</v>
      </c>
      <c r="G909" s="8">
        <v>-743720.74</v>
      </c>
      <c r="H909" s="8">
        <v>-848394.49</v>
      </c>
      <c r="I909" s="8">
        <v>-6187202.5</v>
      </c>
      <c r="J909" s="8">
        <v>-3344530.0000000005</v>
      </c>
      <c r="K909" s="8">
        <v>-6016878.6299999999</v>
      </c>
      <c r="L909" s="8">
        <v>-7248458.6100000003</v>
      </c>
      <c r="M909" s="8">
        <v>-726878.43</v>
      </c>
      <c r="N909" s="8">
        <v>-188702.67999999996</v>
      </c>
    </row>
    <row r="910" spans="3:14" s="7" customFormat="1" x14ac:dyDescent="0.2">
      <c r="C910" s="7" t="s">
        <v>901</v>
      </c>
      <c r="D910" s="8"/>
      <c r="E910" s="8"/>
      <c r="F910" s="8">
        <v>-14377.05</v>
      </c>
      <c r="G910" s="8">
        <v>0</v>
      </c>
      <c r="H910" s="8">
        <v>-25914</v>
      </c>
      <c r="I910" s="8">
        <v>-265732.76</v>
      </c>
      <c r="J910" s="8"/>
      <c r="K910" s="8">
        <v>-53882.55</v>
      </c>
      <c r="L910" s="8">
        <v>-205458.05</v>
      </c>
      <c r="M910" s="8">
        <v>-15817.54</v>
      </c>
      <c r="N910" s="8">
        <v>0</v>
      </c>
    </row>
    <row r="911" spans="3:14" s="7" customFormat="1" x14ac:dyDescent="0.2">
      <c r="C911" s="7" t="s">
        <v>902</v>
      </c>
      <c r="D911" s="8"/>
      <c r="E911" s="8"/>
      <c r="F911" s="8"/>
      <c r="G911" s="8"/>
      <c r="H911" s="8"/>
      <c r="I911" s="8">
        <v>-14377.05</v>
      </c>
      <c r="J911" s="8"/>
      <c r="K911" s="8">
        <v>-51350.81</v>
      </c>
      <c r="L911" s="8">
        <v>-11128.7</v>
      </c>
      <c r="M911" s="8">
        <v>-310240.90999999997</v>
      </c>
      <c r="N911" s="8">
        <v>0</v>
      </c>
    </row>
    <row r="912" spans="3:14" s="7" customFormat="1" x14ac:dyDescent="0.2">
      <c r="C912" s="7" t="s">
        <v>903</v>
      </c>
      <c r="D912" s="8"/>
      <c r="E912" s="8"/>
      <c r="F912" s="8"/>
      <c r="G912" s="8"/>
      <c r="H912" s="8"/>
      <c r="I912" s="8"/>
      <c r="J912" s="8">
        <v>-6636.01</v>
      </c>
      <c r="K912" s="8"/>
      <c r="L912" s="8"/>
      <c r="M912" s="8"/>
      <c r="N912" s="8"/>
    </row>
    <row r="913" spans="3:14" s="7" customFormat="1" x14ac:dyDescent="0.2">
      <c r="C913" s="7" t="s">
        <v>904</v>
      </c>
      <c r="D913" s="8"/>
      <c r="E913" s="8"/>
      <c r="F913" s="8"/>
      <c r="G913" s="8"/>
      <c r="H913" s="8"/>
      <c r="I913" s="8">
        <v>-25259.58</v>
      </c>
      <c r="J913" s="8"/>
      <c r="K913" s="8"/>
      <c r="L913" s="8"/>
      <c r="M913" s="8"/>
      <c r="N913" s="8"/>
    </row>
    <row r="914" spans="3:14" s="7" customFormat="1" x14ac:dyDescent="0.2">
      <c r="C914" s="7" t="s">
        <v>905</v>
      </c>
      <c r="D914" s="8"/>
      <c r="E914" s="8"/>
      <c r="F914" s="8"/>
      <c r="G914" s="8"/>
      <c r="H914" s="8"/>
      <c r="I914" s="8">
        <v>-131507.44</v>
      </c>
      <c r="J914" s="8">
        <v>-110309.22</v>
      </c>
      <c r="K914" s="8">
        <v>-154056.09000000003</v>
      </c>
      <c r="L914" s="8">
        <v>-62509.84</v>
      </c>
      <c r="M914" s="8">
        <v>-63804.17</v>
      </c>
      <c r="N914" s="8">
        <v>-45131.29</v>
      </c>
    </row>
    <row r="915" spans="3:14" s="7" customFormat="1" x14ac:dyDescent="0.2">
      <c r="C915" s="7" t="s">
        <v>906</v>
      </c>
      <c r="D915" s="8"/>
      <c r="E915" s="8"/>
      <c r="F915" s="8"/>
      <c r="G915" s="8"/>
      <c r="H915" s="8"/>
      <c r="I915" s="8"/>
      <c r="J915" s="8">
        <v>-59724.07</v>
      </c>
      <c r="K915" s="8"/>
      <c r="L915" s="8"/>
      <c r="M915" s="8"/>
      <c r="N915" s="8"/>
    </row>
    <row r="916" spans="3:14" s="7" customFormat="1" x14ac:dyDescent="0.2">
      <c r="C916" s="7" t="s">
        <v>907</v>
      </c>
      <c r="D916" s="8"/>
      <c r="E916" s="8"/>
      <c r="F916" s="8"/>
      <c r="G916" s="8">
        <v>-267568.02</v>
      </c>
      <c r="H916" s="8"/>
      <c r="I916" s="8"/>
      <c r="J916" s="8"/>
      <c r="K916" s="8"/>
      <c r="L916" s="8"/>
      <c r="M916" s="8"/>
      <c r="N916" s="8"/>
    </row>
    <row r="917" spans="3:14" s="7" customFormat="1" x14ac:dyDescent="0.2">
      <c r="C917" s="7" t="s">
        <v>908</v>
      </c>
      <c r="D917" s="8"/>
      <c r="E917" s="8"/>
      <c r="F917" s="8"/>
      <c r="G917" s="8"/>
      <c r="H917" s="8"/>
      <c r="I917" s="8">
        <v>-2945.58</v>
      </c>
      <c r="J917" s="8">
        <v>-14682.92</v>
      </c>
      <c r="K917" s="8">
        <v>-271816.20999999996</v>
      </c>
      <c r="L917" s="8">
        <v>-239794.06</v>
      </c>
      <c r="M917" s="8"/>
      <c r="N917" s="8"/>
    </row>
    <row r="918" spans="3:14" s="7" customFormat="1" x14ac:dyDescent="0.2">
      <c r="C918" s="7" t="s">
        <v>909</v>
      </c>
      <c r="D918" s="8"/>
      <c r="E918" s="8">
        <v>-33186.980000000003</v>
      </c>
      <c r="F918" s="8">
        <v>33186.980000000003</v>
      </c>
      <c r="G918" s="8"/>
      <c r="H918" s="8"/>
      <c r="I918" s="8"/>
      <c r="J918" s="8"/>
      <c r="K918" s="8"/>
      <c r="L918" s="8"/>
      <c r="M918" s="8"/>
      <c r="N918" s="8"/>
    </row>
    <row r="919" spans="3:14" s="7" customFormat="1" x14ac:dyDescent="0.2">
      <c r="C919" s="7" t="s">
        <v>910</v>
      </c>
      <c r="D919" s="8"/>
      <c r="E919" s="8"/>
      <c r="F919" s="8">
        <v>-10010.370000000001</v>
      </c>
      <c r="G919" s="8"/>
      <c r="H919" s="8"/>
      <c r="I919" s="8"/>
      <c r="J919" s="8"/>
      <c r="K919" s="8"/>
      <c r="L919" s="8"/>
      <c r="M919" s="8"/>
      <c r="N919" s="8"/>
    </row>
    <row r="920" spans="3:14" s="7" customFormat="1" x14ac:dyDescent="0.2">
      <c r="C920" s="7" t="s">
        <v>911</v>
      </c>
      <c r="D920" s="8"/>
      <c r="E920" s="8"/>
      <c r="F920" s="8"/>
      <c r="G920" s="8"/>
      <c r="H920" s="8"/>
      <c r="I920" s="8">
        <v>-13170.58</v>
      </c>
      <c r="J920" s="8"/>
      <c r="K920" s="8"/>
      <c r="L920" s="8"/>
      <c r="M920" s="8"/>
      <c r="N920" s="8"/>
    </row>
    <row r="921" spans="3:14" s="7" customFormat="1" x14ac:dyDescent="0.2">
      <c r="C921" s="7" t="s">
        <v>912</v>
      </c>
      <c r="D921" s="8"/>
      <c r="E921" s="8"/>
      <c r="F921" s="8"/>
      <c r="G921" s="8"/>
      <c r="H921" s="8"/>
      <c r="I921" s="8">
        <v>-636669.75</v>
      </c>
      <c r="J921" s="8">
        <v>-422890.25</v>
      </c>
      <c r="K921" s="8">
        <v>-926855.09999999986</v>
      </c>
      <c r="L921" s="8">
        <v>-1091009.7000000002</v>
      </c>
      <c r="M921" s="8"/>
      <c r="N921" s="8"/>
    </row>
    <row r="922" spans="3:14" s="7" customFormat="1" x14ac:dyDescent="0.2">
      <c r="C922" s="7" t="s">
        <v>913</v>
      </c>
      <c r="D922" s="8">
        <v>-39911.64</v>
      </c>
      <c r="E922" s="8"/>
      <c r="F922" s="8"/>
      <c r="G922" s="8"/>
      <c r="H922" s="8"/>
      <c r="I922" s="8">
        <v>-844245.88</v>
      </c>
      <c r="J922" s="8">
        <v>-419225.19</v>
      </c>
      <c r="K922" s="8">
        <v>-50937.4</v>
      </c>
      <c r="L922" s="8">
        <v>-627117.47</v>
      </c>
      <c r="M922" s="8"/>
      <c r="N922" s="8"/>
    </row>
    <row r="923" spans="3:14" s="7" customFormat="1" x14ac:dyDescent="0.2">
      <c r="C923" s="7" t="s">
        <v>914</v>
      </c>
      <c r="D923" s="8"/>
      <c r="E923" s="8"/>
      <c r="F923" s="8"/>
      <c r="G923" s="8"/>
      <c r="H923" s="8"/>
      <c r="I923" s="8">
        <v>-211061.44</v>
      </c>
      <c r="J923" s="8">
        <v>-100290.11</v>
      </c>
      <c r="K923" s="8">
        <v>-3091.5</v>
      </c>
      <c r="L923" s="8">
        <v>-21306.54</v>
      </c>
      <c r="M923" s="8"/>
      <c r="N923" s="8"/>
    </row>
    <row r="924" spans="3:14" s="7" customFormat="1" x14ac:dyDescent="0.2">
      <c r="C924" s="7" t="s">
        <v>915</v>
      </c>
      <c r="D924" s="8"/>
      <c r="E924" s="8"/>
      <c r="F924" s="8"/>
      <c r="G924" s="8"/>
      <c r="H924" s="8">
        <v>-103208.95</v>
      </c>
      <c r="I924" s="8">
        <v>-141693.85</v>
      </c>
      <c r="J924" s="8">
        <v>-143174.6</v>
      </c>
      <c r="K924" s="8">
        <v>-274805.37</v>
      </c>
      <c r="L924" s="8">
        <v>-421891.63</v>
      </c>
      <c r="M924" s="8"/>
      <c r="N924" s="8"/>
    </row>
    <row r="925" spans="3:14" s="7" customFormat="1" x14ac:dyDescent="0.2">
      <c r="C925" s="7" t="s">
        <v>916</v>
      </c>
      <c r="D925" s="8"/>
      <c r="E925" s="8"/>
      <c r="F925" s="8"/>
      <c r="G925" s="8"/>
      <c r="H925" s="8">
        <v>-2941.99</v>
      </c>
      <c r="I925" s="8">
        <v>-409842.9</v>
      </c>
      <c r="J925" s="8">
        <v>-93345.67</v>
      </c>
      <c r="K925" s="8">
        <v>-80658.25</v>
      </c>
      <c r="L925" s="8">
        <v>-21020.260000000002</v>
      </c>
      <c r="M925" s="8"/>
      <c r="N925" s="8"/>
    </row>
    <row r="926" spans="3:14" s="7" customFormat="1" x14ac:dyDescent="0.2">
      <c r="C926" s="7" t="s">
        <v>917</v>
      </c>
      <c r="D926" s="8"/>
      <c r="E926" s="8"/>
      <c r="F926" s="8"/>
      <c r="G926" s="8"/>
      <c r="H926" s="8"/>
      <c r="I926" s="8">
        <v>-3430.24</v>
      </c>
      <c r="J926" s="8"/>
      <c r="K926" s="8"/>
      <c r="L926" s="8"/>
      <c r="M926" s="8"/>
      <c r="N926" s="8"/>
    </row>
    <row r="927" spans="3:14" s="7" customFormat="1" x14ac:dyDescent="0.2">
      <c r="C927" s="7" t="s">
        <v>918</v>
      </c>
      <c r="D927" s="8"/>
      <c r="E927" s="8"/>
      <c r="F927" s="8"/>
      <c r="G927" s="8"/>
      <c r="H927" s="8"/>
      <c r="I927" s="8">
        <v>-21436.73</v>
      </c>
      <c r="J927" s="8"/>
      <c r="K927" s="8"/>
      <c r="L927" s="8">
        <v>-4819.1099999999997</v>
      </c>
      <c r="M927" s="8"/>
      <c r="N927" s="8"/>
    </row>
    <row r="928" spans="3:14" s="7" customFormat="1" x14ac:dyDescent="0.2">
      <c r="C928" s="7" t="s">
        <v>919</v>
      </c>
      <c r="D928" s="8"/>
      <c r="E928" s="8"/>
      <c r="F928" s="8"/>
      <c r="G928" s="8"/>
      <c r="H928" s="8"/>
      <c r="I928" s="8"/>
      <c r="J928" s="8"/>
      <c r="K928" s="8"/>
      <c r="L928" s="8">
        <v>-46600.05</v>
      </c>
      <c r="M928" s="8"/>
      <c r="N928" s="8"/>
    </row>
    <row r="929" spans="3:14" s="7" customFormat="1" x14ac:dyDescent="0.2">
      <c r="C929" s="7" t="s">
        <v>920</v>
      </c>
      <c r="D929" s="8"/>
      <c r="E929" s="8"/>
      <c r="F929" s="8"/>
      <c r="G929" s="8"/>
      <c r="H929" s="8"/>
      <c r="I929" s="8">
        <v>-678.27</v>
      </c>
      <c r="J929" s="8"/>
      <c r="K929" s="8">
        <v>-35283.519999999997</v>
      </c>
      <c r="L929" s="8">
        <v>-17512.330000000002</v>
      </c>
      <c r="M929" s="8"/>
      <c r="N929" s="8"/>
    </row>
    <row r="930" spans="3:14" s="7" customFormat="1" x14ac:dyDescent="0.2">
      <c r="C930" s="7" t="s">
        <v>921</v>
      </c>
      <c r="D930" s="8"/>
      <c r="E930" s="8"/>
      <c r="F930" s="8"/>
      <c r="G930" s="8"/>
      <c r="H930" s="8"/>
      <c r="I930" s="8">
        <v>-5955.76</v>
      </c>
      <c r="J930" s="8"/>
      <c r="K930" s="8"/>
      <c r="L930" s="8"/>
      <c r="M930" s="8"/>
      <c r="N930" s="8"/>
    </row>
    <row r="931" spans="3:14" s="7" customFormat="1" x14ac:dyDescent="0.2">
      <c r="C931" s="7" t="s">
        <v>922</v>
      </c>
      <c r="D931" s="8">
        <v>0</v>
      </c>
      <c r="E931" s="8">
        <v>-16488.650000000001</v>
      </c>
      <c r="F931" s="8"/>
      <c r="G931" s="8">
        <v>-25611.79</v>
      </c>
      <c r="H931" s="8">
        <v>-7.0000000006984919E-2</v>
      </c>
      <c r="I931" s="8"/>
      <c r="J931" s="8">
        <v>-215393.14</v>
      </c>
      <c r="K931" s="8">
        <v>-307692</v>
      </c>
      <c r="L931" s="8"/>
      <c r="M931" s="8"/>
      <c r="N931" s="8"/>
    </row>
    <row r="932" spans="3:14" s="7" customFormat="1" x14ac:dyDescent="0.2">
      <c r="C932" s="7" t="s">
        <v>923</v>
      </c>
      <c r="D932" s="8">
        <v>0</v>
      </c>
      <c r="E932" s="8">
        <v>-16488.650000000001</v>
      </c>
      <c r="F932" s="8"/>
      <c r="G932" s="8">
        <v>-22467.93</v>
      </c>
      <c r="H932" s="8"/>
      <c r="I932" s="8"/>
      <c r="J932" s="8">
        <v>-101256.78</v>
      </c>
      <c r="K932" s="8">
        <v>-88334.19</v>
      </c>
      <c r="L932" s="8">
        <v>-24525.17</v>
      </c>
      <c r="M932" s="8"/>
      <c r="N932" s="8"/>
    </row>
    <row r="933" spans="3:14" s="7" customFormat="1" x14ac:dyDescent="0.2">
      <c r="C933" s="7" t="s">
        <v>924</v>
      </c>
      <c r="D933" s="8"/>
      <c r="E933" s="8"/>
      <c r="F933" s="8"/>
      <c r="G933" s="8"/>
      <c r="H933" s="8"/>
      <c r="I933" s="8"/>
      <c r="J933" s="8"/>
      <c r="K933" s="8">
        <v>-18388</v>
      </c>
      <c r="L933" s="8"/>
      <c r="M933" s="8"/>
      <c r="N933" s="8"/>
    </row>
    <row r="934" spans="3:14" s="7" customFormat="1" x14ac:dyDescent="0.2">
      <c r="C934" s="7" t="s">
        <v>925</v>
      </c>
      <c r="D934" s="8">
        <v>0</v>
      </c>
      <c r="E934" s="8"/>
      <c r="F934" s="8"/>
      <c r="G934" s="8">
        <v>-2723.39</v>
      </c>
      <c r="H934" s="8"/>
      <c r="I934" s="8"/>
      <c r="J934" s="8"/>
      <c r="K934" s="8"/>
      <c r="L934" s="8"/>
      <c r="M934" s="8"/>
      <c r="N934" s="8"/>
    </row>
    <row r="935" spans="3:14" s="7" customFormat="1" x14ac:dyDescent="0.2">
      <c r="C935" s="7" t="s">
        <v>926</v>
      </c>
      <c r="D935" s="8"/>
      <c r="E935" s="8">
        <v>-17947.37</v>
      </c>
      <c r="F935" s="8"/>
      <c r="G935" s="8"/>
      <c r="H935" s="8"/>
      <c r="I935" s="8"/>
      <c r="J935" s="8"/>
      <c r="K935" s="8"/>
      <c r="L935" s="8"/>
      <c r="M935" s="8"/>
      <c r="N935" s="8"/>
    </row>
    <row r="936" spans="3:14" s="7" customFormat="1" x14ac:dyDescent="0.2">
      <c r="C936" s="7" t="s">
        <v>927</v>
      </c>
      <c r="D936" s="8">
        <v>0</v>
      </c>
      <c r="E936" s="8">
        <v>-12366.49</v>
      </c>
      <c r="F936" s="8"/>
      <c r="G936" s="8">
        <v>-17021.150000000001</v>
      </c>
      <c r="H936" s="8">
        <v>0</v>
      </c>
      <c r="I936" s="8"/>
      <c r="J936" s="8">
        <v>-20512.09</v>
      </c>
      <c r="K936" s="8">
        <v>-90127.46</v>
      </c>
      <c r="L936" s="8"/>
      <c r="M936" s="8"/>
      <c r="N936" s="8"/>
    </row>
    <row r="937" spans="3:14" s="7" customFormat="1" x14ac:dyDescent="0.2">
      <c r="C937" s="7" t="s">
        <v>928</v>
      </c>
      <c r="D937" s="8">
        <v>0</v>
      </c>
      <c r="E937" s="8"/>
      <c r="F937" s="8"/>
      <c r="G937" s="8"/>
      <c r="H937" s="8">
        <v>0</v>
      </c>
      <c r="I937" s="8"/>
      <c r="J937" s="8">
        <v>-20512.09</v>
      </c>
      <c r="K937" s="8">
        <v>-15492.58</v>
      </c>
      <c r="L937" s="8"/>
      <c r="M937" s="8"/>
      <c r="N937" s="8"/>
    </row>
    <row r="938" spans="3:14" s="7" customFormat="1" x14ac:dyDescent="0.2">
      <c r="C938" s="7" t="s">
        <v>929</v>
      </c>
      <c r="D938" s="8">
        <v>-909397.7</v>
      </c>
      <c r="E938" s="8">
        <v>-32977.29</v>
      </c>
      <c r="F938" s="8"/>
      <c r="G938" s="8">
        <v>-64680.42</v>
      </c>
      <c r="H938" s="8">
        <v>0</v>
      </c>
      <c r="I938" s="8"/>
      <c r="J938" s="8">
        <v>-17475.66</v>
      </c>
      <c r="K938" s="8">
        <v>-102791.95999999999</v>
      </c>
      <c r="L938" s="8"/>
      <c r="M938" s="8"/>
      <c r="N938" s="8"/>
    </row>
    <row r="939" spans="3:14" s="7" customFormat="1" x14ac:dyDescent="0.2">
      <c r="C939" s="7" t="s">
        <v>930</v>
      </c>
      <c r="D939" s="8">
        <v>0</v>
      </c>
      <c r="E939" s="8"/>
      <c r="F939" s="8"/>
      <c r="G939" s="8"/>
      <c r="H939" s="8"/>
      <c r="I939" s="8"/>
      <c r="J939" s="8"/>
      <c r="K939" s="8">
        <v>-20558.39</v>
      </c>
      <c r="L939" s="8"/>
      <c r="M939" s="8"/>
      <c r="N939" s="8"/>
    </row>
    <row r="940" spans="3:14" s="7" customFormat="1" x14ac:dyDescent="0.2">
      <c r="C940" s="7" t="s">
        <v>931</v>
      </c>
      <c r="D940" s="8">
        <v>-909397.66</v>
      </c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3:14" s="7" customFormat="1" x14ac:dyDescent="0.2">
      <c r="C941" s="7" t="s">
        <v>932</v>
      </c>
      <c r="D941" s="8"/>
      <c r="E941" s="8"/>
      <c r="F941" s="8"/>
      <c r="G941" s="8"/>
      <c r="H941" s="8"/>
      <c r="I941" s="8">
        <v>-95168.51</v>
      </c>
      <c r="J941" s="8">
        <v>-137562.03999999998</v>
      </c>
      <c r="K941" s="8">
        <v>-194631.65999999997</v>
      </c>
      <c r="L941" s="8">
        <v>-180341.57</v>
      </c>
      <c r="M941" s="8"/>
      <c r="N941" s="8"/>
    </row>
    <row r="942" spans="3:14" s="7" customFormat="1" x14ac:dyDescent="0.2">
      <c r="C942" s="7" t="s">
        <v>933</v>
      </c>
      <c r="D942" s="8"/>
      <c r="E942" s="8"/>
      <c r="F942" s="8"/>
      <c r="G942" s="8"/>
      <c r="H942" s="8"/>
      <c r="I942" s="8">
        <v>-420489.87</v>
      </c>
      <c r="J942" s="8">
        <v>-236559.3</v>
      </c>
      <c r="K942" s="8">
        <v>-482074.65</v>
      </c>
      <c r="L942" s="8">
        <v>-312252.78999999998</v>
      </c>
      <c r="M942" s="8"/>
      <c r="N942" s="8"/>
    </row>
    <row r="943" spans="3:14" s="7" customFormat="1" x14ac:dyDescent="0.2">
      <c r="C943" s="7" t="s">
        <v>934</v>
      </c>
      <c r="D943" s="8"/>
      <c r="E943" s="8"/>
      <c r="F943" s="8"/>
      <c r="G943" s="8"/>
      <c r="H943" s="8"/>
      <c r="I943" s="8">
        <v>-2814.11</v>
      </c>
      <c r="J943" s="8">
        <v>-3939.75</v>
      </c>
      <c r="K943" s="8"/>
      <c r="L943" s="8">
        <v>-29018.05</v>
      </c>
      <c r="M943" s="8">
        <v>-5074</v>
      </c>
      <c r="N943" s="8"/>
    </row>
    <row r="944" spans="3:14" s="7" customFormat="1" x14ac:dyDescent="0.2">
      <c r="C944" s="7" t="s">
        <v>935</v>
      </c>
      <c r="D944" s="8"/>
      <c r="E944" s="8"/>
      <c r="F944" s="8"/>
      <c r="G944" s="8"/>
      <c r="H944" s="8"/>
      <c r="I944" s="8">
        <v>-28141.35</v>
      </c>
      <c r="J944" s="8">
        <v>-63992.479999999996</v>
      </c>
      <c r="K944" s="8">
        <v>-1854.23</v>
      </c>
      <c r="L944" s="8">
        <v>-232717.02</v>
      </c>
      <c r="M944" s="8"/>
      <c r="N944" s="8"/>
    </row>
    <row r="945" spans="3:14" s="7" customFormat="1" x14ac:dyDescent="0.2">
      <c r="C945" s="7" t="s">
        <v>936</v>
      </c>
      <c r="D945" s="8"/>
      <c r="E945" s="8"/>
      <c r="F945" s="8"/>
      <c r="G945" s="8"/>
      <c r="H945" s="8"/>
      <c r="I945" s="8">
        <v>-2814.11</v>
      </c>
      <c r="J945" s="8">
        <v>-3939.68</v>
      </c>
      <c r="K945" s="8"/>
      <c r="L945" s="8">
        <v>-29018.05</v>
      </c>
      <c r="M945" s="8"/>
      <c r="N945" s="8"/>
    </row>
    <row r="946" spans="3:14" s="7" customFormat="1" x14ac:dyDescent="0.2">
      <c r="C946" s="7" t="s">
        <v>937</v>
      </c>
      <c r="D946" s="8"/>
      <c r="E946" s="8"/>
      <c r="F946" s="8"/>
      <c r="G946" s="8"/>
      <c r="H946" s="8"/>
      <c r="I946" s="8">
        <v>-22513.17</v>
      </c>
      <c r="J946" s="8">
        <v>-1532.09</v>
      </c>
      <c r="K946" s="8"/>
      <c r="L946" s="8">
        <v>-18924.809999999998</v>
      </c>
      <c r="M946" s="8"/>
      <c r="N946" s="8"/>
    </row>
    <row r="947" spans="3:14" s="7" customFormat="1" x14ac:dyDescent="0.2">
      <c r="C947" s="7" t="s">
        <v>938</v>
      </c>
      <c r="D947" s="8"/>
      <c r="E947" s="8"/>
      <c r="F947" s="8"/>
      <c r="G947" s="8"/>
      <c r="H947" s="8"/>
      <c r="I947" s="8"/>
      <c r="J947" s="8"/>
      <c r="K947" s="8"/>
      <c r="L947" s="8">
        <v>-10093.23</v>
      </c>
      <c r="M947" s="8"/>
      <c r="N947" s="8"/>
    </row>
    <row r="948" spans="3:14" s="7" customFormat="1" x14ac:dyDescent="0.2">
      <c r="C948" s="7" t="s">
        <v>939</v>
      </c>
      <c r="D948" s="8"/>
      <c r="E948" s="8"/>
      <c r="F948" s="8"/>
      <c r="G948" s="8"/>
      <c r="H948" s="8"/>
      <c r="I948" s="8"/>
      <c r="J948" s="8">
        <v>-27508.09</v>
      </c>
      <c r="K948" s="8"/>
      <c r="L948" s="8">
        <v>-24139.050000000003</v>
      </c>
      <c r="M948" s="8"/>
      <c r="N948" s="8"/>
    </row>
    <row r="949" spans="3:14" s="7" customFormat="1" x14ac:dyDescent="0.2">
      <c r="C949" s="7" t="s">
        <v>940</v>
      </c>
      <c r="D949" s="8"/>
      <c r="E949" s="8"/>
      <c r="F949" s="8"/>
      <c r="G949" s="8"/>
      <c r="H949" s="8"/>
      <c r="I949" s="8">
        <v>-39398.11</v>
      </c>
      <c r="J949" s="8"/>
      <c r="K949" s="8">
        <v>-40792.69</v>
      </c>
      <c r="L949" s="8"/>
      <c r="M949" s="8"/>
      <c r="N949" s="8"/>
    </row>
    <row r="950" spans="3:14" s="7" customFormat="1" x14ac:dyDescent="0.2">
      <c r="C950" s="7" t="s">
        <v>941</v>
      </c>
      <c r="D950" s="8"/>
      <c r="E950" s="8"/>
      <c r="F950" s="8">
        <v>-1586.21</v>
      </c>
      <c r="G950" s="8"/>
      <c r="H950" s="8"/>
      <c r="I950" s="8"/>
      <c r="J950" s="8"/>
      <c r="K950" s="8"/>
      <c r="L950" s="8"/>
      <c r="M950" s="8"/>
      <c r="N950" s="8"/>
    </row>
    <row r="951" spans="3:14" s="7" customFormat="1" x14ac:dyDescent="0.2">
      <c r="C951" s="7" t="s">
        <v>942</v>
      </c>
      <c r="D951" s="8"/>
      <c r="E951" s="8"/>
      <c r="F951" s="8"/>
      <c r="G951" s="8"/>
      <c r="H951" s="8"/>
      <c r="I951" s="8">
        <v>-25327.33</v>
      </c>
      <c r="J951" s="8"/>
      <c r="K951" s="8">
        <v>-29334.47</v>
      </c>
      <c r="L951" s="8">
        <v>-1854</v>
      </c>
      <c r="M951" s="8"/>
      <c r="N951" s="8"/>
    </row>
    <row r="952" spans="3:14" s="7" customFormat="1" x14ac:dyDescent="0.2">
      <c r="C952" s="7" t="s">
        <v>943</v>
      </c>
      <c r="D952" s="8"/>
      <c r="E952" s="8"/>
      <c r="F952" s="8"/>
      <c r="G952" s="8"/>
      <c r="H952" s="8"/>
      <c r="I952" s="8">
        <v>-13451.85</v>
      </c>
      <c r="J952" s="8"/>
      <c r="K952" s="8"/>
      <c r="L952" s="8"/>
      <c r="M952" s="8"/>
      <c r="N952" s="8"/>
    </row>
    <row r="953" spans="3:14" s="7" customFormat="1" x14ac:dyDescent="0.2">
      <c r="C953" s="7" t="s">
        <v>944</v>
      </c>
      <c r="D953" s="8"/>
      <c r="E953" s="8"/>
      <c r="F953" s="8"/>
      <c r="G953" s="8"/>
      <c r="H953" s="8"/>
      <c r="I953" s="8"/>
      <c r="J953" s="8">
        <v>-281768.45</v>
      </c>
      <c r="K953" s="8"/>
      <c r="L953" s="8"/>
      <c r="M953" s="8"/>
      <c r="N953" s="8"/>
    </row>
    <row r="954" spans="3:14" s="7" customFormat="1" x14ac:dyDescent="0.2">
      <c r="C954" s="7" t="s">
        <v>945</v>
      </c>
      <c r="D954" s="8"/>
      <c r="E954" s="8"/>
      <c r="F954" s="8"/>
      <c r="G954" s="8">
        <v>-14981.63</v>
      </c>
      <c r="H954" s="8"/>
      <c r="I954" s="8">
        <v>-12663.64</v>
      </c>
      <c r="J954" s="8">
        <v>-631.37</v>
      </c>
      <c r="K954" s="8">
        <v>-55746.79</v>
      </c>
      <c r="L954" s="8">
        <v>-63082.740000000005</v>
      </c>
      <c r="M954" s="8">
        <v>-39771.58</v>
      </c>
      <c r="N954" s="8">
        <v>0</v>
      </c>
    </row>
    <row r="955" spans="3:14" s="7" customFormat="1" x14ac:dyDescent="0.2">
      <c r="C955" s="7" t="s">
        <v>946</v>
      </c>
      <c r="D955" s="8"/>
      <c r="E955" s="8"/>
      <c r="F955" s="8"/>
      <c r="G955" s="8"/>
      <c r="H955" s="8"/>
      <c r="I955" s="8">
        <v>-29548.559999999998</v>
      </c>
      <c r="J955" s="8">
        <v>-1051.58</v>
      </c>
      <c r="K955" s="8">
        <v>-66828.98</v>
      </c>
      <c r="L955" s="8">
        <v>-194298.18</v>
      </c>
      <c r="M955" s="8"/>
      <c r="N955" s="8"/>
    </row>
    <row r="956" spans="3:14" s="7" customFormat="1" x14ac:dyDescent="0.2">
      <c r="C956" s="7" t="s">
        <v>947</v>
      </c>
      <c r="D956" s="8"/>
      <c r="E956" s="8"/>
      <c r="F956" s="8"/>
      <c r="G956" s="8"/>
      <c r="H956" s="8"/>
      <c r="I956" s="8"/>
      <c r="J956" s="8"/>
      <c r="K956" s="8">
        <v>-406.05</v>
      </c>
      <c r="L956" s="8"/>
      <c r="M956" s="8"/>
      <c r="N956" s="8"/>
    </row>
    <row r="957" spans="3:14" s="7" customFormat="1" x14ac:dyDescent="0.2">
      <c r="C957" s="7" t="s">
        <v>948</v>
      </c>
      <c r="D957" s="8"/>
      <c r="E957" s="8"/>
      <c r="F957" s="8"/>
      <c r="G957" s="8"/>
      <c r="H957" s="8"/>
      <c r="I957" s="8">
        <v>-2814.11</v>
      </c>
      <c r="J957" s="8">
        <v>-2269.11</v>
      </c>
      <c r="K957" s="8">
        <v>-18507.760000000002</v>
      </c>
      <c r="L957" s="8">
        <v>-18540.47</v>
      </c>
      <c r="M957" s="8"/>
      <c r="N957" s="8"/>
    </row>
    <row r="958" spans="3:14" s="7" customFormat="1" x14ac:dyDescent="0.2">
      <c r="C958" s="7" t="s">
        <v>949</v>
      </c>
      <c r="D958" s="8"/>
      <c r="E958" s="8"/>
      <c r="F958" s="8"/>
      <c r="G958" s="8"/>
      <c r="H958" s="8"/>
      <c r="I958" s="8">
        <v>-4221.1900000000005</v>
      </c>
      <c r="J958" s="8">
        <v>-3154.75</v>
      </c>
      <c r="K958" s="8">
        <v>-7594.3700000000008</v>
      </c>
      <c r="L958" s="8">
        <v>-12616.54</v>
      </c>
      <c r="M958" s="8"/>
      <c r="N958" s="8"/>
    </row>
    <row r="959" spans="3:14" s="7" customFormat="1" x14ac:dyDescent="0.2">
      <c r="C959" s="7" t="s">
        <v>950</v>
      </c>
      <c r="D959" s="8"/>
      <c r="E959" s="8"/>
      <c r="F959" s="8"/>
      <c r="G959" s="8"/>
      <c r="H959" s="8"/>
      <c r="I959" s="8">
        <v>-153149.96</v>
      </c>
      <c r="J959" s="8">
        <v>-200151.78</v>
      </c>
      <c r="K959" s="8">
        <v>-189955.54</v>
      </c>
      <c r="L959" s="8">
        <v>-331913.36</v>
      </c>
      <c r="M959" s="8"/>
      <c r="N959" s="8">
        <v>-71546</v>
      </c>
    </row>
    <row r="960" spans="3:14" s="7" customFormat="1" x14ac:dyDescent="0.2">
      <c r="C960" s="7" t="s">
        <v>951</v>
      </c>
      <c r="D960" s="8">
        <v>-1487588.8599999999</v>
      </c>
      <c r="E960" s="8">
        <v>-163782.78</v>
      </c>
      <c r="F960" s="8">
        <v>-144278.5</v>
      </c>
      <c r="G960" s="8"/>
      <c r="H960" s="8">
        <v>-28319.95</v>
      </c>
      <c r="I960" s="8">
        <v>-512076.25999999995</v>
      </c>
      <c r="J960" s="8">
        <v>-225733.47999999998</v>
      </c>
      <c r="K960" s="8">
        <v>-910794.5</v>
      </c>
      <c r="L960" s="8">
        <v>-1202015.3399999999</v>
      </c>
      <c r="M960" s="8"/>
      <c r="N960" s="8"/>
    </row>
    <row r="961" spans="3:14" s="7" customFormat="1" x14ac:dyDescent="0.2">
      <c r="C961" s="7" t="s">
        <v>952</v>
      </c>
      <c r="D961" s="8"/>
      <c r="E961" s="8"/>
      <c r="F961" s="8"/>
      <c r="G961" s="8"/>
      <c r="H961" s="8">
        <v>-11470</v>
      </c>
      <c r="I961" s="8"/>
      <c r="J961" s="8"/>
      <c r="K961" s="8"/>
      <c r="L961" s="8"/>
      <c r="M961" s="8"/>
      <c r="N961" s="8"/>
    </row>
    <row r="962" spans="3:14" s="7" customFormat="1" x14ac:dyDescent="0.2">
      <c r="C962" s="7" t="s">
        <v>953</v>
      </c>
      <c r="D962" s="8"/>
      <c r="E962" s="8"/>
      <c r="F962" s="8"/>
      <c r="G962" s="8"/>
      <c r="H962" s="8">
        <v>0</v>
      </c>
      <c r="I962" s="8"/>
      <c r="J962" s="8">
        <v>-5446</v>
      </c>
      <c r="K962" s="8"/>
      <c r="L962" s="8"/>
      <c r="M962" s="8"/>
      <c r="N962" s="8"/>
    </row>
    <row r="963" spans="3:14" s="7" customFormat="1" x14ac:dyDescent="0.2">
      <c r="C963" s="7" t="s">
        <v>954</v>
      </c>
      <c r="D963" s="8"/>
      <c r="E963" s="8"/>
      <c r="F963" s="8"/>
      <c r="G963" s="8">
        <v>-39213.26</v>
      </c>
      <c r="H963" s="8"/>
      <c r="I963" s="8"/>
      <c r="J963" s="8"/>
      <c r="K963" s="8"/>
      <c r="L963" s="8"/>
      <c r="M963" s="8">
        <v>-26552.44</v>
      </c>
      <c r="N963" s="8">
        <v>-13193.81</v>
      </c>
    </row>
    <row r="964" spans="3:14" s="7" customFormat="1" x14ac:dyDescent="0.2">
      <c r="C964" s="7" t="s">
        <v>955</v>
      </c>
      <c r="D964" s="8"/>
      <c r="E964" s="8"/>
      <c r="F964" s="8"/>
      <c r="G964" s="8">
        <v>-56018.94</v>
      </c>
      <c r="H964" s="8"/>
      <c r="I964" s="8"/>
      <c r="J964" s="8"/>
      <c r="K964" s="8"/>
      <c r="L964" s="8"/>
      <c r="M964" s="8"/>
      <c r="N964" s="8">
        <v>-78228.709999999992</v>
      </c>
    </row>
    <row r="965" spans="3:14" s="7" customFormat="1" x14ac:dyDescent="0.2">
      <c r="C965" s="7" t="s">
        <v>956</v>
      </c>
      <c r="D965" s="8"/>
      <c r="E965" s="8"/>
      <c r="F965" s="8">
        <v>-7565.38</v>
      </c>
      <c r="G965" s="8"/>
      <c r="H965" s="8"/>
      <c r="I965" s="8"/>
      <c r="J965" s="8"/>
      <c r="K965" s="8"/>
      <c r="L965" s="8"/>
      <c r="M965" s="8">
        <v>-206473.83</v>
      </c>
      <c r="N965" s="8">
        <v>0</v>
      </c>
    </row>
    <row r="966" spans="3:14" s="7" customFormat="1" x14ac:dyDescent="0.2">
      <c r="C966" s="7" t="s">
        <v>957</v>
      </c>
      <c r="D966" s="8"/>
      <c r="E966" s="8"/>
      <c r="F966" s="8"/>
      <c r="G966" s="8"/>
      <c r="H966" s="8"/>
      <c r="I966" s="8"/>
      <c r="J966" s="8"/>
      <c r="K966" s="8">
        <v>-12108.79</v>
      </c>
      <c r="L966" s="8"/>
      <c r="M966" s="8">
        <v>-20862.62</v>
      </c>
      <c r="N966" s="8">
        <v>0</v>
      </c>
    </row>
    <row r="967" spans="3:14" s="7" customFormat="1" x14ac:dyDescent="0.2">
      <c r="C967" s="7" t="s">
        <v>958</v>
      </c>
      <c r="D967" s="8"/>
      <c r="E967" s="8"/>
      <c r="F967" s="8"/>
      <c r="G967" s="8">
        <v>-11203.79</v>
      </c>
      <c r="H967" s="8"/>
      <c r="I967" s="8"/>
      <c r="J967" s="8"/>
      <c r="K967" s="8"/>
      <c r="L967" s="8"/>
      <c r="M967" s="8"/>
      <c r="N967" s="8"/>
    </row>
    <row r="968" spans="3:14" s="7" customFormat="1" x14ac:dyDescent="0.2">
      <c r="C968" s="7" t="s">
        <v>959</v>
      </c>
      <c r="D968" s="8"/>
      <c r="E968" s="8"/>
      <c r="F968" s="8"/>
      <c r="G968" s="8">
        <v>-16805.68</v>
      </c>
      <c r="H968" s="8"/>
      <c r="I968" s="8"/>
      <c r="J968" s="8"/>
      <c r="K968" s="8"/>
      <c r="L968" s="8"/>
      <c r="M968" s="8"/>
      <c r="N968" s="8"/>
    </row>
    <row r="969" spans="3:14" s="7" customFormat="1" x14ac:dyDescent="0.2">
      <c r="C969" s="7" t="s">
        <v>960</v>
      </c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>
        <v>-560189.43999999994</v>
      </c>
    </row>
    <row r="970" spans="3:14" s="7" customFormat="1" x14ac:dyDescent="0.2">
      <c r="C970" s="7" t="s">
        <v>961</v>
      </c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>
        <v>-39213.26</v>
      </c>
    </row>
    <row r="971" spans="3:14" s="7" customFormat="1" x14ac:dyDescent="0.2">
      <c r="C971" s="7" t="s">
        <v>962</v>
      </c>
      <c r="D971" s="8"/>
      <c r="E971" s="8"/>
      <c r="F971" s="8"/>
      <c r="G971" s="8"/>
      <c r="H971" s="8"/>
      <c r="I971" s="8">
        <v>-5210.5</v>
      </c>
      <c r="J971" s="8">
        <v>-4292.55</v>
      </c>
      <c r="K971" s="8">
        <v>-5876</v>
      </c>
      <c r="L971" s="8">
        <v>-7031.44</v>
      </c>
      <c r="M971" s="8"/>
      <c r="N971" s="8"/>
    </row>
    <row r="972" spans="3:14" s="7" customFormat="1" x14ac:dyDescent="0.2">
      <c r="C972" s="7" t="s">
        <v>963</v>
      </c>
      <c r="D972" s="8"/>
      <c r="E972" s="8"/>
      <c r="F972" s="8"/>
      <c r="G972" s="8"/>
      <c r="H972" s="8"/>
      <c r="I972" s="8"/>
      <c r="J972" s="8"/>
      <c r="K972" s="8">
        <v>-59511.24</v>
      </c>
      <c r="L972" s="8">
        <v>-60296.12</v>
      </c>
      <c r="M972" s="8"/>
      <c r="N972" s="8"/>
    </row>
    <row r="973" spans="3:14" s="7" customFormat="1" x14ac:dyDescent="0.2">
      <c r="C973" s="7" t="s">
        <v>964</v>
      </c>
      <c r="D973" s="8"/>
      <c r="E973" s="8"/>
      <c r="F973" s="8"/>
      <c r="G973" s="8"/>
      <c r="H973" s="8"/>
      <c r="I973" s="8">
        <v>-65709.09</v>
      </c>
      <c r="J973" s="8">
        <v>-3219.36</v>
      </c>
      <c r="K973" s="8">
        <v>-51791.57</v>
      </c>
      <c r="L973" s="8">
        <v>-77197.62</v>
      </c>
      <c r="M973" s="8"/>
      <c r="N973" s="8"/>
    </row>
    <row r="974" spans="3:14" s="7" customFormat="1" x14ac:dyDescent="0.2">
      <c r="C974" s="7" t="s">
        <v>965</v>
      </c>
      <c r="D974" s="8"/>
      <c r="E974" s="8"/>
      <c r="F974" s="8"/>
      <c r="G974" s="8"/>
      <c r="H974" s="8"/>
      <c r="I974" s="8">
        <v>-32854.550000000003</v>
      </c>
      <c r="J974" s="8">
        <v>-67606.679999999993</v>
      </c>
      <c r="K974" s="8">
        <v>-54775.7</v>
      </c>
      <c r="L974" s="8">
        <v>-80258.3</v>
      </c>
      <c r="M974" s="8"/>
      <c r="N974" s="8"/>
    </row>
    <row r="975" spans="3:14" s="7" customFormat="1" x14ac:dyDescent="0.2">
      <c r="C975" s="7" t="s">
        <v>966</v>
      </c>
      <c r="D975" s="8"/>
      <c r="E975" s="8"/>
      <c r="F975" s="8">
        <v>-9821.91</v>
      </c>
      <c r="G975" s="8"/>
      <c r="H975" s="8"/>
      <c r="I975" s="8">
        <v>-43125.91</v>
      </c>
      <c r="J975" s="8">
        <v>-1073.1199999999999</v>
      </c>
      <c r="K975" s="8">
        <v>-2689.4999999999995</v>
      </c>
      <c r="L975" s="8">
        <v>-115359.21</v>
      </c>
      <c r="M975" s="8"/>
      <c r="N975" s="8"/>
    </row>
    <row r="976" spans="3:14" s="7" customFormat="1" x14ac:dyDescent="0.2">
      <c r="C976" s="7" t="s">
        <v>967</v>
      </c>
      <c r="D976" s="8"/>
      <c r="E976" s="8"/>
      <c r="F976" s="8"/>
      <c r="G976" s="8"/>
      <c r="H976" s="8"/>
      <c r="I976" s="8">
        <v>-17657.5</v>
      </c>
      <c r="J976" s="8">
        <v>-11804.33</v>
      </c>
      <c r="K976" s="8">
        <v>-33479.4</v>
      </c>
      <c r="L976" s="8">
        <v>-23810.46</v>
      </c>
      <c r="M976" s="8"/>
      <c r="N976" s="8"/>
    </row>
    <row r="977" spans="1:14" s="7" customFormat="1" x14ac:dyDescent="0.2">
      <c r="C977" s="7" t="s">
        <v>968</v>
      </c>
      <c r="D977" s="8"/>
      <c r="E977" s="8"/>
      <c r="F977" s="8"/>
      <c r="G977" s="8"/>
      <c r="H977" s="8"/>
      <c r="I977" s="8">
        <v>-12591.8</v>
      </c>
      <c r="J977" s="8">
        <v>-17770.919999999998</v>
      </c>
      <c r="K977" s="8">
        <v>-55767.369999999995</v>
      </c>
      <c r="L977" s="8">
        <v>-8217.64</v>
      </c>
      <c r="M977" s="8"/>
      <c r="N977" s="8"/>
    </row>
    <row r="978" spans="1:14" s="7" customFormat="1" x14ac:dyDescent="0.2">
      <c r="C978" s="7" t="s">
        <v>969</v>
      </c>
      <c r="D978" s="8"/>
      <c r="E978" s="8"/>
      <c r="F978" s="8"/>
      <c r="G978" s="8"/>
      <c r="H978" s="8"/>
      <c r="I978" s="8">
        <v>-9262.94</v>
      </c>
      <c r="J978" s="8">
        <v>-11507.72</v>
      </c>
      <c r="K978" s="8">
        <v>-40041.379999999997</v>
      </c>
      <c r="L978" s="8">
        <v>-20556.73</v>
      </c>
      <c r="M978" s="8"/>
      <c r="N978" s="8"/>
    </row>
    <row r="979" spans="1:14" s="7" customFormat="1" x14ac:dyDescent="0.2">
      <c r="A979" s="14"/>
      <c r="B979" s="14" t="s">
        <v>970</v>
      </c>
      <c r="C979" s="14"/>
      <c r="D979" s="15">
        <f>SUM(D980:D1094)</f>
        <v>-1777122.77</v>
      </c>
      <c r="E979" s="15">
        <f t="shared" ref="E979:N979" si="11">SUM(E980:E1094)</f>
        <v>-3102721.4600000004</v>
      </c>
      <c r="F979" s="15">
        <f t="shared" si="11"/>
        <v>-2722835.4899999998</v>
      </c>
      <c r="G979" s="15">
        <f t="shared" si="11"/>
        <v>-2758755.1599999997</v>
      </c>
      <c r="H979" s="15">
        <f t="shared" si="11"/>
        <v>-934760.29999999993</v>
      </c>
      <c r="I979" s="15">
        <f t="shared" si="11"/>
        <v>-10480110.649999997</v>
      </c>
      <c r="J979" s="15">
        <f t="shared" si="11"/>
        <v>-10222761.74</v>
      </c>
      <c r="K979" s="15">
        <f t="shared" si="11"/>
        <v>-29398655.120000008</v>
      </c>
      <c r="L979" s="15">
        <f t="shared" si="11"/>
        <v>-39182045.800000004</v>
      </c>
      <c r="M979" s="15">
        <f t="shared" si="11"/>
        <v>-1322743.8199999998</v>
      </c>
      <c r="N979" s="15">
        <f t="shared" si="11"/>
        <v>-656513.31000000017</v>
      </c>
    </row>
    <row r="980" spans="1:14" s="7" customFormat="1" x14ac:dyDescent="0.2">
      <c r="C980" s="7" t="s">
        <v>971</v>
      </c>
      <c r="D980" s="8"/>
      <c r="E980" s="8"/>
      <c r="F980" s="8"/>
      <c r="G980" s="8"/>
      <c r="H980" s="8"/>
      <c r="I980" s="8">
        <v>-2661.23</v>
      </c>
      <c r="J980" s="8">
        <v>-3009.2</v>
      </c>
      <c r="K980" s="8">
        <v>-18220.259999999998</v>
      </c>
      <c r="L980" s="8">
        <v>-9555.81</v>
      </c>
      <c r="M980" s="8"/>
      <c r="N980" s="8"/>
    </row>
    <row r="981" spans="1:14" s="7" customFormat="1" x14ac:dyDescent="0.2">
      <c r="C981" s="7" t="s">
        <v>972</v>
      </c>
      <c r="D981" s="8"/>
      <c r="E981" s="8"/>
      <c r="F981" s="8"/>
      <c r="G981" s="8"/>
      <c r="H981" s="8"/>
      <c r="I981" s="8">
        <v>-9188.6</v>
      </c>
      <c r="J981" s="8">
        <v>-4070.5699999999997</v>
      </c>
      <c r="K981" s="8">
        <v>-132585.38999999998</v>
      </c>
      <c r="L981" s="8">
        <v>-40457.72</v>
      </c>
      <c r="M981" s="8"/>
      <c r="N981" s="8"/>
    </row>
    <row r="982" spans="1:14" s="7" customFormat="1" x14ac:dyDescent="0.2">
      <c r="C982" s="7" t="s">
        <v>973</v>
      </c>
      <c r="D982" s="8"/>
      <c r="E982" s="8"/>
      <c r="F982" s="8"/>
      <c r="G982" s="8"/>
      <c r="H982" s="8"/>
      <c r="I982" s="8">
        <v>-69868.03</v>
      </c>
      <c r="J982" s="8"/>
      <c r="K982" s="8">
        <v>-13003.39</v>
      </c>
      <c r="L982" s="8"/>
      <c r="M982" s="8"/>
      <c r="N982" s="8"/>
    </row>
    <row r="983" spans="1:14" s="7" customFormat="1" x14ac:dyDescent="0.2">
      <c r="C983" s="7" t="s">
        <v>974</v>
      </c>
      <c r="D983" s="8">
        <v>-23047.37</v>
      </c>
      <c r="E983" s="8"/>
      <c r="F983" s="8"/>
      <c r="G983" s="8"/>
      <c r="H983" s="8"/>
      <c r="I983" s="8">
        <v>-66529.97</v>
      </c>
      <c r="J983" s="8"/>
      <c r="K983" s="8">
        <v>-22073.73</v>
      </c>
      <c r="L983" s="8">
        <v>-20352.189999999999</v>
      </c>
      <c r="M983" s="8"/>
      <c r="N983" s="8">
        <v>-9571.2099999999991</v>
      </c>
    </row>
    <row r="984" spans="1:14" s="7" customFormat="1" x14ac:dyDescent="0.2">
      <c r="C984" s="7" t="s">
        <v>975</v>
      </c>
      <c r="D984" s="8"/>
      <c r="E984" s="8"/>
      <c r="F984" s="8"/>
      <c r="G984" s="8"/>
      <c r="H984" s="8"/>
      <c r="I984" s="8"/>
      <c r="J984" s="8"/>
      <c r="K984" s="8">
        <v>-493.27000000000004</v>
      </c>
      <c r="L984" s="8"/>
      <c r="M984" s="8"/>
      <c r="N984" s="8"/>
    </row>
    <row r="985" spans="1:14" s="7" customFormat="1" x14ac:dyDescent="0.2">
      <c r="C985" s="7" t="s">
        <v>976</v>
      </c>
      <c r="D985" s="8"/>
      <c r="E985" s="8"/>
      <c r="F985" s="8"/>
      <c r="G985" s="8"/>
      <c r="H985" s="8"/>
      <c r="I985" s="8">
        <v>-112687.92</v>
      </c>
      <c r="J985" s="8">
        <v>-2218.52</v>
      </c>
      <c r="K985" s="8">
        <v>5084.17</v>
      </c>
      <c r="L985" s="8"/>
      <c r="M985" s="8"/>
      <c r="N985" s="8"/>
    </row>
    <row r="986" spans="1:14" s="7" customFormat="1" x14ac:dyDescent="0.2">
      <c r="C986" s="7" t="s">
        <v>977</v>
      </c>
      <c r="D986" s="8"/>
      <c r="E986" s="8"/>
      <c r="F986" s="8"/>
      <c r="G986" s="8"/>
      <c r="H986" s="8"/>
      <c r="I986" s="8"/>
      <c r="J986" s="8"/>
      <c r="K986" s="8"/>
      <c r="L986" s="8">
        <v>-130654.66</v>
      </c>
      <c r="M986" s="8"/>
      <c r="N986" s="8"/>
    </row>
    <row r="987" spans="1:14" s="7" customFormat="1" x14ac:dyDescent="0.2">
      <c r="C987" s="7" t="s">
        <v>978</v>
      </c>
      <c r="D987" s="8">
        <v>-1758.01</v>
      </c>
      <c r="E987" s="8"/>
      <c r="F987" s="8"/>
      <c r="G987" s="8"/>
      <c r="H987" s="8"/>
      <c r="I987" s="8">
        <v>-39009.760000000002</v>
      </c>
      <c r="J987" s="8"/>
      <c r="K987" s="8">
        <v>-59084.1</v>
      </c>
      <c r="L987" s="8">
        <v>-85359.18</v>
      </c>
      <c r="M987" s="8"/>
      <c r="N987" s="8">
        <v>-144236.10999999999</v>
      </c>
    </row>
    <row r="988" spans="1:14" s="7" customFormat="1" x14ac:dyDescent="0.2">
      <c r="C988" s="7" t="s">
        <v>979</v>
      </c>
      <c r="D988" s="8">
        <v>-47127.21</v>
      </c>
      <c r="E988" s="8"/>
      <c r="F988" s="8">
        <v>-16496.97</v>
      </c>
      <c r="G988" s="8"/>
      <c r="H988" s="8"/>
      <c r="I988" s="8"/>
      <c r="J988" s="8">
        <v>-353170.41000000003</v>
      </c>
      <c r="K988" s="8">
        <v>-492956.39</v>
      </c>
      <c r="L988" s="8">
        <v>-50799.72</v>
      </c>
      <c r="M988" s="8"/>
      <c r="N988" s="8">
        <v>0</v>
      </c>
    </row>
    <row r="989" spans="1:14" s="7" customFormat="1" x14ac:dyDescent="0.2">
      <c r="C989" s="7" t="s">
        <v>980</v>
      </c>
      <c r="D989" s="8"/>
      <c r="E989" s="8"/>
      <c r="F989" s="8"/>
      <c r="G989" s="8"/>
      <c r="H989" s="8"/>
      <c r="I989" s="8"/>
      <c r="J989" s="8">
        <v>-159385.96</v>
      </c>
      <c r="K989" s="8"/>
      <c r="L989" s="8"/>
      <c r="M989" s="8"/>
      <c r="N989" s="8"/>
    </row>
    <row r="990" spans="1:14" s="7" customFormat="1" x14ac:dyDescent="0.2">
      <c r="C990" s="7" t="s">
        <v>981</v>
      </c>
      <c r="D990" s="8"/>
      <c r="E990" s="8"/>
      <c r="F990" s="8">
        <v>-2181.6999999999998</v>
      </c>
      <c r="G990" s="8">
        <v>-5636.31</v>
      </c>
      <c r="H990" s="8"/>
      <c r="I990" s="8"/>
      <c r="J990" s="8">
        <v>-14853.86</v>
      </c>
      <c r="K990" s="8">
        <v>-34145.39</v>
      </c>
      <c r="L990" s="8"/>
      <c r="M990" s="8">
        <v>-4400.5600000000004</v>
      </c>
      <c r="N990" s="8"/>
    </row>
    <row r="991" spans="1:14" s="7" customFormat="1" x14ac:dyDescent="0.2">
      <c r="C991" s="7" t="s">
        <v>982</v>
      </c>
      <c r="D991" s="8"/>
      <c r="E991" s="8"/>
      <c r="F991" s="8"/>
      <c r="G991" s="8"/>
      <c r="H991" s="8"/>
      <c r="I991" s="8">
        <v>-1132.6199999999999</v>
      </c>
      <c r="J991" s="8"/>
      <c r="K991" s="8">
        <v>-40639.94</v>
      </c>
      <c r="L991" s="8"/>
      <c r="M991" s="8">
        <v>-6903.03</v>
      </c>
      <c r="N991" s="8"/>
    </row>
    <row r="992" spans="1:14" s="7" customFormat="1" x14ac:dyDescent="0.2">
      <c r="C992" s="7" t="s">
        <v>983</v>
      </c>
      <c r="D992" s="8"/>
      <c r="E992" s="8"/>
      <c r="F992" s="8"/>
      <c r="G992" s="8"/>
      <c r="H992" s="8"/>
      <c r="I992" s="8"/>
      <c r="J992" s="8"/>
      <c r="K992" s="8"/>
      <c r="L992" s="8"/>
      <c r="M992" s="8">
        <v>-16790.87</v>
      </c>
      <c r="N992" s="8"/>
    </row>
    <row r="993" spans="3:14" s="7" customFormat="1" x14ac:dyDescent="0.2">
      <c r="C993" s="7" t="s">
        <v>984</v>
      </c>
      <c r="D993" s="8"/>
      <c r="E993" s="8"/>
      <c r="F993" s="8"/>
      <c r="G993" s="8"/>
      <c r="H993" s="8"/>
      <c r="I993" s="8"/>
      <c r="J993" s="8"/>
      <c r="K993" s="8"/>
      <c r="L993" s="8"/>
      <c r="M993" s="8">
        <v>-8801.1200000000008</v>
      </c>
      <c r="N993" s="8"/>
    </row>
    <row r="994" spans="3:14" s="7" customFormat="1" x14ac:dyDescent="0.2">
      <c r="C994" s="7" t="s">
        <v>985</v>
      </c>
      <c r="D994" s="8"/>
      <c r="E994" s="8"/>
      <c r="F994" s="8">
        <v>-14674.83</v>
      </c>
      <c r="G994" s="8"/>
      <c r="H994" s="8"/>
      <c r="I994" s="8">
        <v>-2467.8100000000004</v>
      </c>
      <c r="J994" s="8">
        <v>-66410.820000000007</v>
      </c>
      <c r="K994" s="8">
        <v>-352712.67</v>
      </c>
      <c r="L994" s="8"/>
      <c r="M994" s="8">
        <v>-39648.480000000003</v>
      </c>
      <c r="N994" s="8"/>
    </row>
    <row r="995" spans="3:14" s="7" customFormat="1" x14ac:dyDescent="0.2">
      <c r="C995" s="7" t="s">
        <v>986</v>
      </c>
      <c r="D995" s="8"/>
      <c r="E995" s="8"/>
      <c r="F995" s="8">
        <v>-5712.35</v>
      </c>
      <c r="G995" s="8"/>
      <c r="H995" s="8"/>
      <c r="I995" s="8"/>
      <c r="J995" s="8">
        <v>-63090.26</v>
      </c>
      <c r="K995" s="8">
        <v>-136582.28</v>
      </c>
      <c r="L995" s="8"/>
      <c r="M995" s="8">
        <v>-34692.449999999997</v>
      </c>
      <c r="N995" s="8"/>
    </row>
    <row r="996" spans="3:14" s="7" customFormat="1" x14ac:dyDescent="0.2">
      <c r="C996" s="7" t="s">
        <v>987</v>
      </c>
      <c r="D996" s="8"/>
      <c r="E996" s="8"/>
      <c r="F996" s="8"/>
      <c r="G996" s="8"/>
      <c r="H996" s="8"/>
      <c r="I996" s="8">
        <v>-5712.35</v>
      </c>
      <c r="J996" s="8"/>
      <c r="K996" s="8">
        <v>-136582.28</v>
      </c>
      <c r="L996" s="8"/>
      <c r="M996" s="8">
        <v>-34692.449999999997</v>
      </c>
      <c r="N996" s="8"/>
    </row>
    <row r="997" spans="3:14" s="7" customFormat="1" x14ac:dyDescent="0.2">
      <c r="C997" s="7" t="s">
        <v>988</v>
      </c>
      <c r="D997" s="8"/>
      <c r="E997" s="8"/>
      <c r="F997" s="8"/>
      <c r="G997" s="8"/>
      <c r="H997" s="8"/>
      <c r="I997" s="8">
        <v>-344.71</v>
      </c>
      <c r="J997" s="8"/>
      <c r="K997" s="8"/>
      <c r="L997" s="8"/>
      <c r="M997" s="8"/>
      <c r="N997" s="8"/>
    </row>
    <row r="998" spans="3:14" s="7" customFormat="1" x14ac:dyDescent="0.2">
      <c r="C998" s="7" t="s">
        <v>989</v>
      </c>
      <c r="D998" s="8"/>
      <c r="E998" s="8"/>
      <c r="F998" s="8"/>
      <c r="G998" s="8"/>
      <c r="H998" s="8"/>
      <c r="I998" s="8">
        <v>-13450.3</v>
      </c>
      <c r="J998" s="8"/>
      <c r="K998" s="8"/>
      <c r="L998" s="8"/>
      <c r="M998" s="8"/>
      <c r="N998" s="8"/>
    </row>
    <row r="999" spans="3:14" s="7" customFormat="1" x14ac:dyDescent="0.2">
      <c r="C999" s="7" t="s">
        <v>990</v>
      </c>
      <c r="D999" s="8"/>
      <c r="E999" s="8"/>
      <c r="F999" s="8"/>
      <c r="G999" s="8"/>
      <c r="H999" s="8"/>
      <c r="I999" s="8">
        <v>-393.95</v>
      </c>
      <c r="J999" s="8"/>
      <c r="K999" s="8"/>
      <c r="L999" s="8"/>
      <c r="M999" s="8">
        <v>-6079.07</v>
      </c>
      <c r="N999" s="8"/>
    </row>
    <row r="1000" spans="3:14" s="7" customFormat="1" x14ac:dyDescent="0.2">
      <c r="C1000" s="7" t="s">
        <v>991</v>
      </c>
      <c r="D1000" s="8"/>
      <c r="E1000" s="8"/>
      <c r="F1000" s="8"/>
      <c r="G1000" s="8"/>
      <c r="H1000" s="8"/>
      <c r="I1000" s="8">
        <v>-393.95</v>
      </c>
      <c r="J1000" s="8">
        <v>-8297.32</v>
      </c>
      <c r="K1000" s="8"/>
      <c r="L1000" s="8"/>
      <c r="M1000" s="8"/>
      <c r="N1000" s="8"/>
    </row>
    <row r="1001" spans="3:14" s="7" customFormat="1" x14ac:dyDescent="0.2">
      <c r="C1001" s="7" t="s">
        <v>992</v>
      </c>
      <c r="D1001" s="8"/>
      <c r="E1001" s="8"/>
      <c r="F1001" s="8"/>
      <c r="G1001" s="8"/>
      <c r="H1001" s="8"/>
      <c r="I1001" s="8">
        <v>-738.66</v>
      </c>
      <c r="J1001" s="8"/>
      <c r="K1001" s="8"/>
      <c r="L1001" s="8"/>
      <c r="M1001" s="8">
        <v>-4400.57</v>
      </c>
      <c r="N1001" s="8"/>
    </row>
    <row r="1002" spans="3:14" s="7" customFormat="1" x14ac:dyDescent="0.2">
      <c r="C1002" s="7" t="s">
        <v>993</v>
      </c>
      <c r="D1002" s="8"/>
      <c r="E1002" s="8"/>
      <c r="F1002" s="8"/>
      <c r="G1002" s="8"/>
      <c r="H1002" s="8"/>
      <c r="I1002" s="8">
        <v>-2215.98</v>
      </c>
      <c r="J1002" s="8"/>
      <c r="K1002" s="8"/>
      <c r="L1002" s="8"/>
      <c r="M1002" s="8">
        <v>-6878.63</v>
      </c>
      <c r="N1002" s="8"/>
    </row>
    <row r="1003" spans="3:14" s="7" customFormat="1" x14ac:dyDescent="0.2">
      <c r="C1003" s="7" t="s">
        <v>994</v>
      </c>
      <c r="D1003" s="8"/>
      <c r="E1003" s="8"/>
      <c r="F1003" s="8"/>
      <c r="G1003" s="8"/>
      <c r="H1003" s="8"/>
      <c r="I1003" s="8"/>
      <c r="J1003" s="8">
        <v>-44235.520000000004</v>
      </c>
      <c r="K1003" s="8">
        <v>-145743.64000000001</v>
      </c>
      <c r="L1003" s="8">
        <v>-63648.7</v>
      </c>
      <c r="M1003" s="8"/>
      <c r="N1003" s="8"/>
    </row>
    <row r="1004" spans="3:14" s="7" customFormat="1" x14ac:dyDescent="0.2">
      <c r="C1004" s="7" t="s">
        <v>995</v>
      </c>
      <c r="D1004" s="8"/>
      <c r="E1004" s="8"/>
      <c r="F1004" s="8"/>
      <c r="G1004" s="8"/>
      <c r="H1004" s="8"/>
      <c r="I1004" s="8"/>
      <c r="J1004" s="8">
        <v>-5222.16</v>
      </c>
      <c r="K1004" s="8">
        <v>-6399.58</v>
      </c>
      <c r="L1004" s="8">
        <v>-3741.71</v>
      </c>
      <c r="M1004" s="8"/>
      <c r="N1004" s="8"/>
    </row>
    <row r="1005" spans="3:14" s="7" customFormat="1" x14ac:dyDescent="0.2">
      <c r="C1005" s="7" t="s">
        <v>996</v>
      </c>
      <c r="D1005" s="8"/>
      <c r="E1005" s="8"/>
      <c r="F1005" s="8"/>
      <c r="G1005" s="8"/>
      <c r="H1005" s="8"/>
      <c r="I1005" s="8">
        <v>-14910.93</v>
      </c>
      <c r="J1005" s="8">
        <v>-56858.94</v>
      </c>
      <c r="K1005" s="8">
        <v>-21923.499999999996</v>
      </c>
      <c r="L1005" s="8">
        <v>-8091.29</v>
      </c>
      <c r="M1005" s="8"/>
      <c r="N1005" s="8"/>
    </row>
    <row r="1006" spans="3:14" s="7" customFormat="1" x14ac:dyDescent="0.2">
      <c r="C1006" s="7" t="s">
        <v>997</v>
      </c>
      <c r="D1006" s="8">
        <v>-79429.100000000006</v>
      </c>
      <c r="E1006" s="8">
        <v>-315635.44</v>
      </c>
      <c r="F1006" s="8"/>
      <c r="G1006" s="8"/>
      <c r="H1006" s="8">
        <v>-8896</v>
      </c>
      <c r="I1006" s="8">
        <v>-637682.54</v>
      </c>
      <c r="J1006" s="8">
        <v>-1153215.2000000002</v>
      </c>
      <c r="K1006" s="8">
        <v>-1901692.09</v>
      </c>
      <c r="L1006" s="8">
        <v>-4087087.67</v>
      </c>
      <c r="M1006" s="8"/>
      <c r="N1006" s="8">
        <v>0</v>
      </c>
    </row>
    <row r="1007" spans="3:14" s="7" customFormat="1" x14ac:dyDescent="0.2">
      <c r="C1007" s="7" t="s">
        <v>998</v>
      </c>
      <c r="D1007" s="8"/>
      <c r="E1007" s="8"/>
      <c r="F1007" s="8"/>
      <c r="G1007" s="8"/>
      <c r="H1007" s="8"/>
      <c r="I1007" s="8"/>
      <c r="J1007" s="8"/>
      <c r="K1007" s="8">
        <v>-14138.85</v>
      </c>
      <c r="L1007" s="8"/>
      <c r="M1007" s="8"/>
      <c r="N1007" s="8"/>
    </row>
    <row r="1008" spans="3:14" s="7" customFormat="1" x14ac:dyDescent="0.2">
      <c r="C1008" s="7" t="s">
        <v>999</v>
      </c>
      <c r="D1008" s="8">
        <v>-87722.84</v>
      </c>
      <c r="E1008" s="8">
        <v>0</v>
      </c>
      <c r="F1008" s="8"/>
      <c r="G1008" s="8"/>
      <c r="H1008" s="8"/>
      <c r="I1008" s="8"/>
      <c r="J1008" s="8">
        <v>-27960.27</v>
      </c>
      <c r="K1008" s="8">
        <v>-213755.47</v>
      </c>
      <c r="L1008" s="8">
        <v>-1049839.78</v>
      </c>
      <c r="M1008" s="8"/>
      <c r="N1008" s="8"/>
    </row>
    <row r="1009" spans="3:14" s="7" customFormat="1" x14ac:dyDescent="0.2">
      <c r="C1009" s="7" t="s">
        <v>1000</v>
      </c>
      <c r="D1009" s="8"/>
      <c r="E1009" s="8"/>
      <c r="F1009" s="8"/>
      <c r="G1009" s="8"/>
      <c r="H1009" s="8"/>
      <c r="I1009" s="8">
        <v>-49724.69</v>
      </c>
      <c r="J1009" s="8">
        <v>-2035.82</v>
      </c>
      <c r="K1009" s="8">
        <v>-6510.08</v>
      </c>
      <c r="L1009" s="8">
        <v>-709036.64</v>
      </c>
      <c r="M1009" s="8"/>
      <c r="N1009" s="8"/>
    </row>
    <row r="1010" spans="3:14" s="7" customFormat="1" x14ac:dyDescent="0.2">
      <c r="C1010" s="7" t="s">
        <v>1001</v>
      </c>
      <c r="D1010" s="8"/>
      <c r="E1010" s="8"/>
      <c r="F1010" s="8"/>
      <c r="G1010" s="8"/>
      <c r="H1010" s="8"/>
      <c r="I1010" s="8">
        <v>-29071.71</v>
      </c>
      <c r="J1010" s="8">
        <v>-5414.52</v>
      </c>
      <c r="K1010" s="8">
        <v>-144066.43</v>
      </c>
      <c r="L1010" s="8">
        <v>-3812.92</v>
      </c>
      <c r="M1010" s="8"/>
      <c r="N1010" s="8"/>
    </row>
    <row r="1011" spans="3:14" s="7" customFormat="1" x14ac:dyDescent="0.2">
      <c r="C1011" s="7" t="s">
        <v>1002</v>
      </c>
      <c r="D1011" s="8">
        <v>-158115.13</v>
      </c>
      <c r="E1011" s="8">
        <v>-56791.14</v>
      </c>
      <c r="F1011" s="8"/>
      <c r="G1011" s="8"/>
      <c r="H1011" s="8"/>
      <c r="I1011" s="8">
        <v>-75367.63</v>
      </c>
      <c r="J1011" s="8">
        <v>-446286.92</v>
      </c>
      <c r="K1011" s="8">
        <v>-705622.99</v>
      </c>
      <c r="L1011" s="8">
        <v>-2818068.6799999997</v>
      </c>
      <c r="M1011" s="8">
        <v>-17653.599999999999</v>
      </c>
      <c r="N1011" s="8"/>
    </row>
    <row r="1012" spans="3:14" s="7" customFormat="1" x14ac:dyDescent="0.2">
      <c r="C1012" s="7" t="s">
        <v>1003</v>
      </c>
      <c r="D1012" s="8">
        <v>-108102.35</v>
      </c>
      <c r="E1012" s="8">
        <v>-38328.46</v>
      </c>
      <c r="F1012" s="8"/>
      <c r="G1012" s="8"/>
      <c r="H1012" s="8"/>
      <c r="I1012" s="8">
        <v>-94856.68</v>
      </c>
      <c r="J1012" s="8">
        <v>-113391.63</v>
      </c>
      <c r="K1012" s="8">
        <v>-219326.25</v>
      </c>
      <c r="L1012" s="8">
        <v>-138255.12</v>
      </c>
      <c r="M1012" s="8"/>
      <c r="N1012" s="8"/>
    </row>
    <row r="1013" spans="3:14" s="7" customFormat="1" x14ac:dyDescent="0.2">
      <c r="C1013" s="7" t="s">
        <v>1004</v>
      </c>
      <c r="D1013" s="8"/>
      <c r="E1013" s="8"/>
      <c r="F1013" s="8"/>
      <c r="G1013" s="8"/>
      <c r="H1013" s="8"/>
      <c r="I1013" s="8"/>
      <c r="J1013" s="8">
        <v>-3586.59</v>
      </c>
      <c r="K1013" s="8"/>
      <c r="L1013" s="8"/>
      <c r="M1013" s="8"/>
      <c r="N1013" s="8"/>
    </row>
    <row r="1014" spans="3:14" s="7" customFormat="1" x14ac:dyDescent="0.2">
      <c r="C1014" s="7" t="s">
        <v>1005</v>
      </c>
      <c r="D1014" s="8"/>
      <c r="E1014" s="8"/>
      <c r="F1014" s="8"/>
      <c r="G1014" s="8"/>
      <c r="H1014" s="8"/>
      <c r="I1014" s="8"/>
      <c r="J1014" s="8">
        <v>-1793.3</v>
      </c>
      <c r="K1014" s="8"/>
      <c r="L1014" s="8">
        <v>-46232.73</v>
      </c>
      <c r="M1014" s="8"/>
      <c r="N1014" s="8"/>
    </row>
    <row r="1015" spans="3:14" s="7" customFormat="1" x14ac:dyDescent="0.2">
      <c r="C1015" s="7" t="s">
        <v>1006</v>
      </c>
      <c r="D1015" s="8"/>
      <c r="E1015" s="8"/>
      <c r="F1015" s="8"/>
      <c r="G1015" s="8"/>
      <c r="H1015" s="8"/>
      <c r="I1015" s="8"/>
      <c r="J1015" s="8">
        <v>-1793.3</v>
      </c>
      <c r="K1015" s="8"/>
      <c r="L1015" s="8"/>
      <c r="M1015" s="8"/>
      <c r="N1015" s="8"/>
    </row>
    <row r="1016" spans="3:14" s="7" customFormat="1" x14ac:dyDescent="0.2">
      <c r="C1016" s="7" t="s">
        <v>1007</v>
      </c>
      <c r="D1016" s="8"/>
      <c r="E1016" s="8"/>
      <c r="F1016" s="8">
        <v>-3586.59</v>
      </c>
      <c r="G1016" s="8"/>
      <c r="H1016" s="8"/>
      <c r="I1016" s="8"/>
      <c r="J1016" s="8">
        <v>-27349.75</v>
      </c>
      <c r="K1016" s="8"/>
      <c r="L1016" s="8"/>
      <c r="M1016" s="8"/>
      <c r="N1016" s="8"/>
    </row>
    <row r="1017" spans="3:14" s="7" customFormat="1" x14ac:dyDescent="0.2">
      <c r="C1017" s="7" t="s">
        <v>1008</v>
      </c>
      <c r="D1017" s="8"/>
      <c r="E1017" s="8"/>
      <c r="F1017" s="8"/>
      <c r="G1017" s="8"/>
      <c r="H1017" s="8"/>
      <c r="I1017" s="8"/>
      <c r="J1017" s="8">
        <v>-3586.59</v>
      </c>
      <c r="K1017" s="8"/>
      <c r="L1017" s="8"/>
      <c r="M1017" s="8"/>
      <c r="N1017" s="8"/>
    </row>
    <row r="1018" spans="3:14" s="7" customFormat="1" x14ac:dyDescent="0.2">
      <c r="C1018" s="7" t="s">
        <v>1009</v>
      </c>
      <c r="D1018" s="8"/>
      <c r="E1018" s="8"/>
      <c r="F1018" s="8"/>
      <c r="G1018" s="8"/>
      <c r="H1018" s="8"/>
      <c r="I1018" s="8"/>
      <c r="J1018" s="8">
        <v>-1793.3</v>
      </c>
      <c r="K1018" s="8"/>
      <c r="L1018" s="8"/>
      <c r="M1018" s="8"/>
      <c r="N1018" s="8"/>
    </row>
    <row r="1019" spans="3:14" s="7" customFormat="1" x14ac:dyDescent="0.2">
      <c r="C1019" s="7" t="s">
        <v>1010</v>
      </c>
      <c r="D1019" s="8"/>
      <c r="E1019" s="8"/>
      <c r="F1019" s="8"/>
      <c r="G1019" s="8"/>
      <c r="H1019" s="8"/>
      <c r="I1019" s="8"/>
      <c r="J1019" s="8">
        <v>-3586.59</v>
      </c>
      <c r="K1019" s="8"/>
      <c r="L1019" s="8"/>
      <c r="M1019" s="8"/>
      <c r="N1019" s="8"/>
    </row>
    <row r="1020" spans="3:14" s="7" customFormat="1" x14ac:dyDescent="0.2">
      <c r="C1020" s="7" t="s">
        <v>1011</v>
      </c>
      <c r="D1020" s="8"/>
      <c r="E1020" s="8"/>
      <c r="F1020" s="8"/>
      <c r="G1020" s="8"/>
      <c r="H1020" s="8"/>
      <c r="I1020" s="8">
        <v>-87795.82</v>
      </c>
      <c r="J1020" s="8">
        <v>-5449.8099999999995</v>
      </c>
      <c r="K1020" s="8"/>
      <c r="L1020" s="8">
        <v>-78066.540000000008</v>
      </c>
      <c r="M1020" s="8"/>
      <c r="N1020" s="8"/>
    </row>
    <row r="1021" spans="3:14" s="7" customFormat="1" x14ac:dyDescent="0.2">
      <c r="C1021" s="7" t="s">
        <v>1012</v>
      </c>
      <c r="D1021" s="8">
        <v>-58573.039999999994</v>
      </c>
      <c r="E1021" s="8">
        <v>-65129.119999999995</v>
      </c>
      <c r="F1021" s="8">
        <v>-88075.72</v>
      </c>
      <c r="G1021" s="8">
        <v>-44336.740000000005</v>
      </c>
      <c r="H1021" s="8">
        <v>-64967.75</v>
      </c>
      <c r="I1021" s="8">
        <v>-102152.93000000002</v>
      </c>
      <c r="J1021" s="8">
        <v>-53081.11</v>
      </c>
      <c r="K1021" s="8">
        <v>-106389.39000000001</v>
      </c>
      <c r="L1021" s="8">
        <v>-122932.11</v>
      </c>
      <c r="M1021" s="8">
        <v>-74673.84</v>
      </c>
      <c r="N1021" s="8">
        <v>0</v>
      </c>
    </row>
    <row r="1022" spans="3:14" s="7" customFormat="1" x14ac:dyDescent="0.2">
      <c r="C1022" s="7" t="s">
        <v>1013</v>
      </c>
      <c r="D1022" s="8">
        <v>-60731.94</v>
      </c>
      <c r="E1022" s="8"/>
      <c r="F1022" s="8"/>
      <c r="G1022" s="8"/>
      <c r="H1022" s="8"/>
      <c r="I1022" s="8">
        <v>-174521.94</v>
      </c>
      <c r="J1022" s="8">
        <v>-29307.87</v>
      </c>
      <c r="K1022" s="8">
        <v>-109689.38</v>
      </c>
      <c r="L1022" s="8">
        <v>-100271.54000000001</v>
      </c>
      <c r="M1022" s="8">
        <v>-177448.19</v>
      </c>
      <c r="N1022" s="8">
        <v>-116544.28</v>
      </c>
    </row>
    <row r="1023" spans="3:14" s="7" customFormat="1" x14ac:dyDescent="0.2">
      <c r="C1023" s="7" t="s">
        <v>1014</v>
      </c>
      <c r="D1023" s="8">
        <v>-18011.97</v>
      </c>
      <c r="E1023" s="8"/>
      <c r="F1023" s="8"/>
      <c r="G1023" s="8"/>
      <c r="H1023" s="8"/>
      <c r="I1023" s="8">
        <v>-16535.22</v>
      </c>
      <c r="J1023" s="8"/>
      <c r="K1023" s="8">
        <v>-89249.420000000013</v>
      </c>
      <c r="L1023" s="8">
        <v>-15668.02</v>
      </c>
      <c r="M1023" s="8"/>
      <c r="N1023" s="8">
        <v>-48995.89</v>
      </c>
    </row>
    <row r="1024" spans="3:14" s="7" customFormat="1" x14ac:dyDescent="0.2">
      <c r="C1024" s="7" t="s">
        <v>1015</v>
      </c>
      <c r="D1024" s="8"/>
      <c r="E1024" s="8"/>
      <c r="F1024" s="8"/>
      <c r="G1024" s="8"/>
      <c r="H1024" s="8"/>
      <c r="I1024" s="8">
        <v>-99689.45</v>
      </c>
      <c r="J1024" s="8">
        <v>-123475.37</v>
      </c>
      <c r="K1024" s="8">
        <v>-255594.11000000002</v>
      </c>
      <c r="L1024" s="8">
        <v>-198115.24</v>
      </c>
      <c r="M1024" s="8"/>
      <c r="N1024" s="8"/>
    </row>
    <row r="1025" spans="3:14" s="7" customFormat="1" x14ac:dyDescent="0.2">
      <c r="C1025" s="7" t="s">
        <v>1016</v>
      </c>
      <c r="D1025" s="8"/>
      <c r="E1025" s="8"/>
      <c r="F1025" s="8"/>
      <c r="G1025" s="8"/>
      <c r="H1025" s="8"/>
      <c r="I1025" s="8"/>
      <c r="J1025" s="8">
        <v>-34551.910000000003</v>
      </c>
      <c r="K1025" s="8">
        <v>-15258.6</v>
      </c>
      <c r="L1025" s="8">
        <v>-69741.820000000007</v>
      </c>
      <c r="M1025" s="8"/>
      <c r="N1025" s="8"/>
    </row>
    <row r="1026" spans="3:14" s="7" customFormat="1" x14ac:dyDescent="0.2">
      <c r="C1026" s="7" t="s">
        <v>1017</v>
      </c>
      <c r="D1026" s="8"/>
      <c r="E1026" s="8"/>
      <c r="F1026" s="8"/>
      <c r="G1026" s="8"/>
      <c r="H1026" s="8"/>
      <c r="I1026" s="8">
        <v>-947387.45</v>
      </c>
      <c r="J1026" s="8">
        <v>-380903.94000000006</v>
      </c>
      <c r="K1026" s="8">
        <v>-843076.93</v>
      </c>
      <c r="L1026" s="8">
        <v>-539644.81000000006</v>
      </c>
      <c r="M1026" s="8"/>
      <c r="N1026" s="8"/>
    </row>
    <row r="1027" spans="3:14" s="7" customFormat="1" x14ac:dyDescent="0.2">
      <c r="C1027" s="7" t="s">
        <v>1018</v>
      </c>
      <c r="D1027" s="8"/>
      <c r="E1027" s="8"/>
      <c r="F1027" s="8"/>
      <c r="G1027" s="8"/>
      <c r="H1027" s="8"/>
      <c r="I1027" s="8">
        <v>-542357.55000000005</v>
      </c>
      <c r="J1027" s="8">
        <v>-70528.920000000013</v>
      </c>
      <c r="K1027" s="8">
        <v>-1184352.8799999999</v>
      </c>
      <c r="L1027" s="8">
        <v>-49201.72</v>
      </c>
      <c r="M1027" s="8"/>
      <c r="N1027" s="8"/>
    </row>
    <row r="1028" spans="3:14" s="7" customFormat="1" x14ac:dyDescent="0.2">
      <c r="C1028" s="7" t="s">
        <v>1019</v>
      </c>
      <c r="D1028" s="8"/>
      <c r="E1028" s="8"/>
      <c r="F1028" s="8"/>
      <c r="G1028" s="8"/>
      <c r="H1028" s="8"/>
      <c r="I1028" s="8">
        <v>-268978.68</v>
      </c>
      <c r="J1028" s="8">
        <v>-27466.14</v>
      </c>
      <c r="K1028" s="8">
        <v>-489368.45999999996</v>
      </c>
      <c r="L1028" s="8">
        <v>-23174.94</v>
      </c>
      <c r="M1028" s="8"/>
      <c r="N1028" s="8"/>
    </row>
    <row r="1029" spans="3:14" s="7" customFormat="1" x14ac:dyDescent="0.2">
      <c r="C1029" s="7" t="s">
        <v>1020</v>
      </c>
      <c r="D1029" s="8"/>
      <c r="E1029" s="8">
        <v>-100418.95</v>
      </c>
      <c r="F1029" s="8">
        <v>-61684.88</v>
      </c>
      <c r="G1029" s="8"/>
      <c r="H1029" s="8"/>
      <c r="I1029" s="8">
        <v>-221667.89</v>
      </c>
      <c r="J1029" s="8">
        <v>-267510.21999999997</v>
      </c>
      <c r="K1029" s="8">
        <v>-419319.33</v>
      </c>
      <c r="L1029" s="8">
        <v>-1911383.47</v>
      </c>
      <c r="M1029" s="8"/>
      <c r="N1029" s="8"/>
    </row>
    <row r="1030" spans="3:14" s="7" customFormat="1" x14ac:dyDescent="0.2">
      <c r="C1030" s="7" t="s">
        <v>1021</v>
      </c>
      <c r="D1030" s="8"/>
      <c r="E1030" s="8"/>
      <c r="F1030" s="8"/>
      <c r="G1030" s="8"/>
      <c r="H1030" s="8"/>
      <c r="I1030" s="8"/>
      <c r="J1030" s="8"/>
      <c r="K1030" s="8">
        <v>-1696.73</v>
      </c>
      <c r="L1030" s="8"/>
      <c r="M1030" s="8"/>
      <c r="N1030" s="8"/>
    </row>
    <row r="1031" spans="3:14" s="7" customFormat="1" x14ac:dyDescent="0.2">
      <c r="C1031" s="7" t="s">
        <v>1022</v>
      </c>
      <c r="D1031" s="8"/>
      <c r="E1031" s="8"/>
      <c r="F1031" s="8"/>
      <c r="G1031" s="8"/>
      <c r="H1031" s="8"/>
      <c r="I1031" s="8"/>
      <c r="J1031" s="8"/>
      <c r="K1031" s="8">
        <v>-2580.21</v>
      </c>
      <c r="L1031" s="8"/>
      <c r="M1031" s="8"/>
      <c r="N1031" s="8"/>
    </row>
    <row r="1032" spans="3:14" s="7" customFormat="1" x14ac:dyDescent="0.2">
      <c r="C1032" s="7" t="s">
        <v>1023</v>
      </c>
      <c r="D1032" s="8">
        <v>-5531.25</v>
      </c>
      <c r="E1032" s="8">
        <v>-107386.68</v>
      </c>
      <c r="F1032" s="8">
        <v>-103525.19</v>
      </c>
      <c r="G1032" s="8"/>
      <c r="H1032" s="8"/>
      <c r="I1032" s="8">
        <v>-329505.06</v>
      </c>
      <c r="J1032" s="8">
        <v>-329100.14</v>
      </c>
      <c r="K1032" s="8">
        <v>-447074.51</v>
      </c>
      <c r="L1032" s="8">
        <v>-6115319.2300000004</v>
      </c>
      <c r="M1032" s="8"/>
      <c r="N1032" s="8"/>
    </row>
    <row r="1033" spans="3:14" s="7" customFormat="1" x14ac:dyDescent="0.2">
      <c r="C1033" s="7" t="s">
        <v>1024</v>
      </c>
      <c r="D1033" s="8"/>
      <c r="E1033" s="8">
        <v>-2168.29</v>
      </c>
      <c r="F1033" s="8">
        <v>-659.06</v>
      </c>
      <c r="G1033" s="8"/>
      <c r="H1033" s="8"/>
      <c r="I1033" s="8"/>
      <c r="J1033" s="8"/>
      <c r="K1033" s="8"/>
      <c r="L1033" s="8"/>
      <c r="M1033" s="8"/>
      <c r="N1033" s="8"/>
    </row>
    <row r="1034" spans="3:14" s="7" customFormat="1" x14ac:dyDescent="0.2">
      <c r="C1034" s="7" t="s">
        <v>1025</v>
      </c>
      <c r="D1034" s="8"/>
      <c r="E1034" s="8"/>
      <c r="F1034" s="8"/>
      <c r="G1034" s="8"/>
      <c r="H1034" s="8">
        <v>0</v>
      </c>
      <c r="I1034" s="8"/>
      <c r="J1034" s="8">
        <v>-128366.63</v>
      </c>
      <c r="K1034" s="8">
        <v>-161757.74</v>
      </c>
      <c r="L1034" s="8"/>
      <c r="M1034" s="8"/>
      <c r="N1034" s="8"/>
    </row>
    <row r="1035" spans="3:14" s="7" customFormat="1" x14ac:dyDescent="0.2">
      <c r="C1035" s="7" t="s">
        <v>1026</v>
      </c>
      <c r="D1035" s="8"/>
      <c r="E1035" s="8"/>
      <c r="F1035" s="8"/>
      <c r="G1035" s="8"/>
      <c r="H1035" s="8"/>
      <c r="I1035" s="8"/>
      <c r="J1035" s="8"/>
      <c r="K1035" s="8">
        <v>-42093.350000000006</v>
      </c>
      <c r="L1035" s="8"/>
      <c r="M1035" s="8"/>
      <c r="N1035" s="8"/>
    </row>
    <row r="1036" spans="3:14" s="7" customFormat="1" x14ac:dyDescent="0.2">
      <c r="C1036" s="7" t="s">
        <v>1027</v>
      </c>
      <c r="D1036" s="8"/>
      <c r="E1036" s="8"/>
      <c r="F1036" s="8"/>
      <c r="G1036" s="8"/>
      <c r="H1036" s="8"/>
      <c r="I1036" s="8">
        <v>-8157.24</v>
      </c>
      <c r="J1036" s="8"/>
      <c r="K1036" s="8">
        <v>-524462.6399999999</v>
      </c>
      <c r="L1036" s="8"/>
      <c r="M1036" s="8"/>
      <c r="N1036" s="8"/>
    </row>
    <row r="1037" spans="3:14" s="7" customFormat="1" x14ac:dyDescent="0.2">
      <c r="C1037" s="7" t="s">
        <v>1028</v>
      </c>
      <c r="D1037" s="8"/>
      <c r="E1037" s="8"/>
      <c r="F1037" s="8"/>
      <c r="G1037" s="8"/>
      <c r="H1037" s="8"/>
      <c r="I1037" s="8"/>
      <c r="J1037" s="8"/>
      <c r="K1037" s="8">
        <v>-3431</v>
      </c>
      <c r="L1037" s="8">
        <v>-18307.919999999998</v>
      </c>
      <c r="M1037" s="8"/>
      <c r="N1037" s="8"/>
    </row>
    <row r="1038" spans="3:14" s="7" customFormat="1" x14ac:dyDescent="0.2">
      <c r="C1038" s="7" t="s">
        <v>1029</v>
      </c>
      <c r="D1038" s="8"/>
      <c r="E1038" s="8">
        <v>-267683.98</v>
      </c>
      <c r="F1038" s="8">
        <v>-235778.87</v>
      </c>
      <c r="G1038" s="8">
        <v>-119380.62</v>
      </c>
      <c r="H1038" s="8"/>
      <c r="I1038" s="8">
        <v>-266029.02</v>
      </c>
      <c r="J1038" s="8">
        <v>-29606.720000000001</v>
      </c>
      <c r="K1038" s="8">
        <v>-377908.1</v>
      </c>
      <c r="L1038" s="8">
        <v>-278896.99</v>
      </c>
      <c r="M1038" s="8">
        <v>-7363</v>
      </c>
      <c r="N1038" s="8">
        <v>-6890</v>
      </c>
    </row>
    <row r="1039" spans="3:14" s="7" customFormat="1" x14ac:dyDescent="0.2">
      <c r="C1039" s="7" t="s">
        <v>1030</v>
      </c>
      <c r="D1039" s="8"/>
      <c r="E1039" s="8"/>
      <c r="F1039" s="8"/>
      <c r="G1039" s="8">
        <v>-36175.949999999997</v>
      </c>
      <c r="H1039" s="8"/>
      <c r="I1039" s="8">
        <v>-149313.76</v>
      </c>
      <c r="J1039" s="8"/>
      <c r="K1039" s="8">
        <v>-471093.55000000005</v>
      </c>
      <c r="L1039" s="8">
        <v>-78785.540000000008</v>
      </c>
      <c r="M1039" s="8"/>
      <c r="N1039" s="8"/>
    </row>
    <row r="1040" spans="3:14" s="7" customFormat="1" x14ac:dyDescent="0.2">
      <c r="C1040" s="7" t="s">
        <v>1031</v>
      </c>
      <c r="D1040" s="8"/>
      <c r="E1040" s="8"/>
      <c r="F1040" s="8"/>
      <c r="G1040" s="8">
        <v>-13264.53</v>
      </c>
      <c r="H1040" s="8"/>
      <c r="I1040" s="8">
        <v>-116028.43</v>
      </c>
      <c r="J1040" s="8"/>
      <c r="K1040" s="8"/>
      <c r="L1040" s="8"/>
      <c r="M1040" s="8"/>
      <c r="N1040" s="8"/>
    </row>
    <row r="1041" spans="3:14" s="7" customFormat="1" x14ac:dyDescent="0.2">
      <c r="C1041" s="7" t="s">
        <v>1032</v>
      </c>
      <c r="D1041" s="8"/>
      <c r="E1041" s="8">
        <v>-382293.66000000003</v>
      </c>
      <c r="F1041" s="8">
        <v>-329680.90999999997</v>
      </c>
      <c r="G1041" s="8">
        <v>-519751.83</v>
      </c>
      <c r="H1041" s="8"/>
      <c r="I1041" s="8">
        <v>-386388.26</v>
      </c>
      <c r="J1041" s="8">
        <v>-39927.949999999997</v>
      </c>
      <c r="K1041" s="8">
        <v>-1427783.0499999998</v>
      </c>
      <c r="L1041" s="8">
        <v>-933412.9</v>
      </c>
      <c r="M1041" s="8"/>
      <c r="N1041" s="8"/>
    </row>
    <row r="1042" spans="3:14" s="7" customFormat="1" x14ac:dyDescent="0.2">
      <c r="C1042" s="7" t="s">
        <v>1033</v>
      </c>
      <c r="D1042" s="8"/>
      <c r="E1042" s="8">
        <v>-99272.29</v>
      </c>
      <c r="F1042" s="8">
        <v>-102717.18</v>
      </c>
      <c r="G1042" s="8"/>
      <c r="H1042" s="8">
        <v>-194262.33</v>
      </c>
      <c r="I1042" s="8">
        <v>-441243.8</v>
      </c>
      <c r="J1042" s="8">
        <v>-19564.689999999999</v>
      </c>
      <c r="K1042" s="8">
        <v>-609485.27</v>
      </c>
      <c r="L1042" s="8">
        <v>-138978.97</v>
      </c>
      <c r="M1042" s="8"/>
      <c r="N1042" s="8"/>
    </row>
    <row r="1043" spans="3:14" s="7" customFormat="1" x14ac:dyDescent="0.2">
      <c r="C1043" s="7" t="s">
        <v>1034</v>
      </c>
      <c r="D1043" s="8"/>
      <c r="E1043" s="8"/>
      <c r="F1043" s="8"/>
      <c r="G1043" s="8">
        <v>-25301.24</v>
      </c>
      <c r="H1043" s="8"/>
      <c r="I1043" s="8">
        <v>-116028.43</v>
      </c>
      <c r="J1043" s="8"/>
      <c r="K1043" s="8"/>
      <c r="L1043" s="8"/>
      <c r="M1043" s="8"/>
      <c r="N1043" s="8"/>
    </row>
    <row r="1044" spans="3:14" s="7" customFormat="1" x14ac:dyDescent="0.2">
      <c r="C1044" s="7" t="s">
        <v>1035</v>
      </c>
      <c r="D1044" s="8"/>
      <c r="E1044" s="8"/>
      <c r="F1044" s="8"/>
      <c r="G1044" s="8">
        <v>-101204.95</v>
      </c>
      <c r="H1044" s="8"/>
      <c r="I1044" s="8">
        <v>-116028.43</v>
      </c>
      <c r="J1044" s="8"/>
      <c r="K1044" s="8"/>
      <c r="L1044" s="8"/>
      <c r="M1044" s="8"/>
      <c r="N1044" s="8"/>
    </row>
    <row r="1045" spans="3:14" s="7" customFormat="1" x14ac:dyDescent="0.2">
      <c r="C1045" s="7" t="s">
        <v>1036</v>
      </c>
      <c r="D1045" s="8"/>
      <c r="E1045" s="8"/>
      <c r="F1045" s="8"/>
      <c r="G1045" s="8">
        <v>-253012.4</v>
      </c>
      <c r="H1045" s="8"/>
      <c r="I1045" s="8">
        <v>-116028.47</v>
      </c>
      <c r="J1045" s="8">
        <v>-682130.47</v>
      </c>
      <c r="K1045" s="8"/>
      <c r="L1045" s="8"/>
      <c r="M1045" s="8"/>
      <c r="N1045" s="8"/>
    </row>
    <row r="1046" spans="3:14" s="7" customFormat="1" x14ac:dyDescent="0.2">
      <c r="C1046" s="7" t="s">
        <v>1037</v>
      </c>
      <c r="D1046" s="8"/>
      <c r="E1046" s="8">
        <v>-1072196.97</v>
      </c>
      <c r="F1046" s="8">
        <v>-867994.83</v>
      </c>
      <c r="G1046" s="8">
        <v>-101204.94</v>
      </c>
      <c r="H1046" s="8"/>
      <c r="I1046" s="8">
        <v>-733835.03</v>
      </c>
      <c r="J1046" s="8">
        <v>-130716.77</v>
      </c>
      <c r="K1046" s="8">
        <v>-750432.38</v>
      </c>
      <c r="L1046" s="8">
        <v>-836691.06</v>
      </c>
      <c r="M1046" s="8"/>
      <c r="N1046" s="8"/>
    </row>
    <row r="1047" spans="3:14" s="7" customFormat="1" x14ac:dyDescent="0.2">
      <c r="C1047" s="7" t="s">
        <v>1038</v>
      </c>
      <c r="D1047" s="8"/>
      <c r="E1047" s="8">
        <v>-63917.2</v>
      </c>
      <c r="F1047" s="8">
        <v>-66255.91</v>
      </c>
      <c r="G1047" s="8"/>
      <c r="H1047" s="8"/>
      <c r="I1047" s="8">
        <v>-346883.49</v>
      </c>
      <c r="J1047" s="8">
        <v>-581020.34000000008</v>
      </c>
      <c r="K1047" s="8">
        <v>-826876.28</v>
      </c>
      <c r="L1047" s="8">
        <v>-259004.87</v>
      </c>
      <c r="M1047" s="8"/>
      <c r="N1047" s="8"/>
    </row>
    <row r="1048" spans="3:14" s="7" customFormat="1" x14ac:dyDescent="0.2">
      <c r="C1048" s="7" t="s">
        <v>1039</v>
      </c>
      <c r="D1048" s="8"/>
      <c r="E1048" s="8"/>
      <c r="F1048" s="8"/>
      <c r="G1048" s="8">
        <v>-25301.24</v>
      </c>
      <c r="H1048" s="8"/>
      <c r="I1048" s="8">
        <v>-116029.29</v>
      </c>
      <c r="J1048" s="8"/>
      <c r="K1048" s="8">
        <v>-256611.3</v>
      </c>
      <c r="L1048" s="8"/>
      <c r="M1048" s="8"/>
      <c r="N1048" s="8"/>
    </row>
    <row r="1049" spans="3:14" s="7" customFormat="1" x14ac:dyDescent="0.2">
      <c r="C1049" s="7" t="s">
        <v>1040</v>
      </c>
      <c r="D1049" s="8"/>
      <c r="E1049" s="8"/>
      <c r="F1049" s="8"/>
      <c r="G1049" s="8"/>
      <c r="H1049" s="8"/>
      <c r="I1049" s="8">
        <v>-110949.58</v>
      </c>
      <c r="J1049" s="8">
        <v>-30171.66</v>
      </c>
      <c r="K1049" s="8">
        <v>-9069.39</v>
      </c>
      <c r="L1049" s="8">
        <v>-14608.529999999999</v>
      </c>
      <c r="M1049" s="8"/>
      <c r="N1049" s="8"/>
    </row>
    <row r="1050" spans="3:14" s="7" customFormat="1" x14ac:dyDescent="0.2">
      <c r="C1050" s="7" t="s">
        <v>1041</v>
      </c>
      <c r="D1050" s="8"/>
      <c r="E1050" s="8"/>
      <c r="F1050" s="8"/>
      <c r="G1050" s="8"/>
      <c r="H1050" s="8"/>
      <c r="I1050" s="8"/>
      <c r="J1050" s="8"/>
      <c r="K1050" s="8">
        <v>-1505.26</v>
      </c>
      <c r="L1050" s="8"/>
      <c r="M1050" s="8"/>
      <c r="N1050" s="8"/>
    </row>
    <row r="1051" spans="3:14" s="7" customFormat="1" x14ac:dyDescent="0.2">
      <c r="C1051" s="7" t="s">
        <v>1042</v>
      </c>
      <c r="D1051" s="8"/>
      <c r="E1051" s="8"/>
      <c r="F1051" s="8"/>
      <c r="G1051" s="8"/>
      <c r="H1051" s="8"/>
      <c r="I1051" s="8"/>
      <c r="J1051" s="8"/>
      <c r="K1051" s="8">
        <v>-32311.260000000002</v>
      </c>
      <c r="L1051" s="8"/>
      <c r="M1051" s="8"/>
      <c r="N1051" s="8"/>
    </row>
    <row r="1052" spans="3:14" s="7" customFormat="1" x14ac:dyDescent="0.2">
      <c r="C1052" s="7" t="s">
        <v>1043</v>
      </c>
      <c r="D1052" s="8"/>
      <c r="E1052" s="8"/>
      <c r="F1052" s="8"/>
      <c r="G1052" s="8"/>
      <c r="H1052" s="8"/>
      <c r="I1052" s="8"/>
      <c r="J1052" s="8"/>
      <c r="K1052" s="8">
        <v>-2671.14</v>
      </c>
      <c r="L1052" s="8"/>
      <c r="M1052" s="8"/>
      <c r="N1052" s="8"/>
    </row>
    <row r="1053" spans="3:14" s="7" customFormat="1" x14ac:dyDescent="0.2">
      <c r="C1053" s="7" t="s">
        <v>1044</v>
      </c>
      <c r="D1053" s="8"/>
      <c r="E1053" s="8"/>
      <c r="F1053" s="8"/>
      <c r="G1053" s="8"/>
      <c r="H1053" s="8"/>
      <c r="I1053" s="8"/>
      <c r="J1053" s="8">
        <v>-2320.9</v>
      </c>
      <c r="K1053" s="8">
        <v>-7548.55</v>
      </c>
      <c r="L1053" s="8"/>
      <c r="M1053" s="8"/>
      <c r="N1053" s="8"/>
    </row>
    <row r="1054" spans="3:14" s="7" customFormat="1" x14ac:dyDescent="0.2">
      <c r="C1054" s="7" t="s">
        <v>1045</v>
      </c>
      <c r="D1054" s="8"/>
      <c r="E1054" s="8"/>
      <c r="F1054" s="8"/>
      <c r="G1054" s="8"/>
      <c r="H1054" s="8"/>
      <c r="I1054" s="8"/>
      <c r="J1054" s="8"/>
      <c r="K1054" s="8">
        <v>-27.63</v>
      </c>
      <c r="L1054" s="8"/>
      <c r="M1054" s="8"/>
      <c r="N1054" s="8"/>
    </row>
    <row r="1055" spans="3:14" s="7" customFormat="1" x14ac:dyDescent="0.2">
      <c r="C1055" s="7" t="s">
        <v>1046</v>
      </c>
      <c r="D1055" s="8">
        <v>-44380.24</v>
      </c>
      <c r="E1055" s="8"/>
      <c r="F1055" s="8"/>
      <c r="G1055" s="8"/>
      <c r="H1055" s="8"/>
      <c r="I1055" s="8">
        <v>-263772.56</v>
      </c>
      <c r="J1055" s="8">
        <v>-63225.54</v>
      </c>
      <c r="K1055" s="8">
        <v>-4868657.2399999993</v>
      </c>
      <c r="L1055" s="8">
        <v>-6992975.21</v>
      </c>
      <c r="M1055" s="8"/>
      <c r="N1055" s="8">
        <v>-5104.2</v>
      </c>
    </row>
    <row r="1056" spans="3:14" s="7" customFormat="1" x14ac:dyDescent="0.2">
      <c r="C1056" s="7" t="s">
        <v>1047</v>
      </c>
      <c r="D1056" s="8"/>
      <c r="E1056" s="8"/>
      <c r="F1056" s="8"/>
      <c r="G1056" s="8"/>
      <c r="H1056" s="8"/>
      <c r="I1056" s="8">
        <v>-2728.61</v>
      </c>
      <c r="J1056" s="8"/>
      <c r="K1056" s="8">
        <v>-3251.89</v>
      </c>
      <c r="L1056" s="8">
        <v>-7782.85</v>
      </c>
      <c r="M1056" s="8"/>
      <c r="N1056" s="8">
        <v>-126381</v>
      </c>
    </row>
    <row r="1057" spans="3:14" s="7" customFormat="1" x14ac:dyDescent="0.2">
      <c r="C1057" s="7" t="s">
        <v>1048</v>
      </c>
      <c r="D1057" s="8"/>
      <c r="E1057" s="8"/>
      <c r="F1057" s="8"/>
      <c r="G1057" s="8"/>
      <c r="H1057" s="8"/>
      <c r="I1057" s="8"/>
      <c r="J1057" s="8"/>
      <c r="K1057" s="8"/>
      <c r="L1057" s="8">
        <v>-13707.96</v>
      </c>
      <c r="M1057" s="8"/>
      <c r="N1057" s="8">
        <v>-13707.95</v>
      </c>
    </row>
    <row r="1058" spans="3:14" s="7" customFormat="1" x14ac:dyDescent="0.2">
      <c r="C1058" s="7" t="s">
        <v>1049</v>
      </c>
      <c r="D1058" s="8"/>
      <c r="E1058" s="8"/>
      <c r="F1058" s="8"/>
      <c r="G1058" s="8"/>
      <c r="H1058" s="8"/>
      <c r="I1058" s="8">
        <v>-18103.72</v>
      </c>
      <c r="J1058" s="8">
        <v>-3435.4399999999996</v>
      </c>
      <c r="K1058" s="8">
        <v>-264604.39</v>
      </c>
      <c r="L1058" s="8">
        <v>-351735.55000000005</v>
      </c>
      <c r="M1058" s="8"/>
      <c r="N1058" s="8"/>
    </row>
    <row r="1059" spans="3:14" s="7" customFormat="1" x14ac:dyDescent="0.2">
      <c r="C1059" s="7" t="s">
        <v>1050</v>
      </c>
      <c r="D1059" s="8"/>
      <c r="E1059" s="8">
        <v>-157009.07999999999</v>
      </c>
      <c r="F1059" s="8">
        <v>-74352.98</v>
      </c>
      <c r="G1059" s="8">
        <v>-187103.16</v>
      </c>
      <c r="H1059" s="8">
        <v>-157816.44999999998</v>
      </c>
      <c r="I1059" s="8">
        <v>-54528.11</v>
      </c>
      <c r="J1059" s="8">
        <v>-62860.880000000005</v>
      </c>
      <c r="K1059" s="8">
        <v>-106647.81</v>
      </c>
      <c r="L1059" s="8">
        <v>-30814.639999999999</v>
      </c>
      <c r="M1059" s="8">
        <v>-8393.1</v>
      </c>
      <c r="N1059" s="8"/>
    </row>
    <row r="1060" spans="3:14" s="7" customFormat="1" x14ac:dyDescent="0.2">
      <c r="C1060" s="7" t="s">
        <v>1051</v>
      </c>
      <c r="D1060" s="8">
        <v>0</v>
      </c>
      <c r="E1060" s="8"/>
      <c r="F1060" s="8"/>
      <c r="G1060" s="8">
        <v>-3687.07</v>
      </c>
      <c r="H1060" s="8">
        <v>-23098.54</v>
      </c>
      <c r="I1060" s="8">
        <v>-24428.25</v>
      </c>
      <c r="J1060" s="8">
        <v>-748884.14</v>
      </c>
      <c r="K1060" s="8">
        <v>-682112.17</v>
      </c>
      <c r="L1060" s="8">
        <v>-740177.67999999993</v>
      </c>
      <c r="M1060" s="8">
        <v>-298365.46000000002</v>
      </c>
      <c r="N1060" s="8">
        <v>-33643.160000000003</v>
      </c>
    </row>
    <row r="1061" spans="3:14" s="7" customFormat="1" x14ac:dyDescent="0.2">
      <c r="C1061" s="7" t="s">
        <v>1052</v>
      </c>
      <c r="D1061" s="8">
        <v>-89218.07</v>
      </c>
      <c r="E1061" s="8"/>
      <c r="F1061" s="8">
        <v>-4333.26</v>
      </c>
      <c r="G1061" s="8">
        <v>-4897.95</v>
      </c>
      <c r="H1061" s="8">
        <v>-44069.47</v>
      </c>
      <c r="I1061" s="8">
        <v>-305617</v>
      </c>
      <c r="J1061" s="8">
        <v>-49751.8</v>
      </c>
      <c r="K1061" s="8">
        <v>-758369.94000000006</v>
      </c>
      <c r="L1061" s="8">
        <v>-1838210.58</v>
      </c>
      <c r="M1061" s="8">
        <v>-186268.21</v>
      </c>
      <c r="N1061" s="8">
        <v>-126535.54</v>
      </c>
    </row>
    <row r="1062" spans="3:14" s="7" customFormat="1" x14ac:dyDescent="0.2">
      <c r="C1062" s="7" t="s">
        <v>1053</v>
      </c>
      <c r="D1062" s="8"/>
      <c r="E1062" s="8"/>
      <c r="F1062" s="8"/>
      <c r="G1062" s="8"/>
      <c r="H1062" s="8"/>
      <c r="I1062" s="8"/>
      <c r="J1062" s="8">
        <v>-18187.02</v>
      </c>
      <c r="K1062" s="8">
        <v>-10861.82</v>
      </c>
      <c r="L1062" s="8">
        <v>-41135.279999999999</v>
      </c>
      <c r="M1062" s="8"/>
      <c r="N1062" s="8"/>
    </row>
    <row r="1063" spans="3:14" s="7" customFormat="1" x14ac:dyDescent="0.2">
      <c r="C1063" s="7" t="s">
        <v>1054</v>
      </c>
      <c r="D1063" s="8"/>
      <c r="E1063" s="8"/>
      <c r="F1063" s="8"/>
      <c r="G1063" s="8"/>
      <c r="H1063" s="8"/>
      <c r="I1063" s="8">
        <v>-7996.55</v>
      </c>
      <c r="J1063" s="8"/>
      <c r="K1063" s="8">
        <v>-119565.06999999999</v>
      </c>
      <c r="L1063" s="8">
        <v>-202874.39</v>
      </c>
      <c r="M1063" s="8"/>
      <c r="N1063" s="8"/>
    </row>
    <row r="1064" spans="3:14" s="7" customFormat="1" x14ac:dyDescent="0.2">
      <c r="C1064" s="7" t="s">
        <v>1055</v>
      </c>
      <c r="D1064" s="8"/>
      <c r="E1064" s="8"/>
      <c r="F1064" s="8"/>
      <c r="G1064" s="8"/>
      <c r="H1064" s="8"/>
      <c r="I1064" s="8"/>
      <c r="J1064" s="8">
        <v>-4515.29</v>
      </c>
      <c r="K1064" s="8"/>
      <c r="L1064" s="8"/>
      <c r="M1064" s="8"/>
      <c r="N1064" s="8"/>
    </row>
    <row r="1065" spans="3:14" s="7" customFormat="1" x14ac:dyDescent="0.2">
      <c r="C1065" s="7" t="s">
        <v>1056</v>
      </c>
      <c r="D1065" s="8"/>
      <c r="E1065" s="8">
        <v>-15152.9</v>
      </c>
      <c r="F1065" s="8"/>
      <c r="G1065" s="8">
        <v>-112883.4</v>
      </c>
      <c r="H1065" s="8"/>
      <c r="I1065" s="8"/>
      <c r="J1065" s="8"/>
      <c r="K1065" s="8">
        <v>-642885.72</v>
      </c>
      <c r="L1065" s="8"/>
      <c r="M1065" s="8"/>
      <c r="N1065" s="8"/>
    </row>
    <row r="1066" spans="3:14" s="7" customFormat="1" x14ac:dyDescent="0.2">
      <c r="C1066" s="7" t="s">
        <v>1057</v>
      </c>
      <c r="D1066" s="8"/>
      <c r="E1066" s="8"/>
      <c r="F1066" s="8"/>
      <c r="G1066" s="8"/>
      <c r="H1066" s="8"/>
      <c r="I1066" s="8"/>
      <c r="J1066" s="8"/>
      <c r="K1066" s="8">
        <v>-291818.03000000003</v>
      </c>
      <c r="L1066" s="8"/>
      <c r="M1066" s="8"/>
      <c r="N1066" s="8"/>
    </row>
    <row r="1067" spans="3:14" s="7" customFormat="1" x14ac:dyDescent="0.2">
      <c r="C1067" s="7" t="s">
        <v>1058</v>
      </c>
      <c r="D1067" s="8"/>
      <c r="E1067" s="8"/>
      <c r="F1067" s="8"/>
      <c r="G1067" s="8"/>
      <c r="H1067" s="8"/>
      <c r="I1067" s="8"/>
      <c r="J1067" s="8"/>
      <c r="K1067" s="8">
        <v>-14549.419999999998</v>
      </c>
      <c r="L1067" s="8"/>
      <c r="M1067" s="8"/>
      <c r="N1067" s="8"/>
    </row>
    <row r="1068" spans="3:14" s="7" customFormat="1" x14ac:dyDescent="0.2">
      <c r="C1068" s="7" t="s">
        <v>1059</v>
      </c>
      <c r="D1068" s="8"/>
      <c r="E1068" s="8"/>
      <c r="F1068" s="8"/>
      <c r="G1068" s="8"/>
      <c r="H1068" s="8"/>
      <c r="I1068" s="8">
        <v>-6420.1</v>
      </c>
      <c r="J1068" s="8"/>
      <c r="K1068" s="8"/>
      <c r="L1068" s="8"/>
      <c r="M1068" s="8"/>
      <c r="N1068" s="8"/>
    </row>
    <row r="1069" spans="3:14" s="7" customFormat="1" x14ac:dyDescent="0.2">
      <c r="C1069" s="7" t="s">
        <v>1060</v>
      </c>
      <c r="D1069" s="8">
        <v>-5146.5300000000007</v>
      </c>
      <c r="E1069" s="8"/>
      <c r="F1069" s="8"/>
      <c r="G1069" s="8"/>
      <c r="H1069" s="8">
        <v>-13280.07</v>
      </c>
      <c r="I1069" s="8"/>
      <c r="J1069" s="8"/>
      <c r="K1069" s="8">
        <v>-188504.66999999998</v>
      </c>
      <c r="L1069" s="8"/>
      <c r="M1069" s="8"/>
      <c r="N1069" s="8"/>
    </row>
    <row r="1070" spans="3:14" s="7" customFormat="1" x14ac:dyDescent="0.2">
      <c r="C1070" s="7" t="s">
        <v>1061</v>
      </c>
      <c r="D1070" s="8">
        <v>-39456.74</v>
      </c>
      <c r="E1070" s="8"/>
      <c r="F1070" s="8"/>
      <c r="G1070" s="8"/>
      <c r="H1070" s="8"/>
      <c r="I1070" s="8"/>
      <c r="J1070" s="8"/>
      <c r="K1070" s="8">
        <v>-43817.380000000005</v>
      </c>
      <c r="L1070" s="8"/>
      <c r="M1070" s="8"/>
      <c r="N1070" s="8"/>
    </row>
    <row r="1071" spans="3:14" s="7" customFormat="1" x14ac:dyDescent="0.2">
      <c r="C1071" s="7" t="s">
        <v>1062</v>
      </c>
      <c r="D1071" s="8"/>
      <c r="E1071" s="8"/>
      <c r="F1071" s="8"/>
      <c r="G1071" s="8"/>
      <c r="H1071" s="8"/>
      <c r="I1071" s="8"/>
      <c r="J1071" s="8"/>
      <c r="K1071" s="8">
        <v>-227995.82</v>
      </c>
      <c r="L1071" s="8"/>
      <c r="M1071" s="8"/>
      <c r="N1071" s="8"/>
    </row>
    <row r="1072" spans="3:14" s="7" customFormat="1" x14ac:dyDescent="0.2">
      <c r="C1072" s="7" t="s">
        <v>1063</v>
      </c>
      <c r="D1072" s="8">
        <v>-131152.56</v>
      </c>
      <c r="E1072" s="8"/>
      <c r="F1072" s="8">
        <v>-97330.82</v>
      </c>
      <c r="G1072" s="8">
        <v>-32636.13</v>
      </c>
      <c r="H1072" s="8">
        <v>-105650.06</v>
      </c>
      <c r="I1072" s="8">
        <v>-241479.38999999998</v>
      </c>
      <c r="J1072" s="8">
        <v>-593929.59</v>
      </c>
      <c r="K1072" s="8">
        <v>-931355.87999999989</v>
      </c>
      <c r="L1072" s="8">
        <v>-171555</v>
      </c>
      <c r="M1072" s="8"/>
      <c r="N1072" s="8"/>
    </row>
    <row r="1073" spans="3:14" s="7" customFormat="1" x14ac:dyDescent="0.2">
      <c r="C1073" s="7" t="s">
        <v>1064</v>
      </c>
      <c r="D1073" s="8"/>
      <c r="E1073" s="8"/>
      <c r="F1073" s="8"/>
      <c r="G1073" s="8"/>
      <c r="H1073" s="8"/>
      <c r="I1073" s="8"/>
      <c r="J1073" s="8">
        <v>-5520.7</v>
      </c>
      <c r="K1073" s="8"/>
      <c r="L1073" s="8">
        <v>-27255.919999999998</v>
      </c>
      <c r="M1073" s="8"/>
      <c r="N1073" s="8"/>
    </row>
    <row r="1074" spans="3:14" s="7" customFormat="1" x14ac:dyDescent="0.2">
      <c r="C1074" s="7" t="s">
        <v>1065</v>
      </c>
      <c r="D1074" s="8">
        <v>-3715.24</v>
      </c>
      <c r="E1074" s="8"/>
      <c r="F1074" s="8">
        <v>-6711.08</v>
      </c>
      <c r="G1074" s="8"/>
      <c r="H1074" s="8">
        <v>-7150.83</v>
      </c>
      <c r="I1074" s="8">
        <v>-22380.02</v>
      </c>
      <c r="J1074" s="8">
        <v>-50854.729999999996</v>
      </c>
      <c r="K1074" s="8">
        <v>-261553.21999999997</v>
      </c>
      <c r="L1074" s="8">
        <v>-71948.87999999999</v>
      </c>
      <c r="M1074" s="8"/>
      <c r="N1074" s="8"/>
    </row>
    <row r="1075" spans="3:14" s="7" customFormat="1" x14ac:dyDescent="0.2">
      <c r="C1075" s="7" t="s">
        <v>1066</v>
      </c>
      <c r="D1075" s="8">
        <v>-144950.91</v>
      </c>
      <c r="E1075" s="8"/>
      <c r="F1075" s="8">
        <v>-263592.42</v>
      </c>
      <c r="G1075" s="8">
        <v>-7576.95</v>
      </c>
      <c r="H1075" s="8">
        <v>-244944.78</v>
      </c>
      <c r="I1075" s="8">
        <v>-339549.19999999995</v>
      </c>
      <c r="J1075" s="8">
        <v>-464351.05999999994</v>
      </c>
      <c r="K1075" s="8">
        <v>-760409.42</v>
      </c>
      <c r="L1075" s="8">
        <v>-188818.78</v>
      </c>
      <c r="M1075" s="8"/>
      <c r="N1075" s="8"/>
    </row>
    <row r="1076" spans="3:14" s="7" customFormat="1" x14ac:dyDescent="0.2">
      <c r="C1076" s="7" t="s">
        <v>1067</v>
      </c>
      <c r="D1076" s="8"/>
      <c r="E1076" s="8"/>
      <c r="F1076" s="8"/>
      <c r="G1076" s="8"/>
      <c r="H1076" s="8"/>
      <c r="I1076" s="8">
        <v>-107606.61</v>
      </c>
      <c r="J1076" s="8"/>
      <c r="K1076" s="8">
        <v>-1714505.3</v>
      </c>
      <c r="L1076" s="8">
        <v>-99205.97</v>
      </c>
      <c r="M1076" s="8"/>
      <c r="N1076" s="8"/>
    </row>
    <row r="1077" spans="3:14" s="7" customFormat="1" x14ac:dyDescent="0.2">
      <c r="C1077" s="7" t="s">
        <v>1068</v>
      </c>
      <c r="D1077" s="8">
        <v>-194882.72999999998</v>
      </c>
      <c r="E1077" s="8"/>
      <c r="F1077" s="8"/>
      <c r="G1077" s="8">
        <v>-6570</v>
      </c>
      <c r="H1077" s="8"/>
      <c r="I1077" s="8">
        <v>-330254.07999999996</v>
      </c>
      <c r="J1077" s="8">
        <v>-172461.02</v>
      </c>
      <c r="K1077" s="8">
        <v>-12495.89</v>
      </c>
      <c r="L1077" s="8">
        <v>-231721.65000000002</v>
      </c>
      <c r="M1077" s="8"/>
      <c r="N1077" s="8"/>
    </row>
    <row r="1078" spans="3:14" s="7" customFormat="1" x14ac:dyDescent="0.2">
      <c r="C1078" s="7" t="s">
        <v>1069</v>
      </c>
      <c r="D1078" s="8"/>
      <c r="E1078" s="8"/>
      <c r="F1078" s="8"/>
      <c r="G1078" s="8"/>
      <c r="H1078" s="8"/>
      <c r="I1078" s="8"/>
      <c r="J1078" s="8">
        <v>-203215.78</v>
      </c>
      <c r="K1078" s="8"/>
      <c r="L1078" s="8"/>
      <c r="M1078" s="8"/>
      <c r="N1078" s="8"/>
    </row>
    <row r="1079" spans="3:14" s="7" customFormat="1" x14ac:dyDescent="0.2">
      <c r="C1079" s="7" t="s">
        <v>1070</v>
      </c>
      <c r="D1079" s="8">
        <v>-59532.58</v>
      </c>
      <c r="E1079" s="8"/>
      <c r="F1079" s="8"/>
      <c r="G1079" s="8"/>
      <c r="H1079" s="8">
        <v>-23900.6</v>
      </c>
      <c r="I1079" s="8">
        <v>-43014.96</v>
      </c>
      <c r="J1079" s="8">
        <v>-194089.53000000003</v>
      </c>
      <c r="K1079" s="8">
        <v>-210858.61</v>
      </c>
      <c r="L1079" s="8">
        <v>-477101.52</v>
      </c>
      <c r="M1079" s="8"/>
      <c r="N1079" s="8"/>
    </row>
    <row r="1080" spans="3:14" s="7" customFormat="1" x14ac:dyDescent="0.2">
      <c r="C1080" s="7" t="s">
        <v>1071</v>
      </c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>
        <v>-11613.79</v>
      </c>
    </row>
    <row r="1081" spans="3:14" s="7" customFormat="1" x14ac:dyDescent="0.2">
      <c r="C1081" s="7" t="s">
        <v>1072</v>
      </c>
      <c r="D1081" s="8"/>
      <c r="E1081" s="8">
        <v>-53160.73</v>
      </c>
      <c r="F1081" s="8"/>
      <c r="G1081" s="8"/>
      <c r="H1081" s="8"/>
      <c r="I1081" s="8"/>
      <c r="J1081" s="8"/>
      <c r="K1081" s="8">
        <v>-13290.18</v>
      </c>
      <c r="L1081" s="8"/>
      <c r="M1081" s="8">
        <v>-88599.510000000009</v>
      </c>
      <c r="N1081" s="8">
        <v>-13290.18</v>
      </c>
    </row>
    <row r="1082" spans="3:14" s="7" customFormat="1" x14ac:dyDescent="0.2">
      <c r="C1082" s="7" t="s">
        <v>1073</v>
      </c>
      <c r="D1082" s="8"/>
      <c r="E1082" s="8"/>
      <c r="F1082" s="8">
        <v>-341632.9</v>
      </c>
      <c r="G1082" s="8">
        <v>-440099.69</v>
      </c>
      <c r="H1082" s="8"/>
      <c r="I1082" s="8"/>
      <c r="J1082" s="8"/>
      <c r="K1082" s="8"/>
      <c r="L1082" s="8"/>
      <c r="M1082" s="8"/>
      <c r="N1082" s="8"/>
    </row>
    <row r="1083" spans="3:14" s="7" customFormat="1" x14ac:dyDescent="0.2">
      <c r="C1083" s="7" t="s">
        <v>1074</v>
      </c>
      <c r="D1083" s="8"/>
      <c r="E1083" s="8"/>
      <c r="F1083" s="8"/>
      <c r="G1083" s="8"/>
      <c r="H1083" s="8"/>
      <c r="I1083" s="8"/>
      <c r="J1083" s="8"/>
      <c r="K1083" s="8"/>
      <c r="L1083" s="8"/>
      <c r="M1083" s="8">
        <v>-12325.48</v>
      </c>
      <c r="N1083" s="8"/>
    </row>
    <row r="1084" spans="3:14" s="7" customFormat="1" x14ac:dyDescent="0.2">
      <c r="C1084" s="7" t="s">
        <v>1075</v>
      </c>
      <c r="D1084" s="8">
        <v>-416536.95999999996</v>
      </c>
      <c r="E1084" s="8">
        <v>-170797.11</v>
      </c>
      <c r="F1084" s="8"/>
      <c r="G1084" s="8">
        <v>-22300.87</v>
      </c>
      <c r="H1084" s="8"/>
      <c r="I1084" s="8">
        <v>-17391.04</v>
      </c>
      <c r="J1084" s="8">
        <v>-389802.76</v>
      </c>
      <c r="K1084" s="8">
        <v>-248421.34</v>
      </c>
      <c r="L1084" s="8">
        <v>-38453.53</v>
      </c>
      <c r="M1084" s="8"/>
      <c r="N1084" s="8"/>
    </row>
    <row r="1085" spans="3:14" s="7" customFormat="1" x14ac:dyDescent="0.2">
      <c r="C1085" s="7" t="s">
        <v>1076</v>
      </c>
      <c r="D1085" s="8"/>
      <c r="E1085" s="8">
        <v>-132546.43</v>
      </c>
      <c r="F1085" s="8">
        <v>-35857.040000000001</v>
      </c>
      <c r="G1085" s="8">
        <v>-368144.22</v>
      </c>
      <c r="H1085" s="8">
        <v>-46723.42</v>
      </c>
      <c r="I1085" s="8">
        <v>-1329688.07</v>
      </c>
      <c r="J1085" s="8">
        <v>-1303366.08</v>
      </c>
      <c r="K1085" s="8">
        <v>-1276066.1499999999</v>
      </c>
      <c r="L1085" s="8">
        <v>-6118151.6699999999</v>
      </c>
      <c r="M1085" s="8">
        <v>-21862.670000000002</v>
      </c>
      <c r="N1085" s="8"/>
    </row>
    <row r="1086" spans="3:14" s="7" customFormat="1" x14ac:dyDescent="0.2">
      <c r="C1086" s="7" t="s">
        <v>1077</v>
      </c>
      <c r="D1086" s="8"/>
      <c r="E1086" s="8"/>
      <c r="F1086" s="8"/>
      <c r="G1086" s="8"/>
      <c r="H1086" s="8"/>
      <c r="I1086" s="8"/>
      <c r="J1086" s="8"/>
      <c r="K1086" s="8">
        <v>-89459.25</v>
      </c>
      <c r="L1086" s="8"/>
      <c r="M1086" s="8"/>
      <c r="N1086" s="8"/>
    </row>
    <row r="1087" spans="3:14" s="7" customFormat="1" x14ac:dyDescent="0.2">
      <c r="C1087" s="7" t="s">
        <v>1078</v>
      </c>
      <c r="D1087" s="8"/>
      <c r="E1087" s="8"/>
      <c r="F1087" s="8"/>
      <c r="G1087" s="8"/>
      <c r="H1087" s="8"/>
      <c r="I1087" s="8"/>
      <c r="J1087" s="8"/>
      <c r="K1087" s="8">
        <v>-304582.76</v>
      </c>
      <c r="L1087" s="8"/>
      <c r="M1087" s="8"/>
      <c r="N1087" s="8"/>
    </row>
    <row r="1088" spans="3:14" s="7" customFormat="1" x14ac:dyDescent="0.2">
      <c r="C1088" s="7" t="s">
        <v>1079</v>
      </c>
      <c r="D1088" s="8"/>
      <c r="E1088" s="8"/>
      <c r="F1088" s="8"/>
      <c r="G1088" s="8"/>
      <c r="H1088" s="8"/>
      <c r="I1088" s="8"/>
      <c r="J1088" s="8"/>
      <c r="K1088" s="8">
        <v>-83217.919999999998</v>
      </c>
      <c r="L1088" s="8"/>
      <c r="M1088" s="8"/>
      <c r="N1088" s="8"/>
    </row>
    <row r="1089" spans="1:14" s="7" customFormat="1" x14ac:dyDescent="0.2">
      <c r="C1089" s="7" t="s">
        <v>1080</v>
      </c>
      <c r="D1089" s="8"/>
      <c r="E1089" s="8"/>
      <c r="F1089" s="8"/>
      <c r="G1089" s="8"/>
      <c r="H1089" s="8"/>
      <c r="I1089" s="8"/>
      <c r="J1089" s="8"/>
      <c r="K1089" s="8">
        <v>-11962.56</v>
      </c>
      <c r="L1089" s="8"/>
      <c r="M1089" s="8"/>
      <c r="N1089" s="8"/>
    </row>
    <row r="1090" spans="1:14" s="7" customFormat="1" x14ac:dyDescent="0.2">
      <c r="C1090" s="7" t="s">
        <v>1081</v>
      </c>
      <c r="D1090" s="8"/>
      <c r="E1090" s="8"/>
      <c r="F1090" s="8"/>
      <c r="G1090" s="8">
        <v>-328284.97000000003</v>
      </c>
      <c r="H1090" s="8"/>
      <c r="I1090" s="8">
        <v>-63633.1</v>
      </c>
      <c r="J1090" s="8">
        <v>-63679.31</v>
      </c>
      <c r="K1090" s="8">
        <v>-231379.5</v>
      </c>
      <c r="L1090" s="8">
        <v>-55942.22</v>
      </c>
      <c r="M1090" s="8"/>
      <c r="N1090" s="8"/>
    </row>
    <row r="1091" spans="1:14" s="7" customFormat="1" x14ac:dyDescent="0.2">
      <c r="C1091" s="7" t="s">
        <v>1082</v>
      </c>
      <c r="D1091" s="8"/>
      <c r="E1091" s="8"/>
      <c r="F1091" s="8"/>
      <c r="G1091" s="8"/>
      <c r="H1091" s="8"/>
      <c r="I1091" s="8">
        <v>-35849.519999999997</v>
      </c>
      <c r="J1091" s="8"/>
      <c r="K1091" s="8"/>
      <c r="L1091" s="8">
        <v>1474.67</v>
      </c>
      <c r="M1091" s="8"/>
      <c r="N1091" s="8"/>
    </row>
    <row r="1092" spans="1:14" s="7" customFormat="1" x14ac:dyDescent="0.2">
      <c r="C1092" s="7" t="s">
        <v>1083</v>
      </c>
      <c r="D1092" s="8"/>
      <c r="E1092" s="8">
        <v>-2833.03</v>
      </c>
      <c r="F1092" s="8"/>
      <c r="G1092" s="8"/>
      <c r="H1092" s="8"/>
      <c r="I1092" s="8">
        <v>-223724.52000000002</v>
      </c>
      <c r="J1092" s="8">
        <v>-292812.19</v>
      </c>
      <c r="K1092" s="8">
        <v>-715310.13</v>
      </c>
      <c r="L1092" s="8">
        <v>-436750.44999999995</v>
      </c>
      <c r="M1092" s="8">
        <v>-266503.52999999997</v>
      </c>
      <c r="N1092" s="8">
        <v>0</v>
      </c>
    </row>
    <row r="1093" spans="1:14" s="7" customFormat="1" x14ac:dyDescent="0.2">
      <c r="C1093" s="7" t="s">
        <v>1084</v>
      </c>
      <c r="D1093" s="8"/>
      <c r="E1093" s="8"/>
      <c r="F1093" s="8"/>
      <c r="G1093" s="8"/>
      <c r="H1093" s="8"/>
      <c r="I1093" s="8"/>
      <c r="J1093" s="8"/>
      <c r="K1093" s="8">
        <v>-13046.24</v>
      </c>
      <c r="L1093" s="8"/>
      <c r="M1093" s="8"/>
      <c r="N1093" s="8"/>
    </row>
    <row r="1094" spans="1:14" s="7" customFormat="1" x14ac:dyDescent="0.2">
      <c r="C1094" s="7" t="s">
        <v>1085</v>
      </c>
      <c r="D1094" s="8"/>
      <c r="E1094" s="8"/>
      <c r="F1094" s="8"/>
      <c r="G1094" s="8"/>
      <c r="H1094" s="8"/>
      <c r="I1094" s="8"/>
      <c r="J1094" s="8"/>
      <c r="K1094" s="8">
        <v>-15207.76</v>
      </c>
      <c r="L1094" s="8"/>
      <c r="M1094" s="8"/>
      <c r="N1094" s="8"/>
    </row>
    <row r="1095" spans="1:14" s="7" customFormat="1" x14ac:dyDescent="0.2">
      <c r="A1095" s="14"/>
      <c r="B1095" s="14" t="s">
        <v>1086</v>
      </c>
      <c r="C1095" s="14"/>
      <c r="D1095" s="15">
        <f>SUM(D1096:D1168)</f>
        <v>-157241.99000000002</v>
      </c>
      <c r="E1095" s="15">
        <f t="shared" ref="E1095:N1095" si="12">SUM(E1096:E1168)</f>
        <v>-202388.18</v>
      </c>
      <c r="F1095" s="15">
        <f t="shared" si="12"/>
        <v>-204109.24</v>
      </c>
      <c r="G1095" s="15">
        <f t="shared" si="12"/>
        <v>-452206.52999999997</v>
      </c>
      <c r="H1095" s="15">
        <f t="shared" si="12"/>
        <v>-161862.73000000001</v>
      </c>
      <c r="I1095" s="15">
        <f t="shared" si="12"/>
        <v>-1676301.4999999998</v>
      </c>
      <c r="J1095" s="15">
        <f t="shared" si="12"/>
        <v>-1261758.9600000004</v>
      </c>
      <c r="K1095" s="15">
        <f t="shared" si="12"/>
        <v>-2597227.1999999997</v>
      </c>
      <c r="L1095" s="15">
        <f t="shared" si="12"/>
        <v>-4130828.4299999988</v>
      </c>
      <c r="M1095" s="15">
        <f t="shared" si="12"/>
        <v>-128443.81</v>
      </c>
      <c r="N1095" s="15">
        <f t="shared" si="12"/>
        <v>-140568.47999999998</v>
      </c>
    </row>
    <row r="1096" spans="1:14" s="7" customFormat="1" x14ac:dyDescent="0.2">
      <c r="C1096" s="7" t="s">
        <v>30</v>
      </c>
      <c r="D1096" s="8"/>
      <c r="E1096" s="8"/>
      <c r="F1096" s="8"/>
      <c r="G1096" s="8"/>
      <c r="H1096" s="8"/>
      <c r="I1096" s="8"/>
      <c r="J1096" s="8"/>
      <c r="K1096" s="8">
        <v>11.02</v>
      </c>
      <c r="L1096" s="8"/>
      <c r="M1096" s="8"/>
      <c r="N1096" s="8"/>
    </row>
    <row r="1097" spans="1:14" s="7" customFormat="1" x14ac:dyDescent="0.2">
      <c r="C1097" s="7" t="s">
        <v>1087</v>
      </c>
      <c r="D1097" s="8"/>
      <c r="E1097" s="8"/>
      <c r="F1097" s="8"/>
      <c r="G1097" s="8"/>
      <c r="H1097" s="8">
        <v>-63315.22</v>
      </c>
      <c r="I1097" s="8"/>
      <c r="J1097" s="8">
        <v>-150423.98000000001</v>
      </c>
      <c r="K1097" s="8">
        <v>-324927.99</v>
      </c>
      <c r="L1097" s="8">
        <v>-143018.60999999999</v>
      </c>
      <c r="M1097" s="8">
        <v>3555.62</v>
      </c>
      <c r="N1097" s="8"/>
    </row>
    <row r="1098" spans="1:14" s="7" customFormat="1" x14ac:dyDescent="0.2">
      <c r="C1098" s="7" t="s">
        <v>1088</v>
      </c>
      <c r="D1098" s="8">
        <v>-26039.23</v>
      </c>
      <c r="E1098" s="8">
        <v>-101834.09</v>
      </c>
      <c r="F1098" s="8">
        <v>-71509.73</v>
      </c>
      <c r="G1098" s="8">
        <v>-239850.57</v>
      </c>
      <c r="H1098" s="8"/>
      <c r="I1098" s="8">
        <v>-95463.94</v>
      </c>
      <c r="J1098" s="8">
        <v>-145973.18</v>
      </c>
      <c r="K1098" s="8">
        <v>-127398.39999999999</v>
      </c>
      <c r="L1098" s="8">
        <v>-350028.23</v>
      </c>
      <c r="M1098" s="8">
        <v>-68362.759999999995</v>
      </c>
      <c r="N1098" s="8">
        <v>-55003.06</v>
      </c>
    </row>
    <row r="1099" spans="1:14" s="7" customFormat="1" x14ac:dyDescent="0.2">
      <c r="C1099" s="7" t="s">
        <v>1089</v>
      </c>
      <c r="D1099" s="8"/>
      <c r="E1099" s="8">
        <v>-3824.3</v>
      </c>
      <c r="F1099" s="8"/>
      <c r="G1099" s="8">
        <v>-17589.23</v>
      </c>
      <c r="H1099" s="8"/>
      <c r="I1099" s="8">
        <v>-45204.399999999994</v>
      </c>
      <c r="J1099" s="8">
        <v>-16165.3</v>
      </c>
      <c r="K1099" s="8">
        <v>-31050.639999999999</v>
      </c>
      <c r="L1099" s="8">
        <v>-39203.620000000003</v>
      </c>
      <c r="M1099" s="8"/>
      <c r="N1099" s="8"/>
    </row>
    <row r="1100" spans="1:14" s="7" customFormat="1" x14ac:dyDescent="0.2">
      <c r="C1100" s="7" t="s">
        <v>1090</v>
      </c>
      <c r="D1100" s="8"/>
      <c r="E1100" s="8"/>
      <c r="F1100" s="8"/>
      <c r="G1100" s="8"/>
      <c r="H1100" s="8"/>
      <c r="I1100" s="8"/>
      <c r="J1100" s="8"/>
      <c r="K1100" s="8">
        <v>-2835.24</v>
      </c>
      <c r="L1100" s="8">
        <v>-6643.64</v>
      </c>
      <c r="M1100" s="8"/>
      <c r="N1100" s="8"/>
    </row>
    <row r="1101" spans="1:14" s="7" customFormat="1" x14ac:dyDescent="0.2">
      <c r="C1101" s="7" t="s">
        <v>1091</v>
      </c>
      <c r="D1101" s="8"/>
      <c r="E1101" s="8"/>
      <c r="F1101" s="8"/>
      <c r="G1101" s="8"/>
      <c r="H1101" s="8"/>
      <c r="I1101" s="8">
        <v>-64053.760000000002</v>
      </c>
      <c r="J1101" s="8">
        <v>-41717.800000000003</v>
      </c>
      <c r="K1101" s="8">
        <v>-69356.91</v>
      </c>
      <c r="L1101" s="8">
        <v>-77941.899999999994</v>
      </c>
      <c r="M1101" s="8"/>
      <c r="N1101" s="8"/>
    </row>
    <row r="1102" spans="1:14" s="7" customFormat="1" x14ac:dyDescent="0.2">
      <c r="C1102" s="7" t="s">
        <v>1092</v>
      </c>
      <c r="D1102" s="8"/>
      <c r="E1102" s="8"/>
      <c r="F1102" s="8"/>
      <c r="G1102" s="8"/>
      <c r="H1102" s="8"/>
      <c r="I1102" s="8">
        <v>-9526.84</v>
      </c>
      <c r="J1102" s="8"/>
      <c r="K1102" s="8">
        <v>-4202.46</v>
      </c>
      <c r="L1102" s="8">
        <v>-3621.2</v>
      </c>
      <c r="M1102" s="8"/>
      <c r="N1102" s="8"/>
    </row>
    <row r="1103" spans="1:14" s="7" customFormat="1" x14ac:dyDescent="0.2">
      <c r="C1103" s="7" t="s">
        <v>1093</v>
      </c>
      <c r="D1103" s="8"/>
      <c r="E1103" s="8"/>
      <c r="F1103" s="8"/>
      <c r="G1103" s="8"/>
      <c r="H1103" s="8"/>
      <c r="I1103" s="8"/>
      <c r="J1103" s="8">
        <v>-168.46</v>
      </c>
      <c r="K1103" s="8"/>
      <c r="L1103" s="8"/>
      <c r="M1103" s="8"/>
      <c r="N1103" s="8"/>
    </row>
    <row r="1104" spans="1:14" s="7" customFormat="1" x14ac:dyDescent="0.2">
      <c r="C1104" s="7" t="s">
        <v>1094</v>
      </c>
      <c r="D1104" s="8"/>
      <c r="E1104" s="8"/>
      <c r="F1104" s="8"/>
      <c r="G1104" s="8"/>
      <c r="H1104" s="8"/>
      <c r="I1104" s="8">
        <v>-4341.47</v>
      </c>
      <c r="J1104" s="8">
        <v>-12663.17</v>
      </c>
      <c r="K1104" s="8">
        <v>-6170.55</v>
      </c>
      <c r="L1104" s="8">
        <v>-9983.5999999999985</v>
      </c>
      <c r="M1104" s="8"/>
      <c r="N1104" s="8"/>
    </row>
    <row r="1105" spans="3:14" s="7" customFormat="1" x14ac:dyDescent="0.2">
      <c r="C1105" s="7" t="s">
        <v>1095</v>
      </c>
      <c r="D1105" s="8">
        <v>-117056.51000000001</v>
      </c>
      <c r="E1105" s="8">
        <v>-63074.43</v>
      </c>
      <c r="F1105" s="8">
        <v>-97473.08</v>
      </c>
      <c r="G1105" s="8">
        <v>-176226.05</v>
      </c>
      <c r="H1105" s="8">
        <v>-73244.94</v>
      </c>
      <c r="I1105" s="8">
        <v>-158415.9</v>
      </c>
      <c r="J1105" s="8">
        <v>-137269.60999999999</v>
      </c>
      <c r="K1105" s="8">
        <v>-652376.72</v>
      </c>
      <c r="L1105" s="8">
        <v>-975483.22</v>
      </c>
      <c r="M1105" s="8">
        <v>-63636.67</v>
      </c>
      <c r="N1105" s="8">
        <v>-47634</v>
      </c>
    </row>
    <row r="1106" spans="3:14" s="7" customFormat="1" x14ac:dyDescent="0.2">
      <c r="C1106" s="7" t="s">
        <v>1096</v>
      </c>
      <c r="D1106" s="8"/>
      <c r="E1106" s="8">
        <v>-5464.9</v>
      </c>
      <c r="F1106" s="8">
        <v>-5172.28</v>
      </c>
      <c r="G1106" s="8"/>
      <c r="H1106" s="8">
        <v>-659.73</v>
      </c>
      <c r="I1106" s="8">
        <v>-3738.96</v>
      </c>
      <c r="J1106" s="8">
        <v>-22331.279999999999</v>
      </c>
      <c r="K1106" s="8">
        <v>-4772.96</v>
      </c>
      <c r="L1106" s="8">
        <v>-87741.32</v>
      </c>
      <c r="M1106" s="8"/>
      <c r="N1106" s="8"/>
    </row>
    <row r="1107" spans="3:14" s="7" customFormat="1" x14ac:dyDescent="0.2">
      <c r="C1107" s="7" t="s">
        <v>1097</v>
      </c>
      <c r="D1107" s="8"/>
      <c r="E1107" s="8"/>
      <c r="F1107" s="8"/>
      <c r="G1107" s="8"/>
      <c r="H1107" s="8"/>
      <c r="I1107" s="8"/>
      <c r="J1107" s="8"/>
      <c r="K1107" s="8">
        <v>-1683.6599999999999</v>
      </c>
      <c r="L1107" s="8"/>
      <c r="M1107" s="8"/>
      <c r="N1107" s="8"/>
    </row>
    <row r="1108" spans="3:14" s="7" customFormat="1" x14ac:dyDescent="0.2">
      <c r="C1108" s="7" t="s">
        <v>1098</v>
      </c>
      <c r="D1108" s="8"/>
      <c r="E1108" s="8"/>
      <c r="F1108" s="8"/>
      <c r="G1108" s="8"/>
      <c r="H1108" s="8"/>
      <c r="I1108" s="8"/>
      <c r="J1108" s="8"/>
      <c r="K1108" s="8">
        <v>-4710.8899999999994</v>
      </c>
      <c r="L1108" s="8"/>
      <c r="M1108" s="8"/>
      <c r="N1108" s="8"/>
    </row>
    <row r="1109" spans="3:14" s="7" customFormat="1" x14ac:dyDescent="0.2">
      <c r="C1109" s="7" t="s">
        <v>1099</v>
      </c>
      <c r="D1109" s="8"/>
      <c r="E1109" s="8"/>
      <c r="F1109" s="8"/>
      <c r="G1109" s="8"/>
      <c r="H1109" s="8"/>
      <c r="I1109" s="8"/>
      <c r="J1109" s="8">
        <v>-456.88</v>
      </c>
      <c r="K1109" s="8">
        <v>-33616.43</v>
      </c>
      <c r="L1109" s="8">
        <v>-7339.77</v>
      </c>
      <c r="M1109" s="8"/>
      <c r="N1109" s="8"/>
    </row>
    <row r="1110" spans="3:14" s="7" customFormat="1" x14ac:dyDescent="0.2">
      <c r="C1110" s="7" t="s">
        <v>1100</v>
      </c>
      <c r="D1110" s="8"/>
      <c r="E1110" s="8"/>
      <c r="F1110" s="8"/>
      <c r="G1110" s="8"/>
      <c r="H1110" s="8"/>
      <c r="I1110" s="8"/>
      <c r="J1110" s="8">
        <v>-8617.0300000000007</v>
      </c>
      <c r="K1110" s="8">
        <v>-10851.94</v>
      </c>
      <c r="L1110" s="8">
        <v>-16820.57</v>
      </c>
      <c r="M1110" s="8"/>
      <c r="N1110" s="8"/>
    </row>
    <row r="1111" spans="3:14" s="7" customFormat="1" x14ac:dyDescent="0.2">
      <c r="C1111" s="7" t="s">
        <v>1101</v>
      </c>
      <c r="D1111" s="8"/>
      <c r="E1111" s="8">
        <v>-16977.78</v>
      </c>
      <c r="F1111" s="8">
        <v>-14027.72</v>
      </c>
      <c r="G1111" s="8"/>
      <c r="H1111" s="8"/>
      <c r="I1111" s="8">
        <v>-346730.52</v>
      </c>
      <c r="J1111" s="8">
        <v>-8516.25</v>
      </c>
      <c r="K1111" s="8">
        <v>-916676.77000000014</v>
      </c>
      <c r="L1111" s="8">
        <v>-724734.88</v>
      </c>
      <c r="M1111" s="8"/>
      <c r="N1111" s="8"/>
    </row>
    <row r="1112" spans="3:14" s="7" customFormat="1" x14ac:dyDescent="0.2">
      <c r="C1112" s="7" t="s">
        <v>1102</v>
      </c>
      <c r="D1112" s="8"/>
      <c r="E1112" s="8"/>
      <c r="F1112" s="8"/>
      <c r="G1112" s="8"/>
      <c r="H1112" s="8"/>
      <c r="I1112" s="8">
        <v>-2336.84</v>
      </c>
      <c r="J1112" s="8">
        <v>-4387.16</v>
      </c>
      <c r="K1112" s="8">
        <v>-19355.04</v>
      </c>
      <c r="L1112" s="8">
        <v>-1231.73</v>
      </c>
      <c r="M1112" s="8"/>
      <c r="N1112" s="8"/>
    </row>
    <row r="1113" spans="3:14" s="7" customFormat="1" x14ac:dyDescent="0.2">
      <c r="C1113" s="7" t="s">
        <v>1103</v>
      </c>
      <c r="D1113" s="8"/>
      <c r="E1113" s="8"/>
      <c r="F1113" s="8"/>
      <c r="G1113" s="8"/>
      <c r="H1113" s="8"/>
      <c r="I1113" s="8">
        <v>-21608.95</v>
      </c>
      <c r="J1113" s="8">
        <v>-39769.79</v>
      </c>
      <c r="K1113" s="8">
        <v>-85411.53</v>
      </c>
      <c r="L1113" s="8">
        <v>-137228.29999999999</v>
      </c>
      <c r="M1113" s="8"/>
      <c r="N1113" s="8"/>
    </row>
    <row r="1114" spans="3:14" s="7" customFormat="1" x14ac:dyDescent="0.2">
      <c r="C1114" s="7" t="s">
        <v>1104</v>
      </c>
      <c r="D1114" s="8"/>
      <c r="E1114" s="8"/>
      <c r="F1114" s="8"/>
      <c r="G1114" s="8"/>
      <c r="H1114" s="8"/>
      <c r="I1114" s="8">
        <v>-126248.3</v>
      </c>
      <c r="J1114" s="8">
        <v>-153623.07</v>
      </c>
      <c r="K1114" s="8">
        <v>-85148.58</v>
      </c>
      <c r="L1114" s="8">
        <v>-766577.65</v>
      </c>
      <c r="M1114" s="8"/>
      <c r="N1114" s="8"/>
    </row>
    <row r="1115" spans="3:14" s="7" customFormat="1" x14ac:dyDescent="0.2">
      <c r="C1115" s="7" t="s">
        <v>1105</v>
      </c>
      <c r="D1115" s="8"/>
      <c r="E1115" s="8"/>
      <c r="F1115" s="8"/>
      <c r="G1115" s="8"/>
      <c r="H1115" s="8"/>
      <c r="I1115" s="8">
        <v>-66950</v>
      </c>
      <c r="J1115" s="8"/>
      <c r="K1115" s="8">
        <v>-8361.26</v>
      </c>
      <c r="L1115" s="8">
        <v>-15216.73</v>
      </c>
      <c r="M1115" s="8"/>
      <c r="N1115" s="8"/>
    </row>
    <row r="1116" spans="3:14" s="7" customFormat="1" x14ac:dyDescent="0.2">
      <c r="C1116" s="7" t="s">
        <v>1106</v>
      </c>
      <c r="D1116" s="8"/>
      <c r="E1116" s="8"/>
      <c r="F1116" s="8"/>
      <c r="G1116" s="8"/>
      <c r="H1116" s="8"/>
      <c r="I1116" s="8"/>
      <c r="J1116" s="8"/>
      <c r="K1116" s="8"/>
      <c r="L1116" s="8">
        <v>-41615.5</v>
      </c>
      <c r="M1116" s="8"/>
      <c r="N1116" s="8"/>
    </row>
    <row r="1117" spans="3:14" s="7" customFormat="1" x14ac:dyDescent="0.2">
      <c r="C1117" s="7" t="s">
        <v>1107</v>
      </c>
      <c r="D1117" s="8">
        <v>-4315.22</v>
      </c>
      <c r="E1117" s="8">
        <v>0</v>
      </c>
      <c r="F1117" s="8">
        <v>-13092.89</v>
      </c>
      <c r="G1117" s="8"/>
      <c r="H1117" s="8"/>
      <c r="I1117" s="8">
        <v>-16018.13</v>
      </c>
      <c r="J1117" s="8"/>
      <c r="K1117" s="8">
        <v>-16018.13</v>
      </c>
      <c r="L1117" s="8"/>
      <c r="M1117" s="8"/>
      <c r="N1117" s="8"/>
    </row>
    <row r="1118" spans="3:14" s="7" customFormat="1" x14ac:dyDescent="0.2">
      <c r="C1118" s="7" t="s">
        <v>1108</v>
      </c>
      <c r="D1118" s="8"/>
      <c r="E1118" s="8"/>
      <c r="F1118" s="8"/>
      <c r="G1118" s="8"/>
      <c r="H1118" s="8"/>
      <c r="I1118" s="8"/>
      <c r="J1118" s="8"/>
      <c r="K1118" s="8">
        <v>-4925.63</v>
      </c>
      <c r="L1118" s="8">
        <v>-4975.3900000000003</v>
      </c>
      <c r="M1118" s="8"/>
      <c r="N1118" s="8">
        <v>-37931.42</v>
      </c>
    </row>
    <row r="1119" spans="3:14" s="7" customFormat="1" x14ac:dyDescent="0.2">
      <c r="C1119" s="7" t="s">
        <v>1109</v>
      </c>
      <c r="D1119" s="8"/>
      <c r="E1119" s="8"/>
      <c r="F1119" s="8"/>
      <c r="G1119" s="8"/>
      <c r="H1119" s="8"/>
      <c r="I1119" s="8"/>
      <c r="J1119" s="8"/>
      <c r="K1119" s="8">
        <v>-1770.11</v>
      </c>
      <c r="L1119" s="8"/>
      <c r="M1119" s="8"/>
      <c r="N1119" s="8"/>
    </row>
    <row r="1120" spans="3:14" s="7" customFormat="1" x14ac:dyDescent="0.2">
      <c r="C1120" s="7" t="s">
        <v>1110</v>
      </c>
      <c r="D1120" s="8"/>
      <c r="E1120" s="8"/>
      <c r="F1120" s="8"/>
      <c r="G1120" s="8"/>
      <c r="H1120" s="8"/>
      <c r="I1120" s="8">
        <v>-2002.83</v>
      </c>
      <c r="J1120" s="8"/>
      <c r="K1120" s="8"/>
      <c r="L1120" s="8"/>
      <c r="M1120" s="8"/>
      <c r="N1120" s="8"/>
    </row>
    <row r="1121" spans="3:14" s="7" customFormat="1" x14ac:dyDescent="0.2">
      <c r="C1121" s="7" t="s">
        <v>1111</v>
      </c>
      <c r="D1121" s="8"/>
      <c r="E1121" s="8"/>
      <c r="F1121" s="8"/>
      <c r="G1121" s="8"/>
      <c r="H1121" s="8"/>
      <c r="I1121" s="8"/>
      <c r="J1121" s="8">
        <v>-13270.23</v>
      </c>
      <c r="K1121" s="8"/>
      <c r="L1121" s="8"/>
      <c r="M1121" s="8"/>
      <c r="N1121" s="8"/>
    </row>
    <row r="1122" spans="3:14" s="7" customFormat="1" x14ac:dyDescent="0.2">
      <c r="C1122" s="7" t="s">
        <v>1112</v>
      </c>
      <c r="D1122" s="8"/>
      <c r="E1122" s="8"/>
      <c r="F1122" s="8"/>
      <c r="G1122" s="8"/>
      <c r="H1122" s="8"/>
      <c r="I1122" s="8"/>
      <c r="J1122" s="8">
        <v>-1484</v>
      </c>
      <c r="K1122" s="8"/>
      <c r="L1122" s="8"/>
      <c r="M1122" s="8"/>
      <c r="N1122" s="8"/>
    </row>
    <row r="1123" spans="3:14" s="7" customFormat="1" x14ac:dyDescent="0.2">
      <c r="C1123" s="7" t="s">
        <v>1113</v>
      </c>
      <c r="D1123" s="8"/>
      <c r="E1123" s="8"/>
      <c r="F1123" s="8"/>
      <c r="G1123" s="8"/>
      <c r="H1123" s="8"/>
      <c r="I1123" s="8"/>
      <c r="J1123" s="8"/>
      <c r="K1123" s="8">
        <v>-598.30999999999995</v>
      </c>
      <c r="L1123" s="8"/>
      <c r="M1123" s="8"/>
      <c r="N1123" s="8"/>
    </row>
    <row r="1124" spans="3:14" s="7" customFormat="1" x14ac:dyDescent="0.2">
      <c r="C1124" s="7" t="s">
        <v>1114</v>
      </c>
      <c r="D1124" s="8"/>
      <c r="E1124" s="8"/>
      <c r="F1124" s="8"/>
      <c r="G1124" s="8"/>
      <c r="H1124" s="8"/>
      <c r="I1124" s="8"/>
      <c r="J1124" s="8"/>
      <c r="K1124" s="8"/>
      <c r="L1124" s="8">
        <v>-144.46</v>
      </c>
      <c r="M1124" s="8"/>
      <c r="N1124" s="8"/>
    </row>
    <row r="1125" spans="3:14" s="7" customFormat="1" x14ac:dyDescent="0.2">
      <c r="C1125" s="7" t="s">
        <v>1115</v>
      </c>
      <c r="D1125" s="8"/>
      <c r="E1125" s="8"/>
      <c r="F1125" s="8"/>
      <c r="G1125" s="8"/>
      <c r="H1125" s="8"/>
      <c r="I1125" s="8">
        <v>-1428.88</v>
      </c>
      <c r="J1125" s="8">
        <v>-3584.2</v>
      </c>
      <c r="K1125" s="8">
        <v>-593.59</v>
      </c>
      <c r="L1125" s="8">
        <v>-21719.67</v>
      </c>
      <c r="M1125" s="8"/>
      <c r="N1125" s="8"/>
    </row>
    <row r="1126" spans="3:14" s="7" customFormat="1" x14ac:dyDescent="0.2">
      <c r="C1126" s="7" t="s">
        <v>1116</v>
      </c>
      <c r="D1126" s="8"/>
      <c r="E1126" s="8"/>
      <c r="F1126" s="8"/>
      <c r="G1126" s="8"/>
      <c r="H1126" s="8"/>
      <c r="I1126" s="8"/>
      <c r="J1126" s="8"/>
      <c r="K1126" s="8">
        <v>-3473.09</v>
      </c>
      <c r="L1126" s="8"/>
      <c r="M1126" s="8"/>
      <c r="N1126" s="8"/>
    </row>
    <row r="1127" spans="3:14" s="7" customFormat="1" x14ac:dyDescent="0.2">
      <c r="C1127" s="7" t="s">
        <v>1117</v>
      </c>
      <c r="D1127" s="8"/>
      <c r="E1127" s="8"/>
      <c r="F1127" s="8"/>
      <c r="G1127" s="8"/>
      <c r="H1127" s="8"/>
      <c r="I1127" s="8">
        <v>-1934.56</v>
      </c>
      <c r="J1127" s="8">
        <v>-29259.82</v>
      </c>
      <c r="K1127" s="8">
        <v>-30889.5</v>
      </c>
      <c r="L1127" s="8">
        <v>-33719.17</v>
      </c>
      <c r="M1127" s="8"/>
      <c r="N1127" s="8"/>
    </row>
    <row r="1128" spans="3:14" s="7" customFormat="1" x14ac:dyDescent="0.2">
      <c r="C1128" s="7" t="s">
        <v>1118</v>
      </c>
      <c r="D1128" s="8"/>
      <c r="E1128" s="8"/>
      <c r="F1128" s="8"/>
      <c r="G1128" s="8"/>
      <c r="H1128" s="8"/>
      <c r="I1128" s="8"/>
      <c r="J1128" s="8"/>
      <c r="K1128" s="8">
        <v>-8220.64</v>
      </c>
      <c r="L1128" s="8"/>
      <c r="M1128" s="8"/>
      <c r="N1128" s="8"/>
    </row>
    <row r="1129" spans="3:14" s="7" customFormat="1" x14ac:dyDescent="0.2">
      <c r="C1129" s="7" t="s">
        <v>1119</v>
      </c>
      <c r="D1129" s="8"/>
      <c r="E1129" s="8"/>
      <c r="F1129" s="8"/>
      <c r="G1129" s="8"/>
      <c r="H1129" s="8"/>
      <c r="I1129" s="8"/>
      <c r="J1129" s="8"/>
      <c r="K1129" s="8"/>
      <c r="L1129" s="8">
        <v>-245.44</v>
      </c>
      <c r="M1129" s="8"/>
      <c r="N1129" s="8"/>
    </row>
    <row r="1130" spans="3:14" s="7" customFormat="1" x14ac:dyDescent="0.2">
      <c r="C1130" s="7" t="s">
        <v>1120</v>
      </c>
      <c r="D1130" s="8"/>
      <c r="E1130" s="8"/>
      <c r="F1130" s="8"/>
      <c r="G1130" s="8"/>
      <c r="H1130" s="8"/>
      <c r="I1130" s="8">
        <v>-29422.240000000002</v>
      </c>
      <c r="J1130" s="8"/>
      <c r="K1130" s="8">
        <v>-615.86</v>
      </c>
      <c r="L1130" s="8">
        <v>-15774.99</v>
      </c>
      <c r="M1130" s="8"/>
      <c r="N1130" s="8"/>
    </row>
    <row r="1131" spans="3:14" s="7" customFormat="1" x14ac:dyDescent="0.2">
      <c r="C1131" s="7" t="s">
        <v>1121</v>
      </c>
      <c r="D1131" s="8"/>
      <c r="E1131" s="8"/>
      <c r="F1131" s="8">
        <v>-10832.43</v>
      </c>
      <c r="G1131" s="8"/>
      <c r="H1131" s="8"/>
      <c r="I1131" s="8"/>
      <c r="J1131" s="8">
        <v>-41274.28</v>
      </c>
      <c r="K1131" s="8">
        <v>-60455.82</v>
      </c>
      <c r="L1131" s="8">
        <v>-62252.5</v>
      </c>
      <c r="M1131" s="8"/>
      <c r="N1131" s="8"/>
    </row>
    <row r="1132" spans="3:14" s="7" customFormat="1" x14ac:dyDescent="0.2">
      <c r="C1132" s="7" t="s">
        <v>1122</v>
      </c>
      <c r="D1132" s="8"/>
      <c r="E1132" s="8"/>
      <c r="F1132" s="8"/>
      <c r="G1132" s="8"/>
      <c r="H1132" s="8"/>
      <c r="I1132" s="8">
        <v>-2593.8200000000002</v>
      </c>
      <c r="J1132" s="8">
        <v>-1408.87</v>
      </c>
      <c r="K1132" s="8">
        <v>-2353.31</v>
      </c>
      <c r="L1132" s="8">
        <v>-41400.31</v>
      </c>
      <c r="M1132" s="8"/>
      <c r="N1132" s="8"/>
    </row>
    <row r="1133" spans="3:14" s="7" customFormat="1" x14ac:dyDescent="0.2">
      <c r="C1133" s="7" t="s">
        <v>1123</v>
      </c>
      <c r="D1133" s="8"/>
      <c r="E1133" s="8"/>
      <c r="F1133" s="8"/>
      <c r="G1133" s="8"/>
      <c r="H1133" s="8"/>
      <c r="I1133" s="8"/>
      <c r="J1133" s="8"/>
      <c r="K1133" s="8"/>
      <c r="L1133" s="8">
        <v>-6266.63</v>
      </c>
      <c r="M1133" s="8"/>
      <c r="N1133" s="8"/>
    </row>
    <row r="1134" spans="3:14" s="7" customFormat="1" x14ac:dyDescent="0.2">
      <c r="C1134" s="7" t="s">
        <v>1124</v>
      </c>
      <c r="D1134" s="8"/>
      <c r="E1134" s="8"/>
      <c r="F1134" s="8"/>
      <c r="G1134" s="8"/>
      <c r="H1134" s="8"/>
      <c r="I1134" s="8">
        <v>-59944.91</v>
      </c>
      <c r="J1134" s="8"/>
      <c r="K1134" s="8">
        <v>-4196.58</v>
      </c>
      <c r="L1134" s="8">
        <v>-1199.05</v>
      </c>
      <c r="M1134" s="8"/>
      <c r="N1134" s="8"/>
    </row>
    <row r="1135" spans="3:14" s="7" customFormat="1" x14ac:dyDescent="0.2">
      <c r="C1135" s="7" t="s">
        <v>1125</v>
      </c>
      <c r="D1135" s="8"/>
      <c r="E1135" s="8"/>
      <c r="F1135" s="8"/>
      <c r="G1135" s="8"/>
      <c r="H1135" s="8"/>
      <c r="I1135" s="8"/>
      <c r="J1135" s="8"/>
      <c r="K1135" s="8">
        <v>-5120.1400000000003</v>
      </c>
      <c r="L1135" s="8"/>
      <c r="M1135" s="8"/>
      <c r="N1135" s="8"/>
    </row>
    <row r="1136" spans="3:14" s="7" customFormat="1" x14ac:dyDescent="0.2">
      <c r="C1136" s="7" t="s">
        <v>1126</v>
      </c>
      <c r="D1136" s="8"/>
      <c r="E1136" s="8"/>
      <c r="F1136" s="8"/>
      <c r="G1136" s="8"/>
      <c r="H1136" s="8"/>
      <c r="I1136" s="8">
        <v>-3036.5</v>
      </c>
      <c r="J1136" s="8"/>
      <c r="K1136" s="8">
        <v>-3913.88</v>
      </c>
      <c r="L1136" s="8"/>
      <c r="M1136" s="8"/>
      <c r="N1136" s="8"/>
    </row>
    <row r="1137" spans="3:14" s="7" customFormat="1" x14ac:dyDescent="0.2">
      <c r="C1137" s="7" t="s">
        <v>1127</v>
      </c>
      <c r="D1137" s="8"/>
      <c r="E1137" s="8"/>
      <c r="F1137" s="8"/>
      <c r="G1137" s="8"/>
      <c r="H1137" s="8"/>
      <c r="I1137" s="8"/>
      <c r="J1137" s="8"/>
      <c r="K1137" s="8"/>
      <c r="L1137" s="8">
        <v>-964.95</v>
      </c>
      <c r="M1137" s="8"/>
      <c r="N1137" s="8"/>
    </row>
    <row r="1138" spans="3:14" s="7" customFormat="1" x14ac:dyDescent="0.2">
      <c r="C1138" s="7" t="s">
        <v>1128</v>
      </c>
      <c r="D1138" s="8"/>
      <c r="E1138" s="8"/>
      <c r="F1138" s="8"/>
      <c r="G1138" s="8"/>
      <c r="H1138" s="8"/>
      <c r="I1138" s="8">
        <v>-21128.98</v>
      </c>
      <c r="J1138" s="8">
        <v>-2945.55</v>
      </c>
      <c r="K1138" s="8">
        <v>-1151.69</v>
      </c>
      <c r="L1138" s="8">
        <v>-24951.75</v>
      </c>
      <c r="M1138" s="8"/>
      <c r="N1138" s="8"/>
    </row>
    <row r="1139" spans="3:14" s="7" customFormat="1" x14ac:dyDescent="0.2">
      <c r="C1139" s="7" t="s">
        <v>1129</v>
      </c>
      <c r="D1139" s="8"/>
      <c r="E1139" s="8"/>
      <c r="F1139" s="8"/>
      <c r="G1139" s="8"/>
      <c r="H1139" s="8"/>
      <c r="I1139" s="8">
        <v>-2776.78</v>
      </c>
      <c r="J1139" s="8"/>
      <c r="K1139" s="8"/>
      <c r="L1139" s="8"/>
      <c r="M1139" s="8"/>
      <c r="N1139" s="8"/>
    </row>
    <row r="1140" spans="3:14" s="7" customFormat="1" x14ac:dyDescent="0.2">
      <c r="C1140" s="7" t="s">
        <v>1130</v>
      </c>
      <c r="D1140" s="8"/>
      <c r="E1140" s="8"/>
      <c r="F1140" s="8"/>
      <c r="G1140" s="8"/>
      <c r="H1140" s="8"/>
      <c r="I1140" s="8"/>
      <c r="J1140" s="8">
        <v>-6732.85</v>
      </c>
      <c r="K1140" s="8">
        <v>-3122</v>
      </c>
      <c r="L1140" s="8"/>
      <c r="M1140" s="8"/>
      <c r="N1140" s="8"/>
    </row>
    <row r="1141" spans="3:14" s="7" customFormat="1" x14ac:dyDescent="0.2">
      <c r="C1141" s="7" t="s">
        <v>1131</v>
      </c>
      <c r="D1141" s="8"/>
      <c r="E1141" s="8"/>
      <c r="F1141" s="8"/>
      <c r="G1141" s="8"/>
      <c r="H1141" s="8"/>
      <c r="I1141" s="8">
        <v>-3821.22</v>
      </c>
      <c r="J1141" s="8"/>
      <c r="K1141" s="8"/>
      <c r="L1141" s="8"/>
      <c r="M1141" s="8"/>
      <c r="N1141" s="8"/>
    </row>
    <row r="1142" spans="3:14" s="7" customFormat="1" x14ac:dyDescent="0.2">
      <c r="C1142" s="7" t="s">
        <v>1132</v>
      </c>
      <c r="D1142" s="8"/>
      <c r="E1142" s="8"/>
      <c r="F1142" s="8"/>
      <c r="G1142" s="8"/>
      <c r="H1142" s="8"/>
      <c r="I1142" s="8"/>
      <c r="J1142" s="8"/>
      <c r="K1142" s="8">
        <v>-13028.16</v>
      </c>
      <c r="L1142" s="8"/>
      <c r="M1142" s="8"/>
      <c r="N1142" s="8"/>
    </row>
    <row r="1143" spans="3:14" s="7" customFormat="1" x14ac:dyDescent="0.2">
      <c r="C1143" s="7" t="s">
        <v>1133</v>
      </c>
      <c r="D1143" s="8"/>
      <c r="E1143" s="8"/>
      <c r="F1143" s="8"/>
      <c r="G1143" s="8"/>
      <c r="H1143" s="8"/>
      <c r="I1143" s="8"/>
      <c r="J1143" s="8">
        <v>-199.28</v>
      </c>
      <c r="K1143" s="8"/>
      <c r="L1143" s="8"/>
      <c r="M1143" s="8"/>
      <c r="N1143" s="8"/>
    </row>
    <row r="1144" spans="3:14" s="7" customFormat="1" x14ac:dyDescent="0.2">
      <c r="C1144" s="7" t="s">
        <v>1134</v>
      </c>
      <c r="D1144" s="8"/>
      <c r="E1144" s="8"/>
      <c r="F1144" s="8"/>
      <c r="G1144" s="8"/>
      <c r="H1144" s="8"/>
      <c r="I1144" s="8"/>
      <c r="J1144" s="8"/>
      <c r="K1144" s="8">
        <v>-929.35</v>
      </c>
      <c r="L1144" s="8"/>
      <c r="M1144" s="8"/>
      <c r="N1144" s="8"/>
    </row>
    <row r="1145" spans="3:14" s="7" customFormat="1" x14ac:dyDescent="0.2">
      <c r="C1145" s="7" t="s">
        <v>1135</v>
      </c>
      <c r="D1145" s="8"/>
      <c r="E1145" s="8"/>
      <c r="F1145" s="8"/>
      <c r="G1145" s="8">
        <v>-8399.26</v>
      </c>
      <c r="H1145" s="8"/>
      <c r="I1145" s="8"/>
      <c r="J1145" s="8"/>
      <c r="K1145" s="8"/>
      <c r="L1145" s="8"/>
      <c r="M1145" s="8"/>
      <c r="N1145" s="8"/>
    </row>
    <row r="1146" spans="3:14" s="7" customFormat="1" x14ac:dyDescent="0.2">
      <c r="C1146" s="7" t="s">
        <v>1136</v>
      </c>
      <c r="D1146" s="8"/>
      <c r="E1146" s="8"/>
      <c r="F1146" s="8"/>
      <c r="G1146" s="8"/>
      <c r="H1146" s="8"/>
      <c r="I1146" s="8"/>
      <c r="J1146" s="8"/>
      <c r="K1146" s="8">
        <v>-724.34</v>
      </c>
      <c r="L1146" s="8">
        <v>-505.83</v>
      </c>
      <c r="M1146" s="8"/>
      <c r="N1146" s="8"/>
    </row>
    <row r="1147" spans="3:14" s="7" customFormat="1" x14ac:dyDescent="0.2">
      <c r="C1147" s="7" t="s">
        <v>1137</v>
      </c>
      <c r="D1147" s="8"/>
      <c r="E1147" s="8"/>
      <c r="F1147" s="8"/>
      <c r="G1147" s="8"/>
      <c r="H1147" s="8"/>
      <c r="I1147" s="8"/>
      <c r="J1147" s="8"/>
      <c r="K1147" s="8">
        <v>-376.19</v>
      </c>
      <c r="L1147" s="8"/>
      <c r="M1147" s="8"/>
      <c r="N1147" s="8"/>
    </row>
    <row r="1148" spans="3:14" s="7" customFormat="1" x14ac:dyDescent="0.2">
      <c r="C1148" s="7" t="s">
        <v>1138</v>
      </c>
      <c r="D1148" s="8"/>
      <c r="E1148" s="8"/>
      <c r="F1148" s="8"/>
      <c r="G1148" s="8"/>
      <c r="H1148" s="8"/>
      <c r="I1148" s="8"/>
      <c r="J1148" s="8"/>
      <c r="K1148" s="8">
        <v>-1352.41</v>
      </c>
      <c r="L1148" s="8">
        <v>-6266.64</v>
      </c>
      <c r="M1148" s="8"/>
      <c r="N1148" s="8"/>
    </row>
    <row r="1149" spans="3:14" s="7" customFormat="1" x14ac:dyDescent="0.2">
      <c r="C1149" s="7" t="s">
        <v>1139</v>
      </c>
      <c r="D1149" s="8"/>
      <c r="E1149" s="8"/>
      <c r="F1149" s="8"/>
      <c r="G1149" s="8"/>
      <c r="H1149" s="8"/>
      <c r="I1149" s="8"/>
      <c r="J1149" s="8"/>
      <c r="K1149" s="8">
        <v>-956.61</v>
      </c>
      <c r="L1149" s="8"/>
      <c r="M1149" s="8"/>
      <c r="N1149" s="8"/>
    </row>
    <row r="1150" spans="3:14" s="7" customFormat="1" x14ac:dyDescent="0.2">
      <c r="C1150" s="7" t="s">
        <v>1140</v>
      </c>
      <c r="D1150" s="8"/>
      <c r="E1150" s="8"/>
      <c r="F1150" s="8"/>
      <c r="G1150" s="8"/>
      <c r="H1150" s="8"/>
      <c r="I1150" s="8">
        <v>-32950.020000000004</v>
      </c>
      <c r="J1150" s="8">
        <v>-21058.62</v>
      </c>
      <c r="K1150" s="8"/>
      <c r="L1150" s="8">
        <v>-17113.8</v>
      </c>
      <c r="M1150" s="8"/>
      <c r="N1150" s="8"/>
    </row>
    <row r="1151" spans="3:14" s="7" customFormat="1" x14ac:dyDescent="0.2">
      <c r="C1151" s="7" t="s">
        <v>1141</v>
      </c>
      <c r="D1151" s="8"/>
      <c r="E1151" s="8"/>
      <c r="F1151" s="8"/>
      <c r="G1151" s="8"/>
      <c r="H1151" s="8"/>
      <c r="I1151" s="8">
        <v>-23122.639999999999</v>
      </c>
      <c r="J1151" s="8"/>
      <c r="K1151" s="8"/>
      <c r="L1151" s="8">
        <v>-808.65</v>
      </c>
      <c r="M1151" s="8"/>
      <c r="N1151" s="8"/>
    </row>
    <row r="1152" spans="3:14" s="7" customFormat="1" x14ac:dyDescent="0.2">
      <c r="C1152" s="7" t="s">
        <v>1142</v>
      </c>
      <c r="D1152" s="8"/>
      <c r="E1152" s="8"/>
      <c r="F1152" s="8"/>
      <c r="G1152" s="8"/>
      <c r="H1152" s="8"/>
      <c r="I1152" s="8">
        <v>-1365.89</v>
      </c>
      <c r="J1152" s="8"/>
      <c r="K1152" s="8"/>
      <c r="L1152" s="8"/>
      <c r="M1152" s="8"/>
      <c r="N1152" s="8"/>
    </row>
    <row r="1153" spans="3:14" s="7" customFormat="1" x14ac:dyDescent="0.2">
      <c r="C1153" s="7" t="s">
        <v>1143</v>
      </c>
      <c r="D1153" s="8"/>
      <c r="E1153" s="8"/>
      <c r="F1153" s="8"/>
      <c r="G1153" s="8"/>
      <c r="H1153" s="8"/>
      <c r="I1153" s="8">
        <v>-21854.31</v>
      </c>
      <c r="J1153" s="8">
        <v>-3140.8</v>
      </c>
      <c r="K1153" s="8"/>
      <c r="L1153" s="8">
        <v>-1372.96</v>
      </c>
      <c r="M1153" s="8"/>
      <c r="N1153" s="8"/>
    </row>
    <row r="1154" spans="3:14" s="7" customFormat="1" x14ac:dyDescent="0.2">
      <c r="C1154" s="7" t="s">
        <v>1144</v>
      </c>
      <c r="D1154" s="8"/>
      <c r="E1154" s="8"/>
      <c r="F1154" s="8"/>
      <c r="G1154" s="8"/>
      <c r="H1154" s="8"/>
      <c r="I1154" s="8">
        <v>-1561.02</v>
      </c>
      <c r="J1154" s="8"/>
      <c r="K1154" s="8">
        <v>-5031.74</v>
      </c>
      <c r="L1154" s="8"/>
      <c r="M1154" s="8"/>
      <c r="N1154" s="8"/>
    </row>
    <row r="1155" spans="3:14" s="7" customFormat="1" x14ac:dyDescent="0.2">
      <c r="C1155" s="7" t="s">
        <v>1145</v>
      </c>
      <c r="D1155" s="8"/>
      <c r="E1155" s="8"/>
      <c r="F1155" s="8"/>
      <c r="G1155" s="8"/>
      <c r="H1155" s="8"/>
      <c r="I1155" s="8"/>
      <c r="J1155" s="8"/>
      <c r="K1155" s="8">
        <v>-1314.62</v>
      </c>
      <c r="L1155" s="8"/>
      <c r="M1155" s="8"/>
      <c r="N1155" s="8"/>
    </row>
    <row r="1156" spans="3:14" s="7" customFormat="1" x14ac:dyDescent="0.2">
      <c r="C1156" s="7" t="s">
        <v>1146</v>
      </c>
      <c r="D1156" s="8"/>
      <c r="E1156" s="8"/>
      <c r="F1156" s="8"/>
      <c r="G1156" s="8"/>
      <c r="H1156" s="8"/>
      <c r="I1156" s="8"/>
      <c r="J1156" s="8"/>
      <c r="K1156" s="8"/>
      <c r="L1156" s="8">
        <v>-8236.86</v>
      </c>
      <c r="M1156" s="8"/>
      <c r="N1156" s="8"/>
    </row>
    <row r="1157" spans="3:14" s="7" customFormat="1" x14ac:dyDescent="0.2">
      <c r="C1157" s="7" t="s">
        <v>1147</v>
      </c>
      <c r="D1157" s="8"/>
      <c r="E1157" s="8"/>
      <c r="F1157" s="8"/>
      <c r="G1157" s="8"/>
      <c r="H1157" s="8"/>
      <c r="I1157" s="8">
        <v>-5432.7</v>
      </c>
      <c r="J1157" s="8"/>
      <c r="K1157" s="8"/>
      <c r="L1157" s="8">
        <v>-491.92</v>
      </c>
      <c r="M1157" s="8"/>
      <c r="N1157" s="8"/>
    </row>
    <row r="1158" spans="3:14" s="7" customFormat="1" x14ac:dyDescent="0.2">
      <c r="C1158" s="7" t="s">
        <v>1148</v>
      </c>
      <c r="D1158" s="8"/>
      <c r="E1158" s="8"/>
      <c r="F1158" s="8"/>
      <c r="G1158" s="8"/>
      <c r="H1158" s="8"/>
      <c r="I1158" s="8">
        <v>-2957.84</v>
      </c>
      <c r="J1158" s="8">
        <v>-894.4</v>
      </c>
      <c r="K1158" s="8"/>
      <c r="L1158" s="8"/>
      <c r="M1158" s="8"/>
      <c r="N1158" s="8"/>
    </row>
    <row r="1159" spans="3:14" s="7" customFormat="1" x14ac:dyDescent="0.2">
      <c r="C1159" s="7" t="s">
        <v>1149</v>
      </c>
      <c r="D1159" s="8"/>
      <c r="E1159" s="8"/>
      <c r="F1159" s="8"/>
      <c r="G1159" s="8"/>
      <c r="H1159" s="8"/>
      <c r="I1159" s="8">
        <v>-10638.98</v>
      </c>
      <c r="J1159" s="8">
        <v>-114514.68</v>
      </c>
      <c r="K1159" s="8">
        <v>-5291.68</v>
      </c>
      <c r="L1159" s="8">
        <v>-22999.05</v>
      </c>
      <c r="M1159" s="8"/>
      <c r="N1159" s="8"/>
    </row>
    <row r="1160" spans="3:14" s="7" customFormat="1" x14ac:dyDescent="0.2">
      <c r="C1160" s="7" t="s">
        <v>1150</v>
      </c>
      <c r="D1160" s="8"/>
      <c r="E1160" s="8"/>
      <c r="F1160" s="8"/>
      <c r="G1160" s="8"/>
      <c r="H1160" s="8"/>
      <c r="I1160" s="8">
        <v>-20261.560000000001</v>
      </c>
      <c r="J1160" s="8">
        <v>-2353.71</v>
      </c>
      <c r="K1160" s="8">
        <v>-1246.3</v>
      </c>
      <c r="L1160" s="8">
        <v>-197446.24</v>
      </c>
      <c r="M1160" s="8"/>
      <c r="N1160" s="8"/>
    </row>
    <row r="1161" spans="3:14" s="7" customFormat="1" x14ac:dyDescent="0.2">
      <c r="C1161" s="7" t="s">
        <v>1151</v>
      </c>
      <c r="D1161" s="8"/>
      <c r="E1161" s="8"/>
      <c r="F1161" s="8"/>
      <c r="G1161" s="8"/>
      <c r="H1161" s="8"/>
      <c r="I1161" s="8"/>
      <c r="J1161" s="8">
        <v>-20266</v>
      </c>
      <c r="K1161" s="8"/>
      <c r="L1161" s="8"/>
      <c r="M1161" s="8"/>
      <c r="N1161" s="8"/>
    </row>
    <row r="1162" spans="3:14" s="7" customFormat="1" x14ac:dyDescent="0.2">
      <c r="C1162" s="7" t="s">
        <v>1152</v>
      </c>
      <c r="D1162" s="8"/>
      <c r="E1162" s="8"/>
      <c r="F1162" s="8"/>
      <c r="G1162" s="8"/>
      <c r="H1162" s="8"/>
      <c r="I1162" s="8">
        <v>-20950.650000000001</v>
      </c>
      <c r="J1162" s="8">
        <v>-628.41999999999996</v>
      </c>
      <c r="K1162" s="8">
        <v>-377.36</v>
      </c>
      <c r="L1162" s="8">
        <v>-23859.38</v>
      </c>
      <c r="M1162" s="8"/>
      <c r="N1162" s="8"/>
    </row>
    <row r="1163" spans="3:14" s="7" customFormat="1" x14ac:dyDescent="0.2">
      <c r="C1163" s="7" t="s">
        <v>1153</v>
      </c>
      <c r="D1163" s="8">
        <v>-9831.0300000000007</v>
      </c>
      <c r="E1163" s="8">
        <v>-11212.68</v>
      </c>
      <c r="F1163" s="8">
        <v>7998.89</v>
      </c>
      <c r="G1163" s="8">
        <v>-10141.42</v>
      </c>
      <c r="H1163" s="8">
        <v>-20282.84</v>
      </c>
      <c r="I1163" s="8">
        <v>-8632.9</v>
      </c>
      <c r="J1163" s="8"/>
      <c r="K1163" s="8"/>
      <c r="L1163" s="8">
        <v>-22432.78</v>
      </c>
      <c r="M1163" s="8"/>
      <c r="N1163" s="8"/>
    </row>
    <row r="1164" spans="3:14" s="7" customFormat="1" x14ac:dyDescent="0.2">
      <c r="C1164" s="7" t="s">
        <v>1154</v>
      </c>
      <c r="D1164" s="8"/>
      <c r="E1164" s="8"/>
      <c r="F1164" s="8"/>
      <c r="G1164" s="8"/>
      <c r="H1164" s="8"/>
      <c r="I1164" s="8">
        <v>-2230.6999999999998</v>
      </c>
      <c r="J1164" s="8">
        <v>-5693.04</v>
      </c>
      <c r="K1164" s="8">
        <v>-3508.2</v>
      </c>
      <c r="L1164" s="8">
        <v>-46959.61</v>
      </c>
      <c r="M1164" s="8"/>
      <c r="N1164" s="8"/>
    </row>
    <row r="1165" spans="3:14" s="7" customFormat="1" x14ac:dyDescent="0.2">
      <c r="C1165" s="7" t="s">
        <v>1155</v>
      </c>
      <c r="D1165" s="8"/>
      <c r="E1165" s="8"/>
      <c r="F1165" s="8"/>
      <c r="G1165" s="8"/>
      <c r="H1165" s="8">
        <v>-4360</v>
      </c>
      <c r="I1165" s="8">
        <v>-158183.21</v>
      </c>
      <c r="J1165" s="8">
        <v>-250967.25</v>
      </c>
      <c r="K1165" s="8">
        <v>-23161.02</v>
      </c>
      <c r="L1165" s="8">
        <v>-152294.76</v>
      </c>
      <c r="M1165" s="8"/>
      <c r="N1165" s="8"/>
    </row>
    <row r="1166" spans="3:14" s="7" customFormat="1" x14ac:dyDescent="0.2">
      <c r="C1166" s="7" t="s">
        <v>1156</v>
      </c>
      <c r="D1166" s="8"/>
      <c r="E1166" s="8"/>
      <c r="F1166" s="8"/>
      <c r="G1166" s="8"/>
      <c r="H1166" s="8"/>
      <c r="I1166" s="8">
        <v>-228998.86</v>
      </c>
      <c r="J1166" s="8"/>
      <c r="K1166" s="8">
        <v>-2393.79</v>
      </c>
      <c r="L1166" s="8"/>
      <c r="M1166" s="8"/>
      <c r="N1166" s="8"/>
    </row>
    <row r="1167" spans="3:14" s="7" customFormat="1" x14ac:dyDescent="0.2">
      <c r="C1167" s="7" t="s">
        <v>1157</v>
      </c>
      <c r="D1167" s="8"/>
      <c r="E1167" s="8"/>
      <c r="F1167" s="8"/>
      <c r="G1167" s="8"/>
      <c r="H1167" s="8"/>
      <c r="I1167" s="8"/>
      <c r="J1167" s="8"/>
      <c r="K1167" s="8">
        <v>-1220.2</v>
      </c>
      <c r="L1167" s="8">
        <v>-11995.17</v>
      </c>
      <c r="M1167" s="8"/>
      <c r="N1167" s="8"/>
    </row>
    <row r="1168" spans="3:14" s="7" customFormat="1" x14ac:dyDescent="0.2">
      <c r="C1168" s="7" t="s">
        <v>1158</v>
      </c>
      <c r="D1168" s="8"/>
      <c r="E1168" s="8"/>
      <c r="F1168" s="8"/>
      <c r="G1168" s="8"/>
      <c r="H1168" s="8"/>
      <c r="I1168" s="8">
        <v>-48431.49</v>
      </c>
      <c r="J1168" s="8"/>
      <c r="K1168" s="8"/>
      <c r="L1168" s="8"/>
      <c r="M1168" s="8"/>
      <c r="N1168" s="8"/>
    </row>
    <row r="1169" spans="1:14" s="7" customFormat="1" x14ac:dyDescent="0.2">
      <c r="A1169" s="14"/>
      <c r="B1169" s="14" t="s">
        <v>1159</v>
      </c>
      <c r="C1169" s="14"/>
      <c r="D1169" s="15">
        <f>SUM(D1170:D1171)</f>
        <v>-87648.09</v>
      </c>
      <c r="E1169" s="15">
        <f t="shared" ref="E1169:N1169" si="13">SUM(E1170:E1171)</f>
        <v>-178836.76</v>
      </c>
      <c r="F1169" s="15">
        <f t="shared" si="13"/>
        <v>-442398.50000000006</v>
      </c>
      <c r="G1169" s="15">
        <f t="shared" si="13"/>
        <v>-175958.93999999997</v>
      </c>
      <c r="H1169" s="15">
        <f t="shared" si="13"/>
        <v>-317673.95</v>
      </c>
      <c r="I1169" s="15">
        <f t="shared" si="13"/>
        <v>-114428.77</v>
      </c>
      <c r="J1169" s="15">
        <f t="shared" si="13"/>
        <v>-130217.73</v>
      </c>
      <c r="K1169" s="15">
        <f t="shared" si="13"/>
        <v>-163729.28000000003</v>
      </c>
      <c r="L1169" s="15">
        <f t="shared" si="13"/>
        <v>-92044.08</v>
      </c>
      <c r="M1169" s="15">
        <f t="shared" si="13"/>
        <v>-102173.81</v>
      </c>
      <c r="N1169" s="15">
        <f t="shared" si="13"/>
        <v>-11959.45</v>
      </c>
    </row>
    <row r="1170" spans="1:14" s="7" customFormat="1" x14ac:dyDescent="0.2">
      <c r="C1170" s="7" t="s">
        <v>1160</v>
      </c>
      <c r="D1170" s="8"/>
      <c r="E1170" s="8"/>
      <c r="F1170" s="8"/>
      <c r="G1170" s="8"/>
      <c r="H1170" s="8"/>
      <c r="I1170" s="8"/>
      <c r="J1170" s="8"/>
      <c r="K1170" s="8">
        <v>-27226.25</v>
      </c>
      <c r="L1170" s="8"/>
      <c r="M1170" s="8">
        <v>-10781.79</v>
      </c>
      <c r="N1170" s="8"/>
    </row>
    <row r="1171" spans="1:14" s="7" customFormat="1" x14ac:dyDescent="0.2">
      <c r="C1171" s="7" t="s">
        <v>1161</v>
      </c>
      <c r="D1171" s="8">
        <v>-87648.09</v>
      </c>
      <c r="E1171" s="8">
        <v>-178836.76</v>
      </c>
      <c r="F1171" s="8">
        <v>-442398.50000000006</v>
      </c>
      <c r="G1171" s="8">
        <v>-175958.93999999997</v>
      </c>
      <c r="H1171" s="8">
        <v>-317673.95</v>
      </c>
      <c r="I1171" s="8">
        <v>-114428.77</v>
      </c>
      <c r="J1171" s="8">
        <v>-130217.73</v>
      </c>
      <c r="K1171" s="8">
        <v>-136503.03000000003</v>
      </c>
      <c r="L1171" s="8">
        <v>-92044.08</v>
      </c>
      <c r="M1171" s="8">
        <v>-91392.02</v>
      </c>
      <c r="N1171" s="8">
        <v>-11959.45</v>
      </c>
    </row>
    <row r="1172" spans="1:14" s="7" customFormat="1" x14ac:dyDescent="0.2">
      <c r="A1172" s="14"/>
      <c r="B1172" s="14" t="s">
        <v>1162</v>
      </c>
      <c r="C1172" s="14"/>
      <c r="D1172" s="15">
        <f>SUM(D1173:D1177)</f>
        <v>-65338.619999999995</v>
      </c>
      <c r="E1172" s="15">
        <f t="shared" ref="E1172:N1172" si="14">SUM(E1173:E1177)</f>
        <v>-40110.949999999997</v>
      </c>
      <c r="F1172" s="15">
        <f t="shared" si="14"/>
        <v>-17780.12</v>
      </c>
      <c r="G1172" s="15">
        <f t="shared" si="14"/>
        <v>-1590</v>
      </c>
      <c r="H1172" s="15">
        <f t="shared" si="14"/>
        <v>-30115.47</v>
      </c>
      <c r="I1172" s="15">
        <f t="shared" si="14"/>
        <v>-32664.95</v>
      </c>
      <c r="J1172" s="15">
        <f t="shared" si="14"/>
        <v>-62998.610000000008</v>
      </c>
      <c r="K1172" s="15">
        <f t="shared" si="14"/>
        <v>-69194.87000000001</v>
      </c>
      <c r="L1172" s="15">
        <f t="shared" si="14"/>
        <v>-147350.58000000002</v>
      </c>
      <c r="M1172" s="15">
        <f t="shared" si="14"/>
        <v>-322106.56999999995</v>
      </c>
      <c r="N1172" s="15">
        <f t="shared" si="14"/>
        <v>-34207.19</v>
      </c>
    </row>
    <row r="1173" spans="1:14" s="7" customFormat="1" x14ac:dyDescent="0.2">
      <c r="C1173" s="7" t="s">
        <v>1163</v>
      </c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>
        <v>-3883.22</v>
      </c>
    </row>
    <row r="1174" spans="1:14" s="7" customFormat="1" x14ac:dyDescent="0.2">
      <c r="C1174" s="7" t="s">
        <v>1164</v>
      </c>
      <c r="D1174" s="8"/>
      <c r="E1174" s="8">
        <v>-18973.310000000001</v>
      </c>
      <c r="F1174" s="8"/>
      <c r="G1174" s="8"/>
      <c r="H1174" s="8">
        <v>-19860.5</v>
      </c>
      <c r="I1174" s="8"/>
      <c r="J1174" s="8">
        <v>-1178.0899999999999</v>
      </c>
      <c r="K1174" s="8"/>
      <c r="L1174" s="8">
        <v>-77872.81</v>
      </c>
      <c r="M1174" s="8">
        <v>-27524.489999999998</v>
      </c>
      <c r="N1174" s="8"/>
    </row>
    <row r="1175" spans="1:14" s="7" customFormat="1" x14ac:dyDescent="0.2">
      <c r="C1175" s="7" t="s">
        <v>1165</v>
      </c>
      <c r="D1175" s="8">
        <v>-50545.599999999999</v>
      </c>
      <c r="E1175" s="8">
        <v>-21137.64</v>
      </c>
      <c r="F1175" s="8">
        <v>-17780.12</v>
      </c>
      <c r="G1175" s="8">
        <v>-1590</v>
      </c>
      <c r="H1175" s="8">
        <v>-10254.969999999999</v>
      </c>
      <c r="I1175" s="8">
        <v>-32664.95</v>
      </c>
      <c r="J1175" s="8">
        <v>-61820.520000000011</v>
      </c>
      <c r="K1175" s="8">
        <v>-69194.87000000001</v>
      </c>
      <c r="L1175" s="8">
        <v>-69477.77</v>
      </c>
      <c r="M1175" s="8">
        <v>-61230.31</v>
      </c>
      <c r="N1175" s="8">
        <v>-30323.97</v>
      </c>
    </row>
    <row r="1176" spans="1:14" s="7" customFormat="1" x14ac:dyDescent="0.2">
      <c r="C1176" s="7" t="s">
        <v>1161</v>
      </c>
      <c r="D1176" s="8"/>
      <c r="E1176" s="8"/>
      <c r="F1176" s="8"/>
      <c r="G1176" s="8"/>
      <c r="H1176" s="8"/>
      <c r="I1176" s="8"/>
      <c r="J1176" s="8"/>
      <c r="K1176" s="8"/>
      <c r="L1176" s="8"/>
      <c r="M1176" s="8">
        <v>-233351.77</v>
      </c>
      <c r="N1176" s="8"/>
    </row>
    <row r="1177" spans="1:14" s="7" customFormat="1" x14ac:dyDescent="0.2">
      <c r="C1177" s="7" t="s">
        <v>1166</v>
      </c>
      <c r="D1177" s="8">
        <v>-14793.02</v>
      </c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s="7" customFormat="1" x14ac:dyDescent="0.2">
      <c r="A1178" s="14"/>
      <c r="B1178" s="14" t="s">
        <v>1167</v>
      </c>
      <c r="C1178" s="14"/>
      <c r="D1178" s="15">
        <f>SUM(D1179:D1188)</f>
        <v>-325336.2</v>
      </c>
      <c r="E1178" s="15">
        <f t="shared" ref="E1178:N1178" si="15">SUM(E1179:E1188)</f>
        <v>-855791.86</v>
      </c>
      <c r="F1178" s="15">
        <f t="shared" si="15"/>
        <v>-300794.57</v>
      </c>
      <c r="G1178" s="15">
        <f t="shared" si="15"/>
        <v>-427301.20999999996</v>
      </c>
      <c r="H1178" s="15">
        <f t="shared" si="15"/>
        <v>-540631.80000000005</v>
      </c>
      <c r="I1178" s="15">
        <f t="shared" si="15"/>
        <v>-460385.6</v>
      </c>
      <c r="J1178" s="15">
        <f t="shared" si="15"/>
        <v>-510579.64000000007</v>
      </c>
      <c r="K1178" s="15">
        <f t="shared" si="15"/>
        <v>-362302.07999999996</v>
      </c>
      <c r="L1178" s="15">
        <f t="shared" si="15"/>
        <v>-1638429.8299999998</v>
      </c>
      <c r="M1178" s="15">
        <f t="shared" si="15"/>
        <v>-1068902.32</v>
      </c>
      <c r="N1178" s="15">
        <f t="shared" si="15"/>
        <v>-373370.77999999997</v>
      </c>
    </row>
    <row r="1179" spans="1:14" s="7" customFormat="1" x14ac:dyDescent="0.2">
      <c r="C1179" s="7" t="s">
        <v>1168</v>
      </c>
      <c r="D1179" s="8"/>
      <c r="E1179" s="8"/>
      <c r="F1179" s="8"/>
      <c r="G1179" s="8">
        <v>-65475.97</v>
      </c>
      <c r="H1179" s="8"/>
      <c r="I1179" s="8"/>
      <c r="J1179" s="8"/>
      <c r="K1179" s="8"/>
      <c r="L1179" s="8"/>
      <c r="M1179" s="8"/>
      <c r="N1179" s="8"/>
    </row>
    <row r="1180" spans="1:14" s="7" customFormat="1" x14ac:dyDescent="0.2">
      <c r="C1180" s="7" t="s">
        <v>1169</v>
      </c>
      <c r="D1180" s="8">
        <v>-46138.15</v>
      </c>
      <c r="E1180" s="8">
        <v>-614761.29999999993</v>
      </c>
      <c r="F1180" s="8">
        <v>-38291.65</v>
      </c>
      <c r="G1180" s="8">
        <v>-4016.9500000000003</v>
      </c>
      <c r="H1180" s="8">
        <v>-171974.13</v>
      </c>
      <c r="I1180" s="8">
        <v>-106627.34</v>
      </c>
      <c r="J1180" s="8">
        <v>-51697.21</v>
      </c>
      <c r="K1180" s="8">
        <v>-138790.84</v>
      </c>
      <c r="L1180" s="8">
        <v>-539548.54999999993</v>
      </c>
      <c r="M1180" s="8">
        <v>-659913.42000000004</v>
      </c>
      <c r="N1180" s="8">
        <v>-106192.04000000001</v>
      </c>
    </row>
    <row r="1181" spans="1:14" s="7" customFormat="1" x14ac:dyDescent="0.2">
      <c r="C1181" s="7" t="s">
        <v>1170</v>
      </c>
      <c r="D1181" s="8">
        <v>-257</v>
      </c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s="7" customFormat="1" x14ac:dyDescent="0.2">
      <c r="C1182" s="7" t="s">
        <v>1171</v>
      </c>
      <c r="D1182" s="8">
        <v>-106094.75000000001</v>
      </c>
      <c r="E1182" s="8">
        <v>-152619.42000000001</v>
      </c>
      <c r="F1182" s="8">
        <v>-184848.04</v>
      </c>
      <c r="G1182" s="8">
        <v>-210213.68</v>
      </c>
      <c r="H1182" s="8">
        <v>-226160.67</v>
      </c>
      <c r="I1182" s="8">
        <v>-224655.23</v>
      </c>
      <c r="J1182" s="8">
        <v>-121036.50000000001</v>
      </c>
      <c r="K1182" s="8">
        <v>-66441.22</v>
      </c>
      <c r="L1182" s="8">
        <v>-142206.60999999999</v>
      </c>
      <c r="M1182" s="8">
        <v>-239302.35999999996</v>
      </c>
      <c r="N1182" s="8">
        <v>-4481.7300000000005</v>
      </c>
    </row>
    <row r="1183" spans="1:14" s="7" customFormat="1" x14ac:dyDescent="0.2">
      <c r="C1183" s="7" t="s">
        <v>1172</v>
      </c>
      <c r="D1183" s="8"/>
      <c r="E1183" s="8"/>
      <c r="F1183" s="8"/>
      <c r="G1183" s="8">
        <v>-6725.83</v>
      </c>
      <c r="H1183" s="8"/>
      <c r="I1183" s="8"/>
      <c r="J1183" s="8"/>
      <c r="K1183" s="8"/>
      <c r="L1183" s="8"/>
      <c r="M1183" s="8"/>
      <c r="N1183" s="8"/>
    </row>
    <row r="1184" spans="1:14" s="7" customFormat="1" x14ac:dyDescent="0.2">
      <c r="C1184" s="7" t="s">
        <v>1173</v>
      </c>
      <c r="D1184" s="8">
        <v>-152592.5</v>
      </c>
      <c r="E1184" s="8">
        <v>-81674.990000000005</v>
      </c>
      <c r="F1184" s="8">
        <v>-76529.17</v>
      </c>
      <c r="G1184" s="8">
        <v>-140868.78</v>
      </c>
      <c r="H1184" s="8">
        <v>-142497</v>
      </c>
      <c r="I1184" s="8">
        <v>-129103.03</v>
      </c>
      <c r="J1184" s="8">
        <v>-320281.54000000004</v>
      </c>
      <c r="K1184" s="8">
        <v>-143699.79</v>
      </c>
      <c r="L1184" s="8">
        <v>-851595.95</v>
      </c>
      <c r="M1184" s="8">
        <v>-160357.96999999997</v>
      </c>
      <c r="N1184" s="8">
        <v>-247036.63999999998</v>
      </c>
    </row>
    <row r="1185" spans="1:14" s="7" customFormat="1" x14ac:dyDescent="0.2">
      <c r="C1185" s="7" t="s">
        <v>1174</v>
      </c>
      <c r="D1185" s="8">
        <v>-1534.48</v>
      </c>
      <c r="E1185" s="8">
        <v>-1629.47</v>
      </c>
      <c r="F1185" s="8"/>
      <c r="G1185" s="8"/>
      <c r="H1185" s="8"/>
      <c r="I1185" s="8"/>
      <c r="J1185" s="8">
        <v>-356.38000000000011</v>
      </c>
      <c r="K1185" s="8"/>
      <c r="L1185" s="8">
        <v>-85893.78</v>
      </c>
      <c r="M1185" s="8">
        <v>-8950.86</v>
      </c>
      <c r="N1185" s="8">
        <v>-13310.37</v>
      </c>
    </row>
    <row r="1186" spans="1:14" s="7" customFormat="1" x14ac:dyDescent="0.2">
      <c r="C1186" s="7" t="s">
        <v>1175</v>
      </c>
      <c r="D1186" s="8">
        <v>-18283.939999999999</v>
      </c>
      <c r="E1186" s="8"/>
      <c r="F1186" s="8"/>
      <c r="G1186" s="8"/>
      <c r="H1186" s="8"/>
      <c r="I1186" s="8"/>
      <c r="J1186" s="8"/>
      <c r="K1186" s="8"/>
      <c r="L1186" s="8"/>
      <c r="M1186" s="8"/>
      <c r="N1186" s="8">
        <v>-2350</v>
      </c>
    </row>
    <row r="1187" spans="1:14" s="7" customFormat="1" x14ac:dyDescent="0.2">
      <c r="C1187" s="7" t="s">
        <v>1176</v>
      </c>
      <c r="D1187" s="8">
        <v>-435.38</v>
      </c>
      <c r="E1187" s="8"/>
      <c r="F1187" s="8">
        <v>-1125.71</v>
      </c>
      <c r="G1187" s="8"/>
      <c r="H1187" s="8"/>
      <c r="I1187" s="8"/>
      <c r="J1187" s="8">
        <v>-17208.009999999998</v>
      </c>
      <c r="K1187" s="8">
        <v>-13370.230000000001</v>
      </c>
      <c r="L1187" s="8">
        <v>-19184.939999999999</v>
      </c>
      <c r="M1187" s="8">
        <v>-377.71</v>
      </c>
      <c r="N1187" s="8"/>
    </row>
    <row r="1188" spans="1:14" s="7" customFormat="1" x14ac:dyDescent="0.2">
      <c r="C1188" s="7" t="s">
        <v>1177</v>
      </c>
      <c r="D1188" s="8"/>
      <c r="E1188" s="8">
        <v>-5106.68</v>
      </c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s="7" customFormat="1" x14ac:dyDescent="0.2">
      <c r="A1189" s="5" t="s">
        <v>1178</v>
      </c>
      <c r="B1189" s="5"/>
      <c r="C1189" s="5"/>
      <c r="D1189" s="6">
        <f>D1190+D1194+D1424+D1638+D1738+D1768+D1795+D1797+D1802</f>
        <v>-78536481.629999995</v>
      </c>
      <c r="E1189" s="6">
        <f t="shared" ref="E1189:N1189" si="16">E1190+E1194+E1424+E1638+E1738+E1768+E1795+E1797+E1802</f>
        <v>-29100227.93</v>
      </c>
      <c r="F1189" s="6">
        <f t="shared" si="16"/>
        <v>-46649554.430000007</v>
      </c>
      <c r="G1189" s="6">
        <f t="shared" si="16"/>
        <v>-138997103.80999997</v>
      </c>
      <c r="H1189" s="6">
        <f t="shared" si="16"/>
        <v>-40808938.309999995</v>
      </c>
      <c r="I1189" s="6">
        <f t="shared" si="16"/>
        <v>-4903736.4600000028</v>
      </c>
      <c r="J1189" s="6">
        <f t="shared" si="16"/>
        <v>-126964792.67999999</v>
      </c>
      <c r="K1189" s="6">
        <f t="shared" si="16"/>
        <v>-203618048.08000001</v>
      </c>
      <c r="L1189" s="6">
        <f t="shared" si="16"/>
        <v>-122334161.07000001</v>
      </c>
      <c r="M1189" s="6">
        <f t="shared" si="16"/>
        <v>-61465487.889999993</v>
      </c>
      <c r="N1189" s="6">
        <f t="shared" si="16"/>
        <v>-67406085.540000007</v>
      </c>
    </row>
    <row r="1190" spans="1:14" s="7" customFormat="1" x14ac:dyDescent="0.2">
      <c r="A1190" s="14"/>
      <c r="B1190" s="14" t="s">
        <v>2619</v>
      </c>
      <c r="C1190" s="14"/>
      <c r="D1190" s="15">
        <f>SUM(D1191:D1193)</f>
        <v>-605933.63</v>
      </c>
      <c r="E1190" s="15">
        <f t="shared" ref="E1190:N1190" si="17">SUM(E1191:E1193)</f>
        <v>0</v>
      </c>
      <c r="F1190" s="15">
        <f t="shared" si="17"/>
        <v>0</v>
      </c>
      <c r="G1190" s="15">
        <f t="shared" si="17"/>
        <v>0</v>
      </c>
      <c r="H1190" s="15">
        <f t="shared" si="17"/>
        <v>0</v>
      </c>
      <c r="I1190" s="15">
        <f t="shared" si="17"/>
        <v>0</v>
      </c>
      <c r="J1190" s="15">
        <f t="shared" si="17"/>
        <v>0</v>
      </c>
      <c r="K1190" s="15">
        <f t="shared" si="17"/>
        <v>0</v>
      </c>
      <c r="L1190" s="15">
        <f t="shared" si="17"/>
        <v>0</v>
      </c>
      <c r="M1190" s="15">
        <f t="shared" si="17"/>
        <v>0</v>
      </c>
      <c r="N1190" s="15">
        <f t="shared" si="17"/>
        <v>0</v>
      </c>
    </row>
    <row r="1191" spans="1:14" s="11" customFormat="1" x14ac:dyDescent="0.2">
      <c r="C1191" s="11" t="s">
        <v>2620</v>
      </c>
      <c r="D1191" s="12">
        <v>-540857.86</v>
      </c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</row>
    <row r="1192" spans="1:14" s="11" customFormat="1" x14ac:dyDescent="0.2">
      <c r="C1192" s="11" t="s">
        <v>2621</v>
      </c>
      <c r="D1192" s="12">
        <v>-40468.400000000001</v>
      </c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</row>
    <row r="1193" spans="1:14" s="11" customFormat="1" x14ac:dyDescent="0.2">
      <c r="C1193" s="11" t="s">
        <v>2622</v>
      </c>
      <c r="D1193" s="12">
        <v>-24607.37</v>
      </c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</row>
    <row r="1194" spans="1:14" s="7" customFormat="1" x14ac:dyDescent="0.2">
      <c r="A1194" s="14"/>
      <c r="B1194" s="14" t="s">
        <v>1179</v>
      </c>
      <c r="C1194" s="14"/>
      <c r="D1194" s="15">
        <f>SUM(D1195:D1423)</f>
        <v>-6419451.6200000001</v>
      </c>
      <c r="E1194" s="15">
        <f t="shared" ref="E1194:N1194" si="18">SUM(E1195:E1423)</f>
        <v>-4629929.0699999994</v>
      </c>
      <c r="F1194" s="15">
        <f t="shared" si="18"/>
        <v>-6705310.79</v>
      </c>
      <c r="G1194" s="15">
        <f t="shared" si="18"/>
        <v>-3772415.65</v>
      </c>
      <c r="H1194" s="15">
        <f t="shared" si="18"/>
        <v>-5949617.5599999996</v>
      </c>
      <c r="I1194" s="15">
        <f t="shared" si="18"/>
        <v>-4819756.13</v>
      </c>
      <c r="J1194" s="15">
        <f t="shared" si="18"/>
        <v>-5651761.7000000011</v>
      </c>
      <c r="K1194" s="15">
        <f t="shared" si="18"/>
        <v>-9372050.0999999996</v>
      </c>
      <c r="L1194" s="15">
        <f t="shared" si="18"/>
        <v>-10278546.369999999</v>
      </c>
      <c r="M1194" s="15">
        <f t="shared" si="18"/>
        <v>-4369692.6100000003</v>
      </c>
      <c r="N1194" s="15">
        <f t="shared" si="18"/>
        <v>-4264464.9799999995</v>
      </c>
    </row>
    <row r="1195" spans="1:14" s="7" customFormat="1" x14ac:dyDescent="0.2">
      <c r="C1195" s="7" t="s">
        <v>1180</v>
      </c>
      <c r="D1195" s="8">
        <v>108956.66</v>
      </c>
      <c r="E1195" s="8">
        <v>32444.52</v>
      </c>
      <c r="F1195" s="8">
        <v>75202.48</v>
      </c>
      <c r="G1195" s="8">
        <v>17395.78</v>
      </c>
      <c r="H1195" s="8">
        <v>108356.11999999998</v>
      </c>
      <c r="I1195" s="8">
        <v>76512.960000000006</v>
      </c>
      <c r="J1195" s="8">
        <v>79308.360000000015</v>
      </c>
      <c r="K1195" s="8">
        <v>41131.089999999997</v>
      </c>
      <c r="L1195" s="8">
        <v>9762.25</v>
      </c>
      <c r="M1195" s="8">
        <v>139833.44999999998</v>
      </c>
      <c r="N1195" s="8">
        <v>1996.99</v>
      </c>
    </row>
    <row r="1196" spans="1:14" s="7" customFormat="1" x14ac:dyDescent="0.2">
      <c r="C1196" s="7" t="s">
        <v>1181</v>
      </c>
      <c r="D1196" s="8">
        <v>154507.86000000002</v>
      </c>
      <c r="E1196" s="8">
        <v>46009.45</v>
      </c>
      <c r="F1196" s="8">
        <v>111823.33000000002</v>
      </c>
      <c r="G1196" s="8">
        <v>24670.050000000003</v>
      </c>
      <c r="H1196" s="8">
        <v>151353.63999999998</v>
      </c>
      <c r="I1196" s="8">
        <v>107330.04000000001</v>
      </c>
      <c r="J1196" s="8">
        <v>110597.51</v>
      </c>
      <c r="K1196" s="8">
        <v>41427.5</v>
      </c>
      <c r="L1196" s="8">
        <v>259608.52000000002</v>
      </c>
      <c r="M1196" s="8">
        <v>214632.41</v>
      </c>
      <c r="N1196" s="8">
        <v>40729.409999999996</v>
      </c>
    </row>
    <row r="1197" spans="1:14" s="7" customFormat="1" x14ac:dyDescent="0.2">
      <c r="C1197" s="7" t="s">
        <v>34</v>
      </c>
      <c r="D1197" s="8"/>
      <c r="E1197" s="8"/>
      <c r="F1197" s="8"/>
      <c r="G1197" s="8"/>
      <c r="H1197" s="8"/>
      <c r="I1197" s="8"/>
      <c r="J1197" s="8">
        <v>-28828.83</v>
      </c>
      <c r="K1197" s="8"/>
      <c r="L1197" s="8"/>
      <c r="M1197" s="8"/>
      <c r="N1197" s="8"/>
    </row>
    <row r="1198" spans="1:14" s="7" customFormat="1" x14ac:dyDescent="0.2">
      <c r="C1198" s="7" t="s">
        <v>36</v>
      </c>
      <c r="D1198" s="8"/>
      <c r="E1198" s="8"/>
      <c r="F1198" s="8"/>
      <c r="G1198" s="8"/>
      <c r="H1198" s="8"/>
      <c r="I1198" s="8"/>
      <c r="J1198" s="8"/>
      <c r="K1198" s="8"/>
      <c r="L1198" s="8"/>
      <c r="M1198" s="8">
        <v>-142471.09</v>
      </c>
      <c r="N1198" s="8">
        <v>-332933.49</v>
      </c>
    </row>
    <row r="1199" spans="1:14" s="7" customFormat="1" x14ac:dyDescent="0.2">
      <c r="C1199" s="7" t="s">
        <v>38</v>
      </c>
      <c r="D1199" s="8"/>
      <c r="E1199" s="8">
        <v>-129135.56</v>
      </c>
      <c r="F1199" s="8"/>
      <c r="G1199" s="8"/>
      <c r="H1199" s="8">
        <v>-18489.169999999998</v>
      </c>
      <c r="I1199" s="8"/>
      <c r="J1199" s="8"/>
      <c r="K1199" s="8"/>
      <c r="L1199" s="8"/>
      <c r="M1199" s="8"/>
      <c r="N1199" s="8"/>
    </row>
    <row r="1200" spans="1:14" s="7" customFormat="1" x14ac:dyDescent="0.2">
      <c r="C1200" s="7" t="s">
        <v>39</v>
      </c>
      <c r="D1200" s="8"/>
      <c r="E1200" s="8"/>
      <c r="F1200" s="8">
        <v>-66223.360000000001</v>
      </c>
      <c r="G1200" s="8"/>
      <c r="H1200" s="8"/>
      <c r="I1200" s="8"/>
      <c r="J1200" s="8"/>
      <c r="K1200" s="8"/>
      <c r="L1200" s="8"/>
      <c r="M1200" s="8"/>
      <c r="N1200" s="8"/>
    </row>
    <row r="1201" spans="3:14" s="7" customFormat="1" x14ac:dyDescent="0.2">
      <c r="C1201" s="7" t="s">
        <v>42</v>
      </c>
      <c r="D1201" s="8"/>
      <c r="E1201" s="8"/>
      <c r="F1201" s="8"/>
      <c r="G1201" s="8"/>
      <c r="H1201" s="8">
        <v>-71319.679999999993</v>
      </c>
      <c r="I1201" s="8"/>
      <c r="J1201" s="8"/>
      <c r="K1201" s="8"/>
      <c r="L1201" s="8"/>
      <c r="M1201" s="8"/>
      <c r="N1201" s="8"/>
    </row>
    <row r="1202" spans="3:14" s="7" customFormat="1" x14ac:dyDescent="0.2">
      <c r="C1202" s="7" t="s">
        <v>44</v>
      </c>
      <c r="D1202" s="8"/>
      <c r="E1202" s="8"/>
      <c r="F1202" s="8"/>
      <c r="G1202" s="8"/>
      <c r="H1202" s="8">
        <v>-71181.78</v>
      </c>
      <c r="I1202" s="8"/>
      <c r="J1202" s="8"/>
      <c r="K1202" s="8"/>
      <c r="L1202" s="8"/>
      <c r="M1202" s="8"/>
      <c r="N1202" s="8"/>
    </row>
    <row r="1203" spans="3:14" s="7" customFormat="1" x14ac:dyDescent="0.2">
      <c r="C1203" s="7" t="s">
        <v>47</v>
      </c>
      <c r="D1203" s="8">
        <v>-176322.57</v>
      </c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3:14" s="7" customFormat="1" x14ac:dyDescent="0.2">
      <c r="C1204" s="7" t="s">
        <v>65</v>
      </c>
      <c r="D1204" s="8"/>
      <c r="E1204" s="8">
        <v>-409706.79</v>
      </c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3:14" s="7" customFormat="1" x14ac:dyDescent="0.2">
      <c r="C1205" s="7" t="s">
        <v>66</v>
      </c>
      <c r="D1205" s="8"/>
      <c r="E1205" s="8">
        <v>-42563.48</v>
      </c>
      <c r="F1205" s="8">
        <v>42563.48</v>
      </c>
      <c r="G1205" s="8"/>
      <c r="H1205" s="8"/>
      <c r="I1205" s="8">
        <v>-2235.0500000000002</v>
      </c>
      <c r="J1205" s="8"/>
      <c r="K1205" s="8"/>
      <c r="L1205" s="8"/>
      <c r="M1205" s="8"/>
      <c r="N1205" s="8"/>
    </row>
    <row r="1206" spans="3:14" s="7" customFormat="1" x14ac:dyDescent="0.2">
      <c r="C1206" s="7" t="s">
        <v>67</v>
      </c>
      <c r="D1206" s="8"/>
      <c r="E1206" s="8">
        <v>-42826.95</v>
      </c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3:14" s="7" customFormat="1" x14ac:dyDescent="0.2">
      <c r="C1207" s="7" t="s">
        <v>1182</v>
      </c>
      <c r="D1207" s="8"/>
      <c r="E1207" s="8"/>
      <c r="F1207" s="8">
        <v>-81402.149999999994</v>
      </c>
      <c r="G1207" s="8"/>
      <c r="H1207" s="8"/>
      <c r="I1207" s="8"/>
      <c r="J1207" s="8"/>
      <c r="K1207" s="8"/>
      <c r="L1207" s="8"/>
      <c r="M1207" s="8"/>
      <c r="N1207" s="8"/>
    </row>
    <row r="1208" spans="3:14" s="7" customFormat="1" x14ac:dyDescent="0.2">
      <c r="C1208" s="7" t="s">
        <v>68</v>
      </c>
      <c r="D1208" s="8"/>
      <c r="E1208" s="8">
        <v>-23656.52</v>
      </c>
      <c r="F1208" s="8">
        <v>23656.52</v>
      </c>
      <c r="G1208" s="8"/>
      <c r="H1208" s="8"/>
      <c r="I1208" s="8"/>
      <c r="J1208" s="8"/>
      <c r="K1208" s="8"/>
      <c r="L1208" s="8"/>
      <c r="M1208" s="8"/>
      <c r="N1208" s="8"/>
    </row>
    <row r="1209" spans="3:14" s="7" customFormat="1" x14ac:dyDescent="0.2">
      <c r="C1209" s="7" t="s">
        <v>69</v>
      </c>
      <c r="D1209" s="8"/>
      <c r="E1209" s="8">
        <v>-8527.98</v>
      </c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3:14" s="7" customFormat="1" x14ac:dyDescent="0.2">
      <c r="C1210" s="7" t="s">
        <v>70</v>
      </c>
      <c r="D1210" s="8"/>
      <c r="E1210" s="8">
        <v>-39229.449999999997</v>
      </c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3:14" s="7" customFormat="1" x14ac:dyDescent="0.2">
      <c r="C1211" s="7" t="s">
        <v>71</v>
      </c>
      <c r="D1211" s="8"/>
      <c r="E1211" s="8">
        <v>-7950.43</v>
      </c>
      <c r="F1211" s="8">
        <v>7950.43</v>
      </c>
      <c r="G1211" s="8">
        <v>-3180.17</v>
      </c>
      <c r="H1211" s="8"/>
      <c r="I1211" s="8"/>
      <c r="J1211" s="8"/>
      <c r="K1211" s="8"/>
      <c r="L1211" s="8"/>
      <c r="M1211" s="8"/>
      <c r="N1211" s="8"/>
    </row>
    <row r="1212" spans="3:14" s="7" customFormat="1" x14ac:dyDescent="0.2">
      <c r="C1212" s="7" t="s">
        <v>72</v>
      </c>
      <c r="D1212" s="8"/>
      <c r="E1212" s="8">
        <v>-40582.97</v>
      </c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3:14" s="7" customFormat="1" x14ac:dyDescent="0.2">
      <c r="C1213" s="7" t="s">
        <v>75</v>
      </c>
      <c r="D1213" s="8"/>
      <c r="E1213" s="8">
        <v>-3940.81</v>
      </c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3:14" s="7" customFormat="1" x14ac:dyDescent="0.2">
      <c r="C1214" s="7" t="s">
        <v>77</v>
      </c>
      <c r="D1214" s="8"/>
      <c r="E1214" s="8"/>
      <c r="F1214" s="8">
        <v>-42097.02</v>
      </c>
      <c r="G1214" s="8"/>
      <c r="H1214" s="8"/>
      <c r="I1214" s="8"/>
      <c r="J1214" s="8"/>
      <c r="K1214" s="8"/>
      <c r="L1214" s="8"/>
      <c r="M1214" s="8"/>
      <c r="N1214" s="8"/>
    </row>
    <row r="1215" spans="3:14" s="7" customFormat="1" x14ac:dyDescent="0.2">
      <c r="C1215" s="7" t="s">
        <v>1183</v>
      </c>
      <c r="D1215" s="8"/>
      <c r="E1215" s="8"/>
      <c r="F1215" s="8"/>
      <c r="G1215" s="8"/>
      <c r="H1215" s="8"/>
      <c r="I1215" s="8"/>
      <c r="J1215" s="8">
        <v>-34615.85</v>
      </c>
      <c r="K1215" s="8"/>
      <c r="L1215" s="8"/>
      <c r="M1215" s="8"/>
      <c r="N1215" s="8">
        <v>-62720.98</v>
      </c>
    </row>
    <row r="1216" spans="3:14" s="7" customFormat="1" x14ac:dyDescent="0.2">
      <c r="C1216" s="7" t="s">
        <v>90</v>
      </c>
      <c r="D1216" s="8"/>
      <c r="E1216" s="8"/>
      <c r="F1216" s="8">
        <v>-31812.65</v>
      </c>
      <c r="G1216" s="8"/>
      <c r="H1216" s="8"/>
      <c r="I1216" s="8"/>
      <c r="J1216" s="8"/>
      <c r="K1216" s="8"/>
      <c r="L1216" s="8"/>
      <c r="M1216" s="8"/>
      <c r="N1216" s="8"/>
    </row>
    <row r="1217" spans="3:14" s="7" customFormat="1" x14ac:dyDescent="0.2">
      <c r="C1217" s="7" t="s">
        <v>99</v>
      </c>
      <c r="D1217" s="8"/>
      <c r="E1217" s="8"/>
      <c r="F1217" s="8">
        <v>-4675.59</v>
      </c>
      <c r="G1217" s="8">
        <v>-1919.23</v>
      </c>
      <c r="H1217" s="8"/>
      <c r="I1217" s="8"/>
      <c r="J1217" s="8"/>
      <c r="K1217" s="8"/>
      <c r="L1217" s="8"/>
      <c r="M1217" s="8">
        <v>-134814</v>
      </c>
      <c r="N1217" s="8">
        <v>-48147.85</v>
      </c>
    </row>
    <row r="1218" spans="3:14" s="7" customFormat="1" x14ac:dyDescent="0.2">
      <c r="C1218" s="7" t="s">
        <v>103</v>
      </c>
      <c r="D1218" s="8"/>
      <c r="E1218" s="8"/>
      <c r="F1218" s="8"/>
      <c r="G1218" s="8"/>
      <c r="H1218" s="8"/>
      <c r="I1218" s="8"/>
      <c r="J1218" s="8"/>
      <c r="K1218" s="8"/>
      <c r="L1218" s="8"/>
      <c r="M1218" s="8">
        <v>-41526.370000000003</v>
      </c>
      <c r="N1218" s="8"/>
    </row>
    <row r="1219" spans="3:14" s="7" customFormat="1" x14ac:dyDescent="0.2">
      <c r="C1219" s="7" t="s">
        <v>108</v>
      </c>
      <c r="D1219" s="8"/>
      <c r="E1219" s="8"/>
      <c r="F1219" s="8"/>
      <c r="G1219" s="8"/>
      <c r="H1219" s="8"/>
      <c r="I1219" s="8"/>
      <c r="J1219" s="8"/>
      <c r="K1219" s="8"/>
      <c r="L1219" s="8">
        <v>-30620</v>
      </c>
      <c r="M1219" s="8"/>
      <c r="N1219" s="8"/>
    </row>
    <row r="1220" spans="3:14" s="7" customFormat="1" x14ac:dyDescent="0.2">
      <c r="C1220" s="7" t="s">
        <v>109</v>
      </c>
      <c r="D1220" s="8"/>
      <c r="E1220" s="8"/>
      <c r="F1220" s="8">
        <v>-9594.84</v>
      </c>
      <c r="G1220" s="8"/>
      <c r="H1220" s="8"/>
      <c r="I1220" s="8"/>
      <c r="J1220" s="8"/>
      <c r="K1220" s="8"/>
      <c r="L1220" s="8"/>
      <c r="M1220" s="8">
        <v>-36927.81</v>
      </c>
      <c r="N1220" s="8"/>
    </row>
    <row r="1221" spans="3:14" s="7" customFormat="1" x14ac:dyDescent="0.2">
      <c r="C1221" s="7" t="s">
        <v>1184</v>
      </c>
      <c r="D1221" s="8"/>
      <c r="E1221" s="8"/>
      <c r="F1221" s="8">
        <v>-33867.18</v>
      </c>
      <c r="G1221" s="8"/>
      <c r="H1221" s="8"/>
      <c r="I1221" s="8"/>
      <c r="J1221" s="8"/>
      <c r="K1221" s="8"/>
      <c r="L1221" s="8">
        <v>-44366.46</v>
      </c>
      <c r="M1221" s="8"/>
      <c r="N1221" s="8">
        <v>-8896.9500000000007</v>
      </c>
    </row>
    <row r="1222" spans="3:14" s="7" customFormat="1" x14ac:dyDescent="0.2">
      <c r="C1222" s="7" t="s">
        <v>112</v>
      </c>
      <c r="D1222" s="8"/>
      <c r="E1222" s="8">
        <v>-4047.82</v>
      </c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3:14" s="7" customFormat="1" x14ac:dyDescent="0.2">
      <c r="C1223" s="7" t="s">
        <v>115</v>
      </c>
      <c r="D1223" s="8">
        <v>-2341117</v>
      </c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3:14" s="7" customFormat="1" x14ac:dyDescent="0.2">
      <c r="C1224" s="7" t="s">
        <v>116</v>
      </c>
      <c r="D1224" s="8">
        <v>-71246.25</v>
      </c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3:14" s="7" customFormat="1" x14ac:dyDescent="0.2">
      <c r="C1225" s="7" t="s">
        <v>117</v>
      </c>
      <c r="D1225" s="8">
        <v>-220935.65</v>
      </c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3:14" s="7" customFormat="1" x14ac:dyDescent="0.2">
      <c r="C1226" s="7" t="s">
        <v>118</v>
      </c>
      <c r="D1226" s="8">
        <v>-729812.6</v>
      </c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3:14" s="7" customFormat="1" x14ac:dyDescent="0.2">
      <c r="C1227" s="7" t="s">
        <v>119</v>
      </c>
      <c r="D1227" s="8">
        <v>-322488.14</v>
      </c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3:14" s="7" customFormat="1" x14ac:dyDescent="0.2">
      <c r="C1228" s="7" t="s">
        <v>120</v>
      </c>
      <c r="D1228" s="8"/>
      <c r="E1228" s="8"/>
      <c r="F1228" s="8"/>
      <c r="G1228" s="8"/>
      <c r="H1228" s="8"/>
      <c r="I1228" s="8"/>
      <c r="J1228" s="8"/>
      <c r="K1228" s="8"/>
      <c r="L1228" s="8"/>
      <c r="M1228" s="8">
        <v>-231852</v>
      </c>
      <c r="N1228" s="8"/>
    </row>
    <row r="1229" spans="3:14" s="7" customFormat="1" x14ac:dyDescent="0.2">
      <c r="C1229" s="7" t="s">
        <v>1185</v>
      </c>
      <c r="D1229" s="8">
        <v>-134645.29999999999</v>
      </c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3:14" s="7" customFormat="1" x14ac:dyDescent="0.2">
      <c r="C1230" s="7" t="s">
        <v>121</v>
      </c>
      <c r="D1230" s="8">
        <v>-1602.7</v>
      </c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3:14" s="7" customFormat="1" x14ac:dyDescent="0.2">
      <c r="C1231" s="7" t="s">
        <v>122</v>
      </c>
      <c r="D1231" s="8"/>
      <c r="E1231" s="8"/>
      <c r="F1231" s="8"/>
      <c r="G1231" s="8">
        <v>-334009.93</v>
      </c>
      <c r="H1231" s="8"/>
      <c r="I1231" s="8"/>
      <c r="J1231" s="8"/>
      <c r="K1231" s="8"/>
      <c r="L1231" s="8"/>
      <c r="M1231" s="8"/>
      <c r="N1231" s="8"/>
    </row>
    <row r="1232" spans="3:14" s="7" customFormat="1" x14ac:dyDescent="0.2">
      <c r="C1232" s="7" t="s">
        <v>123</v>
      </c>
      <c r="D1232" s="8"/>
      <c r="E1232" s="8"/>
      <c r="F1232" s="8">
        <v>-94139.06</v>
      </c>
      <c r="G1232" s="8">
        <v>-33313.56</v>
      </c>
      <c r="H1232" s="8"/>
      <c r="I1232" s="8"/>
      <c r="J1232" s="8"/>
      <c r="K1232" s="8"/>
      <c r="L1232" s="8"/>
      <c r="M1232" s="8"/>
      <c r="N1232" s="8"/>
    </row>
    <row r="1233" spans="3:14" s="7" customFormat="1" x14ac:dyDescent="0.2">
      <c r="C1233" s="7" t="s">
        <v>1186</v>
      </c>
      <c r="D1233" s="8"/>
      <c r="E1233" s="8"/>
      <c r="F1233" s="8"/>
      <c r="G1233" s="8">
        <v>-3562</v>
      </c>
      <c r="H1233" s="8"/>
      <c r="I1233" s="8"/>
      <c r="J1233" s="8"/>
      <c r="K1233" s="8"/>
      <c r="L1233" s="8"/>
      <c r="M1233" s="8"/>
      <c r="N1233" s="8"/>
    </row>
    <row r="1234" spans="3:14" s="7" customFormat="1" x14ac:dyDescent="0.2">
      <c r="C1234" s="7" t="s">
        <v>124</v>
      </c>
      <c r="D1234" s="8"/>
      <c r="E1234" s="8"/>
      <c r="F1234" s="8"/>
      <c r="G1234" s="8">
        <v>-115725.01</v>
      </c>
      <c r="H1234" s="8"/>
      <c r="I1234" s="8"/>
      <c r="J1234" s="8"/>
      <c r="K1234" s="8"/>
      <c r="L1234" s="8"/>
      <c r="M1234" s="8"/>
      <c r="N1234" s="8"/>
    </row>
    <row r="1235" spans="3:14" s="7" customFormat="1" x14ac:dyDescent="0.2">
      <c r="C1235" s="7" t="s">
        <v>125</v>
      </c>
      <c r="D1235" s="8"/>
      <c r="E1235" s="8"/>
      <c r="F1235" s="8"/>
      <c r="G1235" s="8">
        <v>-58543.55</v>
      </c>
      <c r="H1235" s="8"/>
      <c r="I1235" s="8"/>
      <c r="J1235" s="8"/>
      <c r="K1235" s="8"/>
      <c r="L1235" s="8"/>
      <c r="M1235" s="8"/>
      <c r="N1235" s="8"/>
    </row>
    <row r="1236" spans="3:14" s="7" customFormat="1" x14ac:dyDescent="0.2">
      <c r="C1236" s="7" t="s">
        <v>126</v>
      </c>
      <c r="D1236" s="8"/>
      <c r="E1236" s="8"/>
      <c r="F1236" s="8">
        <v>-2635.88</v>
      </c>
      <c r="G1236" s="8">
        <v>-408604.74</v>
      </c>
      <c r="H1236" s="8">
        <v>-24689</v>
      </c>
      <c r="I1236" s="8">
        <v>-1854.36</v>
      </c>
      <c r="J1236" s="8">
        <v>-39238.18</v>
      </c>
      <c r="K1236" s="8"/>
      <c r="L1236" s="8"/>
      <c r="M1236" s="8"/>
      <c r="N1236" s="8"/>
    </row>
    <row r="1237" spans="3:14" s="7" customFormat="1" x14ac:dyDescent="0.2">
      <c r="C1237" s="7" t="s">
        <v>1187</v>
      </c>
      <c r="D1237" s="8"/>
      <c r="E1237" s="8"/>
      <c r="F1237" s="8"/>
      <c r="G1237" s="8">
        <v>-101934.87</v>
      </c>
      <c r="H1237" s="8"/>
      <c r="I1237" s="8"/>
      <c r="J1237" s="8"/>
      <c r="K1237" s="8"/>
      <c r="L1237" s="8"/>
      <c r="M1237" s="8"/>
      <c r="N1237" s="8"/>
    </row>
    <row r="1238" spans="3:14" s="7" customFormat="1" x14ac:dyDescent="0.2">
      <c r="C1238" s="7" t="s">
        <v>127</v>
      </c>
      <c r="D1238" s="8"/>
      <c r="E1238" s="8"/>
      <c r="F1238" s="8"/>
      <c r="G1238" s="8">
        <v>-136002.29999999999</v>
      </c>
      <c r="H1238" s="8"/>
      <c r="I1238" s="8"/>
      <c r="J1238" s="8"/>
      <c r="K1238" s="8"/>
      <c r="L1238" s="8"/>
      <c r="M1238" s="8"/>
      <c r="N1238" s="8"/>
    </row>
    <row r="1239" spans="3:14" s="7" customFormat="1" x14ac:dyDescent="0.2">
      <c r="C1239" s="7" t="s">
        <v>128</v>
      </c>
      <c r="D1239" s="8"/>
      <c r="E1239" s="8"/>
      <c r="F1239" s="8"/>
      <c r="G1239" s="8"/>
      <c r="H1239" s="8"/>
      <c r="I1239" s="8"/>
      <c r="J1239" s="8">
        <v>-59135.29</v>
      </c>
      <c r="K1239" s="8"/>
      <c r="L1239" s="8">
        <v>-40996</v>
      </c>
      <c r="M1239" s="8"/>
      <c r="N1239" s="8">
        <v>-111501.27</v>
      </c>
    </row>
    <row r="1240" spans="3:14" s="7" customFormat="1" x14ac:dyDescent="0.2">
      <c r="C1240" s="7" t="s">
        <v>132</v>
      </c>
      <c r="D1240" s="8"/>
      <c r="E1240" s="8"/>
      <c r="F1240" s="8"/>
      <c r="G1240" s="8"/>
      <c r="H1240" s="8"/>
      <c r="I1240" s="8"/>
      <c r="J1240" s="8"/>
      <c r="K1240" s="8"/>
      <c r="L1240" s="8"/>
      <c r="M1240" s="8">
        <v>-27764.99</v>
      </c>
      <c r="N1240" s="8"/>
    </row>
    <row r="1241" spans="3:14" s="7" customFormat="1" x14ac:dyDescent="0.2">
      <c r="C1241" s="7" t="s">
        <v>142</v>
      </c>
      <c r="D1241" s="8"/>
      <c r="E1241" s="8"/>
      <c r="F1241" s="8"/>
      <c r="G1241" s="8"/>
      <c r="H1241" s="8"/>
      <c r="I1241" s="8"/>
      <c r="J1241" s="8">
        <v>-2658.82</v>
      </c>
      <c r="K1241" s="8"/>
      <c r="L1241" s="8"/>
      <c r="M1241" s="8"/>
      <c r="N1241" s="8"/>
    </row>
    <row r="1242" spans="3:14" s="7" customFormat="1" x14ac:dyDescent="0.2">
      <c r="C1242" s="7" t="s">
        <v>1188</v>
      </c>
      <c r="D1242" s="8"/>
      <c r="E1242" s="8"/>
      <c r="F1242" s="8">
        <v>-21429.3</v>
      </c>
      <c r="G1242" s="8"/>
      <c r="H1242" s="8"/>
      <c r="I1242" s="8"/>
      <c r="J1242" s="8"/>
      <c r="K1242" s="8"/>
      <c r="L1242" s="8"/>
      <c r="M1242" s="8"/>
      <c r="N1242" s="8"/>
    </row>
    <row r="1243" spans="3:14" s="7" customFormat="1" x14ac:dyDescent="0.2">
      <c r="C1243" s="7" t="s">
        <v>1189</v>
      </c>
      <c r="D1243" s="8"/>
      <c r="E1243" s="8"/>
      <c r="F1243" s="8">
        <v>-21429.3</v>
      </c>
      <c r="G1243" s="8"/>
      <c r="H1243" s="8"/>
      <c r="I1243" s="8"/>
      <c r="J1243" s="8"/>
      <c r="K1243" s="8"/>
      <c r="L1243" s="8"/>
      <c r="M1243" s="8"/>
      <c r="N1243" s="8"/>
    </row>
    <row r="1244" spans="3:14" s="7" customFormat="1" x14ac:dyDescent="0.2">
      <c r="C1244" s="7" t="s">
        <v>1190</v>
      </c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>
        <v>-11859.99</v>
      </c>
    </row>
    <row r="1245" spans="3:14" s="7" customFormat="1" x14ac:dyDescent="0.2">
      <c r="C1245" s="7" t="s">
        <v>153</v>
      </c>
      <c r="D1245" s="8"/>
      <c r="E1245" s="8"/>
      <c r="F1245" s="8"/>
      <c r="G1245" s="8"/>
      <c r="H1245" s="8"/>
      <c r="I1245" s="8"/>
      <c r="J1245" s="8"/>
      <c r="K1245" s="8"/>
      <c r="L1245" s="8">
        <v>-670</v>
      </c>
      <c r="M1245" s="8"/>
      <c r="N1245" s="8"/>
    </row>
    <row r="1246" spans="3:14" s="7" customFormat="1" x14ac:dyDescent="0.2">
      <c r="C1246" s="7" t="s">
        <v>156</v>
      </c>
      <c r="D1246" s="8"/>
      <c r="E1246" s="8">
        <v>0</v>
      </c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3:14" s="7" customFormat="1" x14ac:dyDescent="0.2">
      <c r="C1247" s="7" t="s">
        <v>1191</v>
      </c>
      <c r="D1247" s="8"/>
      <c r="E1247" s="8"/>
      <c r="F1247" s="8"/>
      <c r="G1247" s="8"/>
      <c r="H1247" s="8"/>
      <c r="I1247" s="8"/>
      <c r="J1247" s="8">
        <v>-13697.27</v>
      </c>
      <c r="K1247" s="8">
        <v>-13697.27</v>
      </c>
      <c r="L1247" s="8"/>
      <c r="M1247" s="8"/>
      <c r="N1247" s="8"/>
    </row>
    <row r="1248" spans="3:14" s="7" customFormat="1" x14ac:dyDescent="0.2">
      <c r="C1248" s="7" t="s">
        <v>157</v>
      </c>
      <c r="D1248" s="8"/>
      <c r="E1248" s="8">
        <v>0</v>
      </c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3:14" s="7" customFormat="1" x14ac:dyDescent="0.2">
      <c r="C1249" s="7" t="s">
        <v>1192</v>
      </c>
      <c r="D1249" s="8"/>
      <c r="E1249" s="8"/>
      <c r="F1249" s="8">
        <v>-29955.98</v>
      </c>
      <c r="G1249" s="8"/>
      <c r="H1249" s="8">
        <v>-29955.98</v>
      </c>
      <c r="I1249" s="8"/>
      <c r="J1249" s="8">
        <v>-13697.26</v>
      </c>
      <c r="K1249" s="8">
        <v>-27394.52</v>
      </c>
      <c r="L1249" s="8"/>
      <c r="M1249" s="8"/>
      <c r="N1249" s="8"/>
    </row>
    <row r="1250" spans="3:14" s="7" customFormat="1" x14ac:dyDescent="0.2">
      <c r="C1250" s="7" t="s">
        <v>158</v>
      </c>
      <c r="D1250" s="8"/>
      <c r="E1250" s="8">
        <v>0</v>
      </c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3:14" s="7" customFormat="1" x14ac:dyDescent="0.2">
      <c r="C1251" s="7" t="s">
        <v>159</v>
      </c>
      <c r="D1251" s="8"/>
      <c r="E1251" s="8">
        <v>0</v>
      </c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3:14" s="7" customFormat="1" x14ac:dyDescent="0.2">
      <c r="C1252" s="7" t="s">
        <v>160</v>
      </c>
      <c r="D1252" s="8"/>
      <c r="E1252" s="8">
        <v>0</v>
      </c>
      <c r="F1252" s="8"/>
      <c r="G1252" s="8"/>
      <c r="H1252" s="8"/>
      <c r="I1252" s="8">
        <v>-3553.4</v>
      </c>
      <c r="J1252" s="8"/>
      <c r="K1252" s="8"/>
      <c r="L1252" s="8"/>
      <c r="M1252" s="8"/>
      <c r="N1252" s="8"/>
    </row>
    <row r="1253" spans="3:14" s="7" customFormat="1" x14ac:dyDescent="0.2">
      <c r="C1253" s="7" t="s">
        <v>161</v>
      </c>
      <c r="D1253" s="8"/>
      <c r="E1253" s="8">
        <v>0</v>
      </c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3:14" s="7" customFormat="1" x14ac:dyDescent="0.2">
      <c r="C1254" s="7" t="s">
        <v>1193</v>
      </c>
      <c r="D1254" s="8"/>
      <c r="E1254" s="8"/>
      <c r="F1254" s="8"/>
      <c r="G1254" s="8">
        <v>-29899.71</v>
      </c>
      <c r="H1254" s="8"/>
      <c r="I1254" s="8">
        <v>-5428.93</v>
      </c>
      <c r="J1254" s="8"/>
      <c r="K1254" s="8"/>
      <c r="L1254" s="8"/>
      <c r="M1254" s="8"/>
      <c r="N1254" s="8"/>
    </row>
    <row r="1255" spans="3:14" s="7" customFormat="1" x14ac:dyDescent="0.2">
      <c r="C1255" s="7" t="s">
        <v>163</v>
      </c>
      <c r="D1255" s="8"/>
      <c r="E1255" s="8"/>
      <c r="F1255" s="8">
        <v>-28489.51</v>
      </c>
      <c r="G1255" s="8"/>
      <c r="H1255" s="8"/>
      <c r="I1255" s="8"/>
      <c r="J1255" s="8"/>
      <c r="K1255" s="8"/>
      <c r="L1255" s="8"/>
      <c r="M1255" s="8"/>
      <c r="N1255" s="8"/>
    </row>
    <row r="1256" spans="3:14" s="7" customFormat="1" x14ac:dyDescent="0.2">
      <c r="C1256" s="7" t="s">
        <v>166</v>
      </c>
      <c r="D1256" s="8"/>
      <c r="E1256" s="8"/>
      <c r="F1256" s="8"/>
      <c r="G1256" s="8">
        <v>-29899.71</v>
      </c>
      <c r="H1256" s="8"/>
      <c r="I1256" s="8">
        <v>-5428.93</v>
      </c>
      <c r="J1256" s="8">
        <v>-2449.2199999999998</v>
      </c>
      <c r="K1256" s="8"/>
      <c r="L1256" s="8"/>
      <c r="M1256" s="8"/>
      <c r="N1256" s="8"/>
    </row>
    <row r="1257" spans="3:14" s="7" customFormat="1" x14ac:dyDescent="0.2">
      <c r="C1257" s="7" t="s">
        <v>170</v>
      </c>
      <c r="D1257" s="8">
        <v>-134195.57</v>
      </c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3:14" s="7" customFormat="1" x14ac:dyDescent="0.2">
      <c r="C1258" s="7" t="s">
        <v>171</v>
      </c>
      <c r="D1258" s="8">
        <v>-33126.129999999997</v>
      </c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3:14" s="7" customFormat="1" x14ac:dyDescent="0.2">
      <c r="C1259" s="7" t="s">
        <v>174</v>
      </c>
      <c r="D1259" s="8">
        <v>-4984.05</v>
      </c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3:14" s="7" customFormat="1" x14ac:dyDescent="0.2">
      <c r="C1260" s="7" t="s">
        <v>175</v>
      </c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>
        <v>-150150.91</v>
      </c>
    </row>
    <row r="1261" spans="3:14" s="7" customFormat="1" x14ac:dyDescent="0.2">
      <c r="C1261" s="7" t="s">
        <v>1194</v>
      </c>
      <c r="D1261" s="8">
        <v>-5696.06</v>
      </c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3:14" s="7" customFormat="1" x14ac:dyDescent="0.2">
      <c r="C1262" s="7" t="s">
        <v>1195</v>
      </c>
      <c r="D1262" s="8"/>
      <c r="E1262" s="8"/>
      <c r="F1262" s="8"/>
      <c r="G1262" s="8"/>
      <c r="H1262" s="8"/>
      <c r="I1262" s="8"/>
      <c r="J1262" s="8">
        <v>-2019.67</v>
      </c>
      <c r="K1262" s="8"/>
      <c r="L1262" s="8"/>
      <c r="M1262" s="8"/>
      <c r="N1262" s="8"/>
    </row>
    <row r="1263" spans="3:14" s="7" customFormat="1" x14ac:dyDescent="0.2">
      <c r="C1263" s="7" t="s">
        <v>1196</v>
      </c>
      <c r="D1263" s="8"/>
      <c r="E1263" s="8"/>
      <c r="F1263" s="8">
        <v>-6556.07</v>
      </c>
      <c r="G1263" s="8"/>
      <c r="H1263" s="8"/>
      <c r="I1263" s="8"/>
      <c r="J1263" s="8"/>
      <c r="K1263" s="8"/>
      <c r="L1263" s="8"/>
      <c r="M1263" s="8"/>
      <c r="N1263" s="8"/>
    </row>
    <row r="1264" spans="3:14" s="7" customFormat="1" x14ac:dyDescent="0.2">
      <c r="C1264" s="7" t="s">
        <v>1197</v>
      </c>
      <c r="D1264" s="8"/>
      <c r="E1264" s="8"/>
      <c r="F1264" s="8"/>
      <c r="G1264" s="8"/>
      <c r="H1264" s="8"/>
      <c r="I1264" s="8"/>
      <c r="J1264" s="8">
        <v>-9238.59</v>
      </c>
      <c r="K1264" s="8">
        <v>-5561</v>
      </c>
      <c r="L1264" s="8"/>
      <c r="M1264" s="8"/>
      <c r="N1264" s="8"/>
    </row>
    <row r="1265" spans="3:14" s="7" customFormat="1" x14ac:dyDescent="0.2">
      <c r="C1265" s="7" t="s">
        <v>176</v>
      </c>
      <c r="D1265" s="8"/>
      <c r="E1265" s="8"/>
      <c r="F1265" s="8"/>
      <c r="G1265" s="8"/>
      <c r="H1265" s="8"/>
      <c r="I1265" s="8"/>
      <c r="J1265" s="8"/>
      <c r="K1265" s="8"/>
      <c r="L1265" s="8"/>
      <c r="M1265" s="8">
        <v>-413771.23</v>
      </c>
      <c r="N1265" s="8"/>
    </row>
    <row r="1266" spans="3:14" s="7" customFormat="1" x14ac:dyDescent="0.2">
      <c r="C1266" s="7" t="s">
        <v>178</v>
      </c>
      <c r="D1266" s="8"/>
      <c r="E1266" s="8"/>
      <c r="F1266" s="8"/>
      <c r="G1266" s="8"/>
      <c r="H1266" s="8"/>
      <c r="I1266" s="8"/>
      <c r="J1266" s="8"/>
      <c r="K1266" s="8"/>
      <c r="L1266" s="8"/>
      <c r="M1266" s="8">
        <v>-88323.520000000004</v>
      </c>
      <c r="N1266" s="8"/>
    </row>
    <row r="1267" spans="3:14" s="7" customFormat="1" x14ac:dyDescent="0.2">
      <c r="C1267" s="7" t="s">
        <v>180</v>
      </c>
      <c r="D1267" s="8"/>
      <c r="E1267" s="8"/>
      <c r="F1267" s="8"/>
      <c r="G1267" s="8"/>
      <c r="H1267" s="8"/>
      <c r="I1267" s="8"/>
      <c r="J1267" s="8"/>
      <c r="K1267" s="8"/>
      <c r="L1267" s="8"/>
      <c r="M1267" s="8">
        <v>-123600.15</v>
      </c>
      <c r="N1267" s="8"/>
    </row>
    <row r="1268" spans="3:14" s="7" customFormat="1" x14ac:dyDescent="0.2">
      <c r="C1268" s="7" t="s">
        <v>1198</v>
      </c>
      <c r="D1268" s="8"/>
      <c r="E1268" s="8"/>
      <c r="F1268" s="8"/>
      <c r="G1268" s="8"/>
      <c r="H1268" s="8"/>
      <c r="I1268" s="8"/>
      <c r="J1268" s="8"/>
      <c r="K1268" s="8"/>
      <c r="L1268" s="8"/>
      <c r="M1268" s="8">
        <v>-196172.2</v>
      </c>
      <c r="N1268" s="8"/>
    </row>
    <row r="1269" spans="3:14" s="7" customFormat="1" x14ac:dyDescent="0.2">
      <c r="C1269" s="7" t="s">
        <v>182</v>
      </c>
      <c r="D1269" s="8"/>
      <c r="E1269" s="8"/>
      <c r="F1269" s="8"/>
      <c r="G1269" s="8"/>
      <c r="H1269" s="8"/>
      <c r="I1269" s="8"/>
      <c r="J1269" s="8"/>
      <c r="K1269" s="8"/>
      <c r="L1269" s="8"/>
      <c r="M1269" s="8">
        <v>-159192.21</v>
      </c>
      <c r="N1269" s="8"/>
    </row>
    <row r="1270" spans="3:14" s="7" customFormat="1" x14ac:dyDescent="0.2">
      <c r="C1270" s="7" t="s">
        <v>1199</v>
      </c>
      <c r="D1270" s="8"/>
      <c r="E1270" s="8"/>
      <c r="F1270" s="8"/>
      <c r="G1270" s="8"/>
      <c r="H1270" s="8"/>
      <c r="I1270" s="8"/>
      <c r="J1270" s="8"/>
      <c r="K1270" s="8"/>
      <c r="L1270" s="8"/>
      <c r="M1270" s="8">
        <v>-51244.89</v>
      </c>
      <c r="N1270" s="8"/>
    </row>
    <row r="1271" spans="3:14" s="7" customFormat="1" x14ac:dyDescent="0.2">
      <c r="C1271" s="7" t="s">
        <v>1200</v>
      </c>
      <c r="D1271" s="8"/>
      <c r="E1271" s="8"/>
      <c r="F1271" s="8"/>
      <c r="G1271" s="8"/>
      <c r="H1271" s="8"/>
      <c r="I1271" s="8"/>
      <c r="J1271" s="8"/>
      <c r="K1271" s="8"/>
      <c r="L1271" s="8"/>
      <c r="M1271" s="8">
        <v>-660435.48</v>
      </c>
      <c r="N1271" s="8"/>
    </row>
    <row r="1272" spans="3:14" s="7" customFormat="1" x14ac:dyDescent="0.2">
      <c r="C1272" s="7" t="s">
        <v>185</v>
      </c>
      <c r="D1272" s="8"/>
      <c r="E1272" s="8"/>
      <c r="F1272" s="8">
        <v>-24434.53</v>
      </c>
      <c r="G1272" s="8"/>
      <c r="H1272" s="8"/>
      <c r="I1272" s="8"/>
      <c r="J1272" s="8"/>
      <c r="K1272" s="8"/>
      <c r="L1272" s="8"/>
      <c r="M1272" s="8">
        <v>-64832.73</v>
      </c>
      <c r="N1272" s="8"/>
    </row>
    <row r="1273" spans="3:14" s="7" customFormat="1" x14ac:dyDescent="0.2">
      <c r="C1273" s="7" t="s">
        <v>186</v>
      </c>
      <c r="D1273" s="8"/>
      <c r="E1273" s="8"/>
      <c r="F1273" s="8"/>
      <c r="G1273" s="8"/>
      <c r="H1273" s="8"/>
      <c r="I1273" s="8"/>
      <c r="J1273" s="8"/>
      <c r="K1273" s="8"/>
      <c r="L1273" s="8"/>
      <c r="M1273" s="8">
        <v>-6020</v>
      </c>
      <c r="N1273" s="8"/>
    </row>
    <row r="1274" spans="3:14" s="7" customFormat="1" x14ac:dyDescent="0.2">
      <c r="C1274" s="7" t="s">
        <v>1201</v>
      </c>
      <c r="D1274" s="8"/>
      <c r="E1274" s="8"/>
      <c r="F1274" s="8"/>
      <c r="G1274" s="8"/>
      <c r="H1274" s="8"/>
      <c r="I1274" s="8"/>
      <c r="J1274" s="8"/>
      <c r="K1274" s="8"/>
      <c r="L1274" s="8"/>
      <c r="M1274" s="8">
        <v>-6186.49</v>
      </c>
      <c r="N1274" s="8"/>
    </row>
    <row r="1275" spans="3:14" s="7" customFormat="1" x14ac:dyDescent="0.2">
      <c r="C1275" s="7" t="s">
        <v>1202</v>
      </c>
      <c r="D1275" s="8"/>
      <c r="E1275" s="8"/>
      <c r="F1275" s="8"/>
      <c r="G1275" s="8"/>
      <c r="H1275" s="8"/>
      <c r="I1275" s="8"/>
      <c r="J1275" s="8"/>
      <c r="K1275" s="8"/>
      <c r="L1275" s="8"/>
      <c r="M1275" s="8">
        <v>-154745.81</v>
      </c>
      <c r="N1275" s="8"/>
    </row>
    <row r="1276" spans="3:14" s="7" customFormat="1" x14ac:dyDescent="0.2">
      <c r="C1276" s="7" t="s">
        <v>1203</v>
      </c>
      <c r="D1276" s="8"/>
      <c r="E1276" s="8"/>
      <c r="F1276" s="8">
        <v>-4454.8</v>
      </c>
      <c r="G1276" s="8"/>
      <c r="H1276" s="8"/>
      <c r="I1276" s="8">
        <v>-31475.75</v>
      </c>
      <c r="J1276" s="8"/>
      <c r="K1276" s="8"/>
      <c r="L1276" s="8">
        <v>-82573.23</v>
      </c>
      <c r="M1276" s="8">
        <v>-11590.29</v>
      </c>
      <c r="N1276" s="8"/>
    </row>
    <row r="1277" spans="3:14" s="7" customFormat="1" x14ac:dyDescent="0.2">
      <c r="C1277" s="7" t="s">
        <v>1204</v>
      </c>
      <c r="D1277" s="8"/>
      <c r="E1277" s="8"/>
      <c r="F1277" s="8"/>
      <c r="G1277" s="8"/>
      <c r="H1277" s="8"/>
      <c r="I1277" s="8"/>
      <c r="J1277" s="8"/>
      <c r="K1277" s="8"/>
      <c r="L1277" s="8"/>
      <c r="M1277" s="8">
        <v>-3687.81</v>
      </c>
      <c r="N1277" s="8"/>
    </row>
    <row r="1278" spans="3:14" s="7" customFormat="1" x14ac:dyDescent="0.2">
      <c r="C1278" s="7" t="s">
        <v>187</v>
      </c>
      <c r="D1278" s="8"/>
      <c r="E1278" s="8"/>
      <c r="F1278" s="8"/>
      <c r="G1278" s="8"/>
      <c r="H1278" s="8"/>
      <c r="I1278" s="8"/>
      <c r="J1278" s="8">
        <v>-565448</v>
      </c>
      <c r="K1278" s="8"/>
      <c r="L1278" s="8">
        <v>-8595</v>
      </c>
      <c r="M1278" s="8"/>
      <c r="N1278" s="8"/>
    </row>
    <row r="1279" spans="3:14" s="7" customFormat="1" x14ac:dyDescent="0.2">
      <c r="C1279" s="7" t="s">
        <v>1205</v>
      </c>
      <c r="D1279" s="8"/>
      <c r="E1279" s="8"/>
      <c r="F1279" s="8">
        <v>-28861.8</v>
      </c>
      <c r="G1279" s="8"/>
      <c r="H1279" s="8"/>
      <c r="I1279" s="8"/>
      <c r="J1279" s="8">
        <v>-38297.31</v>
      </c>
      <c r="K1279" s="8"/>
      <c r="L1279" s="8"/>
      <c r="M1279" s="8"/>
      <c r="N1279" s="8">
        <v>-4023.58</v>
      </c>
    </row>
    <row r="1280" spans="3:14" s="7" customFormat="1" x14ac:dyDescent="0.2">
      <c r="C1280" s="7" t="s">
        <v>188</v>
      </c>
      <c r="D1280" s="8"/>
      <c r="E1280" s="8"/>
      <c r="F1280" s="8">
        <v>-153457.37</v>
      </c>
      <c r="G1280" s="8"/>
      <c r="H1280" s="8"/>
      <c r="I1280" s="8"/>
      <c r="J1280" s="8">
        <v>-80531.42</v>
      </c>
      <c r="K1280" s="8"/>
      <c r="L1280" s="8"/>
      <c r="M1280" s="8"/>
      <c r="N1280" s="8"/>
    </row>
    <row r="1281" spans="3:14" s="7" customFormat="1" x14ac:dyDescent="0.2">
      <c r="C1281" s="7" t="s">
        <v>1206</v>
      </c>
      <c r="D1281" s="8"/>
      <c r="E1281" s="8"/>
      <c r="F1281" s="8">
        <v>-33099.199999999997</v>
      </c>
      <c r="G1281" s="8"/>
      <c r="H1281" s="8"/>
      <c r="I1281" s="8"/>
      <c r="J1281" s="8">
        <v>-43768.36</v>
      </c>
      <c r="K1281" s="8"/>
      <c r="L1281" s="8"/>
      <c r="M1281" s="8"/>
      <c r="N1281" s="8">
        <v>-4023.55</v>
      </c>
    </row>
    <row r="1282" spans="3:14" s="7" customFormat="1" x14ac:dyDescent="0.2">
      <c r="C1282" s="7" t="s">
        <v>1207</v>
      </c>
      <c r="D1282" s="8"/>
      <c r="E1282" s="8"/>
      <c r="F1282" s="8"/>
      <c r="G1282" s="8"/>
      <c r="H1282" s="8"/>
      <c r="I1282" s="8"/>
      <c r="J1282" s="8">
        <v>-37237</v>
      </c>
      <c r="K1282" s="8"/>
      <c r="L1282" s="8"/>
      <c r="M1282" s="8"/>
      <c r="N1282" s="8"/>
    </row>
    <row r="1283" spans="3:14" s="7" customFormat="1" x14ac:dyDescent="0.2">
      <c r="C1283" s="7" t="s">
        <v>189</v>
      </c>
      <c r="D1283" s="8"/>
      <c r="E1283" s="8"/>
      <c r="F1283" s="8"/>
      <c r="G1283" s="8"/>
      <c r="H1283" s="8"/>
      <c r="I1283" s="8"/>
      <c r="J1283" s="8">
        <v>-364991.76</v>
      </c>
      <c r="K1283" s="8"/>
      <c r="L1283" s="8"/>
      <c r="M1283" s="8"/>
      <c r="N1283" s="8"/>
    </row>
    <row r="1284" spans="3:14" s="7" customFormat="1" x14ac:dyDescent="0.2">
      <c r="C1284" s="7" t="s">
        <v>1208</v>
      </c>
      <c r="D1284" s="8"/>
      <c r="E1284" s="8"/>
      <c r="F1284" s="8">
        <v>-4137.3999999999996</v>
      </c>
      <c r="G1284" s="8"/>
      <c r="H1284" s="8"/>
      <c r="I1284" s="8"/>
      <c r="J1284" s="8">
        <v>-5471.04</v>
      </c>
      <c r="K1284" s="8"/>
      <c r="L1284" s="8"/>
      <c r="M1284" s="8"/>
      <c r="N1284" s="8"/>
    </row>
    <row r="1285" spans="3:14" s="7" customFormat="1" x14ac:dyDescent="0.2">
      <c r="C1285" s="7" t="s">
        <v>1209</v>
      </c>
      <c r="D1285" s="8"/>
      <c r="E1285" s="8"/>
      <c r="F1285" s="8"/>
      <c r="G1285" s="8"/>
      <c r="H1285" s="8"/>
      <c r="I1285" s="8">
        <v>-79815.569999999992</v>
      </c>
      <c r="J1285" s="8">
        <v>-100</v>
      </c>
      <c r="K1285" s="8"/>
      <c r="L1285" s="8"/>
      <c r="M1285" s="8"/>
      <c r="N1285" s="8"/>
    </row>
    <row r="1286" spans="3:14" s="7" customFormat="1" x14ac:dyDescent="0.2">
      <c r="C1286" s="7" t="s">
        <v>1210</v>
      </c>
      <c r="D1286" s="8"/>
      <c r="E1286" s="8"/>
      <c r="F1286" s="8"/>
      <c r="G1286" s="8"/>
      <c r="H1286" s="8"/>
      <c r="I1286" s="8"/>
      <c r="J1286" s="8">
        <v>-38433.79</v>
      </c>
      <c r="K1286" s="8"/>
      <c r="L1286" s="8"/>
      <c r="M1286" s="8"/>
      <c r="N1286" s="8"/>
    </row>
    <row r="1287" spans="3:14" s="7" customFormat="1" x14ac:dyDescent="0.2">
      <c r="C1287" s="7" t="s">
        <v>1211</v>
      </c>
      <c r="D1287" s="8"/>
      <c r="E1287" s="8"/>
      <c r="F1287" s="8"/>
      <c r="G1287" s="8"/>
      <c r="H1287" s="8"/>
      <c r="I1287" s="8"/>
      <c r="J1287" s="8">
        <v>-34479</v>
      </c>
      <c r="K1287" s="8"/>
      <c r="L1287" s="8"/>
      <c r="M1287" s="8"/>
      <c r="N1287" s="8"/>
    </row>
    <row r="1288" spans="3:14" s="7" customFormat="1" x14ac:dyDescent="0.2">
      <c r="C1288" s="7" t="s">
        <v>1212</v>
      </c>
      <c r="D1288" s="8"/>
      <c r="E1288" s="8"/>
      <c r="F1288" s="8"/>
      <c r="G1288" s="8"/>
      <c r="H1288" s="8"/>
      <c r="I1288" s="8"/>
      <c r="J1288" s="8">
        <v>-142052</v>
      </c>
      <c r="K1288" s="8"/>
      <c r="L1288" s="8"/>
      <c r="M1288" s="8"/>
      <c r="N1288" s="8"/>
    </row>
    <row r="1289" spans="3:14" s="7" customFormat="1" x14ac:dyDescent="0.2">
      <c r="C1289" s="7" t="s">
        <v>1213</v>
      </c>
      <c r="D1289" s="8"/>
      <c r="E1289" s="8"/>
      <c r="F1289" s="8">
        <v>-166997.81</v>
      </c>
      <c r="G1289" s="8"/>
      <c r="H1289" s="8"/>
      <c r="I1289" s="8"/>
      <c r="J1289" s="8"/>
      <c r="K1289" s="8"/>
      <c r="L1289" s="8"/>
      <c r="M1289" s="8"/>
      <c r="N1289" s="8"/>
    </row>
    <row r="1290" spans="3:14" s="7" customFormat="1" x14ac:dyDescent="0.2">
      <c r="C1290" s="7" t="s">
        <v>1214</v>
      </c>
      <c r="D1290" s="8"/>
      <c r="E1290" s="8"/>
      <c r="F1290" s="8"/>
      <c r="G1290" s="8"/>
      <c r="H1290" s="8"/>
      <c r="I1290" s="8"/>
      <c r="J1290" s="8">
        <v>-251084.65</v>
      </c>
      <c r="K1290" s="8"/>
      <c r="L1290" s="8"/>
      <c r="M1290" s="8"/>
      <c r="N1290" s="8"/>
    </row>
    <row r="1291" spans="3:14" s="7" customFormat="1" x14ac:dyDescent="0.2">
      <c r="C1291" s="7" t="s">
        <v>191</v>
      </c>
      <c r="D1291" s="8"/>
      <c r="E1291" s="8"/>
      <c r="F1291" s="8"/>
      <c r="G1291" s="8"/>
      <c r="H1291" s="8"/>
      <c r="I1291" s="8">
        <v>-25034.75</v>
      </c>
      <c r="J1291" s="8"/>
      <c r="K1291" s="8"/>
      <c r="L1291" s="8">
        <v>-25034.75</v>
      </c>
      <c r="M1291" s="8"/>
      <c r="N1291" s="8"/>
    </row>
    <row r="1292" spans="3:14" s="7" customFormat="1" x14ac:dyDescent="0.2">
      <c r="C1292" s="7" t="s">
        <v>1215</v>
      </c>
      <c r="D1292" s="8"/>
      <c r="E1292" s="8"/>
      <c r="F1292" s="8">
        <v>-12693.38</v>
      </c>
      <c r="G1292" s="8"/>
      <c r="H1292" s="8"/>
      <c r="I1292" s="8"/>
      <c r="J1292" s="8"/>
      <c r="K1292" s="8"/>
      <c r="L1292" s="8"/>
      <c r="M1292" s="8"/>
      <c r="N1292" s="8"/>
    </row>
    <row r="1293" spans="3:14" s="7" customFormat="1" x14ac:dyDescent="0.2">
      <c r="C1293" s="7" t="s">
        <v>193</v>
      </c>
      <c r="D1293" s="8"/>
      <c r="E1293" s="8"/>
      <c r="F1293" s="8"/>
      <c r="G1293" s="8"/>
      <c r="H1293" s="8"/>
      <c r="I1293" s="8"/>
      <c r="J1293" s="8"/>
      <c r="K1293" s="8"/>
      <c r="L1293" s="8">
        <v>-56027.63</v>
      </c>
      <c r="M1293" s="8"/>
      <c r="N1293" s="8"/>
    </row>
    <row r="1294" spans="3:14" s="7" customFormat="1" x14ac:dyDescent="0.2">
      <c r="C1294" s="7" t="s">
        <v>1216</v>
      </c>
      <c r="D1294" s="8"/>
      <c r="E1294" s="8"/>
      <c r="F1294" s="8">
        <v>-12693.38</v>
      </c>
      <c r="G1294" s="8"/>
      <c r="H1294" s="8"/>
      <c r="I1294" s="8"/>
      <c r="J1294" s="8">
        <v>-2410.1</v>
      </c>
      <c r="K1294" s="8"/>
      <c r="L1294" s="8"/>
      <c r="M1294" s="8"/>
      <c r="N1294" s="8"/>
    </row>
    <row r="1295" spans="3:14" s="7" customFormat="1" x14ac:dyDescent="0.2">
      <c r="C1295" s="7" t="s">
        <v>1217</v>
      </c>
      <c r="D1295" s="8"/>
      <c r="E1295" s="8"/>
      <c r="F1295" s="8">
        <v>-3513.73</v>
      </c>
      <c r="G1295" s="8"/>
      <c r="H1295" s="8"/>
      <c r="I1295" s="8"/>
      <c r="J1295" s="8"/>
      <c r="K1295" s="8"/>
      <c r="L1295" s="8"/>
      <c r="M1295" s="8"/>
      <c r="N1295" s="8"/>
    </row>
    <row r="1296" spans="3:14" s="7" customFormat="1" x14ac:dyDescent="0.2">
      <c r="C1296" s="7" t="s">
        <v>1218</v>
      </c>
      <c r="D1296" s="8"/>
      <c r="E1296" s="8"/>
      <c r="F1296" s="8"/>
      <c r="G1296" s="8"/>
      <c r="H1296" s="8"/>
      <c r="I1296" s="8">
        <v>-28871.31</v>
      </c>
      <c r="J1296" s="8"/>
      <c r="K1296" s="8"/>
      <c r="L1296" s="8"/>
      <c r="M1296" s="8"/>
      <c r="N1296" s="8"/>
    </row>
    <row r="1297" spans="3:14" s="7" customFormat="1" x14ac:dyDescent="0.2">
      <c r="C1297" s="7" t="s">
        <v>1219</v>
      </c>
      <c r="D1297" s="8"/>
      <c r="E1297" s="8"/>
      <c r="F1297" s="8"/>
      <c r="G1297" s="8"/>
      <c r="H1297" s="8">
        <v>-13178.32</v>
      </c>
      <c r="I1297" s="8">
        <v>-35683.64</v>
      </c>
      <c r="J1297" s="8"/>
      <c r="K1297" s="8"/>
      <c r="L1297" s="8"/>
      <c r="M1297" s="8"/>
      <c r="N1297" s="8"/>
    </row>
    <row r="1298" spans="3:14" s="7" customFormat="1" x14ac:dyDescent="0.2">
      <c r="C1298" s="7" t="s">
        <v>1220</v>
      </c>
      <c r="D1298" s="8"/>
      <c r="E1298" s="8"/>
      <c r="F1298" s="8"/>
      <c r="G1298" s="8"/>
      <c r="H1298" s="8"/>
      <c r="I1298" s="8">
        <v>-24329.75</v>
      </c>
      <c r="J1298" s="8"/>
      <c r="K1298" s="8"/>
      <c r="L1298" s="8"/>
      <c r="M1298" s="8">
        <v>-88650.42</v>
      </c>
      <c r="N1298" s="8"/>
    </row>
    <row r="1299" spans="3:14" s="7" customFormat="1" x14ac:dyDescent="0.2">
      <c r="C1299" s="7" t="s">
        <v>1221</v>
      </c>
      <c r="D1299" s="8"/>
      <c r="E1299" s="8"/>
      <c r="F1299" s="8"/>
      <c r="G1299" s="8"/>
      <c r="H1299" s="8"/>
      <c r="I1299" s="8">
        <v>-5948</v>
      </c>
      <c r="J1299" s="8"/>
      <c r="K1299" s="8"/>
      <c r="L1299" s="8"/>
      <c r="M1299" s="8"/>
      <c r="N1299" s="8"/>
    </row>
    <row r="1300" spans="3:14" s="7" customFormat="1" x14ac:dyDescent="0.2">
      <c r="C1300" s="7" t="s">
        <v>1222</v>
      </c>
      <c r="D1300" s="8"/>
      <c r="E1300" s="8"/>
      <c r="F1300" s="8"/>
      <c r="G1300" s="8">
        <v>-29924.639999999999</v>
      </c>
      <c r="H1300" s="8"/>
      <c r="I1300" s="8">
        <v>-14962.32</v>
      </c>
      <c r="J1300" s="8"/>
      <c r="K1300" s="8"/>
      <c r="L1300" s="8"/>
      <c r="M1300" s="8"/>
      <c r="N1300" s="8"/>
    </row>
    <row r="1301" spans="3:14" s="7" customFormat="1" x14ac:dyDescent="0.2">
      <c r="C1301" s="7" t="s">
        <v>1223</v>
      </c>
      <c r="D1301" s="8"/>
      <c r="E1301" s="8">
        <v>-20622.759999999998</v>
      </c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3:14" s="7" customFormat="1" x14ac:dyDescent="0.2">
      <c r="C1302" s="7" t="s">
        <v>220</v>
      </c>
      <c r="D1302" s="8"/>
      <c r="E1302" s="8">
        <v>-223417.34</v>
      </c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3:14" s="7" customFormat="1" x14ac:dyDescent="0.2">
      <c r="C1303" s="7" t="s">
        <v>221</v>
      </c>
      <c r="D1303" s="8"/>
      <c r="E1303" s="8">
        <v>-48011.66</v>
      </c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3:14" s="7" customFormat="1" x14ac:dyDescent="0.2">
      <c r="C1304" s="7" t="s">
        <v>222</v>
      </c>
      <c r="D1304" s="8"/>
      <c r="E1304" s="8">
        <v>-262942.90999999997</v>
      </c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3:14" s="7" customFormat="1" x14ac:dyDescent="0.2">
      <c r="C1305" s="7" t="s">
        <v>223</v>
      </c>
      <c r="D1305" s="8"/>
      <c r="E1305" s="8">
        <v>-691872.5</v>
      </c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3:14" s="7" customFormat="1" x14ac:dyDescent="0.2">
      <c r="C1306" s="7" t="s">
        <v>224</v>
      </c>
      <c r="D1306" s="8"/>
      <c r="E1306" s="8">
        <v>-497805.72</v>
      </c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3:14" s="7" customFormat="1" x14ac:dyDescent="0.2">
      <c r="C1307" s="7" t="s">
        <v>225</v>
      </c>
      <c r="D1307" s="8"/>
      <c r="E1307" s="8">
        <v>-1809.79</v>
      </c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3:14" s="7" customFormat="1" x14ac:dyDescent="0.2">
      <c r="C1308" s="7" t="s">
        <v>226</v>
      </c>
      <c r="D1308" s="8"/>
      <c r="E1308" s="8">
        <v>-10158.469999999999</v>
      </c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3:14" s="7" customFormat="1" x14ac:dyDescent="0.2">
      <c r="C1309" s="7" t="s">
        <v>227</v>
      </c>
      <c r="D1309" s="8"/>
      <c r="E1309" s="8"/>
      <c r="F1309" s="8"/>
      <c r="G1309" s="8"/>
      <c r="H1309" s="8"/>
      <c r="I1309" s="8"/>
      <c r="J1309" s="8"/>
      <c r="K1309" s="8">
        <v>-448360.6</v>
      </c>
      <c r="L1309" s="8">
        <v>-300827.83</v>
      </c>
      <c r="M1309" s="8"/>
      <c r="N1309" s="8"/>
    </row>
    <row r="1310" spans="3:14" s="7" customFormat="1" x14ac:dyDescent="0.2">
      <c r="C1310" s="7" t="s">
        <v>228</v>
      </c>
      <c r="D1310" s="8"/>
      <c r="E1310" s="8"/>
      <c r="F1310" s="8"/>
      <c r="G1310" s="8"/>
      <c r="H1310" s="8"/>
      <c r="I1310" s="8"/>
      <c r="J1310" s="8"/>
      <c r="K1310" s="8"/>
      <c r="L1310" s="8"/>
      <c r="M1310" s="8">
        <v>-23159.63</v>
      </c>
      <c r="N1310" s="8"/>
    </row>
    <row r="1311" spans="3:14" s="7" customFormat="1" x14ac:dyDescent="0.2">
      <c r="C1311" s="7" t="s">
        <v>1224</v>
      </c>
      <c r="D1311" s="8"/>
      <c r="E1311" s="8"/>
      <c r="F1311" s="8">
        <v>-571997.68999999994</v>
      </c>
      <c r="G1311" s="8"/>
      <c r="H1311" s="8"/>
      <c r="I1311" s="8"/>
      <c r="J1311" s="8"/>
      <c r="K1311" s="8"/>
      <c r="L1311" s="8">
        <v>-4085.86</v>
      </c>
      <c r="M1311" s="8"/>
      <c r="N1311" s="8"/>
    </row>
    <row r="1312" spans="3:14" s="7" customFormat="1" x14ac:dyDescent="0.2">
      <c r="C1312" s="7" t="s">
        <v>231</v>
      </c>
      <c r="D1312" s="8"/>
      <c r="E1312" s="8"/>
      <c r="F1312" s="8">
        <v>-5427.37</v>
      </c>
      <c r="G1312" s="8"/>
      <c r="H1312" s="8"/>
      <c r="I1312" s="8">
        <v>-11782</v>
      </c>
      <c r="J1312" s="8"/>
      <c r="K1312" s="8"/>
      <c r="L1312" s="8"/>
      <c r="M1312" s="8">
        <v>-246731.47</v>
      </c>
      <c r="N1312" s="8">
        <v>0</v>
      </c>
    </row>
    <row r="1313" spans="3:14" s="7" customFormat="1" x14ac:dyDescent="0.2">
      <c r="C1313" s="7" t="s">
        <v>240</v>
      </c>
      <c r="D1313" s="8"/>
      <c r="E1313" s="8"/>
      <c r="F1313" s="8"/>
      <c r="G1313" s="8"/>
      <c r="H1313" s="8"/>
      <c r="I1313" s="8"/>
      <c r="J1313" s="8"/>
      <c r="K1313" s="8"/>
      <c r="L1313" s="8"/>
      <c r="M1313" s="8">
        <v>-10554.869999999999</v>
      </c>
      <c r="N1313" s="8">
        <v>0</v>
      </c>
    </row>
    <row r="1314" spans="3:14" s="7" customFormat="1" x14ac:dyDescent="0.2">
      <c r="C1314" s="7" t="s">
        <v>242</v>
      </c>
      <c r="D1314" s="8"/>
      <c r="E1314" s="8"/>
      <c r="F1314" s="8"/>
      <c r="G1314" s="8"/>
      <c r="H1314" s="8"/>
      <c r="I1314" s="8">
        <v>-8694.0499999999993</v>
      </c>
      <c r="J1314" s="8"/>
      <c r="K1314" s="8"/>
      <c r="L1314" s="8"/>
      <c r="M1314" s="8"/>
      <c r="N1314" s="8"/>
    </row>
    <row r="1315" spans="3:14" s="7" customFormat="1" x14ac:dyDescent="0.2">
      <c r="C1315" s="7" t="s">
        <v>244</v>
      </c>
      <c r="D1315" s="8"/>
      <c r="E1315" s="8">
        <v>-189361.96</v>
      </c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3:14" s="7" customFormat="1" x14ac:dyDescent="0.2">
      <c r="C1316" s="7" t="s">
        <v>1225</v>
      </c>
      <c r="D1316" s="8"/>
      <c r="E1316" s="8"/>
      <c r="F1316" s="8"/>
      <c r="G1316" s="8"/>
      <c r="H1316" s="8"/>
      <c r="I1316" s="8"/>
      <c r="J1316" s="8">
        <v>-54887.1</v>
      </c>
      <c r="K1316" s="8"/>
      <c r="L1316" s="8"/>
      <c r="M1316" s="8"/>
      <c r="N1316" s="8"/>
    </row>
    <row r="1317" spans="3:14" s="7" customFormat="1" x14ac:dyDescent="0.2">
      <c r="C1317" s="7" t="s">
        <v>1226</v>
      </c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>
        <v>-11958.06</v>
      </c>
    </row>
    <row r="1318" spans="3:14" s="7" customFormat="1" x14ac:dyDescent="0.2">
      <c r="C1318" s="7" t="s">
        <v>1227</v>
      </c>
      <c r="D1318" s="8"/>
      <c r="E1318" s="8"/>
      <c r="F1318" s="8"/>
      <c r="G1318" s="8"/>
      <c r="H1318" s="8"/>
      <c r="I1318" s="8"/>
      <c r="J1318" s="8"/>
      <c r="K1318" s="8">
        <v>-9788</v>
      </c>
      <c r="L1318" s="8">
        <v>-468834.6</v>
      </c>
      <c r="M1318" s="8"/>
      <c r="N1318" s="8"/>
    </row>
    <row r="1319" spans="3:14" s="7" customFormat="1" x14ac:dyDescent="0.2">
      <c r="C1319" s="7" t="s">
        <v>1228</v>
      </c>
      <c r="D1319" s="8"/>
      <c r="E1319" s="8"/>
      <c r="F1319" s="8"/>
      <c r="G1319" s="8"/>
      <c r="H1319" s="8"/>
      <c r="I1319" s="8"/>
      <c r="J1319" s="8">
        <v>-121679.87</v>
      </c>
      <c r="K1319" s="8">
        <v>-76121</v>
      </c>
      <c r="L1319" s="8"/>
      <c r="M1319" s="8">
        <v>-46534</v>
      </c>
      <c r="N1319" s="8"/>
    </row>
    <row r="1320" spans="3:14" s="7" customFormat="1" x14ac:dyDescent="0.2">
      <c r="C1320" s="7" t="s">
        <v>1229</v>
      </c>
      <c r="D1320" s="8"/>
      <c r="E1320" s="8"/>
      <c r="F1320" s="8">
        <v>-55245.1</v>
      </c>
      <c r="G1320" s="8"/>
      <c r="H1320" s="8"/>
      <c r="I1320" s="8"/>
      <c r="J1320" s="8"/>
      <c r="K1320" s="8"/>
      <c r="L1320" s="8"/>
      <c r="M1320" s="8"/>
      <c r="N1320" s="8"/>
    </row>
    <row r="1321" spans="3:14" s="7" customFormat="1" x14ac:dyDescent="0.2">
      <c r="C1321" s="7" t="s">
        <v>1230</v>
      </c>
      <c r="D1321" s="8"/>
      <c r="E1321" s="8">
        <v>-25618.02</v>
      </c>
      <c r="F1321" s="8">
        <v>-583898.25</v>
      </c>
      <c r="G1321" s="8">
        <v>-4855</v>
      </c>
      <c r="H1321" s="8"/>
      <c r="I1321" s="8">
        <v>-8042.19</v>
      </c>
      <c r="J1321" s="8"/>
      <c r="K1321" s="8">
        <v>-496772.23</v>
      </c>
      <c r="L1321" s="8">
        <v>-1952475</v>
      </c>
      <c r="M1321" s="8">
        <v>-124063.25</v>
      </c>
      <c r="N1321" s="8">
        <v>-87212.75</v>
      </c>
    </row>
    <row r="1322" spans="3:14" s="7" customFormat="1" x14ac:dyDescent="0.2">
      <c r="C1322" s="7" t="s">
        <v>1231</v>
      </c>
      <c r="D1322" s="8"/>
      <c r="E1322" s="8"/>
      <c r="F1322" s="8">
        <v>-6412.8</v>
      </c>
      <c r="G1322" s="8"/>
      <c r="H1322" s="8"/>
      <c r="I1322" s="8"/>
      <c r="J1322" s="8"/>
      <c r="K1322" s="8"/>
      <c r="L1322" s="8"/>
      <c r="M1322" s="8"/>
      <c r="N1322" s="8"/>
    </row>
    <row r="1323" spans="3:14" s="7" customFormat="1" x14ac:dyDescent="0.2">
      <c r="C1323" s="7" t="s">
        <v>1232</v>
      </c>
      <c r="D1323" s="8"/>
      <c r="E1323" s="8"/>
      <c r="F1323" s="8"/>
      <c r="G1323" s="8"/>
      <c r="H1323" s="8"/>
      <c r="I1323" s="8">
        <v>-4524.84</v>
      </c>
      <c r="J1323" s="8"/>
      <c r="K1323" s="8"/>
      <c r="L1323" s="8"/>
      <c r="M1323" s="8"/>
      <c r="N1323" s="8"/>
    </row>
    <row r="1324" spans="3:14" s="7" customFormat="1" x14ac:dyDescent="0.2">
      <c r="C1324" s="7" t="s">
        <v>1233</v>
      </c>
      <c r="D1324" s="8"/>
      <c r="E1324" s="8"/>
      <c r="F1324" s="8"/>
      <c r="G1324" s="8"/>
      <c r="H1324" s="8"/>
      <c r="I1324" s="8">
        <v>-16716.39</v>
      </c>
      <c r="J1324" s="8"/>
      <c r="K1324" s="8"/>
      <c r="L1324" s="8"/>
      <c r="M1324" s="8"/>
      <c r="N1324" s="8"/>
    </row>
    <row r="1325" spans="3:14" s="7" customFormat="1" x14ac:dyDescent="0.2">
      <c r="C1325" s="7" t="s">
        <v>1234</v>
      </c>
      <c r="D1325" s="8"/>
      <c r="E1325" s="8">
        <v>-239397.27</v>
      </c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3:14" s="7" customFormat="1" x14ac:dyDescent="0.2">
      <c r="C1326" s="7" t="s">
        <v>1235</v>
      </c>
      <c r="D1326" s="8"/>
      <c r="E1326" s="8">
        <v>-2965.54</v>
      </c>
      <c r="F1326" s="8">
        <v>-10563.39</v>
      </c>
      <c r="G1326" s="8"/>
      <c r="H1326" s="8"/>
      <c r="I1326" s="8"/>
      <c r="J1326" s="8"/>
      <c r="K1326" s="8"/>
      <c r="L1326" s="8"/>
      <c r="M1326" s="8"/>
      <c r="N1326" s="8"/>
    </row>
    <row r="1327" spans="3:14" s="7" customFormat="1" x14ac:dyDescent="0.2">
      <c r="C1327" s="7" t="s">
        <v>1236</v>
      </c>
      <c r="D1327" s="8"/>
      <c r="E1327" s="8"/>
      <c r="F1327" s="8"/>
      <c r="G1327" s="8"/>
      <c r="H1327" s="8"/>
      <c r="I1327" s="8"/>
      <c r="J1327" s="8"/>
      <c r="K1327" s="8">
        <v>-661209</v>
      </c>
      <c r="L1327" s="8">
        <v>-132313.66</v>
      </c>
      <c r="M1327" s="8"/>
      <c r="N1327" s="8"/>
    </row>
    <row r="1328" spans="3:14" s="7" customFormat="1" x14ac:dyDescent="0.2">
      <c r="C1328" s="7" t="s">
        <v>1237</v>
      </c>
      <c r="D1328" s="8"/>
      <c r="E1328" s="8">
        <v>-69527.62</v>
      </c>
      <c r="F1328" s="8"/>
      <c r="G1328" s="8"/>
      <c r="H1328" s="8"/>
      <c r="I1328" s="8"/>
      <c r="J1328" s="8"/>
      <c r="K1328" s="8">
        <v>-126115.57</v>
      </c>
      <c r="L1328" s="8">
        <v>-170476.25</v>
      </c>
      <c r="M1328" s="8"/>
      <c r="N1328" s="8">
        <v>-311633.23</v>
      </c>
    </row>
    <row r="1329" spans="3:14" s="7" customFormat="1" x14ac:dyDescent="0.2">
      <c r="C1329" s="7" t="s">
        <v>1238</v>
      </c>
      <c r="D1329" s="8"/>
      <c r="E1329" s="8"/>
      <c r="F1329" s="8"/>
      <c r="G1329" s="8">
        <v>-89282.95</v>
      </c>
      <c r="H1329" s="8"/>
      <c r="I1329" s="8"/>
      <c r="J1329" s="8"/>
      <c r="K1329" s="8">
        <v>-184383.48</v>
      </c>
      <c r="L1329" s="8">
        <v>-455037.22</v>
      </c>
      <c r="M1329" s="8">
        <v>-161710.95000000001</v>
      </c>
      <c r="N1329" s="8">
        <v>-89292.95</v>
      </c>
    </row>
    <row r="1330" spans="3:14" s="7" customFormat="1" x14ac:dyDescent="0.2">
      <c r="C1330" s="7" t="s">
        <v>1239</v>
      </c>
      <c r="D1330" s="8"/>
      <c r="E1330" s="8"/>
      <c r="F1330" s="8"/>
      <c r="G1330" s="8"/>
      <c r="H1330" s="8"/>
      <c r="I1330" s="8"/>
      <c r="J1330" s="8"/>
      <c r="K1330" s="8">
        <v>-743359.03</v>
      </c>
      <c r="L1330" s="8">
        <v>-816876.69</v>
      </c>
      <c r="M1330" s="8"/>
      <c r="N1330" s="8"/>
    </row>
    <row r="1331" spans="3:14" s="7" customFormat="1" x14ac:dyDescent="0.2">
      <c r="C1331" s="7" t="s">
        <v>1240</v>
      </c>
      <c r="D1331" s="8">
        <v>-180273.75</v>
      </c>
      <c r="E1331" s="8"/>
      <c r="F1331" s="8"/>
      <c r="G1331" s="8"/>
      <c r="H1331" s="8"/>
      <c r="I1331" s="8"/>
      <c r="J1331" s="8"/>
      <c r="K1331" s="8">
        <v>-54241.17</v>
      </c>
      <c r="L1331" s="8">
        <v>-171408.9</v>
      </c>
      <c r="M1331" s="8"/>
      <c r="N1331" s="8"/>
    </row>
    <row r="1332" spans="3:14" s="7" customFormat="1" x14ac:dyDescent="0.2">
      <c r="C1332" s="7" t="s">
        <v>1241</v>
      </c>
      <c r="D1332" s="8"/>
      <c r="E1332" s="8">
        <v>0</v>
      </c>
      <c r="F1332" s="8">
        <v>-51143.27</v>
      </c>
      <c r="G1332" s="8">
        <v>-30448.400000000001</v>
      </c>
      <c r="H1332" s="8">
        <v>-120717.97</v>
      </c>
      <c r="I1332" s="8">
        <v>0</v>
      </c>
      <c r="J1332" s="8"/>
      <c r="K1332" s="8">
        <v>-101460.51</v>
      </c>
      <c r="L1332" s="8">
        <v>-105733.34</v>
      </c>
      <c r="M1332" s="8"/>
      <c r="N1332" s="8"/>
    </row>
    <row r="1333" spans="3:14" s="7" customFormat="1" x14ac:dyDescent="0.2">
      <c r="C1333" s="7" t="s">
        <v>1242</v>
      </c>
      <c r="D1333" s="8"/>
      <c r="E1333" s="8"/>
      <c r="F1333" s="8"/>
      <c r="G1333" s="8"/>
      <c r="H1333" s="8"/>
      <c r="I1333" s="8"/>
      <c r="J1333" s="8"/>
      <c r="K1333" s="8">
        <v>-2086278.88</v>
      </c>
      <c r="L1333" s="8"/>
      <c r="M1333" s="8"/>
      <c r="N1333" s="8"/>
    </row>
    <row r="1334" spans="3:14" s="7" customFormat="1" x14ac:dyDescent="0.2">
      <c r="C1334" s="7" t="s">
        <v>1243</v>
      </c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>
        <v>-69442.59</v>
      </c>
    </row>
    <row r="1335" spans="3:14" s="7" customFormat="1" x14ac:dyDescent="0.2">
      <c r="C1335" s="7" t="s">
        <v>1244</v>
      </c>
      <c r="D1335" s="8">
        <v>-413768.25</v>
      </c>
      <c r="E1335" s="8"/>
      <c r="F1335" s="8">
        <v>-66043.179999999993</v>
      </c>
      <c r="G1335" s="8"/>
      <c r="H1335" s="8"/>
      <c r="I1335" s="8"/>
      <c r="J1335" s="8"/>
      <c r="K1335" s="8"/>
      <c r="L1335" s="8"/>
      <c r="M1335" s="8"/>
      <c r="N1335" s="8"/>
    </row>
    <row r="1336" spans="3:14" s="7" customFormat="1" x14ac:dyDescent="0.2">
      <c r="C1336" s="7" t="s">
        <v>1245</v>
      </c>
      <c r="D1336" s="8"/>
      <c r="E1336" s="8"/>
      <c r="F1336" s="8"/>
      <c r="G1336" s="8"/>
      <c r="H1336" s="8">
        <v>-19810.939999999999</v>
      </c>
      <c r="I1336" s="8">
        <v>-115986</v>
      </c>
      <c r="J1336" s="8">
        <v>-3500</v>
      </c>
      <c r="K1336" s="8">
        <v>-84963.15</v>
      </c>
      <c r="L1336" s="8">
        <v>-221000.76</v>
      </c>
      <c r="M1336" s="8">
        <v>-666934.1</v>
      </c>
      <c r="N1336" s="8">
        <v>0</v>
      </c>
    </row>
    <row r="1337" spans="3:14" s="7" customFormat="1" x14ac:dyDescent="0.2">
      <c r="C1337" s="7" t="s">
        <v>250</v>
      </c>
      <c r="D1337" s="8"/>
      <c r="E1337" s="8"/>
      <c r="F1337" s="8">
        <v>-14019.04</v>
      </c>
      <c r="G1337" s="8"/>
      <c r="H1337" s="8"/>
      <c r="I1337" s="8"/>
      <c r="J1337" s="8"/>
      <c r="K1337" s="8"/>
      <c r="L1337" s="8"/>
      <c r="M1337" s="8"/>
      <c r="N1337" s="8"/>
    </row>
    <row r="1338" spans="3:14" s="7" customFormat="1" x14ac:dyDescent="0.2">
      <c r="C1338" s="7" t="s">
        <v>252</v>
      </c>
      <c r="D1338" s="8"/>
      <c r="E1338" s="8"/>
      <c r="F1338" s="8">
        <v>-20580.560000000001</v>
      </c>
      <c r="G1338" s="8"/>
      <c r="H1338" s="8"/>
      <c r="I1338" s="8"/>
      <c r="J1338" s="8"/>
      <c r="K1338" s="8"/>
      <c r="L1338" s="8"/>
      <c r="M1338" s="8"/>
      <c r="N1338" s="8"/>
    </row>
    <row r="1339" spans="3:14" s="7" customFormat="1" x14ac:dyDescent="0.2">
      <c r="C1339" s="7" t="s">
        <v>254</v>
      </c>
      <c r="D1339" s="8"/>
      <c r="E1339" s="8"/>
      <c r="F1339" s="8">
        <v>-126209.11</v>
      </c>
      <c r="G1339" s="8">
        <v>-20078.98</v>
      </c>
      <c r="H1339" s="8"/>
      <c r="I1339" s="8">
        <v>-6581.15</v>
      </c>
      <c r="J1339" s="8"/>
      <c r="K1339" s="8">
        <v>-37955.06</v>
      </c>
      <c r="L1339" s="8"/>
      <c r="M1339" s="8"/>
      <c r="N1339" s="8"/>
    </row>
    <row r="1340" spans="3:14" s="7" customFormat="1" x14ac:dyDescent="0.2">
      <c r="C1340" s="7" t="s">
        <v>257</v>
      </c>
      <c r="D1340" s="8"/>
      <c r="E1340" s="8">
        <v>-151388.63</v>
      </c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3:14" s="7" customFormat="1" x14ac:dyDescent="0.2">
      <c r="C1341" s="7" t="s">
        <v>1246</v>
      </c>
      <c r="D1341" s="8"/>
      <c r="E1341" s="8"/>
      <c r="F1341" s="8"/>
      <c r="G1341" s="8"/>
      <c r="H1341" s="8"/>
      <c r="I1341" s="8"/>
      <c r="J1341" s="8"/>
      <c r="K1341" s="8"/>
      <c r="L1341" s="8">
        <v>-32852.28</v>
      </c>
      <c r="M1341" s="8"/>
      <c r="N1341" s="8"/>
    </row>
    <row r="1342" spans="3:14" s="7" customFormat="1" x14ac:dyDescent="0.2">
      <c r="C1342" s="7" t="s">
        <v>260</v>
      </c>
      <c r="D1342" s="8"/>
      <c r="E1342" s="8"/>
      <c r="F1342" s="8"/>
      <c r="G1342" s="8"/>
      <c r="H1342" s="8">
        <v>-23907.7</v>
      </c>
      <c r="I1342" s="8"/>
      <c r="J1342" s="8"/>
      <c r="K1342" s="8"/>
      <c r="L1342" s="8"/>
      <c r="M1342" s="8"/>
      <c r="N1342" s="8"/>
    </row>
    <row r="1343" spans="3:14" s="7" customFormat="1" x14ac:dyDescent="0.2">
      <c r="C1343" s="7" t="s">
        <v>1247</v>
      </c>
      <c r="D1343" s="8"/>
      <c r="E1343" s="8"/>
      <c r="F1343" s="8"/>
      <c r="G1343" s="8"/>
      <c r="H1343" s="8"/>
      <c r="I1343" s="8"/>
      <c r="J1343" s="8"/>
      <c r="K1343" s="8"/>
      <c r="L1343" s="8"/>
      <c r="M1343" s="8">
        <v>-36754.410000000003</v>
      </c>
      <c r="N1343" s="8"/>
    </row>
    <row r="1344" spans="3:14" s="7" customFormat="1" x14ac:dyDescent="0.2">
      <c r="C1344" s="7" t="s">
        <v>1248</v>
      </c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>
        <v>-391183.46</v>
      </c>
    </row>
    <row r="1345" spans="3:14" s="7" customFormat="1" x14ac:dyDescent="0.2">
      <c r="C1345" s="7" t="s">
        <v>1249</v>
      </c>
      <c r="D1345" s="8"/>
      <c r="E1345" s="8"/>
      <c r="F1345" s="8"/>
      <c r="G1345" s="8"/>
      <c r="H1345" s="8">
        <v>-37221.590000000004</v>
      </c>
      <c r="I1345" s="8"/>
      <c r="J1345" s="8"/>
      <c r="K1345" s="8"/>
      <c r="L1345" s="8"/>
      <c r="M1345" s="8"/>
      <c r="N1345" s="8"/>
    </row>
    <row r="1346" spans="3:14" s="7" customFormat="1" x14ac:dyDescent="0.2">
      <c r="C1346" s="7" t="s">
        <v>1250</v>
      </c>
      <c r="D1346" s="8"/>
      <c r="E1346" s="8"/>
      <c r="F1346" s="8"/>
      <c r="G1346" s="8"/>
      <c r="H1346" s="8"/>
      <c r="I1346" s="8"/>
      <c r="J1346" s="8"/>
      <c r="K1346" s="8"/>
      <c r="L1346" s="8">
        <v>-7845.75</v>
      </c>
      <c r="M1346" s="8"/>
      <c r="N1346" s="8"/>
    </row>
    <row r="1347" spans="3:14" s="7" customFormat="1" x14ac:dyDescent="0.2">
      <c r="C1347" s="7" t="s">
        <v>1251</v>
      </c>
      <c r="D1347" s="8"/>
      <c r="E1347" s="8">
        <v>-4283.12</v>
      </c>
      <c r="F1347" s="8"/>
      <c r="G1347" s="8">
        <v>-5176.1000000000004</v>
      </c>
      <c r="H1347" s="8"/>
      <c r="I1347" s="8"/>
      <c r="J1347" s="8"/>
      <c r="K1347" s="8"/>
      <c r="L1347" s="8"/>
      <c r="M1347" s="8"/>
      <c r="N1347" s="8"/>
    </row>
    <row r="1348" spans="3:14" s="7" customFormat="1" x14ac:dyDescent="0.2">
      <c r="C1348" s="7" t="s">
        <v>1252</v>
      </c>
      <c r="D1348" s="8"/>
      <c r="E1348" s="8"/>
      <c r="F1348" s="8"/>
      <c r="G1348" s="8">
        <v>-38581.5</v>
      </c>
      <c r="H1348" s="8"/>
      <c r="I1348" s="8"/>
      <c r="J1348" s="8"/>
      <c r="K1348" s="8"/>
      <c r="L1348" s="8"/>
      <c r="M1348" s="8"/>
      <c r="N1348" s="8"/>
    </row>
    <row r="1349" spans="3:14" s="7" customFormat="1" x14ac:dyDescent="0.2">
      <c r="C1349" s="7" t="s">
        <v>276</v>
      </c>
      <c r="D1349" s="8">
        <v>-11027.21</v>
      </c>
      <c r="E1349" s="8"/>
      <c r="F1349" s="8"/>
      <c r="G1349" s="8"/>
      <c r="H1349" s="8">
        <v>-32466</v>
      </c>
      <c r="I1349" s="8">
        <v>-128499.33</v>
      </c>
      <c r="J1349" s="8">
        <v>-140770.48000000001</v>
      </c>
      <c r="K1349" s="8"/>
      <c r="L1349" s="8"/>
      <c r="M1349" s="8"/>
      <c r="N1349" s="8"/>
    </row>
    <row r="1350" spans="3:14" s="7" customFormat="1" x14ac:dyDescent="0.2">
      <c r="C1350" s="7" t="s">
        <v>277</v>
      </c>
      <c r="D1350" s="8"/>
      <c r="E1350" s="8"/>
      <c r="F1350" s="8"/>
      <c r="G1350" s="8"/>
      <c r="H1350" s="8"/>
      <c r="I1350" s="8"/>
      <c r="J1350" s="8">
        <v>-49445</v>
      </c>
      <c r="K1350" s="8"/>
      <c r="L1350" s="8"/>
      <c r="M1350" s="8"/>
      <c r="N1350" s="8"/>
    </row>
    <row r="1351" spans="3:14" s="7" customFormat="1" x14ac:dyDescent="0.2">
      <c r="C1351" s="7" t="s">
        <v>282</v>
      </c>
      <c r="D1351" s="8"/>
      <c r="E1351" s="8">
        <v>80885.95</v>
      </c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3:14" s="7" customFormat="1" x14ac:dyDescent="0.2">
      <c r="C1352" s="7" t="s">
        <v>284</v>
      </c>
      <c r="D1352" s="8"/>
      <c r="E1352" s="8">
        <v>13167.48</v>
      </c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3:14" s="7" customFormat="1" x14ac:dyDescent="0.2">
      <c r="C1353" s="7" t="s">
        <v>1253</v>
      </c>
      <c r="D1353" s="8"/>
      <c r="E1353" s="8">
        <v>9405.35</v>
      </c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3:14" s="7" customFormat="1" x14ac:dyDescent="0.2">
      <c r="C1354" s="7" t="s">
        <v>287</v>
      </c>
      <c r="D1354" s="8"/>
      <c r="E1354" s="8"/>
      <c r="F1354" s="8"/>
      <c r="G1354" s="8"/>
      <c r="H1354" s="8">
        <v>-1445876.43</v>
      </c>
      <c r="I1354" s="8"/>
      <c r="J1354" s="8"/>
      <c r="K1354" s="8"/>
      <c r="L1354" s="8">
        <v>-58541</v>
      </c>
      <c r="M1354" s="8"/>
      <c r="N1354" s="8"/>
    </row>
    <row r="1355" spans="3:14" s="7" customFormat="1" x14ac:dyDescent="0.2">
      <c r="C1355" s="7" t="s">
        <v>288</v>
      </c>
      <c r="D1355" s="8"/>
      <c r="E1355" s="8"/>
      <c r="F1355" s="8"/>
      <c r="G1355" s="8"/>
      <c r="H1355" s="8">
        <v>-344982.49</v>
      </c>
      <c r="I1355" s="8"/>
      <c r="J1355" s="8"/>
      <c r="K1355" s="8"/>
      <c r="L1355" s="8"/>
      <c r="M1355" s="8"/>
      <c r="N1355" s="8"/>
    </row>
    <row r="1356" spans="3:14" s="7" customFormat="1" x14ac:dyDescent="0.2">
      <c r="C1356" s="7" t="s">
        <v>289</v>
      </c>
      <c r="D1356" s="8"/>
      <c r="E1356" s="8"/>
      <c r="F1356" s="8"/>
      <c r="G1356" s="8"/>
      <c r="H1356" s="8">
        <v>-75290.25</v>
      </c>
      <c r="I1356" s="8"/>
      <c r="J1356" s="8"/>
      <c r="K1356" s="8"/>
      <c r="L1356" s="8"/>
      <c r="M1356" s="8"/>
      <c r="N1356" s="8"/>
    </row>
    <row r="1357" spans="3:14" s="7" customFormat="1" x14ac:dyDescent="0.2">
      <c r="C1357" s="7" t="s">
        <v>290</v>
      </c>
      <c r="D1357" s="8"/>
      <c r="E1357" s="8"/>
      <c r="F1357" s="8"/>
      <c r="G1357" s="8"/>
      <c r="H1357" s="8">
        <v>-159991.78</v>
      </c>
      <c r="I1357" s="8"/>
      <c r="J1357" s="8"/>
      <c r="K1357" s="8"/>
      <c r="L1357" s="8"/>
      <c r="M1357" s="8"/>
      <c r="N1357" s="8"/>
    </row>
    <row r="1358" spans="3:14" s="7" customFormat="1" x14ac:dyDescent="0.2">
      <c r="C1358" s="7" t="s">
        <v>291</v>
      </c>
      <c r="D1358" s="8"/>
      <c r="E1358" s="8"/>
      <c r="F1358" s="8"/>
      <c r="G1358" s="8"/>
      <c r="H1358" s="8">
        <v>-242784.24</v>
      </c>
      <c r="I1358" s="8"/>
      <c r="J1358" s="8"/>
      <c r="K1358" s="8"/>
      <c r="L1358" s="8"/>
      <c r="M1358" s="8"/>
      <c r="N1358" s="8"/>
    </row>
    <row r="1359" spans="3:14" s="7" customFormat="1" x14ac:dyDescent="0.2">
      <c r="C1359" s="7" t="s">
        <v>1254</v>
      </c>
      <c r="D1359" s="8"/>
      <c r="E1359" s="8"/>
      <c r="F1359" s="8"/>
      <c r="G1359" s="8"/>
      <c r="H1359" s="8">
        <v>-266617.93</v>
      </c>
      <c r="I1359" s="8"/>
      <c r="J1359" s="8"/>
      <c r="K1359" s="8"/>
      <c r="L1359" s="8"/>
      <c r="M1359" s="8"/>
      <c r="N1359" s="8"/>
    </row>
    <row r="1360" spans="3:14" s="7" customFormat="1" x14ac:dyDescent="0.2">
      <c r="C1360" s="7" t="s">
        <v>1255</v>
      </c>
      <c r="D1360" s="8"/>
      <c r="E1360" s="8"/>
      <c r="F1360" s="8">
        <v>-581311.4</v>
      </c>
      <c r="G1360" s="8"/>
      <c r="H1360" s="8"/>
      <c r="I1360" s="8"/>
      <c r="J1360" s="8"/>
      <c r="K1360" s="8"/>
      <c r="L1360" s="8"/>
      <c r="M1360" s="8"/>
      <c r="N1360" s="8"/>
    </row>
    <row r="1361" spans="3:14" s="7" customFormat="1" x14ac:dyDescent="0.2">
      <c r="C1361" s="7" t="s">
        <v>293</v>
      </c>
      <c r="D1361" s="8"/>
      <c r="E1361" s="8"/>
      <c r="F1361" s="8">
        <v>-22337.919999999998</v>
      </c>
      <c r="G1361" s="8"/>
      <c r="H1361" s="8"/>
      <c r="I1361" s="8"/>
      <c r="J1361" s="8"/>
      <c r="K1361" s="8"/>
      <c r="L1361" s="8"/>
      <c r="M1361" s="8"/>
      <c r="N1361" s="8"/>
    </row>
    <row r="1362" spans="3:14" s="7" customFormat="1" x14ac:dyDescent="0.2">
      <c r="C1362" s="7" t="s">
        <v>1256</v>
      </c>
      <c r="D1362" s="8"/>
      <c r="E1362" s="8"/>
      <c r="F1362" s="8">
        <v>-84305.39</v>
      </c>
      <c r="G1362" s="8"/>
      <c r="H1362" s="8"/>
      <c r="I1362" s="8"/>
      <c r="J1362" s="8"/>
      <c r="K1362" s="8"/>
      <c r="L1362" s="8"/>
      <c r="M1362" s="8"/>
      <c r="N1362" s="8"/>
    </row>
    <row r="1363" spans="3:14" s="7" customFormat="1" x14ac:dyDescent="0.2">
      <c r="C1363" s="7" t="s">
        <v>1257</v>
      </c>
      <c r="D1363" s="8"/>
      <c r="E1363" s="8"/>
      <c r="F1363" s="8">
        <v>-43802.87</v>
      </c>
      <c r="G1363" s="8"/>
      <c r="H1363" s="8"/>
      <c r="I1363" s="8"/>
      <c r="J1363" s="8"/>
      <c r="K1363" s="8"/>
      <c r="L1363" s="8"/>
      <c r="M1363" s="8"/>
      <c r="N1363" s="8"/>
    </row>
    <row r="1364" spans="3:14" s="7" customFormat="1" x14ac:dyDescent="0.2">
      <c r="C1364" s="7" t="s">
        <v>1258</v>
      </c>
      <c r="D1364" s="8"/>
      <c r="E1364" s="8"/>
      <c r="F1364" s="8">
        <v>-503634.02</v>
      </c>
      <c r="G1364" s="8"/>
      <c r="H1364" s="8"/>
      <c r="I1364" s="8"/>
      <c r="J1364" s="8"/>
      <c r="K1364" s="8"/>
      <c r="L1364" s="8"/>
      <c r="M1364" s="8"/>
      <c r="N1364" s="8"/>
    </row>
    <row r="1365" spans="3:14" s="7" customFormat="1" x14ac:dyDescent="0.2">
      <c r="C1365" s="7" t="s">
        <v>1259</v>
      </c>
      <c r="D1365" s="8"/>
      <c r="E1365" s="8"/>
      <c r="F1365" s="8">
        <v>-566277.36</v>
      </c>
      <c r="G1365" s="8"/>
      <c r="H1365" s="8"/>
      <c r="I1365" s="8"/>
      <c r="J1365" s="8"/>
      <c r="K1365" s="8"/>
      <c r="L1365" s="8"/>
      <c r="M1365" s="8"/>
      <c r="N1365" s="8"/>
    </row>
    <row r="1366" spans="3:14" s="7" customFormat="1" x14ac:dyDescent="0.2">
      <c r="C1366" s="7" t="s">
        <v>1260</v>
      </c>
      <c r="D1366" s="8"/>
      <c r="E1366" s="8"/>
      <c r="F1366" s="8"/>
      <c r="G1366" s="8"/>
      <c r="H1366" s="8"/>
      <c r="I1366" s="8"/>
      <c r="J1366" s="8">
        <v>-5942.38</v>
      </c>
      <c r="K1366" s="8"/>
      <c r="L1366" s="8"/>
      <c r="M1366" s="8"/>
      <c r="N1366" s="8"/>
    </row>
    <row r="1367" spans="3:14" s="7" customFormat="1" x14ac:dyDescent="0.2">
      <c r="C1367" s="7" t="s">
        <v>294</v>
      </c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>
        <v>-7455</v>
      </c>
    </row>
    <row r="1368" spans="3:14" s="7" customFormat="1" x14ac:dyDescent="0.2">
      <c r="C1368" s="7" t="s">
        <v>295</v>
      </c>
      <c r="D1368" s="8"/>
      <c r="E1368" s="8"/>
      <c r="F1368" s="8"/>
      <c r="G1368" s="8"/>
      <c r="H1368" s="8"/>
      <c r="I1368" s="8"/>
      <c r="J1368" s="8"/>
      <c r="K1368" s="8"/>
      <c r="L1368" s="8">
        <v>-6376</v>
      </c>
      <c r="M1368" s="8"/>
      <c r="N1368" s="8"/>
    </row>
    <row r="1369" spans="3:14" s="7" customFormat="1" x14ac:dyDescent="0.2">
      <c r="C1369" s="7" t="s">
        <v>1261</v>
      </c>
      <c r="D1369" s="8"/>
      <c r="E1369" s="8"/>
      <c r="F1369" s="8"/>
      <c r="G1369" s="8"/>
      <c r="H1369" s="8"/>
      <c r="I1369" s="8"/>
      <c r="J1369" s="8"/>
      <c r="K1369" s="8"/>
      <c r="L1369" s="8">
        <v>-78865.27</v>
      </c>
      <c r="M1369" s="8"/>
      <c r="N1369" s="8"/>
    </row>
    <row r="1370" spans="3:14" s="7" customFormat="1" x14ac:dyDescent="0.2">
      <c r="C1370" s="7" t="s">
        <v>1262</v>
      </c>
      <c r="D1370" s="8"/>
      <c r="E1370" s="8"/>
      <c r="F1370" s="8"/>
      <c r="G1370" s="8"/>
      <c r="H1370" s="8"/>
      <c r="I1370" s="8"/>
      <c r="J1370" s="8"/>
      <c r="K1370" s="8"/>
      <c r="L1370" s="8"/>
      <c r="M1370" s="8">
        <v>-89360.639999999999</v>
      </c>
      <c r="N1370" s="8"/>
    </row>
    <row r="1371" spans="3:14" s="7" customFormat="1" x14ac:dyDescent="0.2">
      <c r="C1371" s="7" t="s">
        <v>1263</v>
      </c>
      <c r="D1371" s="8"/>
      <c r="E1371" s="8"/>
      <c r="F1371" s="8">
        <v>-35118.019999999997</v>
      </c>
      <c r="G1371" s="8"/>
      <c r="H1371" s="8"/>
      <c r="I1371" s="8"/>
      <c r="J1371" s="8">
        <v>-35118.019999999997</v>
      </c>
      <c r="K1371" s="8"/>
      <c r="L1371" s="8">
        <v>-19623</v>
      </c>
      <c r="M1371" s="8">
        <v>-40397</v>
      </c>
      <c r="N1371" s="8">
        <v>-10216.049999999999</v>
      </c>
    </row>
    <row r="1372" spans="3:14" s="7" customFormat="1" x14ac:dyDescent="0.2">
      <c r="C1372" s="7" t="s">
        <v>1264</v>
      </c>
      <c r="D1372" s="8"/>
      <c r="E1372" s="8"/>
      <c r="F1372" s="8"/>
      <c r="G1372" s="8"/>
      <c r="H1372" s="8"/>
      <c r="I1372" s="8"/>
      <c r="J1372" s="8">
        <v>-310719.53999999998</v>
      </c>
      <c r="K1372" s="8"/>
      <c r="L1372" s="8">
        <v>-5736</v>
      </c>
      <c r="M1372" s="8"/>
      <c r="N1372" s="8"/>
    </row>
    <row r="1373" spans="3:14" s="7" customFormat="1" x14ac:dyDescent="0.2">
      <c r="C1373" s="7" t="s">
        <v>1265</v>
      </c>
      <c r="D1373" s="8"/>
      <c r="E1373" s="8"/>
      <c r="F1373" s="8"/>
      <c r="G1373" s="8"/>
      <c r="H1373" s="8"/>
      <c r="I1373" s="8"/>
      <c r="J1373" s="8">
        <v>-40918</v>
      </c>
      <c r="K1373" s="8"/>
      <c r="L1373" s="8"/>
      <c r="M1373" s="8"/>
      <c r="N1373" s="8"/>
    </row>
    <row r="1374" spans="3:14" s="7" customFormat="1" x14ac:dyDescent="0.2">
      <c r="C1374" s="7" t="s">
        <v>1266</v>
      </c>
      <c r="D1374" s="8"/>
      <c r="E1374" s="8"/>
      <c r="F1374" s="8"/>
      <c r="G1374" s="8"/>
      <c r="H1374" s="8"/>
      <c r="I1374" s="8"/>
      <c r="J1374" s="8">
        <v>-72145.38</v>
      </c>
      <c r="K1374" s="8"/>
      <c r="L1374" s="8"/>
      <c r="M1374" s="8"/>
      <c r="N1374" s="8"/>
    </row>
    <row r="1375" spans="3:14" s="7" customFormat="1" x14ac:dyDescent="0.2">
      <c r="C1375" s="7" t="s">
        <v>1267</v>
      </c>
      <c r="D1375" s="8"/>
      <c r="E1375" s="8"/>
      <c r="F1375" s="8"/>
      <c r="G1375" s="8"/>
      <c r="H1375" s="8"/>
      <c r="I1375" s="8"/>
      <c r="J1375" s="8">
        <v>-26160</v>
      </c>
      <c r="K1375" s="8"/>
      <c r="L1375" s="8"/>
      <c r="M1375" s="8"/>
      <c r="N1375" s="8"/>
    </row>
    <row r="1376" spans="3:14" s="7" customFormat="1" x14ac:dyDescent="0.2">
      <c r="C1376" s="7" t="s">
        <v>1268</v>
      </c>
      <c r="D1376" s="8"/>
      <c r="E1376" s="8"/>
      <c r="F1376" s="8"/>
      <c r="G1376" s="8">
        <v>-11627.91</v>
      </c>
      <c r="H1376" s="8">
        <v>-74311.429999999993</v>
      </c>
      <c r="I1376" s="8"/>
      <c r="J1376" s="8"/>
      <c r="K1376" s="8"/>
      <c r="L1376" s="8"/>
      <c r="M1376" s="8"/>
      <c r="N1376" s="8"/>
    </row>
    <row r="1377" spans="3:14" s="7" customFormat="1" x14ac:dyDescent="0.2">
      <c r="C1377" s="7" t="s">
        <v>1269</v>
      </c>
      <c r="D1377" s="8"/>
      <c r="E1377" s="8"/>
      <c r="F1377" s="8"/>
      <c r="G1377" s="8"/>
      <c r="H1377" s="8">
        <v>-3458</v>
      </c>
      <c r="I1377" s="8"/>
      <c r="J1377" s="8"/>
      <c r="K1377" s="8"/>
      <c r="L1377" s="8"/>
      <c r="M1377" s="8"/>
      <c r="N1377" s="8"/>
    </row>
    <row r="1378" spans="3:14" s="7" customFormat="1" x14ac:dyDescent="0.2">
      <c r="C1378" s="7" t="s">
        <v>1270</v>
      </c>
      <c r="D1378" s="8"/>
      <c r="E1378" s="8">
        <v>14238.05</v>
      </c>
      <c r="F1378" s="8"/>
      <c r="G1378" s="8"/>
      <c r="H1378" s="8">
        <v>-304150.39</v>
      </c>
      <c r="I1378" s="8"/>
      <c r="J1378" s="8"/>
      <c r="K1378" s="8"/>
      <c r="L1378" s="8"/>
      <c r="M1378" s="8"/>
      <c r="N1378" s="8"/>
    </row>
    <row r="1379" spans="3:14" s="7" customFormat="1" x14ac:dyDescent="0.2">
      <c r="C1379" s="7" t="s">
        <v>1271</v>
      </c>
      <c r="D1379" s="8"/>
      <c r="E1379" s="8"/>
      <c r="F1379" s="8">
        <v>-15651.69</v>
      </c>
      <c r="G1379" s="8"/>
      <c r="H1379" s="8">
        <v>-16645.57</v>
      </c>
      <c r="I1379" s="8"/>
      <c r="J1379" s="8"/>
      <c r="K1379" s="8"/>
      <c r="L1379" s="8"/>
      <c r="M1379" s="8"/>
      <c r="N1379" s="8"/>
    </row>
    <row r="1380" spans="3:14" s="7" customFormat="1" x14ac:dyDescent="0.2">
      <c r="C1380" s="7" t="s">
        <v>1272</v>
      </c>
      <c r="D1380" s="8"/>
      <c r="E1380" s="8"/>
      <c r="F1380" s="8">
        <v>-15651.66</v>
      </c>
      <c r="G1380" s="8"/>
      <c r="H1380" s="8">
        <v>-19023.5</v>
      </c>
      <c r="I1380" s="8"/>
      <c r="J1380" s="8"/>
      <c r="K1380" s="8"/>
      <c r="L1380" s="8"/>
      <c r="M1380" s="8"/>
      <c r="N1380" s="8"/>
    </row>
    <row r="1381" spans="3:14" s="7" customFormat="1" x14ac:dyDescent="0.2">
      <c r="C1381" s="7" t="s">
        <v>1273</v>
      </c>
      <c r="D1381" s="8"/>
      <c r="E1381" s="8"/>
      <c r="F1381" s="8"/>
      <c r="G1381" s="8"/>
      <c r="H1381" s="8">
        <v>-130104.65</v>
      </c>
      <c r="I1381" s="8"/>
      <c r="J1381" s="8"/>
      <c r="K1381" s="8"/>
      <c r="L1381" s="8"/>
      <c r="M1381" s="8"/>
      <c r="N1381" s="8"/>
    </row>
    <row r="1382" spans="3:14" s="7" customFormat="1" x14ac:dyDescent="0.2">
      <c r="C1382" s="7" t="s">
        <v>1274</v>
      </c>
      <c r="D1382" s="8"/>
      <c r="E1382" s="8"/>
      <c r="F1382" s="8"/>
      <c r="G1382" s="8"/>
      <c r="H1382" s="8">
        <v>-192554.68</v>
      </c>
      <c r="I1382" s="8"/>
      <c r="J1382" s="8"/>
      <c r="K1382" s="8"/>
      <c r="L1382" s="8"/>
      <c r="M1382" s="8"/>
      <c r="N1382" s="8"/>
    </row>
    <row r="1383" spans="3:14" s="7" customFormat="1" x14ac:dyDescent="0.2">
      <c r="C1383" s="7" t="s">
        <v>1275</v>
      </c>
      <c r="D1383" s="8"/>
      <c r="E1383" s="8"/>
      <c r="F1383" s="8">
        <v>-5480.85</v>
      </c>
      <c r="G1383" s="8"/>
      <c r="H1383" s="8">
        <v>-2377.9299999999998</v>
      </c>
      <c r="I1383" s="8"/>
      <c r="J1383" s="8"/>
      <c r="K1383" s="8"/>
      <c r="L1383" s="8"/>
      <c r="M1383" s="8"/>
      <c r="N1383" s="8"/>
    </row>
    <row r="1384" spans="3:14" s="7" customFormat="1" x14ac:dyDescent="0.2">
      <c r="C1384" s="7" t="s">
        <v>1276</v>
      </c>
      <c r="D1384" s="8"/>
      <c r="E1384" s="8">
        <v>-14238.05</v>
      </c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3:14" s="7" customFormat="1" x14ac:dyDescent="0.2">
      <c r="C1385" s="7" t="s">
        <v>1277</v>
      </c>
      <c r="D1385" s="8"/>
      <c r="E1385" s="8"/>
      <c r="F1385" s="8"/>
      <c r="G1385" s="8"/>
      <c r="H1385" s="8">
        <v>-50972.83</v>
      </c>
      <c r="I1385" s="8"/>
      <c r="J1385" s="8"/>
      <c r="K1385" s="8"/>
      <c r="L1385" s="8"/>
      <c r="M1385" s="8"/>
      <c r="N1385" s="8"/>
    </row>
    <row r="1386" spans="3:14" s="7" customFormat="1" x14ac:dyDescent="0.2">
      <c r="C1386" s="7" t="s">
        <v>1278</v>
      </c>
      <c r="D1386" s="8"/>
      <c r="E1386" s="8"/>
      <c r="F1386" s="8"/>
      <c r="G1386" s="8"/>
      <c r="H1386" s="8">
        <v>-153342.38</v>
      </c>
      <c r="I1386" s="8"/>
      <c r="J1386" s="8"/>
      <c r="K1386" s="8"/>
      <c r="L1386" s="8"/>
      <c r="M1386" s="8"/>
      <c r="N1386" s="8"/>
    </row>
    <row r="1387" spans="3:14" s="7" customFormat="1" x14ac:dyDescent="0.2">
      <c r="C1387" s="7" t="s">
        <v>1279</v>
      </c>
      <c r="D1387" s="8"/>
      <c r="E1387" s="8"/>
      <c r="F1387" s="8">
        <v>-177648.58</v>
      </c>
      <c r="G1387" s="8"/>
      <c r="H1387" s="8"/>
      <c r="I1387" s="8"/>
      <c r="J1387" s="8"/>
      <c r="K1387" s="8"/>
      <c r="L1387" s="8"/>
      <c r="M1387" s="8"/>
      <c r="N1387" s="8"/>
    </row>
    <row r="1388" spans="3:14" s="7" customFormat="1" x14ac:dyDescent="0.2">
      <c r="C1388" s="7" t="s">
        <v>1280</v>
      </c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>
        <v>-309476.06</v>
      </c>
    </row>
    <row r="1389" spans="3:14" s="7" customFormat="1" x14ac:dyDescent="0.2">
      <c r="C1389" s="7" t="s">
        <v>1281</v>
      </c>
      <c r="D1389" s="8"/>
      <c r="E1389" s="8"/>
      <c r="F1389" s="8"/>
      <c r="G1389" s="8">
        <v>-37358.61</v>
      </c>
      <c r="H1389" s="8">
        <v>-897.29999999999927</v>
      </c>
      <c r="I1389" s="8"/>
      <c r="J1389" s="8">
        <v>-35327.410000000003</v>
      </c>
      <c r="K1389" s="8">
        <v>-3238</v>
      </c>
      <c r="L1389" s="8"/>
      <c r="M1389" s="8"/>
      <c r="N1389" s="8"/>
    </row>
    <row r="1390" spans="3:14" s="7" customFormat="1" x14ac:dyDescent="0.2">
      <c r="C1390" s="7" t="s">
        <v>1282</v>
      </c>
      <c r="D1390" s="8"/>
      <c r="E1390" s="8"/>
      <c r="F1390" s="8"/>
      <c r="G1390" s="8"/>
      <c r="H1390" s="8"/>
      <c r="I1390" s="8">
        <v>-63658</v>
      </c>
      <c r="J1390" s="8"/>
      <c r="K1390" s="8"/>
      <c r="L1390" s="8"/>
      <c r="M1390" s="8"/>
      <c r="N1390" s="8"/>
    </row>
    <row r="1391" spans="3:14" s="7" customFormat="1" x14ac:dyDescent="0.2">
      <c r="C1391" s="7" t="s">
        <v>1283</v>
      </c>
      <c r="D1391" s="8"/>
      <c r="E1391" s="8"/>
      <c r="F1391" s="8"/>
      <c r="G1391" s="8"/>
      <c r="H1391" s="8">
        <v>-28890.19</v>
      </c>
      <c r="I1391" s="8"/>
      <c r="J1391" s="8"/>
      <c r="K1391" s="8"/>
      <c r="L1391" s="8">
        <v>-19260.13</v>
      </c>
      <c r="M1391" s="8"/>
      <c r="N1391" s="8"/>
    </row>
    <row r="1392" spans="3:14" s="7" customFormat="1" x14ac:dyDescent="0.2">
      <c r="C1392" s="7" t="s">
        <v>1284</v>
      </c>
      <c r="D1392" s="8"/>
      <c r="E1392" s="8"/>
      <c r="F1392" s="8">
        <v>-61179.22</v>
      </c>
      <c r="G1392" s="8"/>
      <c r="H1392" s="8"/>
      <c r="I1392" s="8"/>
      <c r="J1392" s="8"/>
      <c r="K1392" s="8"/>
      <c r="L1392" s="8"/>
      <c r="M1392" s="8"/>
      <c r="N1392" s="8"/>
    </row>
    <row r="1393" spans="3:14" s="7" customFormat="1" x14ac:dyDescent="0.2">
      <c r="C1393" s="7" t="s">
        <v>1285</v>
      </c>
      <c r="D1393" s="8"/>
      <c r="E1393" s="8">
        <v>-91040.51</v>
      </c>
      <c r="F1393" s="8">
        <v>-4369.9399999999996</v>
      </c>
      <c r="G1393" s="8"/>
      <c r="H1393" s="8"/>
      <c r="I1393" s="8"/>
      <c r="J1393" s="8">
        <v>-747.75</v>
      </c>
      <c r="K1393" s="8"/>
      <c r="L1393" s="8">
        <v>-12500</v>
      </c>
      <c r="M1393" s="8"/>
      <c r="N1393" s="8"/>
    </row>
    <row r="1394" spans="3:14" s="7" customFormat="1" x14ac:dyDescent="0.2">
      <c r="C1394" s="7" t="s">
        <v>1286</v>
      </c>
      <c r="D1394" s="8"/>
      <c r="E1394" s="8"/>
      <c r="F1394" s="8"/>
      <c r="G1394" s="8"/>
      <c r="H1394" s="8">
        <v>-1456.65</v>
      </c>
      <c r="I1394" s="8"/>
      <c r="J1394" s="8"/>
      <c r="K1394" s="8"/>
      <c r="L1394" s="8"/>
      <c r="M1394" s="8"/>
      <c r="N1394" s="8"/>
    </row>
    <row r="1395" spans="3:14" s="7" customFormat="1" x14ac:dyDescent="0.2">
      <c r="C1395" s="7" t="s">
        <v>1287</v>
      </c>
      <c r="D1395" s="8"/>
      <c r="E1395" s="8"/>
      <c r="F1395" s="8"/>
      <c r="G1395" s="8"/>
      <c r="H1395" s="8"/>
      <c r="I1395" s="8"/>
      <c r="J1395" s="8">
        <v>-142837.74</v>
      </c>
      <c r="K1395" s="8"/>
      <c r="L1395" s="8"/>
      <c r="M1395" s="8"/>
      <c r="N1395" s="8"/>
    </row>
    <row r="1396" spans="3:14" s="7" customFormat="1" x14ac:dyDescent="0.2">
      <c r="C1396" s="7" t="s">
        <v>1288</v>
      </c>
      <c r="D1396" s="8"/>
      <c r="E1396" s="8"/>
      <c r="F1396" s="8"/>
      <c r="G1396" s="8"/>
      <c r="H1396" s="8"/>
      <c r="I1396" s="8"/>
      <c r="J1396" s="8"/>
      <c r="K1396" s="8"/>
      <c r="L1396" s="8">
        <v>-40996</v>
      </c>
      <c r="M1396" s="8"/>
      <c r="N1396" s="8"/>
    </row>
    <row r="1397" spans="3:14" s="7" customFormat="1" x14ac:dyDescent="0.2">
      <c r="C1397" s="7" t="s">
        <v>1289</v>
      </c>
      <c r="D1397" s="8"/>
      <c r="E1397" s="8"/>
      <c r="F1397" s="8"/>
      <c r="G1397" s="8"/>
      <c r="H1397" s="8"/>
      <c r="I1397" s="8"/>
      <c r="J1397" s="8">
        <v>-31174.39</v>
      </c>
      <c r="K1397" s="8"/>
      <c r="L1397" s="8"/>
      <c r="M1397" s="8"/>
      <c r="N1397" s="8"/>
    </row>
    <row r="1398" spans="3:14" s="7" customFormat="1" x14ac:dyDescent="0.2">
      <c r="C1398" s="7" t="s">
        <v>1290</v>
      </c>
      <c r="D1398" s="8"/>
      <c r="E1398" s="8"/>
      <c r="F1398" s="8"/>
      <c r="G1398" s="8"/>
      <c r="H1398" s="8"/>
      <c r="I1398" s="8">
        <v>-83135.5</v>
      </c>
      <c r="J1398" s="8"/>
      <c r="K1398" s="8"/>
      <c r="L1398" s="8"/>
      <c r="M1398" s="8"/>
      <c r="N1398" s="8"/>
    </row>
    <row r="1399" spans="3:14" s="7" customFormat="1" x14ac:dyDescent="0.2">
      <c r="C1399" s="7" t="s">
        <v>1291</v>
      </c>
      <c r="D1399" s="8"/>
      <c r="E1399" s="8"/>
      <c r="F1399" s="8"/>
      <c r="G1399" s="8"/>
      <c r="H1399" s="8"/>
      <c r="I1399" s="8">
        <v>-12801.86</v>
      </c>
      <c r="J1399" s="8"/>
      <c r="K1399" s="8"/>
      <c r="L1399" s="8"/>
      <c r="M1399" s="8"/>
      <c r="N1399" s="8"/>
    </row>
    <row r="1400" spans="3:14" s="7" customFormat="1" x14ac:dyDescent="0.2">
      <c r="C1400" s="7" t="s">
        <v>1292</v>
      </c>
      <c r="D1400" s="8"/>
      <c r="E1400" s="8"/>
      <c r="F1400" s="8"/>
      <c r="G1400" s="8">
        <v>-828789.34</v>
      </c>
      <c r="H1400" s="8"/>
      <c r="I1400" s="8"/>
      <c r="J1400" s="8"/>
      <c r="K1400" s="8"/>
      <c r="L1400" s="8"/>
      <c r="M1400" s="8"/>
      <c r="N1400" s="8">
        <v>-559752.43000000005</v>
      </c>
    </row>
    <row r="1401" spans="3:14" s="7" customFormat="1" x14ac:dyDescent="0.2">
      <c r="C1401" s="7" t="s">
        <v>313</v>
      </c>
      <c r="D1401" s="8">
        <v>-25787.1</v>
      </c>
      <c r="E1401" s="8">
        <v>0</v>
      </c>
      <c r="F1401" s="8"/>
      <c r="G1401" s="8"/>
      <c r="H1401" s="8">
        <v>-158170.56</v>
      </c>
      <c r="I1401" s="8">
        <v>-183957.66999999998</v>
      </c>
      <c r="J1401" s="8">
        <v>-257729.98</v>
      </c>
      <c r="K1401" s="8">
        <v>-118818.42</v>
      </c>
      <c r="L1401" s="8">
        <v>-607603.58000000007</v>
      </c>
      <c r="M1401" s="8"/>
      <c r="N1401" s="8">
        <v>-399711.64</v>
      </c>
    </row>
    <row r="1402" spans="3:14" s="7" customFormat="1" x14ac:dyDescent="0.2">
      <c r="C1402" s="7" t="s">
        <v>1293</v>
      </c>
      <c r="D1402" s="8"/>
      <c r="E1402" s="8">
        <v>-24880.25</v>
      </c>
      <c r="F1402" s="8">
        <v>-72596.22</v>
      </c>
      <c r="G1402" s="8">
        <v>-79367.94</v>
      </c>
      <c r="H1402" s="8">
        <v>-34697.589999999997</v>
      </c>
      <c r="I1402" s="8">
        <v>-65960.73</v>
      </c>
      <c r="J1402" s="8">
        <v>-95440.489999999991</v>
      </c>
      <c r="K1402" s="8">
        <v>-93275.96</v>
      </c>
      <c r="L1402" s="8">
        <v>-189071.35999999999</v>
      </c>
      <c r="M1402" s="8">
        <v>-57549.57</v>
      </c>
      <c r="N1402" s="8">
        <v>-47986.51</v>
      </c>
    </row>
    <row r="1403" spans="3:14" s="7" customFormat="1" x14ac:dyDescent="0.2">
      <c r="C1403" s="7" t="s">
        <v>315</v>
      </c>
      <c r="D1403" s="8"/>
      <c r="E1403" s="8"/>
      <c r="F1403" s="8">
        <v>-80719.55</v>
      </c>
      <c r="G1403" s="8"/>
      <c r="H1403" s="8">
        <v>-81209.94</v>
      </c>
      <c r="I1403" s="8"/>
      <c r="J1403" s="8"/>
      <c r="K1403" s="8"/>
      <c r="L1403" s="8"/>
      <c r="M1403" s="8"/>
      <c r="N1403" s="8"/>
    </row>
    <row r="1404" spans="3:14" s="7" customFormat="1" x14ac:dyDescent="0.2">
      <c r="C1404" s="7" t="s">
        <v>316</v>
      </c>
      <c r="D1404" s="8">
        <v>-55907.86</v>
      </c>
      <c r="E1404" s="8"/>
      <c r="F1404" s="8">
        <v>-78809.17</v>
      </c>
      <c r="G1404" s="8">
        <v>-38081.26</v>
      </c>
      <c r="H1404" s="8">
        <v>-1538980.84</v>
      </c>
      <c r="I1404" s="8">
        <v>-1058420.1000000001</v>
      </c>
      <c r="J1404" s="8">
        <v>-781584</v>
      </c>
      <c r="K1404" s="8">
        <v>-2128051.94</v>
      </c>
      <c r="L1404" s="8">
        <v>-494538</v>
      </c>
      <c r="M1404" s="8"/>
      <c r="N1404" s="8">
        <v>-123635</v>
      </c>
    </row>
    <row r="1405" spans="3:14" s="7" customFormat="1" x14ac:dyDescent="0.2">
      <c r="C1405" s="7" t="s">
        <v>317</v>
      </c>
      <c r="D1405" s="8">
        <v>-1401075.88</v>
      </c>
      <c r="E1405" s="8">
        <v>-1206668.7</v>
      </c>
      <c r="F1405" s="8">
        <v>-1526544.9</v>
      </c>
      <c r="G1405" s="8">
        <v>-1193584.51</v>
      </c>
      <c r="H1405" s="8"/>
      <c r="I1405" s="8">
        <v>-478091.58</v>
      </c>
      <c r="J1405" s="8">
        <v>-492487.24</v>
      </c>
      <c r="K1405" s="8">
        <v>-1606203.16</v>
      </c>
      <c r="L1405" s="8">
        <v>-2973301.12</v>
      </c>
      <c r="M1405" s="8"/>
      <c r="N1405" s="8">
        <v>-616941.59</v>
      </c>
    </row>
    <row r="1406" spans="3:14" s="7" customFormat="1" x14ac:dyDescent="0.2">
      <c r="C1406" s="7" t="s">
        <v>1294</v>
      </c>
      <c r="D1406" s="8">
        <v>-290922.34000000003</v>
      </c>
      <c r="E1406" s="8">
        <v>-91789.02</v>
      </c>
      <c r="F1406" s="8"/>
      <c r="G1406" s="8"/>
      <c r="H1406" s="8"/>
      <c r="I1406" s="8">
        <v>-608152.61</v>
      </c>
      <c r="J1406" s="8"/>
      <c r="K1406" s="8"/>
      <c r="L1406" s="8"/>
      <c r="M1406" s="8"/>
      <c r="N1406" s="8"/>
    </row>
    <row r="1407" spans="3:14" s="7" customFormat="1" x14ac:dyDescent="0.2">
      <c r="C1407" s="7" t="s">
        <v>319</v>
      </c>
      <c r="D1407" s="8">
        <v>-127981.73</v>
      </c>
      <c r="E1407" s="8"/>
      <c r="F1407" s="8"/>
      <c r="G1407" s="8"/>
      <c r="H1407" s="8"/>
      <c r="I1407" s="8"/>
      <c r="J1407" s="8"/>
      <c r="K1407" s="8"/>
      <c r="L1407" s="8">
        <v>-56683.32</v>
      </c>
      <c r="M1407" s="8"/>
      <c r="N1407" s="8"/>
    </row>
    <row r="1408" spans="3:14" s="7" customFormat="1" x14ac:dyDescent="0.2">
      <c r="C1408" s="7" t="s">
        <v>1295</v>
      </c>
      <c r="D1408" s="8"/>
      <c r="E1408" s="8">
        <v>-140035.28</v>
      </c>
      <c r="F1408" s="8">
        <v>-252289.37</v>
      </c>
      <c r="G1408" s="8">
        <v>-112254.12</v>
      </c>
      <c r="H1408" s="8">
        <v>-135093.37</v>
      </c>
      <c r="I1408" s="8">
        <v>-374515.73</v>
      </c>
      <c r="J1408" s="8">
        <v>-201214.07</v>
      </c>
      <c r="K1408" s="8">
        <v>-470189.56</v>
      </c>
      <c r="L1408" s="8">
        <v>-494549.94000000006</v>
      </c>
      <c r="M1408" s="8">
        <v>-559144.97</v>
      </c>
      <c r="N1408" s="8">
        <v>-537035.49</v>
      </c>
    </row>
    <row r="1409" spans="1:14" s="7" customFormat="1" x14ac:dyDescent="0.2">
      <c r="C1409" s="7" t="s">
        <v>1296</v>
      </c>
      <c r="D1409" s="8"/>
      <c r="E1409" s="8"/>
      <c r="F1409" s="8"/>
      <c r="G1409" s="8"/>
      <c r="H1409" s="8">
        <v>-69575.09</v>
      </c>
      <c r="I1409" s="8"/>
      <c r="J1409" s="8"/>
      <c r="K1409" s="8"/>
      <c r="L1409" s="8"/>
      <c r="M1409" s="8"/>
      <c r="N1409" s="8"/>
    </row>
    <row r="1410" spans="1:14" s="7" customFormat="1" x14ac:dyDescent="0.2">
      <c r="C1410" s="7" t="s">
        <v>323</v>
      </c>
      <c r="D1410" s="8"/>
      <c r="E1410" s="8">
        <v>-26719.87</v>
      </c>
      <c r="F1410" s="8"/>
      <c r="G1410" s="8"/>
      <c r="H1410" s="8"/>
      <c r="I1410" s="8"/>
      <c r="J1410" s="8">
        <v>-26719.87</v>
      </c>
      <c r="K1410" s="8">
        <v>-26719.87</v>
      </c>
      <c r="L1410" s="8">
        <v>-26719.87</v>
      </c>
      <c r="M1410" s="8">
        <v>-9982.49</v>
      </c>
      <c r="N1410" s="8"/>
    </row>
    <row r="1411" spans="1:14" s="7" customFormat="1" x14ac:dyDescent="0.2">
      <c r="C1411" s="7" t="s">
        <v>325</v>
      </c>
      <c r="D1411" s="8"/>
      <c r="E1411" s="8"/>
      <c r="F1411" s="8"/>
      <c r="G1411" s="8"/>
      <c r="H1411" s="8"/>
      <c r="I1411" s="8"/>
      <c r="J1411" s="8"/>
      <c r="K1411" s="8"/>
      <c r="L1411" s="8"/>
      <c r="M1411" s="8">
        <v>-7471.63</v>
      </c>
      <c r="N1411" s="8"/>
    </row>
    <row r="1412" spans="1:14" s="7" customFormat="1" x14ac:dyDescent="0.2">
      <c r="C1412" s="7" t="s">
        <v>326</v>
      </c>
      <c r="D1412" s="8"/>
      <c r="E1412" s="8">
        <v>-39356.120000000003</v>
      </c>
      <c r="F1412" s="8"/>
      <c r="G1412" s="8"/>
      <c r="H1412" s="8"/>
      <c r="I1412" s="8"/>
      <c r="J1412" s="8">
        <v>-37519.18</v>
      </c>
      <c r="K1412" s="8"/>
      <c r="L1412" s="8">
        <v>-75038.36</v>
      </c>
      <c r="M1412" s="8"/>
      <c r="N1412" s="8"/>
    </row>
    <row r="1413" spans="1:14" s="7" customFormat="1" x14ac:dyDescent="0.2">
      <c r="C1413" s="7" t="s">
        <v>334</v>
      </c>
      <c r="D1413" s="8"/>
      <c r="E1413" s="8"/>
      <c r="F1413" s="8"/>
      <c r="G1413" s="8"/>
      <c r="H1413" s="8"/>
      <c r="I1413" s="8">
        <v>-25213.73</v>
      </c>
      <c r="J1413" s="8"/>
      <c r="K1413" s="8"/>
      <c r="L1413" s="8"/>
      <c r="M1413" s="8"/>
      <c r="N1413" s="8"/>
    </row>
    <row r="1414" spans="1:14" s="7" customFormat="1" x14ac:dyDescent="0.2">
      <c r="C1414" s="7" t="s">
        <v>337</v>
      </c>
      <c r="D1414" s="8"/>
      <c r="E1414" s="8"/>
      <c r="F1414" s="8"/>
      <c r="G1414" s="8"/>
      <c r="H1414" s="8"/>
      <c r="I1414" s="8">
        <v>-443909.43</v>
      </c>
      <c r="J1414" s="8"/>
      <c r="K1414" s="8"/>
      <c r="L1414" s="8"/>
      <c r="M1414" s="8"/>
      <c r="N1414" s="8"/>
    </row>
    <row r="1415" spans="1:14" s="7" customFormat="1" x14ac:dyDescent="0.2">
      <c r="C1415" s="7" t="s">
        <v>338</v>
      </c>
      <c r="D1415" s="8"/>
      <c r="E1415" s="8"/>
      <c r="F1415" s="8"/>
      <c r="G1415" s="8"/>
      <c r="H1415" s="8"/>
      <c r="I1415" s="8">
        <v>-22146.85</v>
      </c>
      <c r="J1415" s="8"/>
      <c r="K1415" s="8"/>
      <c r="L1415" s="8"/>
      <c r="M1415" s="8"/>
      <c r="N1415" s="8"/>
    </row>
    <row r="1416" spans="1:14" s="7" customFormat="1" x14ac:dyDescent="0.2">
      <c r="C1416" s="7" t="s">
        <v>339</v>
      </c>
      <c r="D1416" s="8"/>
      <c r="E1416" s="8"/>
      <c r="F1416" s="8"/>
      <c r="G1416" s="8"/>
      <c r="H1416" s="8"/>
      <c r="I1416" s="8">
        <v>-177538.19</v>
      </c>
      <c r="J1416" s="8"/>
      <c r="K1416" s="8"/>
      <c r="L1416" s="8"/>
      <c r="M1416" s="8"/>
      <c r="N1416" s="8"/>
    </row>
    <row r="1417" spans="1:14" s="7" customFormat="1" x14ac:dyDescent="0.2">
      <c r="C1417" s="7" t="s">
        <v>340</v>
      </c>
      <c r="D1417" s="8"/>
      <c r="E1417" s="8"/>
      <c r="F1417" s="8"/>
      <c r="G1417" s="8"/>
      <c r="H1417" s="8"/>
      <c r="I1417" s="8">
        <v>-460147.91</v>
      </c>
      <c r="J1417" s="8"/>
      <c r="K1417" s="8"/>
      <c r="L1417" s="8"/>
      <c r="M1417" s="8"/>
      <c r="N1417" s="8"/>
    </row>
    <row r="1418" spans="1:14" s="7" customFormat="1" x14ac:dyDescent="0.2">
      <c r="C1418" s="7" t="s">
        <v>341</v>
      </c>
      <c r="D1418" s="8"/>
      <c r="E1418" s="8"/>
      <c r="F1418" s="8"/>
      <c r="G1418" s="8"/>
      <c r="H1418" s="8"/>
      <c r="I1418" s="8">
        <v>-52314.07</v>
      </c>
      <c r="J1418" s="8"/>
      <c r="K1418" s="8"/>
      <c r="L1418" s="8"/>
      <c r="M1418" s="8"/>
      <c r="N1418" s="8"/>
    </row>
    <row r="1419" spans="1:14" s="7" customFormat="1" x14ac:dyDescent="0.2">
      <c r="C1419" s="7" t="s">
        <v>342</v>
      </c>
      <c r="D1419" s="8"/>
      <c r="E1419" s="8"/>
      <c r="F1419" s="8"/>
      <c r="G1419" s="8"/>
      <c r="H1419" s="8"/>
      <c r="I1419" s="8">
        <v>-230526.46</v>
      </c>
      <c r="J1419" s="8"/>
      <c r="K1419" s="8"/>
      <c r="L1419" s="8"/>
      <c r="M1419" s="8"/>
      <c r="N1419" s="8"/>
    </row>
    <row r="1420" spans="1:14" s="7" customFormat="1" x14ac:dyDescent="0.2">
      <c r="C1420" s="7" t="s">
        <v>347</v>
      </c>
      <c r="D1420" s="8"/>
      <c r="E1420" s="8"/>
      <c r="F1420" s="8"/>
      <c r="G1420" s="8"/>
      <c r="H1420" s="8">
        <v>-214933.18</v>
      </c>
      <c r="I1420" s="8">
        <v>-97661</v>
      </c>
      <c r="J1420" s="8">
        <v>-1067716.27</v>
      </c>
      <c r="K1420" s="8">
        <v>431698.27</v>
      </c>
      <c r="L1420" s="8"/>
      <c r="M1420" s="8"/>
      <c r="N1420" s="8"/>
    </row>
    <row r="1421" spans="1:14" s="7" customFormat="1" x14ac:dyDescent="0.2">
      <c r="C1421" s="7" t="s">
        <v>1297</v>
      </c>
      <c r="D1421" s="8"/>
      <c r="E1421" s="8"/>
      <c r="F1421" s="8"/>
      <c r="G1421" s="8"/>
      <c r="H1421" s="8"/>
      <c r="I1421" s="8"/>
      <c r="J1421" s="8"/>
      <c r="K1421" s="8"/>
      <c r="L1421" s="8">
        <v>-259862.98</v>
      </c>
      <c r="M1421" s="8"/>
      <c r="N1421" s="8"/>
    </row>
    <row r="1422" spans="1:14" s="7" customFormat="1" x14ac:dyDescent="0.2">
      <c r="C1422" s="7" t="s">
        <v>1298</v>
      </c>
      <c r="D1422" s="8"/>
      <c r="E1422" s="8"/>
      <c r="F1422" s="8"/>
      <c r="G1422" s="8">
        <v>-38475.440000000002</v>
      </c>
      <c r="H1422" s="8"/>
      <c r="I1422" s="8"/>
      <c r="J1422" s="8"/>
      <c r="K1422" s="8">
        <v>-282149.58</v>
      </c>
      <c r="L1422" s="8"/>
      <c r="M1422" s="8"/>
      <c r="N1422" s="8"/>
    </row>
    <row r="1423" spans="1:14" s="7" customFormat="1" x14ac:dyDescent="0.2">
      <c r="C1423" s="7" t="s">
        <v>1299</v>
      </c>
      <c r="D1423" s="8"/>
      <c r="E1423" s="8"/>
      <c r="F1423" s="8">
        <v>-408587.85</v>
      </c>
      <c r="G1423" s="8"/>
      <c r="H1423" s="8"/>
      <c r="I1423" s="8"/>
      <c r="J1423" s="8"/>
      <c r="K1423" s="8"/>
      <c r="L1423" s="8"/>
      <c r="M1423" s="8"/>
      <c r="N1423" s="8"/>
    </row>
    <row r="1424" spans="1:14" s="7" customFormat="1" x14ac:dyDescent="0.2">
      <c r="A1424" s="14"/>
      <c r="B1424" s="14" t="s">
        <v>1300</v>
      </c>
      <c r="C1424" s="14"/>
      <c r="D1424" s="15">
        <f>SUM(D1425:D1637)</f>
        <v>-14247448.379999997</v>
      </c>
      <c r="E1424" s="15">
        <f t="shared" ref="E1424:N1424" si="19">SUM(E1425:E1637)</f>
        <v>-12540740.620000003</v>
      </c>
      <c r="F1424" s="15">
        <f t="shared" si="19"/>
        <v>-25161651.07</v>
      </c>
      <c r="G1424" s="15">
        <f t="shared" si="19"/>
        <v>-117648749.45999999</v>
      </c>
      <c r="H1424" s="15">
        <f t="shared" si="19"/>
        <v>-11447322.719999999</v>
      </c>
      <c r="I1424" s="15">
        <f t="shared" si="19"/>
        <v>10019121.229999999</v>
      </c>
      <c r="J1424" s="15">
        <f t="shared" si="19"/>
        <v>-41126295.599999987</v>
      </c>
      <c r="K1424" s="15">
        <f t="shared" si="19"/>
        <v>-62631699.920000002</v>
      </c>
      <c r="L1424" s="15">
        <f t="shared" si="19"/>
        <v>-29454021.079999991</v>
      </c>
      <c r="M1424" s="15">
        <f t="shared" si="19"/>
        <v>-27010893.769999988</v>
      </c>
      <c r="N1424" s="15">
        <f t="shared" si="19"/>
        <v>-24760922.530000005</v>
      </c>
    </row>
    <row r="1425" spans="3:14" s="7" customFormat="1" x14ac:dyDescent="0.2">
      <c r="C1425" s="7" t="s">
        <v>1180</v>
      </c>
      <c r="D1425" s="8">
        <v>8150.49</v>
      </c>
      <c r="E1425" s="8">
        <v>146070.25</v>
      </c>
      <c r="F1425" s="8">
        <v>641217.27</v>
      </c>
      <c r="G1425" s="8">
        <v>274432.39</v>
      </c>
      <c r="H1425" s="8">
        <v>102018.66</v>
      </c>
      <c r="I1425" s="8">
        <v>7316608.9000000004</v>
      </c>
      <c r="J1425" s="8">
        <v>684691.15</v>
      </c>
      <c r="K1425" s="8">
        <v>540288.78999999992</v>
      </c>
      <c r="L1425" s="8">
        <v>225938.66</v>
      </c>
      <c r="M1425" s="8">
        <v>917633.70000000007</v>
      </c>
      <c r="N1425" s="8">
        <v>601408.80999999994</v>
      </c>
    </row>
    <row r="1426" spans="3:14" s="7" customFormat="1" x14ac:dyDescent="0.2">
      <c r="C1426" s="7" t="s">
        <v>1181</v>
      </c>
      <c r="D1426" s="8">
        <v>11593.27</v>
      </c>
      <c r="E1426" s="8">
        <v>213945.53999999998</v>
      </c>
      <c r="F1426" s="8">
        <v>899998.92999999993</v>
      </c>
      <c r="G1426" s="8">
        <v>384640.59</v>
      </c>
      <c r="H1426" s="8">
        <v>142985.76</v>
      </c>
      <c r="I1426" s="8">
        <v>10578838.699999999</v>
      </c>
      <c r="J1426" s="8">
        <v>991253.51</v>
      </c>
      <c r="K1426" s="8">
        <v>798106.78</v>
      </c>
      <c r="L1426" s="8">
        <v>340898.28999999992</v>
      </c>
      <c r="M1426" s="8">
        <v>1261661.2100000002</v>
      </c>
      <c r="N1426" s="8">
        <v>865471.66999999993</v>
      </c>
    </row>
    <row r="1427" spans="3:14" s="7" customFormat="1" x14ac:dyDescent="0.2">
      <c r="C1427" s="7" t="s">
        <v>1301</v>
      </c>
      <c r="D1427" s="8">
        <v>-622511.68000000005</v>
      </c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3:14" s="7" customFormat="1" x14ac:dyDescent="0.2">
      <c r="C1428" s="7" t="s">
        <v>1302</v>
      </c>
      <c r="D1428" s="8"/>
      <c r="E1428" s="8">
        <v>-21978.120000000003</v>
      </c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3:14" s="7" customFormat="1" x14ac:dyDescent="0.2">
      <c r="C1429" s="7" t="s">
        <v>1303</v>
      </c>
      <c r="D1429" s="8"/>
      <c r="E1429" s="8"/>
      <c r="F1429" s="8"/>
      <c r="G1429" s="8"/>
      <c r="H1429" s="8"/>
      <c r="I1429" s="8">
        <v>-29304.16</v>
      </c>
      <c r="J1429" s="8"/>
      <c r="K1429" s="8">
        <v>15017.68</v>
      </c>
      <c r="L1429" s="8"/>
      <c r="M1429" s="8"/>
      <c r="N1429" s="8"/>
    </row>
    <row r="1430" spans="3:14" s="7" customFormat="1" x14ac:dyDescent="0.2">
      <c r="C1430" s="7" t="s">
        <v>1304</v>
      </c>
      <c r="D1430" s="8">
        <v>-2327793.9</v>
      </c>
      <c r="E1430" s="8">
        <v>315898.45999999996</v>
      </c>
      <c r="F1430" s="8"/>
      <c r="G1430" s="8">
        <v>-15711578.529999999</v>
      </c>
      <c r="H1430" s="8"/>
      <c r="I1430" s="8"/>
      <c r="J1430" s="8"/>
      <c r="K1430" s="8"/>
      <c r="L1430" s="8"/>
      <c r="M1430" s="8"/>
      <c r="N1430" s="8"/>
    </row>
    <row r="1431" spans="3:14" s="7" customFormat="1" x14ac:dyDescent="0.2">
      <c r="C1431" s="7" t="s">
        <v>1305</v>
      </c>
      <c r="D1431" s="8"/>
      <c r="E1431" s="8"/>
      <c r="F1431" s="8">
        <v>-2631.93</v>
      </c>
      <c r="G1431" s="8"/>
      <c r="H1431" s="8"/>
      <c r="I1431" s="8">
        <v>-67635.45</v>
      </c>
      <c r="J1431" s="8">
        <v>196.98999999999978</v>
      </c>
      <c r="K1431" s="8"/>
      <c r="L1431" s="8">
        <v>-2631.93</v>
      </c>
      <c r="M1431" s="8"/>
      <c r="N1431" s="8"/>
    </row>
    <row r="1432" spans="3:14" s="7" customFormat="1" x14ac:dyDescent="0.2">
      <c r="C1432" s="7" t="s">
        <v>1306</v>
      </c>
      <c r="D1432" s="8"/>
      <c r="E1432" s="8"/>
      <c r="F1432" s="8"/>
      <c r="G1432" s="8"/>
      <c r="H1432" s="8"/>
      <c r="I1432" s="8"/>
      <c r="J1432" s="8">
        <v>-473537.52</v>
      </c>
      <c r="K1432" s="8"/>
      <c r="L1432" s="8"/>
      <c r="M1432" s="8"/>
      <c r="N1432" s="8"/>
    </row>
    <row r="1433" spans="3:14" s="7" customFormat="1" x14ac:dyDescent="0.2">
      <c r="C1433" s="7" t="s">
        <v>1307</v>
      </c>
      <c r="D1433" s="8"/>
      <c r="E1433" s="8">
        <v>-27106.940000000002</v>
      </c>
      <c r="F1433" s="8"/>
      <c r="G1433" s="8"/>
      <c r="H1433" s="8"/>
      <c r="I1433" s="8"/>
      <c r="J1433" s="8"/>
      <c r="K1433" s="8"/>
      <c r="L1433" s="8">
        <v>-4013.69</v>
      </c>
      <c r="M1433" s="8"/>
      <c r="N1433" s="8">
        <v>-1385543.99</v>
      </c>
    </row>
    <row r="1434" spans="3:14" s="7" customFormat="1" x14ac:dyDescent="0.2">
      <c r="C1434" s="7" t="s">
        <v>1308</v>
      </c>
      <c r="D1434" s="8"/>
      <c r="E1434" s="8"/>
      <c r="F1434" s="8">
        <v>-160547.44</v>
      </c>
      <c r="G1434" s="8"/>
      <c r="H1434" s="8"/>
      <c r="I1434" s="8"/>
      <c r="J1434" s="8"/>
      <c r="K1434" s="8"/>
      <c r="L1434" s="8"/>
      <c r="M1434" s="8"/>
      <c r="N1434" s="8"/>
    </row>
    <row r="1435" spans="3:14" s="7" customFormat="1" x14ac:dyDescent="0.2">
      <c r="C1435" s="7" t="s">
        <v>1309</v>
      </c>
      <c r="D1435" s="8"/>
      <c r="E1435" s="8">
        <v>-944610.71</v>
      </c>
      <c r="F1435" s="8"/>
      <c r="G1435" s="8"/>
      <c r="H1435" s="8">
        <v>-71135.789999999994</v>
      </c>
      <c r="I1435" s="8"/>
      <c r="J1435" s="8"/>
      <c r="K1435" s="8"/>
      <c r="L1435" s="8"/>
      <c r="M1435" s="8"/>
      <c r="N1435" s="8"/>
    </row>
    <row r="1436" spans="3:14" s="7" customFormat="1" x14ac:dyDescent="0.2">
      <c r="C1436" s="7" t="s">
        <v>1310</v>
      </c>
      <c r="D1436" s="8"/>
      <c r="E1436" s="8">
        <v>-2132256.44</v>
      </c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3:14" s="7" customFormat="1" x14ac:dyDescent="0.2">
      <c r="C1437" s="7" t="s">
        <v>1311</v>
      </c>
      <c r="D1437" s="8"/>
      <c r="E1437" s="8">
        <v>-15677.01</v>
      </c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3:14" s="7" customFormat="1" x14ac:dyDescent="0.2">
      <c r="C1438" s="7" t="s">
        <v>1312</v>
      </c>
      <c r="D1438" s="8"/>
      <c r="E1438" s="8">
        <v>-6270.8</v>
      </c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3:14" s="7" customFormat="1" x14ac:dyDescent="0.2">
      <c r="C1439" s="7" t="s">
        <v>1313</v>
      </c>
      <c r="D1439" s="8"/>
      <c r="E1439" s="8">
        <v>-5643.05</v>
      </c>
      <c r="F1439" s="8">
        <v>-5870.03</v>
      </c>
      <c r="G1439" s="8"/>
      <c r="H1439" s="8"/>
      <c r="I1439" s="8"/>
      <c r="J1439" s="8"/>
      <c r="K1439" s="8"/>
      <c r="L1439" s="8"/>
      <c r="M1439" s="8"/>
      <c r="N1439" s="8"/>
    </row>
    <row r="1440" spans="3:14" s="7" customFormat="1" x14ac:dyDescent="0.2">
      <c r="C1440" s="7" t="s">
        <v>1314</v>
      </c>
      <c r="D1440" s="8"/>
      <c r="E1440" s="8">
        <v>-28215.27</v>
      </c>
      <c r="F1440" s="8">
        <v>-29350.15</v>
      </c>
      <c r="G1440" s="8"/>
      <c r="H1440" s="8"/>
      <c r="I1440" s="8"/>
      <c r="J1440" s="8"/>
      <c r="K1440" s="8"/>
      <c r="L1440" s="8"/>
      <c r="M1440" s="8"/>
      <c r="N1440" s="8">
        <v>-699000.73</v>
      </c>
    </row>
    <row r="1441" spans="3:14" s="7" customFormat="1" x14ac:dyDescent="0.2">
      <c r="C1441" s="7" t="s">
        <v>1315</v>
      </c>
      <c r="D1441" s="8"/>
      <c r="E1441" s="8"/>
      <c r="F1441" s="8">
        <v>-13331.86</v>
      </c>
      <c r="G1441" s="8">
        <v>-13775.08</v>
      </c>
      <c r="H1441" s="8"/>
      <c r="I1441" s="8"/>
      <c r="J1441" s="8"/>
      <c r="K1441" s="8"/>
      <c r="L1441" s="8"/>
      <c r="M1441" s="8"/>
      <c r="N1441" s="8"/>
    </row>
    <row r="1442" spans="3:14" s="7" customFormat="1" x14ac:dyDescent="0.2">
      <c r="C1442" s="7" t="s">
        <v>1316</v>
      </c>
      <c r="D1442" s="8"/>
      <c r="E1442" s="8"/>
      <c r="F1442" s="8">
        <v>-230261.7</v>
      </c>
      <c r="G1442" s="8"/>
      <c r="H1442" s="8"/>
      <c r="I1442" s="8"/>
      <c r="J1442" s="8"/>
      <c r="K1442" s="8"/>
      <c r="L1442" s="8"/>
      <c r="M1442" s="8"/>
      <c r="N1442" s="8"/>
    </row>
    <row r="1443" spans="3:14" s="7" customFormat="1" x14ac:dyDescent="0.2">
      <c r="C1443" s="7" t="s">
        <v>1317</v>
      </c>
      <c r="D1443" s="8">
        <v>-234448.79</v>
      </c>
      <c r="E1443" s="8">
        <v>-225007.41</v>
      </c>
      <c r="F1443" s="8"/>
      <c r="G1443" s="8">
        <v>-2656768.9700000002</v>
      </c>
      <c r="H1443" s="8">
        <v>-876444.90999999992</v>
      </c>
      <c r="I1443" s="8">
        <v>-1188331.1000000001</v>
      </c>
      <c r="J1443" s="8">
        <v>-2960369.02</v>
      </c>
      <c r="K1443" s="8">
        <v>-3954842.65</v>
      </c>
      <c r="L1443" s="8"/>
      <c r="M1443" s="8">
        <v>-3608570.66</v>
      </c>
      <c r="N1443" s="8">
        <v>-4503563.0999999996</v>
      </c>
    </row>
    <row r="1444" spans="3:14" s="7" customFormat="1" x14ac:dyDescent="0.2">
      <c r="C1444" s="7" t="s">
        <v>1318</v>
      </c>
      <c r="D1444" s="8">
        <v>0</v>
      </c>
      <c r="E1444" s="8"/>
      <c r="F1444" s="8"/>
      <c r="G1444" s="8"/>
      <c r="H1444" s="8"/>
      <c r="I1444" s="8"/>
      <c r="J1444" s="8">
        <v>-4781962.4800000004</v>
      </c>
      <c r="K1444" s="8">
        <v>-3894199.64</v>
      </c>
      <c r="L1444" s="8">
        <v>-1552594.11</v>
      </c>
      <c r="M1444" s="8">
        <v>-1761775.65</v>
      </c>
      <c r="N1444" s="8">
        <v>-6334554.5900000008</v>
      </c>
    </row>
    <row r="1445" spans="3:14" s="7" customFormat="1" x14ac:dyDescent="0.2">
      <c r="C1445" s="7" t="s">
        <v>1319</v>
      </c>
      <c r="D1445" s="8">
        <v>-549355.06000000006</v>
      </c>
      <c r="E1445" s="8">
        <v>-4328742.6400000006</v>
      </c>
      <c r="F1445" s="8"/>
      <c r="G1445" s="8">
        <v>-1946014.4100000001</v>
      </c>
      <c r="H1445" s="8">
        <v>-1556930.62</v>
      </c>
      <c r="I1445" s="8">
        <v>-2538926.8299999996</v>
      </c>
      <c r="J1445" s="8">
        <v>-6085235.04</v>
      </c>
      <c r="K1445" s="8">
        <v>-3410409.12</v>
      </c>
      <c r="L1445" s="8">
        <v>-4698904.07</v>
      </c>
      <c r="M1445" s="8"/>
      <c r="N1445" s="8">
        <v>-755139.76</v>
      </c>
    </row>
    <row r="1446" spans="3:14" s="7" customFormat="1" x14ac:dyDescent="0.2">
      <c r="C1446" s="7" t="s">
        <v>1320</v>
      </c>
      <c r="D1446" s="8">
        <v>-352690.91</v>
      </c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3:14" s="7" customFormat="1" x14ac:dyDescent="0.2">
      <c r="C1447" s="7" t="s">
        <v>1321</v>
      </c>
      <c r="D1447" s="8">
        <v>-319745.33</v>
      </c>
      <c r="E1447" s="8"/>
      <c r="F1447" s="8">
        <v>-1890758.4300000002</v>
      </c>
      <c r="G1447" s="8">
        <v>3965241.35</v>
      </c>
      <c r="H1447" s="8"/>
      <c r="I1447" s="8"/>
      <c r="J1447" s="8"/>
      <c r="K1447" s="8"/>
      <c r="L1447" s="8"/>
      <c r="M1447" s="8"/>
      <c r="N1447" s="8"/>
    </row>
    <row r="1448" spans="3:14" s="7" customFormat="1" x14ac:dyDescent="0.2">
      <c r="C1448" s="7" t="s">
        <v>1322</v>
      </c>
      <c r="D1448" s="8"/>
      <c r="E1448" s="8"/>
      <c r="F1448" s="8">
        <v>-12879.23</v>
      </c>
      <c r="G1448" s="8">
        <v>-7768.43</v>
      </c>
      <c r="H1448" s="8"/>
      <c r="I1448" s="8"/>
      <c r="J1448" s="8"/>
      <c r="K1448" s="8"/>
      <c r="L1448" s="8"/>
      <c r="M1448" s="8"/>
      <c r="N1448" s="8"/>
    </row>
    <row r="1449" spans="3:14" s="7" customFormat="1" x14ac:dyDescent="0.2">
      <c r="C1449" s="7" t="s">
        <v>1323</v>
      </c>
      <c r="D1449" s="8"/>
      <c r="E1449" s="8"/>
      <c r="F1449" s="8"/>
      <c r="G1449" s="8"/>
      <c r="H1449" s="8"/>
      <c r="I1449" s="8"/>
      <c r="J1449" s="8"/>
      <c r="K1449" s="8">
        <v>-241937.37</v>
      </c>
      <c r="L1449" s="8"/>
      <c r="M1449" s="8"/>
      <c r="N1449" s="8"/>
    </row>
    <row r="1450" spans="3:14" s="7" customFormat="1" x14ac:dyDescent="0.2">
      <c r="C1450" s="7" t="s">
        <v>1324</v>
      </c>
      <c r="D1450" s="8"/>
      <c r="E1450" s="8"/>
      <c r="F1450" s="8">
        <v>-38637.699999999997</v>
      </c>
      <c r="G1450" s="8">
        <v>-23305.279999999999</v>
      </c>
      <c r="H1450" s="8"/>
      <c r="I1450" s="8"/>
      <c r="J1450" s="8"/>
      <c r="K1450" s="8"/>
      <c r="L1450" s="8"/>
      <c r="M1450" s="8"/>
      <c r="N1450" s="8"/>
    </row>
    <row r="1451" spans="3:14" s="7" customFormat="1" x14ac:dyDescent="0.2">
      <c r="C1451" s="7" t="s">
        <v>1325</v>
      </c>
      <c r="D1451" s="8"/>
      <c r="E1451" s="8"/>
      <c r="F1451" s="8"/>
      <c r="G1451" s="8"/>
      <c r="H1451" s="8"/>
      <c r="I1451" s="8"/>
      <c r="J1451" s="8"/>
      <c r="K1451" s="8">
        <v>-204457.44</v>
      </c>
      <c r="L1451" s="8"/>
      <c r="M1451" s="8">
        <v>-297742.86</v>
      </c>
      <c r="N1451" s="8">
        <v>-613665.14</v>
      </c>
    </row>
    <row r="1452" spans="3:14" s="7" customFormat="1" x14ac:dyDescent="0.2">
      <c r="C1452" s="7" t="s">
        <v>1326</v>
      </c>
      <c r="D1452" s="8"/>
      <c r="E1452" s="8"/>
      <c r="F1452" s="8"/>
      <c r="G1452" s="8"/>
      <c r="H1452" s="8"/>
      <c r="I1452" s="8">
        <v>-14835.2</v>
      </c>
      <c r="J1452" s="8"/>
      <c r="K1452" s="8"/>
      <c r="L1452" s="8"/>
      <c r="M1452" s="8"/>
      <c r="N1452" s="8"/>
    </row>
    <row r="1453" spans="3:14" s="7" customFormat="1" x14ac:dyDescent="0.2">
      <c r="C1453" s="7" t="s">
        <v>1327</v>
      </c>
      <c r="D1453" s="8">
        <v>-92033.44</v>
      </c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3:14" s="7" customFormat="1" x14ac:dyDescent="0.2">
      <c r="C1454" s="7" t="s">
        <v>1328</v>
      </c>
      <c r="D1454" s="8"/>
      <c r="E1454" s="8">
        <v>-1573.14</v>
      </c>
      <c r="F1454" s="8">
        <v>-6292.56</v>
      </c>
      <c r="G1454" s="8">
        <v>-72332.240000000005</v>
      </c>
      <c r="H1454" s="8">
        <v>-1573.14</v>
      </c>
      <c r="I1454" s="8"/>
      <c r="J1454" s="8">
        <v>-26302.62</v>
      </c>
      <c r="K1454" s="8">
        <v>-19726.97</v>
      </c>
      <c r="L1454" s="8"/>
      <c r="M1454" s="8">
        <v>-15465.56</v>
      </c>
      <c r="N1454" s="8">
        <v>-38234.99</v>
      </c>
    </row>
    <row r="1455" spans="3:14" s="7" customFormat="1" x14ac:dyDescent="0.2">
      <c r="C1455" s="7" t="s">
        <v>1329</v>
      </c>
      <c r="D1455" s="8"/>
      <c r="E1455" s="8">
        <v>-12873.63</v>
      </c>
      <c r="F1455" s="8"/>
      <c r="G1455" s="8">
        <v>-28427.15</v>
      </c>
      <c r="H1455" s="8">
        <v>-4662.32</v>
      </c>
      <c r="I1455" s="8"/>
      <c r="J1455" s="8">
        <v>-288419.78999999998</v>
      </c>
      <c r="K1455" s="8">
        <v>-1297252.67</v>
      </c>
      <c r="L1455" s="8">
        <v>-119466.76</v>
      </c>
      <c r="M1455" s="8">
        <v>-35707</v>
      </c>
      <c r="N1455" s="8">
        <v>-5492.55</v>
      </c>
    </row>
    <row r="1456" spans="3:14" s="7" customFormat="1" x14ac:dyDescent="0.2">
      <c r="C1456" s="7" t="s">
        <v>1330</v>
      </c>
      <c r="D1456" s="8"/>
      <c r="E1456" s="8">
        <v>-807756.53</v>
      </c>
      <c r="F1456" s="8">
        <v>-74843.61</v>
      </c>
      <c r="G1456" s="8"/>
      <c r="H1456" s="8"/>
      <c r="I1456" s="8"/>
      <c r="J1456" s="8">
        <v>-109279.64</v>
      </c>
      <c r="K1456" s="8"/>
      <c r="L1456" s="8"/>
      <c r="M1456" s="8">
        <v>-218559.28</v>
      </c>
      <c r="N1456" s="8">
        <v>-109279.64</v>
      </c>
    </row>
    <row r="1457" spans="3:14" s="7" customFormat="1" x14ac:dyDescent="0.2">
      <c r="C1457" s="7" t="s">
        <v>1331</v>
      </c>
      <c r="D1457" s="8">
        <v>-1284698.0699999998</v>
      </c>
      <c r="E1457" s="8"/>
      <c r="F1457" s="8"/>
      <c r="G1457" s="8"/>
      <c r="H1457" s="8">
        <v>0</v>
      </c>
      <c r="I1457" s="8"/>
      <c r="J1457" s="8"/>
      <c r="K1457" s="8"/>
      <c r="L1457" s="8"/>
      <c r="M1457" s="8"/>
      <c r="N1457" s="8"/>
    </row>
    <row r="1458" spans="3:14" s="7" customFormat="1" x14ac:dyDescent="0.2">
      <c r="C1458" s="7" t="s">
        <v>1332</v>
      </c>
      <c r="D1458" s="8">
        <v>-4884729.0999999996</v>
      </c>
      <c r="E1458" s="8">
        <v>-261433.91999999998</v>
      </c>
      <c r="F1458" s="8"/>
      <c r="G1458" s="8">
        <v>-5184156.8600000003</v>
      </c>
      <c r="H1458" s="8">
        <v>-4840309.68</v>
      </c>
      <c r="I1458" s="8"/>
      <c r="J1458" s="8">
        <v>-3983943.19</v>
      </c>
      <c r="K1458" s="8">
        <v>-4980454.91</v>
      </c>
      <c r="L1458" s="8"/>
      <c r="M1458" s="8">
        <v>-533736.89</v>
      </c>
      <c r="N1458" s="8">
        <v>-63361.95</v>
      </c>
    </row>
    <row r="1459" spans="3:14" s="7" customFormat="1" x14ac:dyDescent="0.2">
      <c r="C1459" s="7" t="s">
        <v>1333</v>
      </c>
      <c r="D1459" s="8"/>
      <c r="E1459" s="8">
        <v>-242.87</v>
      </c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3:14" s="7" customFormat="1" x14ac:dyDescent="0.2">
      <c r="C1460" s="7" t="s">
        <v>1334</v>
      </c>
      <c r="D1460" s="8"/>
      <c r="E1460" s="8"/>
      <c r="F1460" s="8">
        <v>-4678.8900000000003</v>
      </c>
      <c r="G1460" s="8"/>
      <c r="H1460" s="8">
        <v>-16579.080000000002</v>
      </c>
      <c r="I1460" s="8">
        <v>-4678.88</v>
      </c>
      <c r="J1460" s="8">
        <v>-16579.080000000002</v>
      </c>
      <c r="K1460" s="8"/>
      <c r="L1460" s="8"/>
      <c r="M1460" s="8"/>
      <c r="N1460" s="8"/>
    </row>
    <row r="1461" spans="3:14" s="7" customFormat="1" x14ac:dyDescent="0.2">
      <c r="C1461" s="7" t="s">
        <v>1335</v>
      </c>
      <c r="D1461" s="8"/>
      <c r="E1461" s="8"/>
      <c r="F1461" s="8">
        <v>-1559.63</v>
      </c>
      <c r="G1461" s="8"/>
      <c r="H1461" s="8">
        <v>-5526.36</v>
      </c>
      <c r="I1461" s="8">
        <v>-1559.63</v>
      </c>
      <c r="J1461" s="8">
        <v>-5526.36</v>
      </c>
      <c r="K1461" s="8"/>
      <c r="L1461" s="8">
        <v>-100586.47</v>
      </c>
      <c r="M1461" s="8"/>
      <c r="N1461" s="8"/>
    </row>
    <row r="1462" spans="3:14" s="7" customFormat="1" x14ac:dyDescent="0.2">
      <c r="C1462" s="7" t="s">
        <v>1336</v>
      </c>
      <c r="D1462" s="8"/>
      <c r="E1462" s="8">
        <v>-3200.47</v>
      </c>
      <c r="F1462" s="8">
        <v>-2522.12</v>
      </c>
      <c r="G1462" s="8">
        <v>-1154.08</v>
      </c>
      <c r="H1462" s="8"/>
      <c r="I1462" s="8"/>
      <c r="J1462" s="8"/>
      <c r="K1462" s="8"/>
      <c r="L1462" s="8">
        <v>-33401.769999999997</v>
      </c>
      <c r="M1462" s="8">
        <v>-98220.32</v>
      </c>
      <c r="N1462" s="8"/>
    </row>
    <row r="1463" spans="3:14" s="7" customFormat="1" x14ac:dyDescent="0.2">
      <c r="C1463" s="7" t="s">
        <v>1337</v>
      </c>
      <c r="D1463" s="8"/>
      <c r="E1463" s="8">
        <v>-14958.46</v>
      </c>
      <c r="F1463" s="8">
        <v>-513.52</v>
      </c>
      <c r="G1463" s="8">
        <v>14958.46</v>
      </c>
      <c r="H1463" s="8"/>
      <c r="I1463" s="8">
        <v>-12357.56</v>
      </c>
      <c r="J1463" s="8">
        <v>-25535.800000000003</v>
      </c>
      <c r="K1463" s="8"/>
      <c r="L1463" s="8"/>
      <c r="M1463" s="8"/>
      <c r="N1463" s="8"/>
    </row>
    <row r="1464" spans="3:14" s="7" customFormat="1" x14ac:dyDescent="0.2">
      <c r="C1464" s="7" t="s">
        <v>1338</v>
      </c>
      <c r="D1464" s="8"/>
      <c r="E1464" s="8"/>
      <c r="F1464" s="8">
        <v>-2010.94</v>
      </c>
      <c r="G1464" s="8"/>
      <c r="H1464" s="8"/>
      <c r="I1464" s="8"/>
      <c r="J1464" s="8"/>
      <c r="K1464" s="8"/>
      <c r="L1464" s="8"/>
      <c r="M1464" s="8"/>
      <c r="N1464" s="8"/>
    </row>
    <row r="1465" spans="3:14" s="7" customFormat="1" x14ac:dyDescent="0.2">
      <c r="C1465" s="7" t="s">
        <v>1339</v>
      </c>
      <c r="D1465" s="8"/>
      <c r="E1465" s="8"/>
      <c r="F1465" s="8"/>
      <c r="G1465" s="8"/>
      <c r="H1465" s="8">
        <v>-8364.6</v>
      </c>
      <c r="I1465" s="8"/>
      <c r="J1465" s="8">
        <v>-8364.6</v>
      </c>
      <c r="K1465" s="8"/>
      <c r="L1465" s="8"/>
      <c r="M1465" s="8"/>
      <c r="N1465" s="8"/>
    </row>
    <row r="1466" spans="3:14" s="7" customFormat="1" x14ac:dyDescent="0.2">
      <c r="C1466" s="7" t="s">
        <v>1340</v>
      </c>
      <c r="D1466" s="8"/>
      <c r="E1466" s="8"/>
      <c r="F1466" s="8"/>
      <c r="G1466" s="8">
        <v>-108603.78</v>
      </c>
      <c r="H1466" s="8"/>
      <c r="I1466" s="8"/>
      <c r="J1466" s="8"/>
      <c r="K1466" s="8">
        <v>-501294.75</v>
      </c>
      <c r="L1466" s="8">
        <v>-56761.45</v>
      </c>
      <c r="M1466" s="8">
        <v>-90156.39</v>
      </c>
      <c r="N1466" s="8"/>
    </row>
    <row r="1467" spans="3:14" s="7" customFormat="1" x14ac:dyDescent="0.2">
      <c r="C1467" s="7" t="s">
        <v>1341</v>
      </c>
      <c r="D1467" s="8"/>
      <c r="E1467" s="8">
        <v>-33052.14</v>
      </c>
      <c r="F1467" s="8">
        <v>-18861.78</v>
      </c>
      <c r="G1467" s="8"/>
      <c r="H1467" s="8">
        <v>-15789.91</v>
      </c>
      <c r="I1467" s="8"/>
      <c r="J1467" s="8">
        <v>-106239.97</v>
      </c>
      <c r="K1467" s="8">
        <v>-70084.05</v>
      </c>
      <c r="L1467" s="8">
        <v>-247098.46</v>
      </c>
      <c r="M1467" s="8"/>
      <c r="N1467" s="8"/>
    </row>
    <row r="1468" spans="3:14" s="7" customFormat="1" x14ac:dyDescent="0.2">
      <c r="C1468" s="7" t="s">
        <v>1342</v>
      </c>
      <c r="D1468" s="8"/>
      <c r="E1468" s="8"/>
      <c r="F1468" s="8"/>
      <c r="G1468" s="8">
        <v>-9410.44</v>
      </c>
      <c r="H1468" s="8">
        <v>9410.36</v>
      </c>
      <c r="I1468" s="8"/>
      <c r="J1468" s="8"/>
      <c r="K1468" s="8">
        <v>-75240.899999999994</v>
      </c>
      <c r="L1468" s="8"/>
      <c r="M1468" s="8"/>
      <c r="N1468" s="8">
        <v>51310.720000000001</v>
      </c>
    </row>
    <row r="1469" spans="3:14" s="7" customFormat="1" x14ac:dyDescent="0.2">
      <c r="C1469" s="7" t="s">
        <v>1343</v>
      </c>
      <c r="D1469" s="8"/>
      <c r="E1469" s="8"/>
      <c r="F1469" s="8">
        <v>-20194.25</v>
      </c>
      <c r="G1469" s="8">
        <v>2890.2000000000007</v>
      </c>
      <c r="H1469" s="8">
        <v>-25242.81</v>
      </c>
      <c r="I1469" s="8"/>
      <c r="J1469" s="8"/>
      <c r="K1469" s="8">
        <v>15145.69</v>
      </c>
      <c r="L1469" s="8"/>
      <c r="M1469" s="8"/>
      <c r="N1469" s="8"/>
    </row>
    <row r="1470" spans="3:14" s="7" customFormat="1" x14ac:dyDescent="0.2">
      <c r="C1470" s="7" t="s">
        <v>1344</v>
      </c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>
        <v>-25874.57</v>
      </c>
    </row>
    <row r="1471" spans="3:14" s="7" customFormat="1" x14ac:dyDescent="0.2">
      <c r="C1471" s="7" t="s">
        <v>1345</v>
      </c>
      <c r="D1471" s="8"/>
      <c r="E1471" s="8">
        <v>-316087.82999999996</v>
      </c>
      <c r="F1471" s="8">
        <v>-85755.44</v>
      </c>
      <c r="G1471" s="8">
        <v>-190451.67</v>
      </c>
      <c r="H1471" s="8">
        <v>-412682.47</v>
      </c>
      <c r="I1471" s="8">
        <v>-469070.2</v>
      </c>
      <c r="J1471" s="8">
        <v>-350347.43000000005</v>
      </c>
      <c r="K1471" s="8">
        <v>-521868.15</v>
      </c>
      <c r="L1471" s="8">
        <v>-3060896.58</v>
      </c>
      <c r="M1471" s="8">
        <v>-1042428.6300000001</v>
      </c>
      <c r="N1471" s="8">
        <v>-484474.47</v>
      </c>
    </row>
    <row r="1472" spans="3:14" s="7" customFormat="1" x14ac:dyDescent="0.2">
      <c r="C1472" s="7" t="s">
        <v>1346</v>
      </c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>
        <v>-2498809.7999999998</v>
      </c>
    </row>
    <row r="1473" spans="3:14" s="7" customFormat="1" x14ac:dyDescent="0.2">
      <c r="C1473" s="7" t="s">
        <v>1347</v>
      </c>
      <c r="D1473" s="8">
        <v>-1056138.51</v>
      </c>
      <c r="E1473" s="8"/>
      <c r="F1473" s="8"/>
      <c r="G1473" s="8"/>
      <c r="H1473" s="8"/>
      <c r="I1473" s="8"/>
      <c r="J1473" s="8"/>
      <c r="K1473" s="8"/>
      <c r="L1473" s="8"/>
      <c r="M1473" s="8">
        <v>-495730.55</v>
      </c>
      <c r="N1473" s="8"/>
    </row>
    <row r="1474" spans="3:14" s="7" customFormat="1" x14ac:dyDescent="0.2">
      <c r="C1474" s="7" t="s">
        <v>1348</v>
      </c>
      <c r="D1474" s="8"/>
      <c r="E1474" s="8"/>
      <c r="F1474" s="8">
        <v>-4195.4399999999996</v>
      </c>
      <c r="G1474" s="8">
        <v>-12087.36</v>
      </c>
      <c r="H1474" s="8">
        <v>2517.2600000000002</v>
      </c>
      <c r="I1474" s="8"/>
      <c r="J1474" s="8"/>
      <c r="K1474" s="8"/>
      <c r="L1474" s="8">
        <v>-7049.87</v>
      </c>
      <c r="M1474" s="8">
        <v>5034.4799999999996</v>
      </c>
      <c r="N1474" s="8"/>
    </row>
    <row r="1475" spans="3:14" s="7" customFormat="1" x14ac:dyDescent="0.2">
      <c r="C1475" s="7" t="s">
        <v>1349</v>
      </c>
      <c r="D1475" s="8"/>
      <c r="E1475" s="8"/>
      <c r="F1475" s="8">
        <v>-179945.78</v>
      </c>
      <c r="G1475" s="8"/>
      <c r="H1475" s="8"/>
      <c r="I1475" s="8"/>
      <c r="J1475" s="8">
        <v>-966824.09</v>
      </c>
      <c r="K1475" s="8">
        <v>-128351.4</v>
      </c>
      <c r="L1475" s="8">
        <v>-4514121.8100000005</v>
      </c>
      <c r="M1475" s="8">
        <v>-2010838.5299999998</v>
      </c>
      <c r="N1475" s="8"/>
    </row>
    <row r="1476" spans="3:14" s="7" customFormat="1" x14ac:dyDescent="0.2">
      <c r="C1476" s="7" t="s">
        <v>429</v>
      </c>
      <c r="D1476" s="8"/>
      <c r="E1476" s="8">
        <v>-117851.21</v>
      </c>
      <c r="F1476" s="8"/>
      <c r="G1476" s="8">
        <v>-330845.99</v>
      </c>
      <c r="H1476" s="8">
        <v>-112482.58</v>
      </c>
      <c r="I1476" s="8">
        <v>-94970.39</v>
      </c>
      <c r="J1476" s="8">
        <v>-285541.37</v>
      </c>
      <c r="K1476" s="8">
        <v>-109053.41</v>
      </c>
      <c r="L1476" s="8"/>
      <c r="M1476" s="8"/>
      <c r="N1476" s="8">
        <v>-176088.17</v>
      </c>
    </row>
    <row r="1477" spans="3:14" s="7" customFormat="1" x14ac:dyDescent="0.2">
      <c r="C1477" s="7" t="s">
        <v>431</v>
      </c>
      <c r="D1477" s="8"/>
      <c r="E1477" s="8">
        <v>-50275.25</v>
      </c>
      <c r="F1477" s="8">
        <v>-22483.95</v>
      </c>
      <c r="G1477" s="8">
        <v>-5338.3000000000029</v>
      </c>
      <c r="H1477" s="8"/>
      <c r="I1477" s="8">
        <v>-137676.87</v>
      </c>
      <c r="J1477" s="8">
        <v>-87242.74</v>
      </c>
      <c r="K1477" s="8">
        <v>0</v>
      </c>
      <c r="L1477" s="8"/>
      <c r="M1477" s="8"/>
      <c r="N1477" s="8"/>
    </row>
    <row r="1478" spans="3:14" s="7" customFormat="1" x14ac:dyDescent="0.2">
      <c r="C1478" s="7" t="s">
        <v>1350</v>
      </c>
      <c r="D1478" s="8"/>
      <c r="E1478" s="8"/>
      <c r="F1478" s="8"/>
      <c r="G1478" s="8">
        <v>-46050520.310000002</v>
      </c>
      <c r="H1478" s="8"/>
      <c r="I1478" s="8"/>
      <c r="J1478" s="8"/>
      <c r="K1478" s="8"/>
      <c r="L1478" s="8"/>
      <c r="M1478" s="8"/>
      <c r="N1478" s="8"/>
    </row>
    <row r="1479" spans="3:14" s="7" customFormat="1" x14ac:dyDescent="0.2">
      <c r="C1479" s="7" t="s">
        <v>1351</v>
      </c>
      <c r="D1479" s="8"/>
      <c r="E1479" s="8"/>
      <c r="F1479" s="8"/>
      <c r="G1479" s="8">
        <v>-44671006.980000004</v>
      </c>
      <c r="H1479" s="8">
        <v>-3433.26</v>
      </c>
      <c r="I1479" s="8"/>
      <c r="J1479" s="8"/>
      <c r="K1479" s="8"/>
      <c r="L1479" s="8">
        <v>-983603.66</v>
      </c>
      <c r="M1479" s="8"/>
      <c r="N1479" s="8"/>
    </row>
    <row r="1480" spans="3:14" s="7" customFormat="1" x14ac:dyDescent="0.2">
      <c r="C1480" s="7" t="s">
        <v>1352</v>
      </c>
      <c r="D1480" s="8"/>
      <c r="E1480" s="8"/>
      <c r="F1480" s="8">
        <v>-49512.84</v>
      </c>
      <c r="G1480" s="8">
        <v>-9600.36</v>
      </c>
      <c r="H1480" s="8"/>
      <c r="I1480" s="8"/>
      <c r="J1480" s="8"/>
      <c r="K1480" s="8"/>
      <c r="L1480" s="8"/>
      <c r="M1480" s="8">
        <v>-16655.68</v>
      </c>
      <c r="N1480" s="8"/>
    </row>
    <row r="1481" spans="3:14" s="7" customFormat="1" x14ac:dyDescent="0.2">
      <c r="C1481" s="7" t="s">
        <v>1353</v>
      </c>
      <c r="D1481" s="8"/>
      <c r="E1481" s="8"/>
      <c r="F1481" s="8"/>
      <c r="G1481" s="8">
        <v>-756621.78</v>
      </c>
      <c r="H1481" s="8"/>
      <c r="I1481" s="8"/>
      <c r="J1481" s="8"/>
      <c r="K1481" s="8"/>
      <c r="L1481" s="8"/>
      <c r="M1481" s="8"/>
      <c r="N1481" s="8"/>
    </row>
    <row r="1482" spans="3:14" s="7" customFormat="1" x14ac:dyDescent="0.2">
      <c r="C1482" s="7" t="s">
        <v>437</v>
      </c>
      <c r="D1482" s="8"/>
      <c r="E1482" s="8"/>
      <c r="F1482" s="8"/>
      <c r="G1482" s="8"/>
      <c r="H1482" s="8"/>
      <c r="I1482" s="8"/>
      <c r="J1482" s="8">
        <v>-24698.51</v>
      </c>
      <c r="K1482" s="8"/>
      <c r="L1482" s="8"/>
      <c r="M1482" s="8"/>
      <c r="N1482" s="8"/>
    </row>
    <row r="1483" spans="3:14" s="7" customFormat="1" x14ac:dyDescent="0.2">
      <c r="C1483" s="7" t="s">
        <v>443</v>
      </c>
      <c r="D1483" s="8"/>
      <c r="E1483" s="8"/>
      <c r="F1483" s="8"/>
      <c r="G1483" s="8"/>
      <c r="H1483" s="8"/>
      <c r="I1483" s="8"/>
      <c r="J1483" s="8">
        <v>-5767.51</v>
      </c>
      <c r="K1483" s="8">
        <v>-117412.16</v>
      </c>
      <c r="L1483" s="8"/>
      <c r="M1483" s="8"/>
      <c r="N1483" s="8">
        <v>0</v>
      </c>
    </row>
    <row r="1484" spans="3:14" s="7" customFormat="1" x14ac:dyDescent="0.2">
      <c r="C1484" s="7" t="s">
        <v>1354</v>
      </c>
      <c r="D1484" s="8"/>
      <c r="E1484" s="8"/>
      <c r="F1484" s="8"/>
      <c r="G1484" s="8"/>
      <c r="H1484" s="8">
        <v>-239278.05000000002</v>
      </c>
      <c r="I1484" s="8"/>
      <c r="J1484" s="8">
        <v>-9521.2900000000009</v>
      </c>
      <c r="K1484" s="8">
        <v>-434526.35000000003</v>
      </c>
      <c r="L1484" s="8"/>
      <c r="M1484" s="8">
        <v>-6347.52</v>
      </c>
      <c r="N1484" s="8">
        <v>-13021.29</v>
      </c>
    </row>
    <row r="1485" spans="3:14" s="7" customFormat="1" x14ac:dyDescent="0.2">
      <c r="C1485" s="7" t="s">
        <v>1355</v>
      </c>
      <c r="D1485" s="8"/>
      <c r="E1485" s="8"/>
      <c r="F1485" s="8"/>
      <c r="G1485" s="8"/>
      <c r="H1485" s="8">
        <v>-327957.11</v>
      </c>
      <c r="I1485" s="8">
        <v>-14857.54</v>
      </c>
      <c r="J1485" s="8">
        <v>-410031.47</v>
      </c>
      <c r="K1485" s="8">
        <v>-480355</v>
      </c>
      <c r="L1485" s="8">
        <v>-1986663.26</v>
      </c>
      <c r="M1485" s="8">
        <v>-311559.25</v>
      </c>
      <c r="N1485" s="8">
        <v>-49193.57</v>
      </c>
    </row>
    <row r="1486" spans="3:14" s="7" customFormat="1" x14ac:dyDescent="0.2">
      <c r="C1486" s="7" t="s">
        <v>1356</v>
      </c>
      <c r="D1486" s="8">
        <v>-4365.13</v>
      </c>
      <c r="E1486" s="8">
        <v>-23828.960000000003</v>
      </c>
      <c r="F1486" s="8">
        <v>-77855.320000000007</v>
      </c>
      <c r="G1486" s="8">
        <v>-8730.25</v>
      </c>
      <c r="H1486" s="8">
        <v>-503221.64</v>
      </c>
      <c r="I1486" s="8">
        <v>103570.38999999998</v>
      </c>
      <c r="J1486" s="8">
        <v>-621016.65</v>
      </c>
      <c r="K1486" s="8">
        <v>-269915.96000000002</v>
      </c>
      <c r="L1486" s="8">
        <v>-971379.34</v>
      </c>
      <c r="M1486" s="8">
        <v>-847042.52</v>
      </c>
      <c r="N1486" s="8">
        <v>-616539.44000000006</v>
      </c>
    </row>
    <row r="1487" spans="3:14" s="7" customFormat="1" x14ac:dyDescent="0.2">
      <c r="C1487" s="7" t="s">
        <v>1357</v>
      </c>
      <c r="D1487" s="8"/>
      <c r="E1487" s="8"/>
      <c r="F1487" s="8"/>
      <c r="G1487" s="8"/>
      <c r="H1487" s="8"/>
      <c r="I1487" s="8"/>
      <c r="J1487" s="8"/>
      <c r="K1487" s="8">
        <v>-896564.52000000014</v>
      </c>
      <c r="L1487" s="8">
        <v>-84393.040000000008</v>
      </c>
      <c r="M1487" s="8">
        <v>-230185.26</v>
      </c>
      <c r="N1487" s="8">
        <v>0</v>
      </c>
    </row>
    <row r="1488" spans="3:14" s="7" customFormat="1" x14ac:dyDescent="0.2">
      <c r="C1488" s="7" t="s">
        <v>1358</v>
      </c>
      <c r="D1488" s="8"/>
      <c r="E1488" s="8"/>
      <c r="F1488" s="8"/>
      <c r="G1488" s="8"/>
      <c r="H1488" s="8"/>
      <c r="I1488" s="8"/>
      <c r="J1488" s="8"/>
      <c r="K1488" s="8">
        <v>-172810.77</v>
      </c>
      <c r="L1488" s="8"/>
      <c r="M1488" s="8"/>
      <c r="N1488" s="8">
        <v>-560503.39</v>
      </c>
    </row>
    <row r="1489" spans="3:14" s="7" customFormat="1" x14ac:dyDescent="0.2">
      <c r="C1489" s="7" t="s">
        <v>1359</v>
      </c>
      <c r="D1489" s="8"/>
      <c r="E1489" s="8"/>
      <c r="F1489" s="8"/>
      <c r="G1489" s="8"/>
      <c r="H1489" s="8"/>
      <c r="I1489" s="8"/>
      <c r="J1489" s="8"/>
      <c r="K1489" s="8">
        <v>-47268.28</v>
      </c>
      <c r="L1489" s="8"/>
      <c r="M1489" s="8">
        <v>-57597.52</v>
      </c>
      <c r="N1489" s="8">
        <v>-103425.97</v>
      </c>
    </row>
    <row r="1490" spans="3:14" s="7" customFormat="1" x14ac:dyDescent="0.2">
      <c r="C1490" s="7" t="s">
        <v>1360</v>
      </c>
      <c r="D1490" s="8"/>
      <c r="E1490" s="8"/>
      <c r="F1490" s="8"/>
      <c r="G1490" s="8"/>
      <c r="H1490" s="8"/>
      <c r="I1490" s="8"/>
      <c r="J1490" s="8"/>
      <c r="K1490" s="8"/>
      <c r="L1490" s="8">
        <v>-155557.47</v>
      </c>
      <c r="M1490" s="8"/>
      <c r="N1490" s="8"/>
    </row>
    <row r="1491" spans="3:14" s="7" customFormat="1" x14ac:dyDescent="0.2">
      <c r="C1491" s="7" t="s">
        <v>1361</v>
      </c>
      <c r="D1491" s="8"/>
      <c r="E1491" s="8"/>
      <c r="F1491" s="8"/>
      <c r="G1491" s="8"/>
      <c r="H1491" s="8">
        <v>-40198.410000000003</v>
      </c>
      <c r="I1491" s="8"/>
      <c r="J1491" s="8"/>
      <c r="K1491" s="8"/>
      <c r="L1491" s="8"/>
      <c r="M1491" s="8"/>
      <c r="N1491" s="8"/>
    </row>
    <row r="1492" spans="3:14" s="7" customFormat="1" x14ac:dyDescent="0.2">
      <c r="C1492" s="7" t="s">
        <v>1362</v>
      </c>
      <c r="D1492" s="8"/>
      <c r="E1492" s="8"/>
      <c r="F1492" s="8"/>
      <c r="G1492" s="8"/>
      <c r="H1492" s="8">
        <v>-9804.48</v>
      </c>
      <c r="I1492" s="8"/>
      <c r="J1492" s="8"/>
      <c r="K1492" s="8"/>
      <c r="L1492" s="8"/>
      <c r="M1492" s="8"/>
      <c r="N1492" s="8"/>
    </row>
    <row r="1493" spans="3:14" s="7" customFormat="1" x14ac:dyDescent="0.2">
      <c r="C1493" s="7" t="s">
        <v>1363</v>
      </c>
      <c r="D1493" s="8"/>
      <c r="E1493" s="8"/>
      <c r="F1493" s="8"/>
      <c r="G1493" s="8"/>
      <c r="H1493" s="8">
        <v>-13861.53</v>
      </c>
      <c r="I1493" s="8"/>
      <c r="J1493" s="8"/>
      <c r="K1493" s="8"/>
      <c r="L1493" s="8"/>
      <c r="M1493" s="8"/>
      <c r="N1493" s="8"/>
    </row>
    <row r="1494" spans="3:14" s="7" customFormat="1" x14ac:dyDescent="0.2">
      <c r="C1494" s="7" t="s">
        <v>458</v>
      </c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>
        <v>-26665.89</v>
      </c>
    </row>
    <row r="1495" spans="3:14" s="7" customFormat="1" x14ac:dyDescent="0.2">
      <c r="C1495" s="7" t="s">
        <v>467</v>
      </c>
      <c r="D1495" s="8">
        <v>-1634632.75</v>
      </c>
      <c r="E1495" s="8">
        <v>-1615253.02</v>
      </c>
      <c r="F1495" s="8"/>
      <c r="G1495" s="8">
        <v>-56445.120000000003</v>
      </c>
      <c r="H1495" s="8">
        <v>-24138</v>
      </c>
      <c r="I1495" s="8">
        <v>-333694.71999999997</v>
      </c>
      <c r="J1495" s="8"/>
      <c r="K1495" s="8">
        <v>-1971089.58</v>
      </c>
      <c r="L1495" s="8">
        <v>769906.7699999999</v>
      </c>
      <c r="M1495" s="8"/>
      <c r="N1495" s="8">
        <v>-130820</v>
      </c>
    </row>
    <row r="1496" spans="3:14" s="7" customFormat="1" x14ac:dyDescent="0.2">
      <c r="C1496" s="7" t="s">
        <v>470</v>
      </c>
      <c r="D1496" s="8"/>
      <c r="E1496" s="8"/>
      <c r="F1496" s="8"/>
      <c r="G1496" s="8"/>
      <c r="H1496" s="8"/>
      <c r="I1496" s="8"/>
      <c r="J1496" s="8"/>
      <c r="K1496" s="8">
        <v>-6788046.7800000003</v>
      </c>
      <c r="L1496" s="8">
        <v>-2889829.17</v>
      </c>
      <c r="M1496" s="8"/>
      <c r="N1496" s="8"/>
    </row>
    <row r="1497" spans="3:14" s="7" customFormat="1" x14ac:dyDescent="0.2">
      <c r="C1497" s="7" t="s">
        <v>471</v>
      </c>
      <c r="D1497" s="8"/>
      <c r="E1497" s="8"/>
      <c r="F1497" s="8">
        <v>-18010.259999999998</v>
      </c>
      <c r="G1497" s="8">
        <v>-14487.1</v>
      </c>
      <c r="H1497" s="8">
        <v>-19316.16</v>
      </c>
      <c r="I1497" s="8"/>
      <c r="J1497" s="8">
        <v>-29423.66</v>
      </c>
      <c r="K1497" s="8">
        <v>-264812.95</v>
      </c>
      <c r="L1497" s="8">
        <v>-117694.65</v>
      </c>
      <c r="M1497" s="8">
        <v>-29423.66</v>
      </c>
      <c r="N1497" s="8">
        <v>-69555.7</v>
      </c>
    </row>
    <row r="1498" spans="3:14" s="7" customFormat="1" x14ac:dyDescent="0.2">
      <c r="C1498" s="7" t="s">
        <v>472</v>
      </c>
      <c r="D1498" s="8"/>
      <c r="E1498" s="8"/>
      <c r="F1498" s="8"/>
      <c r="G1498" s="8"/>
      <c r="H1498" s="8">
        <v>-28606.99</v>
      </c>
      <c r="I1498" s="8"/>
      <c r="J1498" s="8"/>
      <c r="K1498" s="8">
        <v>-306503.46999999997</v>
      </c>
      <c r="L1498" s="8"/>
      <c r="M1498" s="8">
        <v>-564988.04</v>
      </c>
      <c r="N1498" s="8">
        <v>-42908.009999999995</v>
      </c>
    </row>
    <row r="1499" spans="3:14" s="7" customFormat="1" x14ac:dyDescent="0.2">
      <c r="C1499" s="7" t="s">
        <v>473</v>
      </c>
      <c r="D1499" s="8"/>
      <c r="E1499" s="8"/>
      <c r="F1499" s="8">
        <v>-84609.21</v>
      </c>
      <c r="G1499" s="8">
        <v>8460.93</v>
      </c>
      <c r="H1499" s="8">
        <v>-5214.3999999999996</v>
      </c>
      <c r="I1499" s="8"/>
      <c r="J1499" s="8">
        <v>-5214.3999999999996</v>
      </c>
      <c r="K1499" s="8">
        <v>-25382.77</v>
      </c>
      <c r="L1499" s="8">
        <v>-15643.21</v>
      </c>
      <c r="M1499" s="8">
        <v>-5214.3999999999996</v>
      </c>
      <c r="N1499" s="8"/>
    </row>
    <row r="1500" spans="3:14" s="7" customFormat="1" x14ac:dyDescent="0.2">
      <c r="C1500" s="7" t="s">
        <v>1364</v>
      </c>
      <c r="D1500" s="8"/>
      <c r="E1500" s="8"/>
      <c r="F1500" s="8">
        <v>-81188.17</v>
      </c>
      <c r="G1500" s="8">
        <v>-9875.619999999999</v>
      </c>
      <c r="H1500" s="8"/>
      <c r="I1500" s="8"/>
      <c r="J1500" s="8"/>
      <c r="K1500" s="8"/>
      <c r="L1500" s="8">
        <v>-184235.65000000002</v>
      </c>
      <c r="M1500" s="8">
        <v>-76724.45</v>
      </c>
      <c r="N1500" s="8">
        <v>0</v>
      </c>
    </row>
    <row r="1501" spans="3:14" s="7" customFormat="1" x14ac:dyDescent="0.2">
      <c r="C1501" s="7" t="s">
        <v>1365</v>
      </c>
      <c r="D1501" s="8"/>
      <c r="E1501" s="8"/>
      <c r="F1501" s="8"/>
      <c r="G1501" s="8"/>
      <c r="H1501" s="8"/>
      <c r="I1501" s="8"/>
      <c r="J1501" s="8"/>
      <c r="K1501" s="8">
        <v>-97395.89</v>
      </c>
      <c r="L1501" s="8">
        <v>-167940.64</v>
      </c>
      <c r="M1501" s="8"/>
      <c r="N1501" s="8"/>
    </row>
    <row r="1502" spans="3:14" s="7" customFormat="1" x14ac:dyDescent="0.2">
      <c r="C1502" s="7" t="s">
        <v>1366</v>
      </c>
      <c r="D1502" s="8"/>
      <c r="E1502" s="8"/>
      <c r="F1502" s="8"/>
      <c r="G1502" s="8"/>
      <c r="H1502" s="8"/>
      <c r="I1502" s="8"/>
      <c r="J1502" s="8"/>
      <c r="K1502" s="8">
        <v>-1350.9</v>
      </c>
      <c r="L1502" s="8">
        <v>1350.9</v>
      </c>
      <c r="M1502" s="8"/>
      <c r="N1502" s="8">
        <v>0</v>
      </c>
    </row>
    <row r="1503" spans="3:14" s="7" customFormat="1" x14ac:dyDescent="0.2">
      <c r="C1503" s="7" t="s">
        <v>1367</v>
      </c>
      <c r="D1503" s="8"/>
      <c r="E1503" s="8"/>
      <c r="F1503" s="8"/>
      <c r="G1503" s="8"/>
      <c r="H1503" s="8">
        <v>-790.12</v>
      </c>
      <c r="I1503" s="8"/>
      <c r="J1503" s="8"/>
      <c r="K1503" s="8">
        <v>-6553.66</v>
      </c>
      <c r="L1503" s="8"/>
      <c r="M1503" s="8"/>
      <c r="N1503" s="8"/>
    </row>
    <row r="1504" spans="3:14" s="7" customFormat="1" x14ac:dyDescent="0.2">
      <c r="C1504" s="7" t="s">
        <v>477</v>
      </c>
      <c r="D1504" s="8"/>
      <c r="E1504" s="8"/>
      <c r="F1504" s="8">
        <v>-7333.27</v>
      </c>
      <c r="G1504" s="8"/>
      <c r="H1504" s="8"/>
      <c r="I1504" s="8"/>
      <c r="J1504" s="8"/>
      <c r="K1504" s="8">
        <v>-177824.15</v>
      </c>
      <c r="L1504" s="8">
        <v>-695133.65999999992</v>
      </c>
      <c r="M1504" s="8">
        <v>-25137.03</v>
      </c>
      <c r="N1504" s="8"/>
    </row>
    <row r="1505" spans="3:14" s="7" customFormat="1" x14ac:dyDescent="0.2">
      <c r="C1505" s="7" t="s">
        <v>1368</v>
      </c>
      <c r="D1505" s="8"/>
      <c r="E1505" s="8"/>
      <c r="F1505" s="8"/>
      <c r="G1505" s="8"/>
      <c r="H1505" s="8"/>
      <c r="I1505" s="8"/>
      <c r="J1505" s="8"/>
      <c r="K1505" s="8"/>
      <c r="L1505" s="8">
        <v>-408166.71</v>
      </c>
      <c r="M1505" s="8"/>
      <c r="N1505" s="8">
        <v>0</v>
      </c>
    </row>
    <row r="1506" spans="3:14" s="7" customFormat="1" x14ac:dyDescent="0.2">
      <c r="C1506" s="7" t="s">
        <v>1369</v>
      </c>
      <c r="D1506" s="8"/>
      <c r="E1506" s="8"/>
      <c r="F1506" s="8"/>
      <c r="G1506" s="8"/>
      <c r="H1506" s="8"/>
      <c r="I1506" s="8"/>
      <c r="J1506" s="8"/>
      <c r="K1506" s="8"/>
      <c r="L1506" s="8">
        <v>-37031.599999999999</v>
      </c>
      <c r="M1506" s="8"/>
      <c r="N1506" s="8">
        <v>0</v>
      </c>
    </row>
    <row r="1507" spans="3:14" s="7" customFormat="1" x14ac:dyDescent="0.2">
      <c r="C1507" s="7" t="s">
        <v>479</v>
      </c>
      <c r="D1507" s="8"/>
      <c r="E1507" s="8"/>
      <c r="F1507" s="8"/>
      <c r="G1507" s="8"/>
      <c r="H1507" s="8"/>
      <c r="I1507" s="8"/>
      <c r="J1507" s="8"/>
      <c r="K1507" s="8">
        <v>-12351</v>
      </c>
      <c r="L1507" s="8">
        <v>0</v>
      </c>
      <c r="M1507" s="8"/>
      <c r="N1507" s="8"/>
    </row>
    <row r="1508" spans="3:14" s="7" customFormat="1" x14ac:dyDescent="0.2">
      <c r="C1508" s="7" t="s">
        <v>480</v>
      </c>
      <c r="D1508" s="8"/>
      <c r="E1508" s="8">
        <v>-201784.03999999998</v>
      </c>
      <c r="F1508" s="8">
        <v>-74299.710000000006</v>
      </c>
      <c r="G1508" s="8"/>
      <c r="H1508" s="8"/>
      <c r="I1508" s="8">
        <v>-592334.54</v>
      </c>
      <c r="J1508" s="8">
        <v>-413992.67000000004</v>
      </c>
      <c r="K1508" s="8">
        <v>-229129.95</v>
      </c>
      <c r="L1508" s="8">
        <v>-563170.1</v>
      </c>
      <c r="M1508" s="8">
        <v>-989307.51</v>
      </c>
      <c r="N1508" s="8">
        <v>0</v>
      </c>
    </row>
    <row r="1509" spans="3:14" s="7" customFormat="1" x14ac:dyDescent="0.2">
      <c r="C1509" s="7" t="s">
        <v>484</v>
      </c>
      <c r="D1509" s="8"/>
      <c r="E1509" s="8"/>
      <c r="F1509" s="8"/>
      <c r="G1509" s="8"/>
      <c r="H1509" s="8"/>
      <c r="I1509" s="8"/>
      <c r="J1509" s="8"/>
      <c r="K1509" s="8">
        <v>-2896687.5800000005</v>
      </c>
      <c r="L1509" s="8">
        <v>-631268.31000000006</v>
      </c>
      <c r="M1509" s="8"/>
      <c r="N1509" s="8"/>
    </row>
    <row r="1510" spans="3:14" s="7" customFormat="1" x14ac:dyDescent="0.2">
      <c r="C1510" s="7" t="s">
        <v>485</v>
      </c>
      <c r="D1510" s="8"/>
      <c r="E1510" s="8"/>
      <c r="F1510" s="8"/>
      <c r="G1510" s="8"/>
      <c r="H1510" s="8"/>
      <c r="I1510" s="8"/>
      <c r="J1510" s="8"/>
      <c r="K1510" s="8">
        <v>-12558.87</v>
      </c>
      <c r="L1510" s="8"/>
      <c r="M1510" s="8"/>
      <c r="N1510" s="8"/>
    </row>
    <row r="1511" spans="3:14" s="7" customFormat="1" x14ac:dyDescent="0.2">
      <c r="C1511" s="7" t="s">
        <v>1370</v>
      </c>
      <c r="D1511" s="8"/>
      <c r="E1511" s="8"/>
      <c r="F1511" s="8"/>
      <c r="G1511" s="8"/>
      <c r="H1511" s="8"/>
      <c r="I1511" s="8"/>
      <c r="J1511" s="8"/>
      <c r="K1511" s="8"/>
      <c r="L1511" s="8">
        <v>-5490.86</v>
      </c>
      <c r="M1511" s="8"/>
      <c r="N1511" s="8"/>
    </row>
    <row r="1512" spans="3:14" s="7" customFormat="1" x14ac:dyDescent="0.2">
      <c r="C1512" s="7" t="s">
        <v>487</v>
      </c>
      <c r="D1512" s="8"/>
      <c r="E1512" s="8"/>
      <c r="F1512" s="8"/>
      <c r="G1512" s="8"/>
      <c r="H1512" s="8"/>
      <c r="I1512" s="8"/>
      <c r="J1512" s="8"/>
      <c r="K1512" s="8">
        <v>-506680.49</v>
      </c>
      <c r="L1512" s="8">
        <v>-73678.94</v>
      </c>
      <c r="M1512" s="8"/>
      <c r="N1512" s="8">
        <v>-8432.39</v>
      </c>
    </row>
    <row r="1513" spans="3:14" s="7" customFormat="1" x14ac:dyDescent="0.2">
      <c r="C1513" s="7" t="s">
        <v>488</v>
      </c>
      <c r="D1513" s="8"/>
      <c r="E1513" s="8"/>
      <c r="F1513" s="8"/>
      <c r="G1513" s="8"/>
      <c r="H1513" s="8"/>
      <c r="I1513" s="8"/>
      <c r="J1513" s="8"/>
      <c r="K1513" s="8">
        <v>-347134.74</v>
      </c>
      <c r="L1513" s="8">
        <v>-37129.29</v>
      </c>
      <c r="M1513" s="8"/>
      <c r="N1513" s="8">
        <v>-25152.48</v>
      </c>
    </row>
    <row r="1514" spans="3:14" s="7" customFormat="1" x14ac:dyDescent="0.2">
      <c r="C1514" s="7" t="s">
        <v>490</v>
      </c>
      <c r="D1514" s="8"/>
      <c r="E1514" s="8"/>
      <c r="F1514" s="8"/>
      <c r="G1514" s="8"/>
      <c r="H1514" s="8"/>
      <c r="I1514" s="8"/>
      <c r="J1514" s="8"/>
      <c r="K1514" s="8"/>
      <c r="L1514" s="8">
        <v>-76302.58</v>
      </c>
      <c r="M1514" s="8">
        <v>-13216010.060000001</v>
      </c>
      <c r="N1514" s="8"/>
    </row>
    <row r="1515" spans="3:14" s="7" customFormat="1" x14ac:dyDescent="0.2">
      <c r="C1515" s="7" t="s">
        <v>491</v>
      </c>
      <c r="D1515" s="8"/>
      <c r="E1515" s="8"/>
      <c r="F1515" s="8"/>
      <c r="G1515" s="8"/>
      <c r="H1515" s="8"/>
      <c r="I1515" s="8">
        <v>-178052.69</v>
      </c>
      <c r="J1515" s="8"/>
      <c r="K1515" s="8"/>
      <c r="L1515" s="8"/>
      <c r="M1515" s="8"/>
      <c r="N1515" s="8"/>
    </row>
    <row r="1516" spans="3:14" s="7" customFormat="1" x14ac:dyDescent="0.2">
      <c r="C1516" s="7" t="s">
        <v>494</v>
      </c>
      <c r="D1516" s="8"/>
      <c r="E1516" s="8"/>
      <c r="F1516" s="8"/>
      <c r="G1516" s="8"/>
      <c r="H1516" s="8"/>
      <c r="I1516" s="8"/>
      <c r="J1516" s="8"/>
      <c r="K1516" s="8">
        <v>-303973.96999999997</v>
      </c>
      <c r="L1516" s="8"/>
      <c r="M1516" s="8"/>
      <c r="N1516" s="8"/>
    </row>
    <row r="1517" spans="3:14" s="7" customFormat="1" x14ac:dyDescent="0.2">
      <c r="C1517" s="7" t="s">
        <v>495</v>
      </c>
      <c r="D1517" s="8">
        <v>0</v>
      </c>
      <c r="E1517" s="8">
        <v>-39176.22</v>
      </c>
      <c r="F1517" s="8">
        <v>-18060.97</v>
      </c>
      <c r="G1517" s="8">
        <v>-20913.11</v>
      </c>
      <c r="H1517" s="8"/>
      <c r="I1517" s="8"/>
      <c r="J1517" s="8">
        <v>-20913.11</v>
      </c>
      <c r="K1517" s="8">
        <v>-176421.53999999998</v>
      </c>
      <c r="L1517" s="8"/>
      <c r="M1517" s="8">
        <v>-82936.58</v>
      </c>
      <c r="N1517" s="8">
        <v>-27766.66</v>
      </c>
    </row>
    <row r="1518" spans="3:14" s="7" customFormat="1" x14ac:dyDescent="0.2">
      <c r="C1518" s="7" t="s">
        <v>498</v>
      </c>
      <c r="D1518" s="8"/>
      <c r="E1518" s="8"/>
      <c r="F1518" s="8"/>
      <c r="G1518" s="8">
        <v>-411269.93</v>
      </c>
      <c r="H1518" s="8"/>
      <c r="I1518" s="8"/>
      <c r="J1518" s="8"/>
      <c r="K1518" s="8">
        <v>-1266870.0900000001</v>
      </c>
      <c r="L1518" s="8"/>
      <c r="M1518" s="8"/>
      <c r="N1518" s="8"/>
    </row>
    <row r="1519" spans="3:14" s="7" customFormat="1" x14ac:dyDescent="0.2">
      <c r="C1519" s="7" t="s">
        <v>499</v>
      </c>
      <c r="D1519" s="8">
        <v>-150000</v>
      </c>
      <c r="E1519" s="8">
        <v>-45827.76</v>
      </c>
      <c r="F1519" s="8"/>
      <c r="G1519" s="8"/>
      <c r="H1519" s="8">
        <v>-91398.19</v>
      </c>
      <c r="I1519" s="8"/>
      <c r="J1519" s="8"/>
      <c r="K1519" s="8">
        <v>-1072923.81</v>
      </c>
      <c r="L1519" s="8">
        <v>-45570.42</v>
      </c>
      <c r="M1519" s="8">
        <v>-296172.03000000003</v>
      </c>
      <c r="N1519" s="8">
        <v>0</v>
      </c>
    </row>
    <row r="1520" spans="3:14" s="7" customFormat="1" x14ac:dyDescent="0.2">
      <c r="C1520" s="7" t="s">
        <v>503</v>
      </c>
      <c r="D1520" s="8">
        <v>-5773.99</v>
      </c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3:14" s="7" customFormat="1" x14ac:dyDescent="0.2">
      <c r="C1521" s="7" t="s">
        <v>504</v>
      </c>
      <c r="D1521" s="8"/>
      <c r="E1521" s="8">
        <v>-68709.209999999992</v>
      </c>
      <c r="F1521" s="8"/>
      <c r="G1521" s="8"/>
      <c r="H1521" s="8"/>
      <c r="I1521" s="8">
        <v>-303407.49</v>
      </c>
      <c r="J1521" s="8">
        <v>-314975.40000000002</v>
      </c>
      <c r="K1521" s="8">
        <v>-248917.36</v>
      </c>
      <c r="L1521" s="8">
        <v>-1707398.92</v>
      </c>
      <c r="M1521" s="8"/>
      <c r="N1521" s="8"/>
    </row>
    <row r="1522" spans="3:14" s="7" customFormat="1" x14ac:dyDescent="0.2">
      <c r="C1522" s="7" t="s">
        <v>1371</v>
      </c>
      <c r="D1522" s="8"/>
      <c r="E1522" s="8"/>
      <c r="F1522" s="8"/>
      <c r="G1522" s="8">
        <v>-13588.41</v>
      </c>
      <c r="H1522" s="8"/>
      <c r="I1522" s="8"/>
      <c r="J1522" s="8"/>
      <c r="K1522" s="8"/>
      <c r="L1522" s="8">
        <v>-85271.1</v>
      </c>
      <c r="M1522" s="8"/>
      <c r="N1522" s="8"/>
    </row>
    <row r="1523" spans="3:14" s="7" customFormat="1" x14ac:dyDescent="0.2">
      <c r="C1523" s="7" t="s">
        <v>1372</v>
      </c>
      <c r="D1523" s="8"/>
      <c r="E1523" s="8"/>
      <c r="F1523" s="8"/>
      <c r="G1523" s="8"/>
      <c r="H1523" s="8">
        <v>-475958.82</v>
      </c>
      <c r="I1523" s="8"/>
      <c r="J1523" s="8"/>
      <c r="K1523" s="8"/>
      <c r="L1523" s="8">
        <v>-434537.06</v>
      </c>
      <c r="M1523" s="8">
        <v>-148748.32</v>
      </c>
      <c r="N1523" s="8">
        <v>-583285.33000000007</v>
      </c>
    </row>
    <row r="1524" spans="3:14" s="7" customFormat="1" x14ac:dyDescent="0.2">
      <c r="C1524" s="7" t="s">
        <v>1373</v>
      </c>
      <c r="D1524" s="8">
        <v>-11237.23</v>
      </c>
      <c r="E1524" s="8"/>
      <c r="F1524" s="8"/>
      <c r="G1524" s="8"/>
      <c r="H1524" s="8"/>
      <c r="I1524" s="8"/>
      <c r="J1524" s="8"/>
      <c r="K1524" s="8"/>
      <c r="L1524" s="8">
        <v>-954759.83</v>
      </c>
      <c r="M1524" s="8"/>
      <c r="N1524" s="8"/>
    </row>
    <row r="1525" spans="3:14" s="7" customFormat="1" x14ac:dyDescent="0.2">
      <c r="C1525" s="7" t="s">
        <v>506</v>
      </c>
      <c r="D1525" s="8"/>
      <c r="E1525" s="8"/>
      <c r="F1525" s="8"/>
      <c r="G1525" s="8"/>
      <c r="H1525" s="8"/>
      <c r="I1525" s="8"/>
      <c r="J1525" s="8">
        <v>-1849994.7999999998</v>
      </c>
      <c r="K1525" s="8"/>
      <c r="L1525" s="8"/>
      <c r="M1525" s="8"/>
      <c r="N1525" s="8"/>
    </row>
    <row r="1526" spans="3:14" s="7" customFormat="1" x14ac:dyDescent="0.2">
      <c r="C1526" s="7" t="s">
        <v>1374</v>
      </c>
      <c r="D1526" s="8"/>
      <c r="E1526" s="8"/>
      <c r="F1526" s="8"/>
      <c r="G1526" s="8"/>
      <c r="H1526" s="8"/>
      <c r="I1526" s="8"/>
      <c r="J1526" s="8">
        <v>-319635.27</v>
      </c>
      <c r="K1526" s="8"/>
      <c r="L1526" s="8"/>
      <c r="M1526" s="8"/>
      <c r="N1526" s="8">
        <v>0</v>
      </c>
    </row>
    <row r="1527" spans="3:14" s="7" customFormat="1" x14ac:dyDescent="0.2">
      <c r="C1527" s="7" t="s">
        <v>1375</v>
      </c>
      <c r="D1527" s="8"/>
      <c r="E1527" s="8"/>
      <c r="F1527" s="8"/>
      <c r="G1527" s="8"/>
      <c r="H1527" s="8"/>
      <c r="I1527" s="8"/>
      <c r="J1527" s="8">
        <v>-2735139.94</v>
      </c>
      <c r="K1527" s="8"/>
      <c r="L1527" s="8"/>
      <c r="M1527" s="8"/>
      <c r="N1527" s="8">
        <v>0</v>
      </c>
    </row>
    <row r="1528" spans="3:14" s="7" customFormat="1" x14ac:dyDescent="0.2">
      <c r="C1528" s="7" t="s">
        <v>1376</v>
      </c>
      <c r="D1528" s="8"/>
      <c r="E1528" s="8"/>
      <c r="F1528" s="8"/>
      <c r="G1528" s="8"/>
      <c r="H1528" s="8"/>
      <c r="I1528" s="8"/>
      <c r="J1528" s="8">
        <v>-4439046.16</v>
      </c>
      <c r="K1528" s="8"/>
      <c r="L1528" s="8">
        <v>-123635.68</v>
      </c>
      <c r="M1528" s="8"/>
      <c r="N1528" s="8">
        <v>0</v>
      </c>
    </row>
    <row r="1529" spans="3:14" s="7" customFormat="1" x14ac:dyDescent="0.2">
      <c r="C1529" s="7" t="s">
        <v>1377</v>
      </c>
      <c r="D1529" s="8"/>
      <c r="E1529" s="8"/>
      <c r="F1529" s="8"/>
      <c r="G1529" s="8"/>
      <c r="H1529" s="8"/>
      <c r="I1529" s="8"/>
      <c r="J1529" s="8">
        <v>-313486.95999999996</v>
      </c>
      <c r="K1529" s="8"/>
      <c r="L1529" s="8"/>
      <c r="M1529" s="8"/>
      <c r="N1529" s="8">
        <v>0</v>
      </c>
    </row>
    <row r="1530" spans="3:14" s="7" customFormat="1" x14ac:dyDescent="0.2">
      <c r="C1530" s="7" t="s">
        <v>1378</v>
      </c>
      <c r="D1530" s="8"/>
      <c r="E1530" s="8"/>
      <c r="F1530" s="8"/>
      <c r="G1530" s="8"/>
      <c r="H1530" s="8"/>
      <c r="I1530" s="8"/>
      <c r="J1530" s="8">
        <v>-327176.02</v>
      </c>
      <c r="K1530" s="8"/>
      <c r="L1530" s="8"/>
      <c r="M1530" s="8"/>
      <c r="N1530" s="8">
        <v>0</v>
      </c>
    </row>
    <row r="1531" spans="3:14" s="7" customFormat="1" x14ac:dyDescent="0.2">
      <c r="C1531" s="7" t="s">
        <v>515</v>
      </c>
      <c r="D1531" s="8"/>
      <c r="E1531" s="8"/>
      <c r="F1531" s="8"/>
      <c r="G1531" s="8"/>
      <c r="H1531" s="8"/>
      <c r="I1531" s="8"/>
      <c r="J1531" s="8"/>
      <c r="K1531" s="8"/>
      <c r="L1531" s="8">
        <v>-32422.81</v>
      </c>
      <c r="M1531" s="8"/>
      <c r="N1531" s="8">
        <v>0</v>
      </c>
    </row>
    <row r="1532" spans="3:14" s="7" customFormat="1" x14ac:dyDescent="0.2">
      <c r="C1532" s="7" t="s">
        <v>1379</v>
      </c>
      <c r="D1532" s="8"/>
      <c r="E1532" s="8"/>
      <c r="F1532" s="8">
        <v>-5833368.1999999993</v>
      </c>
      <c r="G1532" s="8">
        <v>166476.29000000004</v>
      </c>
      <c r="H1532" s="8"/>
      <c r="I1532" s="8"/>
      <c r="J1532" s="8">
        <v>-7542408.2999999998</v>
      </c>
      <c r="K1532" s="8">
        <v>-18749190.960000001</v>
      </c>
      <c r="L1532" s="8"/>
      <c r="M1532" s="8"/>
      <c r="N1532" s="8"/>
    </row>
    <row r="1533" spans="3:14" s="7" customFormat="1" x14ac:dyDescent="0.2">
      <c r="C1533" s="7" t="s">
        <v>1380</v>
      </c>
      <c r="D1533" s="8"/>
      <c r="E1533" s="8"/>
      <c r="F1533" s="8"/>
      <c r="G1533" s="8"/>
      <c r="H1533" s="8"/>
      <c r="I1533" s="8"/>
      <c r="J1533" s="8">
        <v>-58395.63</v>
      </c>
      <c r="K1533" s="8"/>
      <c r="L1533" s="8"/>
      <c r="M1533" s="8"/>
      <c r="N1533" s="8"/>
    </row>
    <row r="1534" spans="3:14" s="7" customFormat="1" x14ac:dyDescent="0.2">
      <c r="C1534" s="7" t="s">
        <v>1381</v>
      </c>
      <c r="D1534" s="8"/>
      <c r="E1534" s="8"/>
      <c r="F1534" s="8"/>
      <c r="G1534" s="8"/>
      <c r="H1534" s="8"/>
      <c r="I1534" s="8"/>
      <c r="J1534" s="8">
        <v>-58395.63</v>
      </c>
      <c r="K1534" s="8"/>
      <c r="L1534" s="8"/>
      <c r="M1534" s="8"/>
      <c r="N1534" s="8"/>
    </row>
    <row r="1535" spans="3:14" s="7" customFormat="1" x14ac:dyDescent="0.2">
      <c r="C1535" s="7" t="s">
        <v>1382</v>
      </c>
      <c r="D1535" s="8"/>
      <c r="E1535" s="8"/>
      <c r="F1535" s="8"/>
      <c r="G1535" s="8"/>
      <c r="H1535" s="8"/>
      <c r="I1535" s="8"/>
      <c r="J1535" s="8">
        <v>-116791.26</v>
      </c>
      <c r="K1535" s="8"/>
      <c r="L1535" s="8"/>
      <c r="M1535" s="8"/>
      <c r="N1535" s="8"/>
    </row>
    <row r="1536" spans="3:14" s="7" customFormat="1" x14ac:dyDescent="0.2">
      <c r="C1536" s="7" t="s">
        <v>1383</v>
      </c>
      <c r="D1536" s="8"/>
      <c r="E1536" s="8"/>
      <c r="F1536" s="8"/>
      <c r="G1536" s="8"/>
      <c r="H1536" s="8"/>
      <c r="I1536" s="8"/>
      <c r="J1536" s="8">
        <v>-11679.13</v>
      </c>
      <c r="K1536" s="8"/>
      <c r="L1536" s="8"/>
      <c r="M1536" s="8"/>
      <c r="N1536" s="8"/>
    </row>
    <row r="1537" spans="3:14" s="7" customFormat="1" x14ac:dyDescent="0.2">
      <c r="C1537" s="7" t="s">
        <v>1384</v>
      </c>
      <c r="D1537" s="8"/>
      <c r="E1537" s="8"/>
      <c r="F1537" s="8"/>
      <c r="G1537" s="8"/>
      <c r="H1537" s="8"/>
      <c r="I1537" s="8"/>
      <c r="J1537" s="8">
        <v>-11679.13</v>
      </c>
      <c r="K1537" s="8"/>
      <c r="L1537" s="8"/>
      <c r="M1537" s="8"/>
      <c r="N1537" s="8"/>
    </row>
    <row r="1538" spans="3:14" s="7" customFormat="1" x14ac:dyDescent="0.2">
      <c r="C1538" s="7" t="s">
        <v>1385</v>
      </c>
      <c r="D1538" s="8"/>
      <c r="E1538" s="8"/>
      <c r="F1538" s="8"/>
      <c r="G1538" s="8"/>
      <c r="H1538" s="8"/>
      <c r="I1538" s="8"/>
      <c r="J1538" s="8">
        <v>-116791.26</v>
      </c>
      <c r="K1538" s="8"/>
      <c r="L1538" s="8"/>
      <c r="M1538" s="8"/>
      <c r="N1538" s="8"/>
    </row>
    <row r="1539" spans="3:14" s="7" customFormat="1" x14ac:dyDescent="0.2">
      <c r="C1539" s="7" t="s">
        <v>1386</v>
      </c>
      <c r="D1539" s="8"/>
      <c r="E1539" s="8"/>
      <c r="F1539" s="8"/>
      <c r="G1539" s="8"/>
      <c r="H1539" s="8"/>
      <c r="I1539" s="8"/>
      <c r="J1539" s="8">
        <v>-116791.26</v>
      </c>
      <c r="K1539" s="8"/>
      <c r="L1539" s="8"/>
      <c r="M1539" s="8"/>
      <c r="N1539" s="8"/>
    </row>
    <row r="1540" spans="3:14" s="7" customFormat="1" x14ac:dyDescent="0.2">
      <c r="C1540" s="7" t="s">
        <v>1387</v>
      </c>
      <c r="D1540" s="8"/>
      <c r="E1540" s="8"/>
      <c r="F1540" s="8">
        <v>-1361131.7799999998</v>
      </c>
      <c r="G1540" s="8"/>
      <c r="H1540" s="8"/>
      <c r="I1540" s="8"/>
      <c r="J1540" s="8"/>
      <c r="K1540" s="8"/>
      <c r="L1540" s="8"/>
      <c r="M1540" s="8"/>
      <c r="N1540" s="8"/>
    </row>
    <row r="1541" spans="3:14" s="7" customFormat="1" x14ac:dyDescent="0.2">
      <c r="C1541" s="7" t="s">
        <v>1388</v>
      </c>
      <c r="D1541" s="8"/>
      <c r="E1541" s="8">
        <v>-96517.58</v>
      </c>
      <c r="F1541" s="8"/>
      <c r="G1541" s="8"/>
      <c r="H1541" s="8"/>
      <c r="I1541" s="8"/>
      <c r="J1541" s="8"/>
      <c r="K1541" s="8"/>
      <c r="L1541" s="8"/>
      <c r="M1541" s="8">
        <v>-9532</v>
      </c>
      <c r="N1541" s="8">
        <v>-90554.05</v>
      </c>
    </row>
    <row r="1542" spans="3:14" s="7" customFormat="1" x14ac:dyDescent="0.2">
      <c r="C1542" s="7" t="s">
        <v>1389</v>
      </c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>
        <v>-230093.38</v>
      </c>
    </row>
    <row r="1543" spans="3:14" s="7" customFormat="1" x14ac:dyDescent="0.2">
      <c r="C1543" s="7" t="s">
        <v>1390</v>
      </c>
      <c r="D1543" s="8"/>
      <c r="E1543" s="8"/>
      <c r="F1543" s="8"/>
      <c r="G1543" s="8"/>
      <c r="H1543" s="8"/>
      <c r="I1543" s="8"/>
      <c r="J1543" s="8"/>
      <c r="K1543" s="8">
        <v>-186639.95</v>
      </c>
      <c r="L1543" s="8">
        <v>-235618.78</v>
      </c>
      <c r="M1543" s="8">
        <v>177278.48</v>
      </c>
      <c r="N1543" s="8">
        <v>-508026.6</v>
      </c>
    </row>
    <row r="1544" spans="3:14" s="7" customFormat="1" x14ac:dyDescent="0.2">
      <c r="C1544" s="7" t="s">
        <v>1391</v>
      </c>
      <c r="D1544" s="8"/>
      <c r="E1544" s="8"/>
      <c r="F1544" s="8">
        <v>-327093.14</v>
      </c>
      <c r="G1544" s="8">
        <v>-217673.97000000003</v>
      </c>
      <c r="H1544" s="8">
        <v>-81773.289999999994</v>
      </c>
      <c r="I1544" s="8"/>
      <c r="J1544" s="8">
        <v>-50135.4</v>
      </c>
      <c r="K1544" s="8">
        <v>0</v>
      </c>
      <c r="L1544" s="8">
        <v>-364422.10000000003</v>
      </c>
      <c r="M1544" s="8">
        <v>-154262.78</v>
      </c>
      <c r="N1544" s="8">
        <v>-190988.81</v>
      </c>
    </row>
    <row r="1545" spans="3:14" s="7" customFormat="1" x14ac:dyDescent="0.2">
      <c r="C1545" s="7" t="s">
        <v>1392</v>
      </c>
      <c r="D1545" s="8"/>
      <c r="E1545" s="8"/>
      <c r="F1545" s="8"/>
      <c r="G1545" s="8"/>
      <c r="H1545" s="8"/>
      <c r="I1545" s="8"/>
      <c r="J1545" s="8"/>
      <c r="K1545" s="8">
        <v>-3989.99</v>
      </c>
      <c r="L1545" s="8">
        <v>-36753.230000000003</v>
      </c>
      <c r="M1545" s="8"/>
      <c r="N1545" s="8">
        <v>-36416</v>
      </c>
    </row>
    <row r="1546" spans="3:14" s="7" customFormat="1" x14ac:dyDescent="0.2">
      <c r="C1546" s="7" t="s">
        <v>1393</v>
      </c>
      <c r="D1546" s="8"/>
      <c r="E1546" s="8"/>
      <c r="F1546" s="8">
        <v>-18164.25</v>
      </c>
      <c r="G1546" s="8">
        <v>-39576.550000000003</v>
      </c>
      <c r="H1546" s="8"/>
      <c r="I1546" s="8">
        <v>-1135.27</v>
      </c>
      <c r="J1546" s="8">
        <v>-13545.48</v>
      </c>
      <c r="K1546" s="8"/>
      <c r="L1546" s="8"/>
      <c r="M1546" s="8"/>
      <c r="N1546" s="8"/>
    </row>
    <row r="1547" spans="3:14" s="7" customFormat="1" x14ac:dyDescent="0.2">
      <c r="C1547" s="7" t="s">
        <v>1394</v>
      </c>
      <c r="D1547" s="8"/>
      <c r="E1547" s="8"/>
      <c r="F1547" s="8">
        <v>-83494.58</v>
      </c>
      <c r="G1547" s="8">
        <v>-71490.03</v>
      </c>
      <c r="H1547" s="8">
        <v>-4765.010000000002</v>
      </c>
      <c r="I1547" s="8"/>
      <c r="J1547" s="8">
        <v>-104851.9</v>
      </c>
      <c r="K1547" s="8">
        <v>-99201.11</v>
      </c>
      <c r="L1547" s="8">
        <v>-301091.07</v>
      </c>
      <c r="M1547" s="8"/>
      <c r="N1547" s="8">
        <v>-356146.07</v>
      </c>
    </row>
    <row r="1548" spans="3:14" s="7" customFormat="1" x14ac:dyDescent="0.2">
      <c r="C1548" s="7" t="s">
        <v>1395</v>
      </c>
      <c r="D1548" s="8">
        <v>-56971.69</v>
      </c>
      <c r="E1548" s="8"/>
      <c r="F1548" s="8"/>
      <c r="G1548" s="8"/>
      <c r="H1548" s="8">
        <v>-7282.2</v>
      </c>
      <c r="I1548" s="8">
        <v>-28837.739999999998</v>
      </c>
      <c r="J1548" s="8">
        <v>-30819.18</v>
      </c>
      <c r="K1548" s="8"/>
      <c r="L1548" s="8"/>
      <c r="M1548" s="8"/>
      <c r="N1548" s="8"/>
    </row>
    <row r="1549" spans="3:14" s="7" customFormat="1" x14ac:dyDescent="0.2">
      <c r="C1549" s="7" t="s">
        <v>1396</v>
      </c>
      <c r="D1549" s="8"/>
      <c r="E1549" s="8"/>
      <c r="F1549" s="8">
        <v>-3650564.18</v>
      </c>
      <c r="G1549" s="8">
        <v>-3045277.7800000003</v>
      </c>
      <c r="H1549" s="8">
        <v>-64717.09</v>
      </c>
      <c r="I1549" s="8"/>
      <c r="J1549" s="8"/>
      <c r="K1549" s="8"/>
      <c r="L1549" s="8"/>
      <c r="M1549" s="8">
        <v>-64717.11</v>
      </c>
      <c r="N1549" s="8">
        <v>0</v>
      </c>
    </row>
    <row r="1550" spans="3:14" s="7" customFormat="1" x14ac:dyDescent="0.2">
      <c r="C1550" s="7" t="s">
        <v>1397</v>
      </c>
      <c r="D1550" s="8"/>
      <c r="E1550" s="8"/>
      <c r="F1550" s="8"/>
      <c r="G1550" s="8"/>
      <c r="H1550" s="8"/>
      <c r="I1550" s="8"/>
      <c r="J1550" s="8"/>
      <c r="K1550" s="8">
        <v>0</v>
      </c>
      <c r="L1550" s="8"/>
      <c r="M1550" s="8"/>
      <c r="N1550" s="8"/>
    </row>
    <row r="1551" spans="3:14" s="7" customFormat="1" x14ac:dyDescent="0.2">
      <c r="C1551" s="7" t="s">
        <v>1398</v>
      </c>
      <c r="D1551" s="8"/>
      <c r="E1551" s="8"/>
      <c r="F1551" s="8"/>
      <c r="G1551" s="8"/>
      <c r="H1551" s="8"/>
      <c r="I1551" s="8"/>
      <c r="J1551" s="8"/>
      <c r="K1551" s="8">
        <v>0</v>
      </c>
      <c r="L1551" s="8"/>
      <c r="M1551" s="8"/>
      <c r="N1551" s="8"/>
    </row>
    <row r="1552" spans="3:14" s="7" customFormat="1" x14ac:dyDescent="0.2">
      <c r="C1552" s="7" t="s">
        <v>1399</v>
      </c>
      <c r="D1552" s="8"/>
      <c r="E1552" s="8"/>
      <c r="F1552" s="8"/>
      <c r="G1552" s="8"/>
      <c r="H1552" s="8"/>
      <c r="I1552" s="8"/>
      <c r="J1552" s="8"/>
      <c r="K1552" s="8">
        <v>0</v>
      </c>
      <c r="L1552" s="8"/>
      <c r="M1552" s="8"/>
      <c r="N1552" s="8"/>
    </row>
    <row r="1553" spans="3:14" s="7" customFormat="1" x14ac:dyDescent="0.2">
      <c r="C1553" s="7" t="s">
        <v>1400</v>
      </c>
      <c r="D1553" s="8"/>
      <c r="E1553" s="8"/>
      <c r="F1553" s="8"/>
      <c r="G1553" s="8"/>
      <c r="H1553" s="8"/>
      <c r="I1553" s="8"/>
      <c r="J1553" s="8"/>
      <c r="K1553" s="8">
        <v>0</v>
      </c>
      <c r="L1553" s="8"/>
      <c r="M1553" s="8"/>
      <c r="N1553" s="8"/>
    </row>
    <row r="1554" spans="3:14" s="7" customFormat="1" x14ac:dyDescent="0.2">
      <c r="C1554" s="7" t="s">
        <v>630</v>
      </c>
      <c r="D1554" s="8"/>
      <c r="E1554" s="8"/>
      <c r="F1554" s="8"/>
      <c r="G1554" s="8"/>
      <c r="H1554" s="8"/>
      <c r="I1554" s="8"/>
      <c r="J1554" s="8"/>
      <c r="K1554" s="8">
        <v>-9684</v>
      </c>
      <c r="L1554" s="8">
        <v>9684</v>
      </c>
      <c r="M1554" s="8"/>
      <c r="N1554" s="8"/>
    </row>
    <row r="1555" spans="3:14" s="7" customFormat="1" x14ac:dyDescent="0.2">
      <c r="C1555" s="7" t="s">
        <v>631</v>
      </c>
      <c r="D1555" s="8">
        <v>-15616.43</v>
      </c>
      <c r="E1555" s="8"/>
      <c r="F1555" s="8"/>
      <c r="G1555" s="8"/>
      <c r="H1555" s="8"/>
      <c r="I1555" s="8">
        <v>-304861.21000000002</v>
      </c>
      <c r="J1555" s="8">
        <v>-9207.16</v>
      </c>
      <c r="K1555" s="8">
        <v>-63472.119999999995</v>
      </c>
      <c r="L1555" s="8">
        <v>-54264.95</v>
      </c>
      <c r="M1555" s="8"/>
      <c r="N1555" s="8"/>
    </row>
    <row r="1556" spans="3:14" s="7" customFormat="1" x14ac:dyDescent="0.2">
      <c r="C1556" s="7" t="s">
        <v>1401</v>
      </c>
      <c r="D1556" s="8">
        <v>-86335.44</v>
      </c>
      <c r="E1556" s="8">
        <v>-63350.64</v>
      </c>
      <c r="F1556" s="8"/>
      <c r="G1556" s="8"/>
      <c r="H1556" s="8"/>
      <c r="I1556" s="8">
        <v>-11492.4</v>
      </c>
      <c r="J1556" s="8">
        <v>-122530.96</v>
      </c>
      <c r="K1556" s="8">
        <v>-11492.4</v>
      </c>
      <c r="L1556" s="8">
        <v>-66312.52</v>
      </c>
      <c r="M1556" s="8">
        <v>5864.1100000000006</v>
      </c>
      <c r="N1556" s="8"/>
    </row>
    <row r="1557" spans="3:14" s="7" customFormat="1" x14ac:dyDescent="0.2">
      <c r="C1557" s="7" t="s">
        <v>635</v>
      </c>
      <c r="D1557" s="8"/>
      <c r="E1557" s="8"/>
      <c r="F1557" s="8">
        <v>-30720</v>
      </c>
      <c r="G1557" s="8">
        <v>-211936.22</v>
      </c>
      <c r="H1557" s="8"/>
      <c r="I1557" s="8">
        <v>-131589.5</v>
      </c>
      <c r="J1557" s="8"/>
      <c r="K1557" s="8">
        <v>-481673.22</v>
      </c>
      <c r="L1557" s="8">
        <v>-481673.22</v>
      </c>
      <c r="M1557" s="8"/>
      <c r="N1557" s="8">
        <v>-77400.36</v>
      </c>
    </row>
    <row r="1558" spans="3:14" s="7" customFormat="1" x14ac:dyDescent="0.2">
      <c r="C1558" s="7" t="s">
        <v>1402</v>
      </c>
      <c r="D1558" s="8"/>
      <c r="E1558" s="8">
        <v>-231861.23</v>
      </c>
      <c r="F1558" s="8"/>
      <c r="G1558" s="8"/>
      <c r="H1558" s="8"/>
      <c r="I1558" s="8"/>
      <c r="J1558" s="8">
        <v>-347791.84</v>
      </c>
      <c r="K1558" s="8">
        <v>-115930.61</v>
      </c>
      <c r="L1558" s="8"/>
      <c r="M1558" s="8"/>
      <c r="N1558" s="8"/>
    </row>
    <row r="1559" spans="3:14" s="7" customFormat="1" x14ac:dyDescent="0.2">
      <c r="C1559" s="7" t="s">
        <v>1403</v>
      </c>
      <c r="D1559" s="8"/>
      <c r="E1559" s="8"/>
      <c r="F1559" s="8"/>
      <c r="G1559" s="8">
        <v>-40778.269999999997</v>
      </c>
      <c r="H1559" s="8"/>
      <c r="I1559" s="8"/>
      <c r="J1559" s="8"/>
      <c r="K1559" s="8"/>
      <c r="L1559" s="8"/>
      <c r="M1559" s="8"/>
      <c r="N1559" s="8"/>
    </row>
    <row r="1560" spans="3:14" s="7" customFormat="1" x14ac:dyDescent="0.2">
      <c r="C1560" s="7" t="s">
        <v>1404</v>
      </c>
      <c r="D1560" s="8"/>
      <c r="E1560" s="8"/>
      <c r="F1560" s="8"/>
      <c r="G1560" s="8"/>
      <c r="H1560" s="8"/>
      <c r="I1560" s="8"/>
      <c r="J1560" s="8"/>
      <c r="K1560" s="8"/>
      <c r="L1560" s="8">
        <v>-25565.89</v>
      </c>
      <c r="M1560" s="8"/>
      <c r="N1560" s="8"/>
    </row>
    <row r="1561" spans="3:14" s="7" customFormat="1" x14ac:dyDescent="0.2">
      <c r="C1561" s="7" t="s">
        <v>1405</v>
      </c>
      <c r="D1561" s="8"/>
      <c r="E1561" s="8"/>
      <c r="F1561" s="8"/>
      <c r="G1561" s="8">
        <v>-81917.06</v>
      </c>
      <c r="H1561" s="8">
        <v>-28351.35</v>
      </c>
      <c r="I1561" s="8"/>
      <c r="J1561" s="8"/>
      <c r="K1561" s="8">
        <v>-28351.35</v>
      </c>
      <c r="L1561" s="8">
        <v>-40958.519999999997</v>
      </c>
      <c r="M1561" s="8"/>
      <c r="N1561" s="8"/>
    </row>
    <row r="1562" spans="3:14" s="7" customFormat="1" x14ac:dyDescent="0.2">
      <c r="C1562" s="7" t="s">
        <v>1406</v>
      </c>
      <c r="D1562" s="8"/>
      <c r="E1562" s="8"/>
      <c r="F1562" s="8"/>
      <c r="G1562" s="8"/>
      <c r="H1562" s="8"/>
      <c r="I1562" s="8"/>
      <c r="J1562" s="8"/>
      <c r="K1562" s="8"/>
      <c r="L1562" s="8">
        <v>-48715.63</v>
      </c>
      <c r="M1562" s="8"/>
      <c r="N1562" s="8"/>
    </row>
    <row r="1563" spans="3:14" s="7" customFormat="1" x14ac:dyDescent="0.2">
      <c r="C1563" s="7" t="s">
        <v>1407</v>
      </c>
      <c r="D1563" s="8"/>
      <c r="E1563" s="8"/>
      <c r="F1563" s="8">
        <v>-10906.43</v>
      </c>
      <c r="G1563" s="8"/>
      <c r="H1563" s="8"/>
      <c r="I1563" s="8"/>
      <c r="J1563" s="8"/>
      <c r="K1563" s="8"/>
      <c r="L1563" s="8"/>
      <c r="M1563" s="8"/>
      <c r="N1563" s="8"/>
    </row>
    <row r="1564" spans="3:14" s="7" customFormat="1" x14ac:dyDescent="0.2">
      <c r="C1564" s="7" t="s">
        <v>1408</v>
      </c>
      <c r="D1564" s="8"/>
      <c r="E1564" s="8"/>
      <c r="F1564" s="8">
        <v>-83996.5</v>
      </c>
      <c r="G1564" s="8"/>
      <c r="H1564" s="8"/>
      <c r="I1564" s="8"/>
      <c r="J1564" s="8"/>
      <c r="K1564" s="8"/>
      <c r="L1564" s="8"/>
      <c r="M1564" s="8"/>
      <c r="N1564" s="8"/>
    </row>
    <row r="1565" spans="3:14" s="7" customFormat="1" x14ac:dyDescent="0.2">
      <c r="C1565" s="7" t="s">
        <v>1409</v>
      </c>
      <c r="D1565" s="8"/>
      <c r="E1565" s="8"/>
      <c r="F1565" s="8">
        <v>-45150.17</v>
      </c>
      <c r="G1565" s="8"/>
      <c r="H1565" s="8"/>
      <c r="I1565" s="8"/>
      <c r="J1565" s="8"/>
      <c r="K1565" s="8"/>
      <c r="L1565" s="8"/>
      <c r="M1565" s="8"/>
      <c r="N1565" s="8"/>
    </row>
    <row r="1566" spans="3:14" s="7" customFormat="1" x14ac:dyDescent="0.2">
      <c r="C1566" s="7" t="s">
        <v>1410</v>
      </c>
      <c r="D1566" s="8"/>
      <c r="E1566" s="8"/>
      <c r="F1566" s="8">
        <v>-16372.480000000001</v>
      </c>
      <c r="G1566" s="8"/>
      <c r="H1566" s="8"/>
      <c r="I1566" s="8"/>
      <c r="J1566" s="8"/>
      <c r="K1566" s="8"/>
      <c r="L1566" s="8"/>
      <c r="M1566" s="8"/>
      <c r="N1566" s="8"/>
    </row>
    <row r="1567" spans="3:14" s="7" customFormat="1" x14ac:dyDescent="0.2">
      <c r="C1567" s="7" t="s">
        <v>1411</v>
      </c>
      <c r="D1567" s="8">
        <v>-3869.52</v>
      </c>
      <c r="E1567" s="8"/>
      <c r="F1567" s="8"/>
      <c r="G1567" s="8"/>
      <c r="H1567" s="8"/>
      <c r="I1567" s="8">
        <v>-3718.72</v>
      </c>
      <c r="J1567" s="8"/>
      <c r="K1567" s="8">
        <v>-41402.300000000003</v>
      </c>
      <c r="L1567" s="8"/>
      <c r="M1567" s="8"/>
      <c r="N1567" s="8"/>
    </row>
    <row r="1568" spans="3:14" s="7" customFormat="1" x14ac:dyDescent="0.2">
      <c r="C1568" s="7" t="s">
        <v>1412</v>
      </c>
      <c r="D1568" s="8">
        <v>-48368.94</v>
      </c>
      <c r="E1568" s="8"/>
      <c r="F1568" s="8"/>
      <c r="G1568" s="8"/>
      <c r="H1568" s="8"/>
      <c r="I1568" s="8">
        <v>-46483.9</v>
      </c>
      <c r="J1568" s="8"/>
      <c r="K1568" s="8">
        <v>-621034.29</v>
      </c>
      <c r="L1568" s="8"/>
      <c r="M1568" s="8"/>
      <c r="N1568" s="8"/>
    </row>
    <row r="1569" spans="3:14" s="7" customFormat="1" x14ac:dyDescent="0.2">
      <c r="C1569" s="7" t="s">
        <v>1413</v>
      </c>
      <c r="D1569" s="8"/>
      <c r="E1569" s="8">
        <v>-629721.05000000005</v>
      </c>
      <c r="F1569" s="8">
        <v>-1462920.02</v>
      </c>
      <c r="G1569" s="8">
        <v>-17393</v>
      </c>
      <c r="H1569" s="8"/>
      <c r="I1569" s="8"/>
      <c r="J1569" s="8"/>
      <c r="K1569" s="8"/>
      <c r="L1569" s="8"/>
      <c r="M1569" s="8"/>
      <c r="N1569" s="8"/>
    </row>
    <row r="1570" spans="3:14" s="7" customFormat="1" x14ac:dyDescent="0.2">
      <c r="C1570" s="7" t="s">
        <v>1414</v>
      </c>
      <c r="D1570" s="8">
        <v>-20827.449999999997</v>
      </c>
      <c r="E1570" s="8">
        <v>-496329.29000000004</v>
      </c>
      <c r="F1570" s="8">
        <v>-210356.84000000003</v>
      </c>
      <c r="G1570" s="8"/>
      <c r="H1570" s="8">
        <v>-233299.13</v>
      </c>
      <c r="I1570" s="8">
        <v>-155779.82</v>
      </c>
      <c r="J1570" s="8">
        <v>-20101.04</v>
      </c>
      <c r="K1570" s="8">
        <v>-2217089.48</v>
      </c>
      <c r="L1570" s="8">
        <v>-37982.19</v>
      </c>
      <c r="M1570" s="8">
        <v>-76672.740000000005</v>
      </c>
      <c r="N1570" s="8">
        <v>-1757814.08</v>
      </c>
    </row>
    <row r="1571" spans="3:14" s="7" customFormat="1" x14ac:dyDescent="0.2">
      <c r="C1571" s="7" t="s">
        <v>1415</v>
      </c>
      <c r="D1571" s="8"/>
      <c r="E1571" s="8"/>
      <c r="F1571" s="8">
        <v>-27638.89</v>
      </c>
      <c r="G1571" s="8"/>
      <c r="H1571" s="8"/>
      <c r="I1571" s="8"/>
      <c r="J1571" s="8"/>
      <c r="K1571" s="8"/>
      <c r="L1571" s="8"/>
      <c r="M1571" s="8"/>
      <c r="N1571" s="8"/>
    </row>
    <row r="1572" spans="3:14" s="7" customFormat="1" x14ac:dyDescent="0.2">
      <c r="C1572" s="7" t="s">
        <v>1416</v>
      </c>
      <c r="D1572" s="8"/>
      <c r="E1572" s="8"/>
      <c r="F1572" s="8">
        <v>-14372.22</v>
      </c>
      <c r="G1572" s="8"/>
      <c r="H1572" s="8"/>
      <c r="I1572" s="8"/>
      <c r="J1572" s="8"/>
      <c r="K1572" s="8"/>
      <c r="L1572" s="8"/>
      <c r="M1572" s="8"/>
      <c r="N1572" s="8"/>
    </row>
    <row r="1573" spans="3:14" s="7" customFormat="1" x14ac:dyDescent="0.2">
      <c r="C1573" s="7" t="s">
        <v>1417</v>
      </c>
      <c r="D1573" s="8"/>
      <c r="E1573" s="8"/>
      <c r="F1573" s="8"/>
      <c r="G1573" s="8"/>
      <c r="H1573" s="8"/>
      <c r="I1573" s="8"/>
      <c r="J1573" s="8">
        <v>-45093</v>
      </c>
      <c r="K1573" s="8"/>
      <c r="L1573" s="8">
        <v>-72966.67</v>
      </c>
      <c r="M1573" s="8">
        <v>-71397.25</v>
      </c>
      <c r="N1573" s="8"/>
    </row>
    <row r="1574" spans="3:14" s="7" customFormat="1" x14ac:dyDescent="0.2">
      <c r="C1574" s="7" t="s">
        <v>1418</v>
      </c>
      <c r="D1574" s="8"/>
      <c r="E1574" s="8"/>
      <c r="F1574" s="8"/>
      <c r="G1574" s="8"/>
      <c r="H1574" s="8">
        <v>-43071.13</v>
      </c>
      <c r="I1574" s="8">
        <v>167517.26</v>
      </c>
      <c r="J1574" s="8"/>
      <c r="K1574" s="8"/>
      <c r="L1574" s="8">
        <v>-3012.43</v>
      </c>
      <c r="M1574" s="8">
        <v>-649243.07999999996</v>
      </c>
      <c r="N1574" s="8">
        <v>-68939.09</v>
      </c>
    </row>
    <row r="1575" spans="3:14" s="7" customFormat="1" x14ac:dyDescent="0.2">
      <c r="C1575" s="7" t="s">
        <v>1419</v>
      </c>
      <c r="D1575" s="8"/>
      <c r="E1575" s="8"/>
      <c r="F1575" s="8"/>
      <c r="G1575" s="8"/>
      <c r="H1575" s="8"/>
      <c r="I1575" s="8">
        <v>-68958.84</v>
      </c>
      <c r="J1575" s="8"/>
      <c r="K1575" s="8">
        <v>-71685.429999999993</v>
      </c>
      <c r="L1575" s="8"/>
      <c r="M1575" s="8"/>
      <c r="N1575" s="8"/>
    </row>
    <row r="1576" spans="3:14" s="7" customFormat="1" x14ac:dyDescent="0.2">
      <c r="C1576" s="7" t="s">
        <v>1420</v>
      </c>
      <c r="D1576" s="8"/>
      <c r="E1576" s="8"/>
      <c r="F1576" s="8"/>
      <c r="G1576" s="8"/>
      <c r="H1576" s="8"/>
      <c r="I1576" s="8">
        <v>-42592.23</v>
      </c>
      <c r="J1576" s="8"/>
      <c r="K1576" s="8">
        <v>-79650.48</v>
      </c>
      <c r="L1576" s="8"/>
      <c r="M1576" s="8"/>
      <c r="N1576" s="8"/>
    </row>
    <row r="1577" spans="3:14" s="7" customFormat="1" x14ac:dyDescent="0.2">
      <c r="C1577" s="7" t="s">
        <v>1421</v>
      </c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>
        <v>-254577.61</v>
      </c>
    </row>
    <row r="1578" spans="3:14" s="7" customFormat="1" x14ac:dyDescent="0.2">
      <c r="C1578" s="7" t="s">
        <v>1422</v>
      </c>
      <c r="D1578" s="8"/>
      <c r="E1578" s="8"/>
      <c r="F1578" s="8"/>
      <c r="G1578" s="8"/>
      <c r="H1578" s="8"/>
      <c r="I1578" s="8"/>
      <c r="J1578" s="8"/>
      <c r="K1578" s="8"/>
      <c r="L1578" s="8">
        <v>-12476.99</v>
      </c>
      <c r="M1578" s="8"/>
      <c r="N1578" s="8">
        <v>-85683.12</v>
      </c>
    </row>
    <row r="1579" spans="3:14" s="7" customFormat="1" x14ac:dyDescent="0.2">
      <c r="C1579" s="7" t="s">
        <v>1423</v>
      </c>
      <c r="D1579" s="8">
        <v>-125172.91</v>
      </c>
      <c r="E1579" s="8">
        <v>49789.919999999998</v>
      </c>
      <c r="F1579" s="8"/>
      <c r="G1579" s="8"/>
      <c r="H1579" s="8">
        <v>-158790.24</v>
      </c>
      <c r="I1579" s="8">
        <v>-151345</v>
      </c>
      <c r="J1579" s="8">
        <v>133229.21000000002</v>
      </c>
      <c r="K1579" s="8"/>
      <c r="L1579" s="8"/>
      <c r="M1579" s="8"/>
      <c r="N1579" s="8"/>
    </row>
    <row r="1580" spans="3:14" s="7" customFormat="1" x14ac:dyDescent="0.2">
      <c r="C1580" s="7" t="s">
        <v>1424</v>
      </c>
      <c r="D1580" s="8">
        <v>-369075.87</v>
      </c>
      <c r="E1580" s="8">
        <v>-208474.2</v>
      </c>
      <c r="F1580" s="8">
        <v>-176382.7</v>
      </c>
      <c r="G1580" s="8">
        <v>-144447.12</v>
      </c>
      <c r="H1580" s="8"/>
      <c r="I1580" s="8">
        <v>-156956.74000000002</v>
      </c>
      <c r="J1580" s="8">
        <v>-115367.3</v>
      </c>
      <c r="K1580" s="8">
        <v>-84733.2</v>
      </c>
      <c r="L1580" s="8">
        <v>-13832.63</v>
      </c>
      <c r="M1580" s="8"/>
      <c r="N1580" s="8">
        <v>-174633.45</v>
      </c>
    </row>
    <row r="1581" spans="3:14" s="7" customFormat="1" x14ac:dyDescent="0.2">
      <c r="C1581" s="7" t="s">
        <v>1425</v>
      </c>
      <c r="D1581" s="8"/>
      <c r="E1581" s="8"/>
      <c r="F1581" s="8"/>
      <c r="G1581" s="8"/>
      <c r="H1581" s="8">
        <v>-7946.63</v>
      </c>
      <c r="I1581" s="8"/>
      <c r="J1581" s="8"/>
      <c r="K1581" s="8">
        <v>-1817.44</v>
      </c>
      <c r="L1581" s="8"/>
      <c r="M1581" s="8">
        <v>-1817.43</v>
      </c>
      <c r="N1581" s="8">
        <v>0</v>
      </c>
    </row>
    <row r="1582" spans="3:14" s="7" customFormat="1" x14ac:dyDescent="0.2">
      <c r="C1582" s="7" t="s">
        <v>1426</v>
      </c>
      <c r="D1582" s="8"/>
      <c r="E1582" s="8"/>
      <c r="F1582" s="8"/>
      <c r="G1582" s="8"/>
      <c r="H1582" s="8">
        <v>-6555.4</v>
      </c>
      <c r="I1582" s="8"/>
      <c r="J1582" s="8"/>
      <c r="K1582" s="8"/>
      <c r="L1582" s="8"/>
      <c r="M1582" s="8"/>
      <c r="N1582" s="8">
        <v>-33933.56</v>
      </c>
    </row>
    <row r="1583" spans="3:14" s="7" customFormat="1" x14ac:dyDescent="0.2">
      <c r="C1583" s="7" t="s">
        <v>1427</v>
      </c>
      <c r="D1583" s="8"/>
      <c r="E1583" s="8"/>
      <c r="F1583" s="8"/>
      <c r="G1583" s="8">
        <v>-85658.64</v>
      </c>
      <c r="H1583" s="8">
        <v>-346661.83</v>
      </c>
      <c r="I1583" s="8"/>
      <c r="J1583" s="8">
        <v>-119103.28</v>
      </c>
      <c r="K1583" s="8">
        <v>-307021.71000000002</v>
      </c>
      <c r="L1583" s="8">
        <v>53945.64</v>
      </c>
      <c r="M1583" s="8"/>
      <c r="N1583" s="8">
        <v>-21766.21</v>
      </c>
    </row>
    <row r="1584" spans="3:14" s="7" customFormat="1" x14ac:dyDescent="0.2">
      <c r="C1584" s="7" t="s">
        <v>1428</v>
      </c>
      <c r="D1584" s="8">
        <v>0</v>
      </c>
      <c r="E1584" s="8">
        <v>-20034.689999999999</v>
      </c>
      <c r="F1584" s="8">
        <v>-20034.68</v>
      </c>
      <c r="G1584" s="8">
        <v>9882.6</v>
      </c>
      <c r="H1584" s="8">
        <v>-20034.68</v>
      </c>
      <c r="I1584" s="8">
        <v>-32125.11</v>
      </c>
      <c r="J1584" s="8">
        <v>-109942.25</v>
      </c>
      <c r="K1584" s="8">
        <v>-18986.059999999998</v>
      </c>
      <c r="L1584" s="8">
        <v>-48757.97</v>
      </c>
      <c r="M1584" s="8">
        <v>-9.9999999983992893E-3</v>
      </c>
      <c r="N1584" s="8">
        <v>-16820.2</v>
      </c>
    </row>
    <row r="1585" spans="3:14" s="7" customFormat="1" x14ac:dyDescent="0.2">
      <c r="C1585" s="7" t="s">
        <v>1429</v>
      </c>
      <c r="D1585" s="8">
        <v>0</v>
      </c>
      <c r="E1585" s="8">
        <v>-19055.73</v>
      </c>
      <c r="F1585" s="8">
        <v>-19055.72</v>
      </c>
      <c r="G1585" s="8"/>
      <c r="H1585" s="8"/>
      <c r="I1585" s="8">
        <v>-427159.18</v>
      </c>
      <c r="J1585" s="8">
        <v>-10214.73</v>
      </c>
      <c r="K1585" s="8">
        <v>-216203.65</v>
      </c>
      <c r="L1585" s="8">
        <v>-776030.70000000007</v>
      </c>
      <c r="M1585" s="8"/>
      <c r="N1585" s="8">
        <v>-166518.16</v>
      </c>
    </row>
    <row r="1586" spans="3:14" s="7" customFormat="1" x14ac:dyDescent="0.2">
      <c r="C1586" s="7" t="s">
        <v>1430</v>
      </c>
      <c r="D1586" s="8">
        <v>0</v>
      </c>
      <c r="E1586" s="8">
        <v>-8116.33</v>
      </c>
      <c r="F1586" s="8">
        <v>-8116.32</v>
      </c>
      <c r="G1586" s="8"/>
      <c r="H1586" s="8"/>
      <c r="I1586" s="8"/>
      <c r="J1586" s="8"/>
      <c r="K1586" s="8">
        <v>-4518.0600000000004</v>
      </c>
      <c r="L1586" s="8"/>
      <c r="M1586" s="8"/>
      <c r="N1586" s="8"/>
    </row>
    <row r="1587" spans="3:14" s="7" customFormat="1" x14ac:dyDescent="0.2">
      <c r="C1587" s="7" t="s">
        <v>1431</v>
      </c>
      <c r="D1587" s="8">
        <v>0</v>
      </c>
      <c r="E1587" s="8">
        <v>-8116.33</v>
      </c>
      <c r="F1587" s="8">
        <v>-8116.32</v>
      </c>
      <c r="G1587" s="8"/>
      <c r="H1587" s="8"/>
      <c r="I1587" s="8"/>
      <c r="J1587" s="8"/>
      <c r="K1587" s="8">
        <v>-4518.0600000000004</v>
      </c>
      <c r="L1587" s="8"/>
      <c r="M1587" s="8"/>
      <c r="N1587" s="8"/>
    </row>
    <row r="1588" spans="3:14" s="7" customFormat="1" x14ac:dyDescent="0.2">
      <c r="C1588" s="7" t="s">
        <v>1432</v>
      </c>
      <c r="D1588" s="8"/>
      <c r="E1588" s="8"/>
      <c r="F1588" s="8"/>
      <c r="G1588" s="8"/>
      <c r="H1588" s="8"/>
      <c r="I1588" s="8"/>
      <c r="J1588" s="8"/>
      <c r="K1588" s="8"/>
      <c r="L1588" s="8">
        <v>-16127.58</v>
      </c>
      <c r="M1588" s="8"/>
      <c r="N1588" s="8"/>
    </row>
    <row r="1589" spans="3:14" s="7" customFormat="1" x14ac:dyDescent="0.2">
      <c r="C1589" s="7" t="s">
        <v>1433</v>
      </c>
      <c r="D1589" s="8"/>
      <c r="E1589" s="8">
        <v>801.41</v>
      </c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3:14" s="7" customFormat="1" x14ac:dyDescent="0.2">
      <c r="C1590" s="7" t="s">
        <v>1434</v>
      </c>
      <c r="D1590" s="8"/>
      <c r="E1590" s="8"/>
      <c r="F1590" s="8"/>
      <c r="G1590" s="8"/>
      <c r="H1590" s="8"/>
      <c r="I1590" s="8"/>
      <c r="J1590" s="8"/>
      <c r="K1590" s="8"/>
      <c r="L1590" s="8">
        <v>0</v>
      </c>
      <c r="M1590" s="8"/>
      <c r="N1590" s="8"/>
    </row>
    <row r="1591" spans="3:14" s="7" customFormat="1" x14ac:dyDescent="0.2">
      <c r="C1591" s="7" t="s">
        <v>1435</v>
      </c>
      <c r="D1591" s="8"/>
      <c r="E1591" s="8"/>
      <c r="F1591" s="8"/>
      <c r="G1591" s="8"/>
      <c r="H1591" s="8"/>
      <c r="I1591" s="8"/>
      <c r="J1591" s="8"/>
      <c r="K1591" s="8"/>
      <c r="L1591" s="8"/>
      <c r="M1591" s="8">
        <v>-92573.04</v>
      </c>
      <c r="N1591" s="8">
        <v>-185146.09</v>
      </c>
    </row>
    <row r="1592" spans="3:14" s="7" customFormat="1" x14ac:dyDescent="0.2">
      <c r="C1592" s="7" t="s">
        <v>1436</v>
      </c>
      <c r="D1592" s="8"/>
      <c r="E1592" s="8"/>
      <c r="F1592" s="8"/>
      <c r="G1592" s="8"/>
      <c r="H1592" s="8"/>
      <c r="I1592" s="8"/>
      <c r="J1592" s="8"/>
      <c r="K1592" s="8"/>
      <c r="L1592" s="8">
        <v>-12775.189999999999</v>
      </c>
      <c r="M1592" s="8"/>
      <c r="N1592" s="8"/>
    </row>
    <row r="1593" spans="3:14" s="7" customFormat="1" x14ac:dyDescent="0.2">
      <c r="C1593" s="7" t="s">
        <v>1437</v>
      </c>
      <c r="D1593" s="8"/>
      <c r="E1593" s="8"/>
      <c r="F1593" s="8"/>
      <c r="G1593" s="8"/>
      <c r="H1593" s="8"/>
      <c r="I1593" s="8"/>
      <c r="J1593" s="8"/>
      <c r="K1593" s="8"/>
      <c r="L1593" s="8">
        <v>-6168.0800000000008</v>
      </c>
      <c r="M1593" s="8"/>
      <c r="N1593" s="8"/>
    </row>
    <row r="1594" spans="3:14" s="7" customFormat="1" x14ac:dyDescent="0.2">
      <c r="C1594" s="7" t="s">
        <v>1438</v>
      </c>
      <c r="D1594" s="8"/>
      <c r="E1594" s="8"/>
      <c r="F1594" s="8"/>
      <c r="G1594" s="8"/>
      <c r="H1594" s="8"/>
      <c r="I1594" s="8"/>
      <c r="J1594" s="8"/>
      <c r="K1594" s="8"/>
      <c r="L1594" s="8">
        <v>2118.9599999999991</v>
      </c>
      <c r="M1594" s="8"/>
      <c r="N1594" s="8"/>
    </row>
    <row r="1595" spans="3:14" s="7" customFormat="1" x14ac:dyDescent="0.2">
      <c r="C1595" s="7" t="s">
        <v>1439</v>
      </c>
      <c r="D1595" s="8"/>
      <c r="E1595" s="8"/>
      <c r="F1595" s="8"/>
      <c r="G1595" s="8"/>
      <c r="H1595" s="8"/>
      <c r="I1595" s="8"/>
      <c r="J1595" s="8"/>
      <c r="K1595" s="8"/>
      <c r="L1595" s="8"/>
      <c r="M1595" s="8">
        <v>-20777.04</v>
      </c>
      <c r="N1595" s="8">
        <v>-78171.09</v>
      </c>
    </row>
    <row r="1596" spans="3:14" s="7" customFormat="1" x14ac:dyDescent="0.2">
      <c r="C1596" s="7" t="s">
        <v>1440</v>
      </c>
      <c r="D1596" s="8"/>
      <c r="E1596" s="8"/>
      <c r="F1596" s="8"/>
      <c r="G1596" s="8"/>
      <c r="H1596" s="8">
        <v>-782227.75</v>
      </c>
      <c r="I1596" s="8"/>
      <c r="J1596" s="8"/>
      <c r="K1596" s="8"/>
      <c r="L1596" s="8"/>
      <c r="M1596" s="8"/>
      <c r="N1596" s="8"/>
    </row>
    <row r="1597" spans="3:14" s="7" customFormat="1" x14ac:dyDescent="0.2">
      <c r="C1597" s="7" t="s">
        <v>1441</v>
      </c>
      <c r="D1597" s="8"/>
      <c r="E1597" s="8"/>
      <c r="F1597" s="8"/>
      <c r="G1597" s="8"/>
      <c r="H1597" s="8"/>
      <c r="I1597" s="8"/>
      <c r="J1597" s="8"/>
      <c r="K1597" s="8"/>
      <c r="L1597" s="8">
        <v>-10065</v>
      </c>
      <c r="M1597" s="8"/>
      <c r="N1597" s="8"/>
    </row>
    <row r="1598" spans="3:14" s="7" customFormat="1" x14ac:dyDescent="0.2">
      <c r="C1598" s="7" t="s">
        <v>1442</v>
      </c>
      <c r="D1598" s="8">
        <v>-10800</v>
      </c>
      <c r="E1598" s="8">
        <v>10800</v>
      </c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3:14" s="7" customFormat="1" x14ac:dyDescent="0.2">
      <c r="C1599" s="7" t="s">
        <v>1443</v>
      </c>
      <c r="D1599" s="8"/>
      <c r="E1599" s="8"/>
      <c r="F1599" s="8"/>
      <c r="G1599" s="8"/>
      <c r="H1599" s="8"/>
      <c r="I1599" s="8"/>
      <c r="J1599" s="8">
        <v>-14307.76</v>
      </c>
      <c r="K1599" s="8"/>
      <c r="L1599" s="8"/>
      <c r="M1599" s="8"/>
      <c r="N1599" s="8"/>
    </row>
    <row r="1600" spans="3:14" s="7" customFormat="1" x14ac:dyDescent="0.2">
      <c r="C1600" s="7" t="s">
        <v>1444</v>
      </c>
      <c r="D1600" s="8"/>
      <c r="E1600" s="8"/>
      <c r="F1600" s="8"/>
      <c r="G1600" s="8"/>
      <c r="H1600" s="8"/>
      <c r="I1600" s="8"/>
      <c r="J1600" s="8">
        <v>-69603.11</v>
      </c>
      <c r="K1600" s="8">
        <v>-7116.5</v>
      </c>
      <c r="L1600" s="8"/>
      <c r="M1600" s="8"/>
      <c r="N1600" s="8"/>
    </row>
    <row r="1601" spans="3:14" s="7" customFormat="1" x14ac:dyDescent="0.2">
      <c r="C1601" s="7" t="s">
        <v>1445</v>
      </c>
      <c r="D1601" s="8"/>
      <c r="E1601" s="8"/>
      <c r="F1601" s="8"/>
      <c r="G1601" s="8"/>
      <c r="H1601" s="8"/>
      <c r="I1601" s="8"/>
      <c r="J1601" s="8">
        <v>-253494.74</v>
      </c>
      <c r="K1601" s="8"/>
      <c r="L1601" s="8"/>
      <c r="M1601" s="8"/>
      <c r="N1601" s="8"/>
    </row>
    <row r="1602" spans="3:14" s="7" customFormat="1" x14ac:dyDescent="0.2">
      <c r="C1602" s="7" t="s">
        <v>1446</v>
      </c>
      <c r="D1602" s="8"/>
      <c r="E1602" s="8"/>
      <c r="F1602" s="8"/>
      <c r="G1602" s="8"/>
      <c r="H1602" s="8"/>
      <c r="I1602" s="8"/>
      <c r="J1602" s="8">
        <v>-63748.95</v>
      </c>
      <c r="K1602" s="8"/>
      <c r="L1602" s="8"/>
      <c r="M1602" s="8"/>
      <c r="N1602" s="8"/>
    </row>
    <row r="1603" spans="3:14" s="7" customFormat="1" x14ac:dyDescent="0.2">
      <c r="C1603" s="7" t="s">
        <v>1447</v>
      </c>
      <c r="D1603" s="8"/>
      <c r="E1603" s="8"/>
      <c r="F1603" s="8">
        <v>-358052.81999999995</v>
      </c>
      <c r="G1603" s="8"/>
      <c r="H1603" s="8"/>
      <c r="I1603" s="8"/>
      <c r="J1603" s="8">
        <v>-67877.279999999999</v>
      </c>
      <c r="K1603" s="8"/>
      <c r="L1603" s="8"/>
      <c r="M1603" s="8"/>
      <c r="N1603" s="8"/>
    </row>
    <row r="1604" spans="3:14" s="7" customFormat="1" x14ac:dyDescent="0.2">
      <c r="C1604" s="7" t="s">
        <v>1448</v>
      </c>
      <c r="D1604" s="8"/>
      <c r="E1604" s="8"/>
      <c r="F1604" s="8"/>
      <c r="G1604" s="8"/>
      <c r="H1604" s="8"/>
      <c r="I1604" s="8"/>
      <c r="J1604" s="8">
        <v>-45416.47</v>
      </c>
      <c r="K1604" s="8"/>
      <c r="L1604" s="8"/>
      <c r="M1604" s="8"/>
      <c r="N1604" s="8"/>
    </row>
    <row r="1605" spans="3:14" s="7" customFormat="1" x14ac:dyDescent="0.2">
      <c r="C1605" s="7" t="s">
        <v>1449</v>
      </c>
      <c r="D1605" s="8"/>
      <c r="E1605" s="8"/>
      <c r="F1605" s="8"/>
      <c r="G1605" s="8"/>
      <c r="H1605" s="8"/>
      <c r="I1605" s="8">
        <v>-9214</v>
      </c>
      <c r="J1605" s="8">
        <v>-7713.71</v>
      </c>
      <c r="K1605" s="8"/>
      <c r="L1605" s="8"/>
      <c r="M1605" s="8"/>
      <c r="N1605" s="8"/>
    </row>
    <row r="1606" spans="3:14" s="7" customFormat="1" x14ac:dyDescent="0.2">
      <c r="C1606" s="7" t="s">
        <v>1450</v>
      </c>
      <c r="D1606" s="8"/>
      <c r="E1606" s="8">
        <v>-7673.59</v>
      </c>
      <c r="F1606" s="8">
        <v>-7673.59</v>
      </c>
      <c r="G1606" s="8"/>
      <c r="H1606" s="8"/>
      <c r="I1606" s="8"/>
      <c r="J1606" s="8"/>
      <c r="K1606" s="8">
        <v>-215880.14</v>
      </c>
      <c r="L1606" s="8"/>
      <c r="M1606" s="8">
        <v>-52461.14</v>
      </c>
      <c r="N1606" s="8">
        <v>0</v>
      </c>
    </row>
    <row r="1607" spans="3:14" s="7" customFormat="1" x14ac:dyDescent="0.2">
      <c r="C1607" s="7" t="s">
        <v>1451</v>
      </c>
      <c r="D1607" s="8"/>
      <c r="E1607" s="8"/>
      <c r="F1607" s="8"/>
      <c r="G1607" s="8"/>
      <c r="H1607" s="8"/>
      <c r="I1607" s="8"/>
      <c r="J1607" s="8"/>
      <c r="K1607" s="8">
        <v>-40028.78</v>
      </c>
      <c r="L1607" s="8"/>
      <c r="M1607" s="8"/>
      <c r="N1607" s="8">
        <v>-186557.78</v>
      </c>
    </row>
    <row r="1608" spans="3:14" s="7" customFormat="1" x14ac:dyDescent="0.2">
      <c r="C1608" s="7" t="s">
        <v>1452</v>
      </c>
      <c r="D1608" s="8"/>
      <c r="E1608" s="8">
        <v>-119378.35</v>
      </c>
      <c r="F1608" s="8">
        <v>-13699.96</v>
      </c>
      <c r="G1608" s="8"/>
      <c r="H1608" s="8"/>
      <c r="I1608" s="8">
        <v>-13699.96</v>
      </c>
      <c r="J1608" s="8">
        <v>-119378.35</v>
      </c>
      <c r="K1608" s="8"/>
      <c r="L1608" s="8">
        <v>-59689.17</v>
      </c>
      <c r="M1608" s="8"/>
      <c r="N1608" s="8"/>
    </row>
    <row r="1609" spans="3:14" s="7" customFormat="1" x14ac:dyDescent="0.2">
      <c r="C1609" s="7" t="s">
        <v>1453</v>
      </c>
      <c r="D1609" s="8"/>
      <c r="E1609" s="8"/>
      <c r="F1609" s="8"/>
      <c r="G1609" s="8"/>
      <c r="H1609" s="8"/>
      <c r="I1609" s="8"/>
      <c r="J1609" s="8"/>
      <c r="K1609" s="8">
        <v>-145756.24</v>
      </c>
      <c r="L1609" s="8"/>
      <c r="M1609" s="8"/>
      <c r="N1609" s="8">
        <v>-9703.5300000000007</v>
      </c>
    </row>
    <row r="1610" spans="3:14" s="7" customFormat="1" x14ac:dyDescent="0.2">
      <c r="C1610" s="7" t="s">
        <v>1454</v>
      </c>
      <c r="D1610" s="8">
        <v>0</v>
      </c>
      <c r="E1610" s="8">
        <v>-20024.14</v>
      </c>
      <c r="F1610" s="8"/>
      <c r="G1610" s="8">
        <v>-158353.91</v>
      </c>
      <c r="H1610" s="8"/>
      <c r="I1610" s="8">
        <v>-8038.95</v>
      </c>
      <c r="J1610" s="8">
        <v>-16077.89</v>
      </c>
      <c r="K1610" s="8">
        <v>-46995.759999999995</v>
      </c>
      <c r="L1610" s="8">
        <v>-150167.04999999999</v>
      </c>
      <c r="M1610" s="8"/>
      <c r="N1610" s="8">
        <v>-224320.79</v>
      </c>
    </row>
    <row r="1611" spans="3:14" s="7" customFormat="1" x14ac:dyDescent="0.2">
      <c r="C1611" s="7" t="s">
        <v>1455</v>
      </c>
      <c r="D1611" s="8"/>
      <c r="E1611" s="8"/>
      <c r="F1611" s="8"/>
      <c r="G1611" s="8"/>
      <c r="H1611" s="8"/>
      <c r="I1611" s="8"/>
      <c r="J1611" s="8"/>
      <c r="K1611" s="8">
        <v>-60800.72</v>
      </c>
      <c r="L1611" s="8"/>
      <c r="M1611" s="8"/>
      <c r="N1611" s="8"/>
    </row>
    <row r="1612" spans="3:14" s="7" customFormat="1" x14ac:dyDescent="0.2">
      <c r="C1612" s="7" t="s">
        <v>1456</v>
      </c>
      <c r="D1612" s="8"/>
      <c r="E1612" s="8"/>
      <c r="F1612" s="8"/>
      <c r="G1612" s="8"/>
      <c r="H1612" s="8"/>
      <c r="I1612" s="8"/>
      <c r="J1612" s="8">
        <v>-201711.74</v>
      </c>
      <c r="K1612" s="8"/>
      <c r="L1612" s="8"/>
      <c r="M1612" s="8">
        <v>-201711.74</v>
      </c>
      <c r="N1612" s="8">
        <v>-56698</v>
      </c>
    </row>
    <row r="1613" spans="3:14" s="7" customFormat="1" x14ac:dyDescent="0.2">
      <c r="C1613" s="7" t="s">
        <v>1457</v>
      </c>
      <c r="D1613" s="8"/>
      <c r="E1613" s="8"/>
      <c r="F1613" s="8"/>
      <c r="G1613" s="8"/>
      <c r="H1613" s="8"/>
      <c r="I1613" s="8">
        <v>0</v>
      </c>
      <c r="J1613" s="8"/>
      <c r="K1613" s="8">
        <v>-7365.9</v>
      </c>
      <c r="L1613" s="8"/>
      <c r="M1613" s="8"/>
      <c r="N1613" s="8"/>
    </row>
    <row r="1614" spans="3:14" s="7" customFormat="1" x14ac:dyDescent="0.2">
      <c r="C1614" s="7" t="s">
        <v>1458</v>
      </c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>
        <v>-1143885.31</v>
      </c>
    </row>
    <row r="1615" spans="3:14" s="7" customFormat="1" x14ac:dyDescent="0.2">
      <c r="C1615" s="7" t="s">
        <v>1459</v>
      </c>
      <c r="D1615" s="8"/>
      <c r="E1615" s="8"/>
      <c r="F1615" s="8"/>
      <c r="G1615" s="8"/>
      <c r="H1615" s="8"/>
      <c r="I1615" s="8"/>
      <c r="J1615" s="8"/>
      <c r="K1615" s="8">
        <v>-21201.760000000002</v>
      </c>
      <c r="L1615" s="8"/>
      <c r="M1615" s="8"/>
      <c r="N1615" s="8"/>
    </row>
    <row r="1616" spans="3:14" s="7" customFormat="1" x14ac:dyDescent="0.2">
      <c r="C1616" s="7" t="s">
        <v>1460</v>
      </c>
      <c r="D1616" s="8"/>
      <c r="E1616" s="8"/>
      <c r="F1616" s="8"/>
      <c r="G1616" s="8"/>
      <c r="H1616" s="8"/>
      <c r="I1616" s="8"/>
      <c r="J1616" s="8"/>
      <c r="K1616" s="8">
        <v>-42403.520000000004</v>
      </c>
      <c r="L1616" s="8"/>
      <c r="M1616" s="8"/>
      <c r="N1616" s="8"/>
    </row>
    <row r="1617" spans="3:14" s="7" customFormat="1" x14ac:dyDescent="0.2">
      <c r="C1617" s="7" t="s">
        <v>1461</v>
      </c>
      <c r="D1617" s="8"/>
      <c r="E1617" s="8"/>
      <c r="F1617" s="8"/>
      <c r="G1617" s="8">
        <v>-25339.32</v>
      </c>
      <c r="H1617" s="8"/>
      <c r="I1617" s="8"/>
      <c r="J1617" s="8"/>
      <c r="K1617" s="8"/>
      <c r="L1617" s="8">
        <v>-40340.870000000003</v>
      </c>
      <c r="M1617" s="8">
        <v>-39327.519999999997</v>
      </c>
      <c r="N1617" s="8">
        <v>-9831.8799999999992</v>
      </c>
    </row>
    <row r="1618" spans="3:14" s="7" customFormat="1" x14ac:dyDescent="0.2">
      <c r="C1618" s="7" t="s">
        <v>1462</v>
      </c>
      <c r="D1618" s="8"/>
      <c r="E1618" s="8"/>
      <c r="F1618" s="8"/>
      <c r="G1618" s="8"/>
      <c r="H1618" s="8">
        <v>-193284.03</v>
      </c>
      <c r="I1618" s="8">
        <v>-160112.32000000001</v>
      </c>
      <c r="J1618" s="8">
        <v>-11026.3</v>
      </c>
      <c r="K1618" s="8">
        <v>-476096.14</v>
      </c>
      <c r="L1618" s="8"/>
      <c r="M1618" s="8"/>
      <c r="N1618" s="8"/>
    </row>
    <row r="1619" spans="3:14" s="7" customFormat="1" x14ac:dyDescent="0.2">
      <c r="C1619" s="7" t="s">
        <v>1463</v>
      </c>
      <c r="D1619" s="8"/>
      <c r="E1619" s="8"/>
      <c r="F1619" s="8"/>
      <c r="G1619" s="8"/>
      <c r="H1619" s="8"/>
      <c r="I1619" s="8"/>
      <c r="J1619" s="8"/>
      <c r="K1619" s="8">
        <v>0</v>
      </c>
      <c r="L1619" s="8"/>
      <c r="M1619" s="8"/>
      <c r="N1619" s="8"/>
    </row>
    <row r="1620" spans="3:14" s="7" customFormat="1" x14ac:dyDescent="0.2">
      <c r="C1620" s="7" t="s">
        <v>1464</v>
      </c>
      <c r="D1620" s="8"/>
      <c r="E1620" s="8"/>
      <c r="F1620" s="8"/>
      <c r="G1620" s="8"/>
      <c r="H1620" s="8"/>
      <c r="I1620" s="8"/>
      <c r="J1620" s="8">
        <v>-532390.48</v>
      </c>
      <c r="K1620" s="8">
        <v>-977691.51</v>
      </c>
      <c r="L1620" s="8"/>
      <c r="M1620" s="8">
        <v>-196178</v>
      </c>
      <c r="N1620" s="8">
        <v>-364134.94</v>
      </c>
    </row>
    <row r="1621" spans="3:14" s="7" customFormat="1" x14ac:dyDescent="0.2">
      <c r="C1621" s="7" t="s">
        <v>1465</v>
      </c>
      <c r="D1621" s="8"/>
      <c r="E1621" s="8"/>
      <c r="F1621" s="8">
        <v>-13516.08</v>
      </c>
      <c r="G1621" s="8">
        <v>-10812.86</v>
      </c>
      <c r="H1621" s="8">
        <v>5406.43</v>
      </c>
      <c r="I1621" s="8"/>
      <c r="J1621" s="8"/>
      <c r="K1621" s="8"/>
      <c r="L1621" s="8">
        <v>-2703.22</v>
      </c>
      <c r="M1621" s="8"/>
      <c r="N1621" s="8"/>
    </row>
    <row r="1622" spans="3:14" s="7" customFormat="1" x14ac:dyDescent="0.2">
      <c r="C1622" s="7" t="s">
        <v>1466</v>
      </c>
      <c r="D1622" s="8"/>
      <c r="E1622" s="8"/>
      <c r="F1622" s="8"/>
      <c r="G1622" s="8"/>
      <c r="H1622" s="8"/>
      <c r="I1622" s="8"/>
      <c r="J1622" s="8"/>
      <c r="K1622" s="8">
        <v>0</v>
      </c>
      <c r="L1622" s="8"/>
      <c r="M1622" s="8"/>
      <c r="N1622" s="8"/>
    </row>
    <row r="1623" spans="3:14" s="7" customFormat="1" x14ac:dyDescent="0.2">
      <c r="C1623" s="7" t="s">
        <v>1467</v>
      </c>
      <c r="D1623" s="8"/>
      <c r="E1623" s="8"/>
      <c r="F1623" s="8"/>
      <c r="G1623" s="8"/>
      <c r="H1623" s="8"/>
      <c r="I1623" s="8"/>
      <c r="J1623" s="8"/>
      <c r="K1623" s="8">
        <v>0</v>
      </c>
      <c r="L1623" s="8"/>
      <c r="M1623" s="8"/>
      <c r="N1623" s="8"/>
    </row>
    <row r="1624" spans="3:14" s="7" customFormat="1" x14ac:dyDescent="0.2">
      <c r="C1624" s="7" t="s">
        <v>1468</v>
      </c>
      <c r="D1624" s="8"/>
      <c r="E1624" s="8"/>
      <c r="F1624" s="8"/>
      <c r="G1624" s="8"/>
      <c r="H1624" s="8"/>
      <c r="I1624" s="8"/>
      <c r="J1624" s="8"/>
      <c r="K1624" s="8"/>
      <c r="L1624" s="8">
        <v>-73957.72</v>
      </c>
      <c r="M1624" s="8"/>
      <c r="N1624" s="8"/>
    </row>
    <row r="1625" spans="3:14" s="7" customFormat="1" x14ac:dyDescent="0.2">
      <c r="C1625" s="7" t="s">
        <v>1469</v>
      </c>
      <c r="D1625" s="8"/>
      <c r="E1625" s="8"/>
      <c r="F1625" s="8">
        <v>-1042.57</v>
      </c>
      <c r="G1625" s="8"/>
      <c r="H1625" s="8"/>
      <c r="I1625" s="8"/>
      <c r="J1625" s="8"/>
      <c r="K1625" s="8"/>
      <c r="L1625" s="8"/>
      <c r="M1625" s="8"/>
      <c r="N1625" s="8"/>
    </row>
    <row r="1626" spans="3:14" s="7" customFormat="1" x14ac:dyDescent="0.2">
      <c r="C1626" s="7" t="s">
        <v>1470</v>
      </c>
      <c r="D1626" s="8"/>
      <c r="E1626" s="8"/>
      <c r="F1626" s="8">
        <v>-38253.230000000003</v>
      </c>
      <c r="G1626" s="8"/>
      <c r="H1626" s="8"/>
      <c r="I1626" s="8"/>
      <c r="J1626" s="8"/>
      <c r="K1626" s="8"/>
      <c r="L1626" s="8"/>
      <c r="M1626" s="8"/>
      <c r="N1626" s="8"/>
    </row>
    <row r="1627" spans="3:14" s="7" customFormat="1" x14ac:dyDescent="0.2">
      <c r="C1627" s="7" t="s">
        <v>1471</v>
      </c>
      <c r="D1627" s="8"/>
      <c r="E1627" s="8"/>
      <c r="F1627" s="8">
        <v>-96976.08</v>
      </c>
      <c r="G1627" s="8"/>
      <c r="H1627" s="8"/>
      <c r="I1627" s="8"/>
      <c r="J1627" s="8"/>
      <c r="K1627" s="8"/>
      <c r="L1627" s="8"/>
      <c r="M1627" s="8"/>
      <c r="N1627" s="8"/>
    </row>
    <row r="1628" spans="3:14" s="7" customFormat="1" x14ac:dyDescent="0.2">
      <c r="C1628" s="7" t="s">
        <v>1472</v>
      </c>
      <c r="D1628" s="8"/>
      <c r="E1628" s="8"/>
      <c r="F1628" s="8">
        <v>-15328.95</v>
      </c>
      <c r="G1628" s="8"/>
      <c r="H1628" s="8"/>
      <c r="I1628" s="8"/>
      <c r="J1628" s="8"/>
      <c r="K1628" s="8"/>
      <c r="L1628" s="8"/>
      <c r="M1628" s="8"/>
      <c r="N1628" s="8"/>
    </row>
    <row r="1629" spans="3:14" s="7" customFormat="1" x14ac:dyDescent="0.2">
      <c r="C1629" s="7" t="s">
        <v>1473</v>
      </c>
      <c r="D1629" s="8"/>
      <c r="E1629" s="8"/>
      <c r="F1629" s="8">
        <v>-519690.05</v>
      </c>
      <c r="G1629" s="8"/>
      <c r="H1629" s="8"/>
      <c r="I1629" s="8"/>
      <c r="J1629" s="8"/>
      <c r="K1629" s="8"/>
      <c r="L1629" s="8"/>
      <c r="M1629" s="8"/>
      <c r="N1629" s="8"/>
    </row>
    <row r="1630" spans="3:14" s="7" customFormat="1" x14ac:dyDescent="0.2">
      <c r="C1630" s="7" t="s">
        <v>1474</v>
      </c>
      <c r="D1630" s="8"/>
      <c r="E1630" s="8"/>
      <c r="F1630" s="8">
        <v>-4640.57</v>
      </c>
      <c r="G1630" s="8"/>
      <c r="H1630" s="8"/>
      <c r="I1630" s="8"/>
      <c r="J1630" s="8"/>
      <c r="K1630" s="8"/>
      <c r="L1630" s="8"/>
      <c r="M1630" s="8"/>
      <c r="N1630" s="8"/>
    </row>
    <row r="1631" spans="3:14" s="7" customFormat="1" x14ac:dyDescent="0.2">
      <c r="C1631" s="7" t="s">
        <v>1475</v>
      </c>
      <c r="D1631" s="8"/>
      <c r="E1631" s="8"/>
      <c r="F1631" s="8">
        <v>-798154.74</v>
      </c>
      <c r="G1631" s="8"/>
      <c r="H1631" s="8"/>
      <c r="I1631" s="8"/>
      <c r="J1631" s="8"/>
      <c r="K1631" s="8"/>
      <c r="L1631" s="8"/>
      <c r="M1631" s="8"/>
      <c r="N1631" s="8"/>
    </row>
    <row r="1632" spans="3:14" s="7" customFormat="1" x14ac:dyDescent="0.2">
      <c r="C1632" s="7" t="s">
        <v>1476</v>
      </c>
      <c r="D1632" s="8"/>
      <c r="E1632" s="8"/>
      <c r="F1632" s="8">
        <v>-42368.399999999994</v>
      </c>
      <c r="G1632" s="8"/>
      <c r="H1632" s="8"/>
      <c r="I1632" s="8"/>
      <c r="J1632" s="8"/>
      <c r="K1632" s="8"/>
      <c r="L1632" s="8"/>
      <c r="M1632" s="8"/>
      <c r="N1632" s="8"/>
    </row>
    <row r="1633" spans="1:14" s="7" customFormat="1" x14ac:dyDescent="0.2">
      <c r="C1633" s="7" t="s">
        <v>1477</v>
      </c>
      <c r="D1633" s="8"/>
      <c r="E1633" s="8"/>
      <c r="F1633" s="8">
        <v>-187878.43000000002</v>
      </c>
      <c r="G1633" s="8"/>
      <c r="H1633" s="8"/>
      <c r="I1633" s="8"/>
      <c r="J1633" s="8"/>
      <c r="K1633" s="8"/>
      <c r="L1633" s="8"/>
      <c r="M1633" s="8">
        <v>-634712.72</v>
      </c>
      <c r="N1633" s="8">
        <v>0</v>
      </c>
    </row>
    <row r="1634" spans="1:14" s="7" customFormat="1" x14ac:dyDescent="0.2">
      <c r="C1634" s="7" t="s">
        <v>1478</v>
      </c>
      <c r="D1634" s="8"/>
      <c r="E1634" s="8"/>
      <c r="F1634" s="8">
        <v>-197448.23</v>
      </c>
      <c r="G1634" s="8"/>
      <c r="H1634" s="8"/>
      <c r="I1634" s="8"/>
      <c r="J1634" s="8"/>
      <c r="K1634" s="8"/>
      <c r="L1634" s="8"/>
      <c r="M1634" s="8"/>
      <c r="N1634" s="8"/>
    </row>
    <row r="1635" spans="1:14" s="7" customFormat="1" x14ac:dyDescent="0.2">
      <c r="C1635" s="7" t="s">
        <v>1479</v>
      </c>
      <c r="D1635" s="8"/>
      <c r="E1635" s="8"/>
      <c r="F1635" s="8">
        <v>-19159.38</v>
      </c>
      <c r="G1635" s="8"/>
      <c r="H1635" s="8"/>
      <c r="I1635" s="8"/>
      <c r="J1635" s="8"/>
      <c r="K1635" s="8"/>
      <c r="L1635" s="8"/>
      <c r="M1635" s="8"/>
      <c r="N1635" s="8"/>
    </row>
    <row r="1636" spans="1:14" s="7" customFormat="1" x14ac:dyDescent="0.2">
      <c r="C1636" s="7" t="s">
        <v>1480</v>
      </c>
      <c r="D1636" s="8"/>
      <c r="E1636" s="8"/>
      <c r="F1636" s="8">
        <v>-7762032.6400000006</v>
      </c>
      <c r="G1636" s="8"/>
      <c r="H1636" s="8"/>
      <c r="I1636" s="8"/>
      <c r="J1636" s="8"/>
      <c r="K1636" s="8"/>
      <c r="L1636" s="8"/>
      <c r="M1636" s="8"/>
      <c r="N1636" s="8"/>
    </row>
    <row r="1637" spans="1:14" s="7" customFormat="1" x14ac:dyDescent="0.2">
      <c r="C1637" s="7" t="s">
        <v>1481</v>
      </c>
      <c r="D1637" s="8"/>
      <c r="E1637" s="8"/>
      <c r="F1637" s="8"/>
      <c r="G1637" s="8"/>
      <c r="H1637" s="8"/>
      <c r="I1637" s="8">
        <v>-411619.88</v>
      </c>
      <c r="J1637" s="8"/>
      <c r="K1637" s="8"/>
      <c r="L1637" s="8"/>
      <c r="M1637" s="8"/>
      <c r="N1637" s="8"/>
    </row>
    <row r="1638" spans="1:14" s="7" customFormat="1" x14ac:dyDescent="0.2">
      <c r="A1638" s="14"/>
      <c r="B1638" s="14" t="s">
        <v>1482</v>
      </c>
      <c r="C1638" s="14"/>
      <c r="D1638" s="15">
        <f>SUM(D1639:D1737)</f>
        <v>-49210659.089999996</v>
      </c>
      <c r="E1638" s="15">
        <f t="shared" ref="E1638:N1638" si="20">SUM(E1639:E1737)</f>
        <v>-6091921.4199999981</v>
      </c>
      <c r="F1638" s="15">
        <f t="shared" si="20"/>
        <v>-10924527.889999997</v>
      </c>
      <c r="G1638" s="15">
        <f t="shared" si="20"/>
        <v>-8010197.3199999984</v>
      </c>
      <c r="H1638" s="15">
        <f t="shared" si="20"/>
        <v>-16560904.299999999</v>
      </c>
      <c r="I1638" s="15">
        <f t="shared" si="20"/>
        <v>-2904764.08</v>
      </c>
      <c r="J1638" s="15">
        <f t="shared" si="20"/>
        <v>-68188711.62999998</v>
      </c>
      <c r="K1638" s="15">
        <f t="shared" si="20"/>
        <v>-117569436.92000002</v>
      </c>
      <c r="L1638" s="15">
        <f t="shared" si="20"/>
        <v>-68942022.450000003</v>
      </c>
      <c r="M1638" s="15">
        <f t="shared" si="20"/>
        <v>-20535580.409999996</v>
      </c>
      <c r="N1638" s="15">
        <f t="shared" si="20"/>
        <v>-28419996.560000002</v>
      </c>
    </row>
    <row r="1639" spans="1:14" s="7" customFormat="1" x14ac:dyDescent="0.2">
      <c r="C1639" s="7" t="s">
        <v>1180</v>
      </c>
      <c r="D1639" s="8">
        <v>897638.66</v>
      </c>
      <c r="E1639" s="8">
        <v>57663.96</v>
      </c>
      <c r="F1639" s="8">
        <v>3283.01</v>
      </c>
      <c r="G1639" s="8">
        <v>172589.04</v>
      </c>
      <c r="H1639" s="8">
        <v>249097.58</v>
      </c>
      <c r="I1639" s="8">
        <v>487733.32999999996</v>
      </c>
      <c r="J1639" s="8">
        <v>1471172.97</v>
      </c>
      <c r="K1639" s="8">
        <v>2946834.79</v>
      </c>
      <c r="L1639" s="8">
        <v>212540.75999999998</v>
      </c>
      <c r="M1639" s="8">
        <v>328064.58999999997</v>
      </c>
      <c r="N1639" s="8">
        <v>93913.48</v>
      </c>
    </row>
    <row r="1640" spans="1:14" s="7" customFormat="1" x14ac:dyDescent="0.2">
      <c r="C1640" s="7" t="s">
        <v>1181</v>
      </c>
      <c r="D1640" s="8">
        <v>1274895.3700000001</v>
      </c>
      <c r="E1640" s="8">
        <v>81431.649999999994</v>
      </c>
      <c r="F1640" s="8">
        <v>4619.21</v>
      </c>
      <c r="G1640" s="8">
        <v>265162.38</v>
      </c>
      <c r="H1640" s="8">
        <v>349592.62999999995</v>
      </c>
      <c r="I1640" s="8">
        <v>765122.95</v>
      </c>
      <c r="J1640" s="8">
        <v>2068888.08</v>
      </c>
      <c r="K1640" s="8">
        <v>3816623.99</v>
      </c>
      <c r="L1640" s="8">
        <v>307355.98</v>
      </c>
      <c r="M1640" s="8">
        <v>473692.79</v>
      </c>
      <c r="N1640" s="8">
        <v>135680.06</v>
      </c>
    </row>
    <row r="1641" spans="1:14" s="7" customFormat="1" x14ac:dyDescent="0.2">
      <c r="C1641" s="7" t="s">
        <v>812</v>
      </c>
      <c r="D1641" s="8"/>
      <c r="E1641" s="8"/>
      <c r="F1641" s="8"/>
      <c r="G1641" s="8"/>
      <c r="H1641" s="8"/>
      <c r="I1641" s="8"/>
      <c r="J1641" s="8"/>
      <c r="K1641" s="8">
        <v>-2869880.48</v>
      </c>
      <c r="L1641" s="8">
        <v>-6352790.9500000002</v>
      </c>
      <c r="M1641" s="8"/>
      <c r="N1641" s="8"/>
    </row>
    <row r="1642" spans="1:14" s="7" customFormat="1" x14ac:dyDescent="0.2">
      <c r="C1642" s="7" t="s">
        <v>814</v>
      </c>
      <c r="D1642" s="8"/>
      <c r="E1642" s="8"/>
      <c r="F1642" s="8"/>
      <c r="G1642" s="8"/>
      <c r="H1642" s="8"/>
      <c r="I1642" s="8"/>
      <c r="J1642" s="8"/>
      <c r="K1642" s="8">
        <v>-7871337.3600000003</v>
      </c>
      <c r="L1642" s="8"/>
      <c r="M1642" s="8"/>
      <c r="N1642" s="8"/>
    </row>
    <row r="1643" spans="1:14" s="7" customFormat="1" x14ac:dyDescent="0.2">
      <c r="C1643" s="7" t="s">
        <v>816</v>
      </c>
      <c r="D1643" s="8">
        <v>-2280027.61</v>
      </c>
      <c r="E1643" s="8"/>
      <c r="F1643" s="8"/>
      <c r="G1643" s="8"/>
      <c r="H1643" s="8">
        <v>-1520032.23</v>
      </c>
      <c r="I1643" s="8"/>
      <c r="J1643" s="8"/>
      <c r="K1643" s="8">
        <v>-13407242.4</v>
      </c>
      <c r="L1643" s="8">
        <v>-4430708.37</v>
      </c>
      <c r="M1643" s="8"/>
      <c r="N1643" s="8"/>
    </row>
    <row r="1644" spans="1:14" s="7" customFormat="1" x14ac:dyDescent="0.2">
      <c r="C1644" s="7" t="s">
        <v>817</v>
      </c>
      <c r="D1644" s="8"/>
      <c r="E1644" s="8"/>
      <c r="F1644" s="8"/>
      <c r="G1644" s="8"/>
      <c r="H1644" s="8"/>
      <c r="I1644" s="8">
        <v>-13798.39</v>
      </c>
      <c r="J1644" s="8"/>
      <c r="K1644" s="8"/>
      <c r="L1644" s="8"/>
      <c r="M1644" s="8"/>
      <c r="N1644" s="8"/>
    </row>
    <row r="1645" spans="1:14" s="7" customFormat="1" x14ac:dyDescent="0.2">
      <c r="C1645" s="7" t="s">
        <v>818</v>
      </c>
      <c r="D1645" s="8">
        <v>-1306407.25</v>
      </c>
      <c r="E1645" s="8">
        <v>-109212.14</v>
      </c>
      <c r="F1645" s="8"/>
      <c r="G1645" s="8"/>
      <c r="H1645" s="8">
        <v>-3834653.77</v>
      </c>
      <c r="I1645" s="8"/>
      <c r="J1645" s="8"/>
      <c r="K1645" s="8">
        <v>-15607525.690000001</v>
      </c>
      <c r="L1645" s="8">
        <v>-2838929.24</v>
      </c>
      <c r="M1645" s="8"/>
      <c r="N1645" s="8"/>
    </row>
    <row r="1646" spans="1:14" s="7" customFormat="1" x14ac:dyDescent="0.2">
      <c r="C1646" s="7" t="s">
        <v>819</v>
      </c>
      <c r="D1646" s="8"/>
      <c r="E1646" s="8">
        <v>-3509132.26</v>
      </c>
      <c r="F1646" s="8">
        <v>-3130360</v>
      </c>
      <c r="G1646" s="8">
        <v>-1201497.2</v>
      </c>
      <c r="H1646" s="8"/>
      <c r="I1646" s="8"/>
      <c r="J1646" s="8"/>
      <c r="K1646" s="8">
        <v>-1641668.21</v>
      </c>
      <c r="L1646" s="8">
        <v>-11975787.460000001</v>
      </c>
      <c r="M1646" s="8"/>
      <c r="N1646" s="8"/>
    </row>
    <row r="1647" spans="1:14" s="7" customFormat="1" x14ac:dyDescent="0.2">
      <c r="C1647" s="7" t="s">
        <v>822</v>
      </c>
      <c r="D1647" s="8">
        <v>-22784738.129999999</v>
      </c>
      <c r="E1647" s="8"/>
      <c r="F1647" s="8"/>
      <c r="G1647" s="8"/>
      <c r="H1647" s="8"/>
      <c r="I1647" s="8"/>
      <c r="J1647" s="8">
        <v>-28071220.32</v>
      </c>
      <c r="K1647" s="8">
        <v>-6166030.54</v>
      </c>
      <c r="L1647" s="8"/>
      <c r="M1647" s="8"/>
      <c r="N1647" s="8"/>
    </row>
    <row r="1648" spans="1:14" s="7" customFormat="1" x14ac:dyDescent="0.2">
      <c r="C1648" s="7" t="s">
        <v>823</v>
      </c>
      <c r="D1648" s="8"/>
      <c r="E1648" s="8"/>
      <c r="F1648" s="8">
        <v>-31021.07</v>
      </c>
      <c r="G1648" s="8">
        <v>-250326.02</v>
      </c>
      <c r="H1648" s="8">
        <v>-352725.63</v>
      </c>
      <c r="I1648" s="8"/>
      <c r="J1648" s="8"/>
      <c r="K1648" s="8">
        <v>0</v>
      </c>
      <c r="L1648" s="8">
        <v>-131041.69</v>
      </c>
      <c r="M1648" s="8"/>
      <c r="N1648" s="8"/>
    </row>
    <row r="1649" spans="3:14" s="7" customFormat="1" x14ac:dyDescent="0.2">
      <c r="C1649" s="7" t="s">
        <v>824</v>
      </c>
      <c r="D1649" s="8">
        <v>-19630225.080000002</v>
      </c>
      <c r="E1649" s="8"/>
      <c r="F1649" s="8"/>
      <c r="G1649" s="8"/>
      <c r="H1649" s="8"/>
      <c r="I1649" s="8"/>
      <c r="J1649" s="8">
        <v>-4609219.1400000006</v>
      </c>
      <c r="K1649" s="8">
        <v>-5720751.3599999994</v>
      </c>
      <c r="L1649" s="8"/>
      <c r="M1649" s="8"/>
      <c r="N1649" s="8"/>
    </row>
    <row r="1650" spans="3:14" s="7" customFormat="1" x14ac:dyDescent="0.2">
      <c r="C1650" s="7" t="s">
        <v>825</v>
      </c>
      <c r="D1650" s="8">
        <v>-819743.09000000008</v>
      </c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3:14" s="7" customFormat="1" x14ac:dyDescent="0.2">
      <c r="C1651" s="7" t="s">
        <v>1483</v>
      </c>
      <c r="D1651" s="8"/>
      <c r="E1651" s="8"/>
      <c r="F1651" s="8"/>
      <c r="G1651" s="8">
        <v>-1333122.44</v>
      </c>
      <c r="H1651" s="8">
        <v>-1194627.6299999999</v>
      </c>
      <c r="I1651" s="8">
        <v>-1185886.3600000001</v>
      </c>
      <c r="J1651" s="8">
        <v>-4245275.7699999996</v>
      </c>
      <c r="K1651" s="8">
        <v>-3889778.8600000003</v>
      </c>
      <c r="L1651" s="8">
        <v>-5930437.8599999994</v>
      </c>
      <c r="M1651" s="8">
        <v>-2456226.09</v>
      </c>
      <c r="N1651" s="8">
        <v>-2842767.71</v>
      </c>
    </row>
    <row r="1652" spans="3:14" s="7" customFormat="1" x14ac:dyDescent="0.2">
      <c r="C1652" s="7" t="s">
        <v>826</v>
      </c>
      <c r="D1652" s="8"/>
      <c r="E1652" s="8"/>
      <c r="F1652" s="8"/>
      <c r="G1652" s="8">
        <v>-2811790.3</v>
      </c>
      <c r="H1652" s="8">
        <v>-4383233.3599999994</v>
      </c>
      <c r="I1652" s="8">
        <v>-1185891.44</v>
      </c>
      <c r="J1652" s="8">
        <v>-8134404.1200000001</v>
      </c>
      <c r="K1652" s="8">
        <v>-4906711.7699999996</v>
      </c>
      <c r="L1652" s="8">
        <v>-4409817.42</v>
      </c>
      <c r="M1652" s="8">
        <v>-8070108.1199999992</v>
      </c>
      <c r="N1652" s="8">
        <v>-5339914.67</v>
      </c>
    </row>
    <row r="1653" spans="3:14" s="7" customFormat="1" x14ac:dyDescent="0.2">
      <c r="C1653" s="7" t="s">
        <v>827</v>
      </c>
      <c r="D1653" s="8"/>
      <c r="E1653" s="8"/>
      <c r="F1653" s="8"/>
      <c r="G1653" s="8"/>
      <c r="H1653" s="8"/>
      <c r="I1653" s="8"/>
      <c r="J1653" s="8"/>
      <c r="K1653" s="8">
        <v>-165185.79</v>
      </c>
      <c r="L1653" s="8">
        <v>-5221.4799999999996</v>
      </c>
      <c r="M1653" s="8">
        <v>5221.4799999999996</v>
      </c>
      <c r="N1653" s="8"/>
    </row>
    <row r="1654" spans="3:14" s="7" customFormat="1" x14ac:dyDescent="0.2">
      <c r="C1654" s="7" t="s">
        <v>828</v>
      </c>
      <c r="D1654" s="8"/>
      <c r="E1654" s="8">
        <v>-10866.55</v>
      </c>
      <c r="F1654" s="8"/>
      <c r="G1654" s="8"/>
      <c r="H1654" s="8">
        <v>-76348.12</v>
      </c>
      <c r="I1654" s="8"/>
      <c r="J1654" s="8"/>
      <c r="K1654" s="8"/>
      <c r="L1654" s="8">
        <v>-21610.48</v>
      </c>
      <c r="M1654" s="8"/>
      <c r="N1654" s="8">
        <v>-2062.56</v>
      </c>
    </row>
    <row r="1655" spans="3:14" s="7" customFormat="1" x14ac:dyDescent="0.2">
      <c r="C1655" s="7" t="s">
        <v>829</v>
      </c>
      <c r="D1655" s="8"/>
      <c r="E1655" s="8"/>
      <c r="F1655" s="8"/>
      <c r="G1655" s="8"/>
      <c r="H1655" s="8"/>
      <c r="I1655" s="8"/>
      <c r="J1655" s="8"/>
      <c r="K1655" s="8">
        <v>-3122270.53</v>
      </c>
      <c r="L1655" s="8">
        <v>-3441495.22</v>
      </c>
      <c r="M1655" s="8"/>
      <c r="N1655" s="8"/>
    </row>
    <row r="1656" spans="3:14" s="7" customFormat="1" x14ac:dyDescent="0.2">
      <c r="C1656" s="7" t="s">
        <v>830</v>
      </c>
      <c r="D1656" s="8"/>
      <c r="E1656" s="8"/>
      <c r="F1656" s="8">
        <v>-5549651.2999999998</v>
      </c>
      <c r="G1656" s="8"/>
      <c r="H1656" s="8">
        <v>-1500000</v>
      </c>
      <c r="I1656" s="8"/>
      <c r="J1656" s="8">
        <v>-6891931</v>
      </c>
      <c r="K1656" s="8">
        <v>-12994900.560000001</v>
      </c>
      <c r="L1656" s="8">
        <v>-992016.33</v>
      </c>
      <c r="M1656" s="8"/>
      <c r="N1656" s="8"/>
    </row>
    <row r="1657" spans="3:14" s="7" customFormat="1" x14ac:dyDescent="0.2">
      <c r="C1657" s="7" t="s">
        <v>831</v>
      </c>
      <c r="D1657" s="8"/>
      <c r="E1657" s="8"/>
      <c r="F1657" s="8"/>
      <c r="G1657" s="8"/>
      <c r="H1657" s="8"/>
      <c r="I1657" s="8"/>
      <c r="J1657" s="8">
        <v>-3741412.96</v>
      </c>
      <c r="K1657" s="8"/>
      <c r="L1657" s="8">
        <v>-1442398.56</v>
      </c>
      <c r="M1657" s="8"/>
      <c r="N1657" s="8"/>
    </row>
    <row r="1658" spans="3:14" s="7" customFormat="1" x14ac:dyDescent="0.2">
      <c r="C1658" s="7" t="s">
        <v>832</v>
      </c>
      <c r="D1658" s="8"/>
      <c r="E1658" s="8"/>
      <c r="F1658" s="8">
        <v>-125448.94</v>
      </c>
      <c r="G1658" s="8"/>
      <c r="H1658" s="8"/>
      <c r="I1658" s="8"/>
      <c r="J1658" s="8">
        <v>-523714.64</v>
      </c>
      <c r="K1658" s="8"/>
      <c r="L1658" s="8">
        <v>-1065788.1299999999</v>
      </c>
      <c r="M1658" s="8"/>
      <c r="N1658" s="8"/>
    </row>
    <row r="1659" spans="3:14" s="7" customFormat="1" x14ac:dyDescent="0.2">
      <c r="C1659" s="7" t="s">
        <v>1484</v>
      </c>
      <c r="D1659" s="8"/>
      <c r="E1659" s="8"/>
      <c r="F1659" s="8"/>
      <c r="G1659" s="8"/>
      <c r="H1659" s="8"/>
      <c r="I1659" s="8">
        <v>-36233.47</v>
      </c>
      <c r="J1659" s="8">
        <v>-38174.06</v>
      </c>
      <c r="K1659" s="8">
        <v>-10649.22</v>
      </c>
      <c r="L1659" s="8">
        <v>-10649.22</v>
      </c>
      <c r="M1659" s="8"/>
      <c r="N1659" s="8"/>
    </row>
    <row r="1660" spans="3:14" s="7" customFormat="1" x14ac:dyDescent="0.2">
      <c r="C1660" s="7" t="s">
        <v>833</v>
      </c>
      <c r="D1660" s="8"/>
      <c r="E1660" s="8"/>
      <c r="F1660" s="8"/>
      <c r="G1660" s="8"/>
      <c r="H1660" s="8"/>
      <c r="I1660" s="8"/>
      <c r="J1660" s="8">
        <v>-70617.13</v>
      </c>
      <c r="K1660" s="8"/>
      <c r="L1660" s="8">
        <v>-46267.54</v>
      </c>
      <c r="M1660" s="8"/>
      <c r="N1660" s="8"/>
    </row>
    <row r="1661" spans="3:14" s="7" customFormat="1" x14ac:dyDescent="0.2">
      <c r="C1661" s="7" t="s">
        <v>1485</v>
      </c>
      <c r="D1661" s="8"/>
      <c r="E1661" s="8"/>
      <c r="F1661" s="8"/>
      <c r="G1661" s="8"/>
      <c r="H1661" s="8"/>
      <c r="I1661" s="8"/>
      <c r="J1661" s="8">
        <v>-38174.06</v>
      </c>
      <c r="K1661" s="8">
        <v>-57531.91</v>
      </c>
      <c r="L1661" s="8">
        <v>-22051.5</v>
      </c>
      <c r="M1661" s="8"/>
      <c r="N1661" s="8"/>
    </row>
    <row r="1662" spans="3:14" s="7" customFormat="1" x14ac:dyDescent="0.2">
      <c r="C1662" s="7" t="s">
        <v>834</v>
      </c>
      <c r="D1662" s="8"/>
      <c r="E1662" s="8"/>
      <c r="F1662" s="8">
        <v>-20523.53</v>
      </c>
      <c r="G1662" s="8"/>
      <c r="H1662" s="8"/>
      <c r="I1662" s="8"/>
      <c r="J1662" s="8"/>
      <c r="K1662" s="8">
        <v>-386405.69</v>
      </c>
      <c r="L1662" s="8">
        <v>-90479.83</v>
      </c>
      <c r="M1662" s="8"/>
      <c r="N1662" s="8"/>
    </row>
    <row r="1663" spans="3:14" s="7" customFormat="1" x14ac:dyDescent="0.2">
      <c r="C1663" s="7" t="s">
        <v>835</v>
      </c>
      <c r="D1663" s="8"/>
      <c r="E1663" s="8"/>
      <c r="F1663" s="8">
        <v>-21298.44</v>
      </c>
      <c r="G1663" s="8"/>
      <c r="H1663" s="8"/>
      <c r="I1663" s="8"/>
      <c r="J1663" s="8"/>
      <c r="K1663" s="8">
        <v>-197416.17</v>
      </c>
      <c r="L1663" s="8">
        <v>123008.64</v>
      </c>
      <c r="M1663" s="8"/>
      <c r="N1663" s="8"/>
    </row>
    <row r="1664" spans="3:14" s="7" customFormat="1" x14ac:dyDescent="0.2">
      <c r="C1664" s="7" t="s">
        <v>836</v>
      </c>
      <c r="D1664" s="8"/>
      <c r="E1664" s="8">
        <v>-11250.77</v>
      </c>
      <c r="F1664" s="8">
        <v>-10866.55</v>
      </c>
      <c r="G1664" s="8"/>
      <c r="H1664" s="8"/>
      <c r="I1664" s="8"/>
      <c r="J1664" s="8"/>
      <c r="K1664" s="8"/>
      <c r="L1664" s="8">
        <v>-1160693.47</v>
      </c>
      <c r="M1664" s="8"/>
      <c r="N1664" s="8"/>
    </row>
    <row r="1665" spans="3:14" s="7" customFormat="1" x14ac:dyDescent="0.2">
      <c r="C1665" s="7" t="s">
        <v>838</v>
      </c>
      <c r="D1665" s="8">
        <v>-26518.69</v>
      </c>
      <c r="E1665" s="8"/>
      <c r="F1665" s="8"/>
      <c r="G1665" s="8"/>
      <c r="H1665" s="8"/>
      <c r="I1665" s="8"/>
      <c r="J1665" s="8">
        <v>-10072904.32</v>
      </c>
      <c r="K1665" s="8">
        <v>-3687019.25</v>
      </c>
      <c r="L1665" s="8">
        <v>-45122.33</v>
      </c>
      <c r="M1665" s="8"/>
      <c r="N1665" s="8"/>
    </row>
    <row r="1666" spans="3:14" s="7" customFormat="1" x14ac:dyDescent="0.2">
      <c r="C1666" s="7" t="s">
        <v>840</v>
      </c>
      <c r="D1666" s="8"/>
      <c r="E1666" s="8"/>
      <c r="F1666" s="8"/>
      <c r="G1666" s="8"/>
      <c r="H1666" s="8"/>
      <c r="I1666" s="8"/>
      <c r="J1666" s="8">
        <v>-371832.64</v>
      </c>
      <c r="K1666" s="8"/>
      <c r="L1666" s="8"/>
      <c r="M1666" s="8"/>
      <c r="N1666" s="8"/>
    </row>
    <row r="1667" spans="3:14" s="7" customFormat="1" x14ac:dyDescent="0.2">
      <c r="C1667" s="7" t="s">
        <v>843</v>
      </c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>
        <v>-2106929.5699999998</v>
      </c>
    </row>
    <row r="1668" spans="3:14" s="7" customFormat="1" x14ac:dyDescent="0.2">
      <c r="C1668" s="7" t="s">
        <v>844</v>
      </c>
      <c r="D1668" s="8"/>
      <c r="E1668" s="8"/>
      <c r="F1668" s="8"/>
      <c r="G1668" s="8"/>
      <c r="H1668" s="8"/>
      <c r="I1668" s="8"/>
      <c r="J1668" s="8"/>
      <c r="K1668" s="8">
        <v>-156053.67000000001</v>
      </c>
      <c r="L1668" s="8">
        <v>-170788.43</v>
      </c>
      <c r="M1668" s="8"/>
      <c r="N1668" s="8"/>
    </row>
    <row r="1669" spans="3:14" s="7" customFormat="1" x14ac:dyDescent="0.2">
      <c r="C1669" s="7" t="s">
        <v>847</v>
      </c>
      <c r="D1669" s="8"/>
      <c r="E1669" s="8"/>
      <c r="F1669" s="8"/>
      <c r="G1669" s="8">
        <v>-20003.919999999998</v>
      </c>
      <c r="H1669" s="8"/>
      <c r="I1669" s="8"/>
      <c r="J1669" s="8"/>
      <c r="K1669" s="8"/>
      <c r="L1669" s="8"/>
      <c r="M1669" s="8"/>
      <c r="N1669" s="8"/>
    </row>
    <row r="1670" spans="3:14" s="7" customFormat="1" x14ac:dyDescent="0.2">
      <c r="C1670" s="7" t="s">
        <v>854</v>
      </c>
      <c r="D1670" s="8"/>
      <c r="E1670" s="8">
        <v>-5910.2400000000007</v>
      </c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3:14" s="7" customFormat="1" x14ac:dyDescent="0.2">
      <c r="C1671" s="7" t="s">
        <v>855</v>
      </c>
      <c r="D1671" s="8"/>
      <c r="E1671" s="8">
        <v>-21819</v>
      </c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3:14" s="7" customFormat="1" x14ac:dyDescent="0.2">
      <c r="C1672" s="7" t="s">
        <v>860</v>
      </c>
      <c r="D1672" s="8"/>
      <c r="E1672" s="8">
        <v>0</v>
      </c>
      <c r="F1672" s="8"/>
      <c r="G1672" s="8"/>
      <c r="H1672" s="8"/>
      <c r="I1672" s="8"/>
      <c r="J1672" s="8"/>
      <c r="K1672" s="8"/>
      <c r="L1672" s="8">
        <v>-147082.81</v>
      </c>
      <c r="M1672" s="8">
        <v>-26264.79</v>
      </c>
      <c r="N1672" s="8">
        <v>-51010.67</v>
      </c>
    </row>
    <row r="1673" spans="3:14" s="7" customFormat="1" x14ac:dyDescent="0.2">
      <c r="C1673" s="7" t="s">
        <v>861</v>
      </c>
      <c r="D1673" s="8"/>
      <c r="E1673" s="8"/>
      <c r="F1673" s="8">
        <v>-10681.88</v>
      </c>
      <c r="G1673" s="8">
        <v>10681.88</v>
      </c>
      <c r="H1673" s="8"/>
      <c r="I1673" s="8"/>
      <c r="J1673" s="8"/>
      <c r="K1673" s="8"/>
      <c r="L1673" s="8"/>
      <c r="M1673" s="8"/>
      <c r="N1673" s="8"/>
    </row>
    <row r="1674" spans="3:14" s="7" customFormat="1" x14ac:dyDescent="0.2">
      <c r="C1674" s="7" t="s">
        <v>862</v>
      </c>
      <c r="D1674" s="8"/>
      <c r="E1674" s="8">
        <v>-3414.2200000000003</v>
      </c>
      <c r="F1674" s="8">
        <v>-1277.8399999999999</v>
      </c>
      <c r="G1674" s="8"/>
      <c r="H1674" s="8"/>
      <c r="I1674" s="8"/>
      <c r="J1674" s="8"/>
      <c r="K1674" s="8"/>
      <c r="L1674" s="8"/>
      <c r="M1674" s="8"/>
      <c r="N1674" s="8"/>
    </row>
    <row r="1675" spans="3:14" s="7" customFormat="1" x14ac:dyDescent="0.2">
      <c r="C1675" s="7" t="s">
        <v>864</v>
      </c>
      <c r="D1675" s="8"/>
      <c r="E1675" s="8"/>
      <c r="F1675" s="8"/>
      <c r="G1675" s="8"/>
      <c r="H1675" s="8"/>
      <c r="I1675" s="8"/>
      <c r="J1675" s="8"/>
      <c r="K1675" s="8"/>
      <c r="L1675" s="8"/>
      <c r="M1675" s="8">
        <v>-268287.67</v>
      </c>
      <c r="N1675" s="8">
        <v>-73840.100000000006</v>
      </c>
    </row>
    <row r="1676" spans="3:14" s="7" customFormat="1" x14ac:dyDescent="0.2">
      <c r="C1676" s="7" t="s">
        <v>1486</v>
      </c>
      <c r="D1676" s="8"/>
      <c r="E1676" s="8">
        <v>-5462.74</v>
      </c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3:14" s="7" customFormat="1" x14ac:dyDescent="0.2">
      <c r="C1677" s="7" t="s">
        <v>865</v>
      </c>
      <c r="D1677" s="8"/>
      <c r="E1677" s="8">
        <v>-9756.880000000001</v>
      </c>
      <c r="F1677" s="8"/>
      <c r="G1677" s="8"/>
      <c r="H1677" s="8"/>
      <c r="I1677" s="8"/>
      <c r="J1677" s="8"/>
      <c r="K1677" s="8">
        <v>-6269.52</v>
      </c>
      <c r="L1677" s="8">
        <v>-272416.63</v>
      </c>
      <c r="M1677" s="8">
        <v>-343173.07</v>
      </c>
      <c r="N1677" s="8">
        <v>0</v>
      </c>
    </row>
    <row r="1678" spans="3:14" s="7" customFormat="1" x14ac:dyDescent="0.2">
      <c r="C1678" s="7" t="s">
        <v>1487</v>
      </c>
      <c r="D1678" s="8"/>
      <c r="E1678" s="8">
        <v>-7093.09</v>
      </c>
      <c r="F1678" s="8"/>
      <c r="G1678" s="8"/>
      <c r="H1678" s="8"/>
      <c r="I1678" s="8">
        <v>-3488.32</v>
      </c>
      <c r="J1678" s="8"/>
      <c r="K1678" s="8"/>
      <c r="L1678" s="8"/>
      <c r="M1678" s="8"/>
      <c r="N1678" s="8"/>
    </row>
    <row r="1679" spans="3:14" s="7" customFormat="1" x14ac:dyDescent="0.2">
      <c r="C1679" s="7" t="s">
        <v>866</v>
      </c>
      <c r="D1679" s="8"/>
      <c r="E1679" s="8"/>
      <c r="F1679" s="8"/>
      <c r="G1679" s="8">
        <v>-46347.38</v>
      </c>
      <c r="H1679" s="8"/>
      <c r="I1679" s="8"/>
      <c r="J1679" s="8"/>
      <c r="K1679" s="8"/>
      <c r="L1679" s="8"/>
      <c r="M1679" s="8">
        <v>-41834.21</v>
      </c>
      <c r="N1679" s="8">
        <v>0</v>
      </c>
    </row>
    <row r="1680" spans="3:14" s="7" customFormat="1" x14ac:dyDescent="0.2">
      <c r="C1680" s="7" t="s">
        <v>867</v>
      </c>
      <c r="D1680" s="8"/>
      <c r="E1680" s="8"/>
      <c r="F1680" s="8">
        <v>-6007.02</v>
      </c>
      <c r="G1680" s="8"/>
      <c r="H1680" s="8"/>
      <c r="I1680" s="8"/>
      <c r="J1680" s="8"/>
      <c r="K1680" s="8"/>
      <c r="L1680" s="8"/>
      <c r="M1680" s="8"/>
      <c r="N1680" s="8"/>
    </row>
    <row r="1681" spans="3:14" s="7" customFormat="1" x14ac:dyDescent="0.2">
      <c r="C1681" s="7" t="s">
        <v>868</v>
      </c>
      <c r="D1681" s="8"/>
      <c r="E1681" s="8">
        <v>-31528.559999999998</v>
      </c>
      <c r="F1681" s="8">
        <v>-21858.34</v>
      </c>
      <c r="G1681" s="8"/>
      <c r="H1681" s="8"/>
      <c r="I1681" s="8">
        <v>-2417.5500000000002</v>
      </c>
      <c r="J1681" s="8">
        <v>-78714.52</v>
      </c>
      <c r="K1681" s="8">
        <v>-753585.95</v>
      </c>
      <c r="L1681" s="8">
        <v>-389896.52</v>
      </c>
      <c r="M1681" s="8">
        <v>0</v>
      </c>
      <c r="N1681" s="8">
        <v>0</v>
      </c>
    </row>
    <row r="1682" spans="3:14" s="7" customFormat="1" x14ac:dyDescent="0.2">
      <c r="C1682" s="7" t="s">
        <v>869</v>
      </c>
      <c r="D1682" s="8">
        <v>-21418.43</v>
      </c>
      <c r="E1682" s="8"/>
      <c r="F1682" s="8"/>
      <c r="G1682" s="8"/>
      <c r="H1682" s="8">
        <v>-48091.41</v>
      </c>
      <c r="I1682" s="8">
        <v>-13263.61</v>
      </c>
      <c r="J1682" s="8"/>
      <c r="K1682" s="8">
        <v>-29401.64</v>
      </c>
      <c r="L1682" s="8">
        <v>-19831.96</v>
      </c>
      <c r="M1682" s="8"/>
      <c r="N1682" s="8"/>
    </row>
    <row r="1683" spans="3:14" s="7" customFormat="1" x14ac:dyDescent="0.2">
      <c r="C1683" s="7" t="s">
        <v>871</v>
      </c>
      <c r="D1683" s="8">
        <v>-14023.83</v>
      </c>
      <c r="E1683" s="8"/>
      <c r="F1683" s="8">
        <v>-48820.07</v>
      </c>
      <c r="G1683" s="8"/>
      <c r="H1683" s="8"/>
      <c r="I1683" s="8"/>
      <c r="J1683" s="8">
        <v>-27429.599999999999</v>
      </c>
      <c r="K1683" s="8">
        <v>-120350.81</v>
      </c>
      <c r="L1683" s="8">
        <v>-120350.82</v>
      </c>
      <c r="M1683" s="8"/>
      <c r="N1683" s="8"/>
    </row>
    <row r="1684" spans="3:14" s="7" customFormat="1" x14ac:dyDescent="0.2">
      <c r="C1684" s="7" t="s">
        <v>876</v>
      </c>
      <c r="D1684" s="8"/>
      <c r="E1684" s="8"/>
      <c r="F1684" s="8">
        <v>-6563.59</v>
      </c>
      <c r="G1684" s="8">
        <v>-12841.26</v>
      </c>
      <c r="H1684" s="8"/>
      <c r="I1684" s="8">
        <v>-12555.34</v>
      </c>
      <c r="J1684" s="8"/>
      <c r="K1684" s="8">
        <v>-15297.64</v>
      </c>
      <c r="L1684" s="8">
        <v>-190566.74</v>
      </c>
      <c r="M1684" s="8">
        <v>-13604.98</v>
      </c>
      <c r="N1684" s="8">
        <v>-9999449.129999999</v>
      </c>
    </row>
    <row r="1685" spans="3:14" s="7" customFormat="1" x14ac:dyDescent="0.2">
      <c r="C1685" s="7" t="s">
        <v>877</v>
      </c>
      <c r="D1685" s="8"/>
      <c r="E1685" s="8">
        <v>-43251.81</v>
      </c>
      <c r="F1685" s="8"/>
      <c r="G1685" s="8">
        <v>-159895.84</v>
      </c>
      <c r="H1685" s="8">
        <v>-187456.72</v>
      </c>
      <c r="I1685" s="8"/>
      <c r="J1685" s="8">
        <v>-652416.62</v>
      </c>
      <c r="K1685" s="8"/>
      <c r="L1685" s="8"/>
      <c r="M1685" s="8">
        <v>-15861.93</v>
      </c>
      <c r="N1685" s="8"/>
    </row>
    <row r="1686" spans="3:14" s="7" customFormat="1" x14ac:dyDescent="0.2">
      <c r="C1686" s="7" t="s">
        <v>878</v>
      </c>
      <c r="D1686" s="8"/>
      <c r="E1686" s="8"/>
      <c r="F1686" s="8"/>
      <c r="G1686" s="8"/>
      <c r="H1686" s="8"/>
      <c r="I1686" s="8"/>
      <c r="J1686" s="8"/>
      <c r="K1686" s="8">
        <v>-3446228.68</v>
      </c>
      <c r="L1686" s="8">
        <v>-3516449.18</v>
      </c>
      <c r="M1686" s="8"/>
      <c r="N1686" s="8"/>
    </row>
    <row r="1687" spans="3:14" s="7" customFormat="1" x14ac:dyDescent="0.2">
      <c r="C1687" s="7" t="s">
        <v>879</v>
      </c>
      <c r="D1687" s="8"/>
      <c r="E1687" s="8"/>
      <c r="F1687" s="8"/>
      <c r="G1687" s="8"/>
      <c r="H1687" s="8">
        <v>-39876.49</v>
      </c>
      <c r="I1687" s="8"/>
      <c r="J1687" s="8">
        <v>-39876.49</v>
      </c>
      <c r="K1687" s="8">
        <v>-134932.87</v>
      </c>
      <c r="L1687" s="8">
        <v>-71984</v>
      </c>
      <c r="M1687" s="8"/>
      <c r="N1687" s="8"/>
    </row>
    <row r="1688" spans="3:14" s="7" customFormat="1" x14ac:dyDescent="0.2">
      <c r="C1688" s="7" t="s">
        <v>1488</v>
      </c>
      <c r="D1688" s="8"/>
      <c r="E1688" s="8"/>
      <c r="F1688" s="8">
        <v>-7588.03</v>
      </c>
      <c r="G1688" s="8">
        <v>-7588.02</v>
      </c>
      <c r="H1688" s="8"/>
      <c r="I1688" s="8">
        <v>-15176.05</v>
      </c>
      <c r="J1688" s="8"/>
      <c r="K1688" s="8"/>
      <c r="L1688" s="8"/>
      <c r="M1688" s="8"/>
      <c r="N1688" s="8"/>
    </row>
    <row r="1689" spans="3:14" s="7" customFormat="1" x14ac:dyDescent="0.2">
      <c r="C1689" s="7" t="s">
        <v>880</v>
      </c>
      <c r="D1689" s="8"/>
      <c r="E1689" s="8"/>
      <c r="F1689" s="8"/>
      <c r="G1689" s="8"/>
      <c r="H1689" s="8"/>
      <c r="I1689" s="8"/>
      <c r="J1689" s="8"/>
      <c r="K1689" s="8"/>
      <c r="L1689" s="8">
        <v>-1111854.25</v>
      </c>
      <c r="M1689" s="8"/>
      <c r="N1689" s="8"/>
    </row>
    <row r="1690" spans="3:14" s="7" customFormat="1" x14ac:dyDescent="0.2">
      <c r="C1690" s="7" t="s">
        <v>883</v>
      </c>
      <c r="D1690" s="8"/>
      <c r="E1690" s="8"/>
      <c r="F1690" s="8"/>
      <c r="G1690" s="8"/>
      <c r="H1690" s="8"/>
      <c r="I1690" s="8"/>
      <c r="J1690" s="8">
        <v>-169129.26</v>
      </c>
      <c r="K1690" s="8">
        <v>-2722777.16</v>
      </c>
      <c r="L1690" s="8">
        <v>-2991231.83</v>
      </c>
      <c r="M1690" s="8"/>
      <c r="N1690" s="8"/>
    </row>
    <row r="1691" spans="3:14" s="7" customFormat="1" x14ac:dyDescent="0.2">
      <c r="C1691" s="7" t="s">
        <v>885</v>
      </c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>
        <v>-7700.46</v>
      </c>
    </row>
    <row r="1692" spans="3:14" s="7" customFormat="1" x14ac:dyDescent="0.2">
      <c r="C1692" s="7" t="s">
        <v>886</v>
      </c>
      <c r="D1692" s="8"/>
      <c r="E1692" s="8"/>
      <c r="F1692" s="8"/>
      <c r="G1692" s="8"/>
      <c r="H1692" s="8"/>
      <c r="I1692" s="8"/>
      <c r="J1692" s="8"/>
      <c r="K1692" s="8"/>
      <c r="L1692" s="8">
        <v>-5481</v>
      </c>
      <c r="M1692" s="8"/>
      <c r="N1692" s="8"/>
    </row>
    <row r="1693" spans="3:14" s="7" customFormat="1" x14ac:dyDescent="0.2">
      <c r="C1693" s="7" t="s">
        <v>888</v>
      </c>
      <c r="D1693" s="8"/>
      <c r="E1693" s="8"/>
      <c r="F1693" s="8"/>
      <c r="G1693" s="8"/>
      <c r="H1693" s="8"/>
      <c r="I1693" s="8"/>
      <c r="J1693" s="8"/>
      <c r="K1693" s="8"/>
      <c r="L1693" s="8">
        <v>-50973.66</v>
      </c>
      <c r="M1693" s="8"/>
      <c r="N1693" s="8"/>
    </row>
    <row r="1694" spans="3:14" s="7" customFormat="1" x14ac:dyDescent="0.2">
      <c r="C1694" s="7" t="s">
        <v>891</v>
      </c>
      <c r="D1694" s="8">
        <v>-56459.68</v>
      </c>
      <c r="E1694" s="8">
        <v>-92760.14</v>
      </c>
      <c r="F1694" s="8">
        <v>-56459.68</v>
      </c>
      <c r="G1694" s="8"/>
      <c r="H1694" s="8">
        <v>-72012.479999999996</v>
      </c>
      <c r="I1694" s="8"/>
      <c r="J1694" s="8">
        <v>-668645.36</v>
      </c>
      <c r="K1694" s="8">
        <v>-1864752.56</v>
      </c>
      <c r="L1694" s="8">
        <v>-428643.41</v>
      </c>
      <c r="M1694" s="8"/>
      <c r="N1694" s="8"/>
    </row>
    <row r="1695" spans="3:14" s="7" customFormat="1" x14ac:dyDescent="0.2">
      <c r="C1695" s="7" t="s">
        <v>892</v>
      </c>
      <c r="D1695" s="8">
        <v>-165867.5</v>
      </c>
      <c r="E1695" s="8">
        <v>-104498.05</v>
      </c>
      <c r="F1695" s="8">
        <v>-95938.1</v>
      </c>
      <c r="G1695" s="8">
        <v>-171300.84</v>
      </c>
      <c r="H1695" s="8">
        <v>-194325.03</v>
      </c>
      <c r="I1695" s="8">
        <v>-37769.18</v>
      </c>
      <c r="J1695" s="8"/>
      <c r="K1695" s="8">
        <v>-169912.18</v>
      </c>
      <c r="L1695" s="8">
        <v>-1188686.4300000002</v>
      </c>
      <c r="M1695" s="8">
        <v>-241802.43</v>
      </c>
      <c r="N1695" s="8">
        <v>0</v>
      </c>
    </row>
    <row r="1696" spans="3:14" s="7" customFormat="1" x14ac:dyDescent="0.2">
      <c r="C1696" s="7" t="s">
        <v>893</v>
      </c>
      <c r="D1696" s="8"/>
      <c r="E1696" s="8"/>
      <c r="F1696" s="8"/>
      <c r="G1696" s="8"/>
      <c r="H1696" s="8"/>
      <c r="I1696" s="8"/>
      <c r="J1696" s="8">
        <v>-105246.95</v>
      </c>
      <c r="K1696" s="8"/>
      <c r="L1696" s="8"/>
      <c r="M1696" s="8"/>
      <c r="N1696" s="8"/>
    </row>
    <row r="1697" spans="3:14" s="7" customFormat="1" x14ac:dyDescent="0.2">
      <c r="C1697" s="7" t="s">
        <v>896</v>
      </c>
      <c r="D1697" s="8"/>
      <c r="E1697" s="8"/>
      <c r="F1697" s="8"/>
      <c r="G1697" s="8"/>
      <c r="H1697" s="8">
        <v>-414725.32</v>
      </c>
      <c r="I1697" s="8"/>
      <c r="J1697" s="8">
        <v>-103681.33</v>
      </c>
      <c r="K1697" s="8"/>
      <c r="L1697" s="8"/>
      <c r="M1697" s="8">
        <v>-23644.85</v>
      </c>
      <c r="N1697" s="8"/>
    </row>
    <row r="1698" spans="3:14" s="7" customFormat="1" x14ac:dyDescent="0.2">
      <c r="C1698" s="7" t="s">
        <v>899</v>
      </c>
      <c r="D1698" s="8"/>
      <c r="E1698" s="8"/>
      <c r="F1698" s="8"/>
      <c r="G1698" s="8"/>
      <c r="H1698" s="8">
        <v>-100287.19</v>
      </c>
      <c r="I1698" s="8">
        <v>-249289.66</v>
      </c>
      <c r="J1698" s="8">
        <v>-340423.1</v>
      </c>
      <c r="K1698" s="8">
        <v>-908780.54</v>
      </c>
      <c r="L1698" s="8">
        <v>-232143.35</v>
      </c>
      <c r="M1698" s="8">
        <v>-992512.14</v>
      </c>
      <c r="N1698" s="8">
        <v>-861385.52</v>
      </c>
    </row>
    <row r="1699" spans="3:14" s="7" customFormat="1" x14ac:dyDescent="0.2">
      <c r="C1699" s="7" t="s">
        <v>900</v>
      </c>
      <c r="D1699" s="8"/>
      <c r="E1699" s="8"/>
      <c r="F1699" s="8"/>
      <c r="G1699" s="8"/>
      <c r="H1699" s="8">
        <v>-161200.35999999999</v>
      </c>
      <c r="I1699" s="8">
        <v>-626368.17000000004</v>
      </c>
      <c r="J1699" s="8">
        <v>-194518.78</v>
      </c>
      <c r="K1699" s="8">
        <v>-1115590.53</v>
      </c>
      <c r="L1699" s="8">
        <v>-1510499.6099999999</v>
      </c>
      <c r="M1699" s="8">
        <v>-708626.40999999992</v>
      </c>
      <c r="N1699" s="8">
        <v>-935631.04</v>
      </c>
    </row>
    <row r="1700" spans="3:14" s="7" customFormat="1" x14ac:dyDescent="0.2">
      <c r="C1700" s="7" t="s">
        <v>901</v>
      </c>
      <c r="D1700" s="8"/>
      <c r="E1700" s="8"/>
      <c r="F1700" s="8"/>
      <c r="G1700" s="8"/>
      <c r="H1700" s="8"/>
      <c r="I1700" s="8"/>
      <c r="J1700" s="8"/>
      <c r="K1700" s="8"/>
      <c r="L1700" s="8">
        <v>-140842.45000000001</v>
      </c>
      <c r="M1700" s="8"/>
      <c r="N1700" s="8"/>
    </row>
    <row r="1701" spans="3:14" s="7" customFormat="1" x14ac:dyDescent="0.2">
      <c r="C1701" s="7" t="s">
        <v>902</v>
      </c>
      <c r="D1701" s="8"/>
      <c r="E1701" s="8"/>
      <c r="F1701" s="8"/>
      <c r="G1701" s="8"/>
      <c r="H1701" s="8"/>
      <c r="I1701" s="8"/>
      <c r="J1701" s="8"/>
      <c r="K1701" s="8"/>
      <c r="L1701" s="8">
        <v>-314459.86</v>
      </c>
      <c r="M1701" s="8"/>
      <c r="N1701" s="8"/>
    </row>
    <row r="1702" spans="3:14" s="7" customFormat="1" x14ac:dyDescent="0.2">
      <c r="C1702" s="7" t="s">
        <v>903</v>
      </c>
      <c r="D1702" s="8"/>
      <c r="E1702" s="8"/>
      <c r="F1702" s="8"/>
      <c r="G1702" s="8"/>
      <c r="H1702" s="8"/>
      <c r="I1702" s="8"/>
      <c r="J1702" s="8"/>
      <c r="K1702" s="8"/>
      <c r="L1702" s="8">
        <v>-40005.17</v>
      </c>
      <c r="M1702" s="8"/>
      <c r="N1702" s="8"/>
    </row>
    <row r="1703" spans="3:14" s="7" customFormat="1" x14ac:dyDescent="0.2">
      <c r="C1703" s="7" t="s">
        <v>905</v>
      </c>
      <c r="D1703" s="8"/>
      <c r="E1703" s="8"/>
      <c r="F1703" s="8"/>
      <c r="G1703" s="8"/>
      <c r="H1703" s="8"/>
      <c r="I1703" s="8"/>
      <c r="J1703" s="8">
        <v>-161200.35999999999</v>
      </c>
      <c r="K1703" s="8"/>
      <c r="L1703" s="8"/>
      <c r="M1703" s="8">
        <v>-1170082.77</v>
      </c>
      <c r="N1703" s="8">
        <v>-1095473.82</v>
      </c>
    </row>
    <row r="1704" spans="3:14" s="7" customFormat="1" x14ac:dyDescent="0.2">
      <c r="C1704" s="7" t="s">
        <v>908</v>
      </c>
      <c r="D1704" s="8"/>
      <c r="E1704" s="8"/>
      <c r="F1704" s="8"/>
      <c r="G1704" s="8"/>
      <c r="H1704" s="8"/>
      <c r="I1704" s="8"/>
      <c r="J1704" s="8"/>
      <c r="K1704" s="8"/>
      <c r="L1704" s="8"/>
      <c r="M1704" s="8">
        <v>-103224.2</v>
      </c>
      <c r="N1704" s="8">
        <v>0</v>
      </c>
    </row>
    <row r="1705" spans="3:14" s="7" customFormat="1" x14ac:dyDescent="0.2">
      <c r="C1705" s="7" t="s">
        <v>913</v>
      </c>
      <c r="D1705" s="8">
        <v>-1717222.17</v>
      </c>
      <c r="E1705" s="8">
        <v>-342315.61</v>
      </c>
      <c r="F1705" s="8">
        <v>-783066.38</v>
      </c>
      <c r="G1705" s="8">
        <v>-703924.21</v>
      </c>
      <c r="H1705" s="8">
        <v>-919489.44000000006</v>
      </c>
      <c r="I1705" s="8">
        <v>-168836.18</v>
      </c>
      <c r="J1705" s="8">
        <v>-767895.26</v>
      </c>
      <c r="K1705" s="8">
        <v>-2799779.4899999998</v>
      </c>
      <c r="L1705" s="8">
        <v>-2164869.4900000002</v>
      </c>
      <c r="M1705" s="8">
        <v>-4467318.29</v>
      </c>
      <c r="N1705" s="8">
        <v>-1650703.01</v>
      </c>
    </row>
    <row r="1706" spans="3:14" s="7" customFormat="1" x14ac:dyDescent="0.2">
      <c r="C1706" s="7" t="s">
        <v>1489</v>
      </c>
      <c r="D1706" s="8"/>
      <c r="E1706" s="8"/>
      <c r="F1706" s="8"/>
      <c r="G1706" s="8">
        <v>-173281.3</v>
      </c>
      <c r="H1706" s="8">
        <v>-240620.04</v>
      </c>
      <c r="I1706" s="8">
        <v>-226675.23</v>
      </c>
      <c r="J1706" s="8">
        <v>-1320839.1600000001</v>
      </c>
      <c r="K1706" s="8">
        <v>-2751206.31</v>
      </c>
      <c r="L1706" s="8">
        <v>-885936.89</v>
      </c>
      <c r="M1706" s="8">
        <v>-644901.81999999995</v>
      </c>
      <c r="N1706" s="8">
        <v>-322446.8</v>
      </c>
    </row>
    <row r="1707" spans="3:14" s="7" customFormat="1" x14ac:dyDescent="0.2">
      <c r="C1707" s="7" t="s">
        <v>915</v>
      </c>
      <c r="D1707" s="8"/>
      <c r="E1707" s="8"/>
      <c r="F1707" s="8"/>
      <c r="G1707" s="8"/>
      <c r="H1707" s="8"/>
      <c r="I1707" s="8"/>
      <c r="J1707" s="8"/>
      <c r="K1707" s="8">
        <v>-31607</v>
      </c>
      <c r="L1707" s="8">
        <v>-40456.32</v>
      </c>
      <c r="M1707" s="8"/>
      <c r="N1707" s="8">
        <v>-45614.12</v>
      </c>
    </row>
    <row r="1708" spans="3:14" s="7" customFormat="1" x14ac:dyDescent="0.2">
      <c r="C1708" s="7" t="s">
        <v>923</v>
      </c>
      <c r="D1708" s="8"/>
      <c r="E1708" s="8"/>
      <c r="F1708" s="8"/>
      <c r="G1708" s="8">
        <v>-70000</v>
      </c>
      <c r="H1708" s="8"/>
      <c r="I1708" s="8"/>
      <c r="J1708" s="8"/>
      <c r="K1708" s="8"/>
      <c r="L1708" s="8"/>
      <c r="M1708" s="8"/>
      <c r="N1708" s="8"/>
    </row>
    <row r="1709" spans="3:14" s="7" customFormat="1" x14ac:dyDescent="0.2">
      <c r="C1709" s="7" t="s">
        <v>925</v>
      </c>
      <c r="D1709" s="8"/>
      <c r="E1709" s="8"/>
      <c r="F1709" s="8">
        <v>-24751</v>
      </c>
      <c r="G1709" s="8">
        <v>-1371.08</v>
      </c>
      <c r="H1709" s="8"/>
      <c r="I1709" s="8"/>
      <c r="J1709" s="8">
        <v>-21598.28</v>
      </c>
      <c r="K1709" s="8">
        <v>-55790.69</v>
      </c>
      <c r="L1709" s="8">
        <v>-1371.08</v>
      </c>
      <c r="M1709" s="8"/>
      <c r="N1709" s="8"/>
    </row>
    <row r="1710" spans="3:14" s="7" customFormat="1" x14ac:dyDescent="0.2">
      <c r="C1710" s="7" t="s">
        <v>1490</v>
      </c>
      <c r="D1710" s="8"/>
      <c r="E1710" s="8"/>
      <c r="F1710" s="8"/>
      <c r="G1710" s="8"/>
      <c r="H1710" s="8"/>
      <c r="I1710" s="8"/>
      <c r="J1710" s="8"/>
      <c r="K1710" s="8">
        <v>-419955.95</v>
      </c>
      <c r="L1710" s="8">
        <v>-382069.39</v>
      </c>
      <c r="M1710" s="8"/>
      <c r="N1710" s="8"/>
    </row>
    <row r="1711" spans="3:14" s="7" customFormat="1" x14ac:dyDescent="0.2">
      <c r="C1711" s="7" t="s">
        <v>927</v>
      </c>
      <c r="D1711" s="8"/>
      <c r="E1711" s="8">
        <v>-372672.43</v>
      </c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3:14" s="7" customFormat="1" x14ac:dyDescent="0.2">
      <c r="C1712" s="7" t="s">
        <v>928</v>
      </c>
      <c r="D1712" s="8"/>
      <c r="E1712" s="8">
        <v>-508189.68</v>
      </c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3:14" s="7" customFormat="1" x14ac:dyDescent="0.2">
      <c r="C1713" s="7" t="s">
        <v>929</v>
      </c>
      <c r="D1713" s="8">
        <v>-1163606.45</v>
      </c>
      <c r="E1713" s="8">
        <v>-544666.89</v>
      </c>
      <c r="F1713" s="8"/>
      <c r="G1713" s="8">
        <v>-39129</v>
      </c>
      <c r="H1713" s="8">
        <v>-688801.01</v>
      </c>
      <c r="I1713" s="8"/>
      <c r="J1713" s="8"/>
      <c r="K1713" s="8"/>
      <c r="L1713" s="8"/>
      <c r="M1713" s="8"/>
      <c r="N1713" s="8">
        <v>-3300180.25</v>
      </c>
    </row>
    <row r="1714" spans="3:14" s="7" customFormat="1" x14ac:dyDescent="0.2">
      <c r="C1714" s="7" t="s">
        <v>930</v>
      </c>
      <c r="D1714" s="8">
        <v>-1151396.9099999999</v>
      </c>
      <c r="E1714" s="8">
        <v>-414894.95999999996</v>
      </c>
      <c r="F1714" s="8"/>
      <c r="G1714" s="8"/>
      <c r="H1714" s="8">
        <v>-250504.16</v>
      </c>
      <c r="I1714" s="8"/>
      <c r="J1714" s="8"/>
      <c r="K1714" s="8"/>
      <c r="L1714" s="8"/>
      <c r="M1714" s="8"/>
      <c r="N1714" s="8"/>
    </row>
    <row r="1715" spans="3:14" s="7" customFormat="1" x14ac:dyDescent="0.2">
      <c r="C1715" s="7" t="s">
        <v>933</v>
      </c>
      <c r="D1715" s="8"/>
      <c r="E1715" s="8"/>
      <c r="F1715" s="8"/>
      <c r="G1715" s="8"/>
      <c r="H1715" s="8"/>
      <c r="I1715" s="8"/>
      <c r="J1715" s="8"/>
      <c r="K1715" s="8">
        <v>-5428</v>
      </c>
      <c r="L1715" s="8"/>
      <c r="M1715" s="8"/>
      <c r="N1715" s="8"/>
    </row>
    <row r="1716" spans="3:14" s="7" customFormat="1" x14ac:dyDescent="0.2">
      <c r="C1716" s="7" t="s">
        <v>945</v>
      </c>
      <c r="D1716" s="8">
        <v>-1399.8</v>
      </c>
      <c r="E1716" s="8"/>
      <c r="F1716" s="8"/>
      <c r="G1716" s="8"/>
      <c r="H1716" s="8"/>
      <c r="I1716" s="8">
        <v>-1399.81</v>
      </c>
      <c r="J1716" s="8"/>
      <c r="K1716" s="8"/>
      <c r="L1716" s="8"/>
      <c r="M1716" s="8"/>
      <c r="N1716" s="8"/>
    </row>
    <row r="1717" spans="3:14" s="7" customFormat="1" x14ac:dyDescent="0.2">
      <c r="C1717" s="7" t="s">
        <v>946</v>
      </c>
      <c r="D1717" s="8">
        <v>-1399.8</v>
      </c>
      <c r="E1717" s="8">
        <v>-2301.35</v>
      </c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3:14" s="7" customFormat="1" x14ac:dyDescent="0.2">
      <c r="C1718" s="7" t="s">
        <v>951</v>
      </c>
      <c r="D1718" s="8"/>
      <c r="E1718" s="8"/>
      <c r="F1718" s="8">
        <v>-219491.29</v>
      </c>
      <c r="G1718" s="8">
        <v>-275335.12</v>
      </c>
      <c r="H1718" s="8"/>
      <c r="I1718" s="8"/>
      <c r="J1718" s="8"/>
      <c r="K1718" s="8"/>
      <c r="L1718" s="8"/>
      <c r="M1718" s="8">
        <v>-1755085.5</v>
      </c>
      <c r="N1718" s="8"/>
    </row>
    <row r="1719" spans="3:14" s="7" customFormat="1" x14ac:dyDescent="0.2">
      <c r="C1719" s="7" t="s">
        <v>1491</v>
      </c>
      <c r="D1719" s="8"/>
      <c r="E1719" s="8"/>
      <c r="F1719" s="8">
        <v>-217835.93</v>
      </c>
      <c r="G1719" s="8">
        <v>-340857.75</v>
      </c>
      <c r="H1719" s="8"/>
      <c r="I1719" s="8"/>
      <c r="J1719" s="8"/>
      <c r="K1719" s="8"/>
      <c r="L1719" s="8"/>
      <c r="M1719" s="8"/>
      <c r="N1719" s="8"/>
    </row>
    <row r="1720" spans="3:14" s="7" customFormat="1" x14ac:dyDescent="0.2">
      <c r="C1720" s="7" t="s">
        <v>1492</v>
      </c>
      <c r="D1720" s="8"/>
      <c r="E1720" s="8"/>
      <c r="F1720" s="8">
        <v>-151707.17000000001</v>
      </c>
      <c r="G1720" s="8">
        <v>-237383.07</v>
      </c>
      <c r="H1720" s="8"/>
      <c r="I1720" s="8"/>
      <c r="J1720" s="8"/>
      <c r="K1720" s="8"/>
      <c r="L1720" s="8"/>
      <c r="M1720" s="8"/>
      <c r="N1720" s="8"/>
    </row>
    <row r="1721" spans="3:14" s="7" customFormat="1" x14ac:dyDescent="0.2">
      <c r="C1721" s="7" t="s">
        <v>952</v>
      </c>
      <c r="D1721" s="8"/>
      <c r="E1721" s="8"/>
      <c r="F1721" s="8">
        <v>-153987.24000000002</v>
      </c>
      <c r="G1721" s="8">
        <v>-237383.07</v>
      </c>
      <c r="H1721" s="8"/>
      <c r="I1721" s="8"/>
      <c r="J1721" s="8">
        <v>-29930.020000000004</v>
      </c>
      <c r="K1721" s="8"/>
      <c r="L1721" s="8"/>
      <c r="M1721" s="8"/>
      <c r="N1721" s="8"/>
    </row>
    <row r="1722" spans="3:14" s="7" customFormat="1" x14ac:dyDescent="0.2">
      <c r="C1722" s="7" t="s">
        <v>1493</v>
      </c>
      <c r="D1722" s="8"/>
      <c r="E1722" s="8"/>
      <c r="F1722" s="8">
        <v>-217835.93</v>
      </c>
      <c r="G1722" s="8">
        <v>-340857.75</v>
      </c>
      <c r="H1722" s="8"/>
      <c r="I1722" s="8"/>
      <c r="J1722" s="8"/>
      <c r="K1722" s="8"/>
      <c r="L1722" s="8"/>
      <c r="M1722" s="8"/>
      <c r="N1722" s="8"/>
    </row>
    <row r="1723" spans="3:14" s="7" customFormat="1" x14ac:dyDescent="0.2">
      <c r="C1723" s="7" t="s">
        <v>1494</v>
      </c>
      <c r="D1723" s="8"/>
      <c r="E1723" s="8"/>
      <c r="F1723" s="8">
        <v>-10640.32</v>
      </c>
      <c r="G1723" s="8"/>
      <c r="H1723" s="8"/>
      <c r="I1723" s="8"/>
      <c r="J1723" s="8">
        <v>-69836.710000000006</v>
      </c>
      <c r="K1723" s="8"/>
      <c r="L1723" s="8"/>
      <c r="M1723" s="8"/>
      <c r="N1723" s="8"/>
    </row>
    <row r="1724" spans="3:14" s="7" customFormat="1" x14ac:dyDescent="0.2">
      <c r="C1724" s="7" t="s">
        <v>1495</v>
      </c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>
        <v>-14480.67</v>
      </c>
    </row>
    <row r="1725" spans="3:14" s="7" customFormat="1" x14ac:dyDescent="0.2">
      <c r="C1725" s="7" t="s">
        <v>1496</v>
      </c>
      <c r="D1725" s="8"/>
      <c r="E1725" s="8">
        <v>-22712.160000000003</v>
      </c>
      <c r="F1725" s="8"/>
      <c r="G1725" s="8"/>
      <c r="H1725" s="8"/>
      <c r="I1725" s="8">
        <v>-8460.77</v>
      </c>
      <c r="J1725" s="8">
        <v>-35174.89</v>
      </c>
      <c r="K1725" s="8">
        <v>-46083.95</v>
      </c>
      <c r="L1725" s="8">
        <v>-144420.09</v>
      </c>
      <c r="M1725" s="8"/>
      <c r="N1725" s="8"/>
    </row>
    <row r="1726" spans="3:14" s="7" customFormat="1" x14ac:dyDescent="0.2">
      <c r="C1726" s="7" t="s">
        <v>1497</v>
      </c>
      <c r="D1726" s="8">
        <v>-242738.7</v>
      </c>
      <c r="E1726" s="8"/>
      <c r="F1726" s="8"/>
      <c r="G1726" s="8"/>
      <c r="H1726" s="8"/>
      <c r="I1726" s="8"/>
      <c r="J1726" s="8"/>
      <c r="K1726" s="8">
        <v>-2452156.4299999997</v>
      </c>
      <c r="L1726" s="8">
        <v>-1955336.05</v>
      </c>
      <c r="M1726" s="8"/>
      <c r="N1726" s="8"/>
    </row>
    <row r="1727" spans="3:14" s="7" customFormat="1" x14ac:dyDescent="0.2">
      <c r="C1727" s="7" t="s">
        <v>1498</v>
      </c>
      <c r="D1727" s="8"/>
      <c r="E1727" s="8"/>
      <c r="F1727" s="8"/>
      <c r="G1727" s="8"/>
      <c r="H1727" s="8"/>
      <c r="I1727" s="8"/>
      <c r="J1727" s="8"/>
      <c r="K1727" s="8">
        <v>-1555405.93</v>
      </c>
      <c r="L1727" s="8">
        <v>-1955336.02</v>
      </c>
      <c r="M1727" s="8"/>
      <c r="N1727" s="8"/>
    </row>
    <row r="1728" spans="3:14" s="7" customFormat="1" x14ac:dyDescent="0.2">
      <c r="C1728" s="7" t="s">
        <v>1499</v>
      </c>
      <c r="D1728" s="8"/>
      <c r="E1728" s="8"/>
      <c r="F1728" s="8"/>
      <c r="G1728" s="8"/>
      <c r="H1728" s="8">
        <v>-219173.16</v>
      </c>
      <c r="I1728" s="8"/>
      <c r="J1728" s="8"/>
      <c r="K1728" s="8"/>
      <c r="L1728" s="8"/>
      <c r="M1728" s="8"/>
      <c r="N1728" s="8"/>
    </row>
    <row r="1729" spans="1:14" s="7" customFormat="1" x14ac:dyDescent="0.2">
      <c r="C1729" s="7" t="s">
        <v>1500</v>
      </c>
      <c r="D1729" s="8"/>
      <c r="E1729" s="8"/>
      <c r="F1729" s="8">
        <v>-8750.4699999999993</v>
      </c>
      <c r="G1729" s="8">
        <v>-24395.05</v>
      </c>
      <c r="H1729" s="8"/>
      <c r="I1729" s="8"/>
      <c r="J1729" s="8"/>
      <c r="K1729" s="8"/>
      <c r="L1729" s="8"/>
      <c r="M1729" s="8"/>
      <c r="N1729" s="8"/>
    </row>
    <row r="1730" spans="1:14" s="7" customFormat="1" x14ac:dyDescent="0.2">
      <c r="C1730" s="7" t="s">
        <v>1501</v>
      </c>
      <c r="D1730" s="8"/>
      <c r="E1730" s="8"/>
      <c r="F1730" s="8"/>
      <c r="G1730" s="8"/>
      <c r="H1730" s="8"/>
      <c r="I1730" s="8"/>
      <c r="J1730" s="8"/>
      <c r="K1730" s="8">
        <v>-1046.6300000000001</v>
      </c>
      <c r="L1730" s="8"/>
      <c r="M1730" s="8"/>
      <c r="N1730" s="8"/>
    </row>
    <row r="1731" spans="1:14" s="7" customFormat="1" x14ac:dyDescent="0.2">
      <c r="C1731" s="7" t="s">
        <v>1502</v>
      </c>
      <c r="D1731" s="8"/>
      <c r="E1731" s="8"/>
      <c r="F1731" s="8"/>
      <c r="G1731" s="8"/>
      <c r="H1731" s="8"/>
      <c r="I1731" s="8"/>
      <c r="J1731" s="8"/>
      <c r="K1731" s="8">
        <v>-24421.519999999997</v>
      </c>
      <c r="L1731" s="8"/>
      <c r="M1731" s="8"/>
      <c r="N1731" s="8"/>
    </row>
    <row r="1732" spans="1:14" s="7" customFormat="1" x14ac:dyDescent="0.2">
      <c r="C1732" s="7" t="s">
        <v>1503</v>
      </c>
      <c r="D1732" s="8"/>
      <c r="E1732" s="8"/>
      <c r="F1732" s="8"/>
      <c r="G1732" s="8"/>
      <c r="H1732" s="8"/>
      <c r="I1732" s="8"/>
      <c r="J1732" s="8"/>
      <c r="K1732" s="8">
        <v>-20043774.259999998</v>
      </c>
      <c r="L1732" s="8">
        <v>-4727637.3099999996</v>
      </c>
      <c r="M1732" s="8"/>
      <c r="N1732" s="8"/>
    </row>
    <row r="1733" spans="1:14" s="7" customFormat="1" x14ac:dyDescent="0.2">
      <c r="C1733" s="7" t="s">
        <v>962</v>
      </c>
      <c r="D1733" s="8"/>
      <c r="E1733" s="8">
        <v>-18452.419999999998</v>
      </c>
      <c r="F1733" s="8"/>
      <c r="G1733" s="8"/>
      <c r="H1733" s="8">
        <v>-129121.07</v>
      </c>
      <c r="I1733" s="8">
        <v>-44477.760000000002</v>
      </c>
      <c r="J1733" s="8"/>
      <c r="K1733" s="8"/>
      <c r="L1733" s="8"/>
      <c r="M1733" s="8"/>
      <c r="N1733" s="8"/>
    </row>
    <row r="1734" spans="1:14" s="7" customFormat="1" x14ac:dyDescent="0.2">
      <c r="C1734" s="7" t="s">
        <v>966</v>
      </c>
      <c r="D1734" s="8"/>
      <c r="E1734" s="8">
        <v>-1927.31</v>
      </c>
      <c r="F1734" s="8"/>
      <c r="G1734" s="8"/>
      <c r="H1734" s="8">
        <v>-18289.89</v>
      </c>
      <c r="I1734" s="8">
        <v>-5930.36</v>
      </c>
      <c r="J1734" s="8"/>
      <c r="K1734" s="8"/>
      <c r="L1734" s="8"/>
      <c r="M1734" s="8"/>
      <c r="N1734" s="8"/>
    </row>
    <row r="1735" spans="1:14" s="7" customFormat="1" x14ac:dyDescent="0.2">
      <c r="C1735" s="7" t="s">
        <v>967</v>
      </c>
      <c r="D1735" s="8"/>
      <c r="E1735" s="8"/>
      <c r="F1735" s="8"/>
      <c r="G1735" s="8"/>
      <c r="H1735" s="8"/>
      <c r="I1735" s="8">
        <v>-138746.78</v>
      </c>
      <c r="J1735" s="8">
        <v>-50080.99</v>
      </c>
      <c r="K1735" s="8"/>
      <c r="L1735" s="8"/>
      <c r="M1735" s="8"/>
      <c r="N1735" s="8"/>
    </row>
    <row r="1736" spans="1:14" s="7" customFormat="1" x14ac:dyDescent="0.2">
      <c r="C1736" s="7" t="s">
        <v>968</v>
      </c>
      <c r="D1736" s="8"/>
      <c r="E1736" s="8">
        <v>-3280.96</v>
      </c>
      <c r="F1736" s="8"/>
      <c r="G1736" s="8"/>
      <c r="H1736" s="8">
        <v>-365514.2</v>
      </c>
      <c r="I1736" s="8">
        <v>-106567.58</v>
      </c>
      <c r="J1736" s="8">
        <v>-59914.239999999998</v>
      </c>
      <c r="K1736" s="8"/>
      <c r="L1736" s="8"/>
      <c r="M1736" s="8"/>
      <c r="N1736" s="8"/>
    </row>
    <row r="1737" spans="1:14" s="7" customFormat="1" x14ac:dyDescent="0.2">
      <c r="C1737" s="7" t="s">
        <v>969</v>
      </c>
      <c r="D1737" s="8"/>
      <c r="E1737" s="8">
        <v>-33646.81</v>
      </c>
      <c r="F1737" s="8"/>
      <c r="G1737" s="8"/>
      <c r="H1737" s="8">
        <v>-248485.8</v>
      </c>
      <c r="I1737" s="8">
        <v>-74388.350000000006</v>
      </c>
      <c r="J1737" s="8">
        <v>-23340.6</v>
      </c>
      <c r="K1737" s="8"/>
      <c r="L1737" s="8"/>
      <c r="M1737" s="8"/>
      <c r="N1737" s="8"/>
    </row>
    <row r="1738" spans="1:14" s="7" customFormat="1" x14ac:dyDescent="0.2">
      <c r="A1738" s="14"/>
      <c r="B1738" s="14" t="s">
        <v>1504</v>
      </c>
      <c r="C1738" s="14"/>
      <c r="D1738" s="15">
        <f>SUM(D1739:D1767)</f>
        <v>-1129441.8500000001</v>
      </c>
      <c r="E1738" s="15">
        <f t="shared" ref="E1738:N1738" si="21">SUM(E1739:E1767)</f>
        <v>-1559373.71</v>
      </c>
      <c r="F1738" s="15">
        <f t="shared" si="21"/>
        <v>-486493.82</v>
      </c>
      <c r="G1738" s="15">
        <f t="shared" si="21"/>
        <v>-489754.01</v>
      </c>
      <c r="H1738" s="15">
        <f t="shared" si="21"/>
        <v>-435784.76</v>
      </c>
      <c r="I1738" s="15">
        <f t="shared" si="21"/>
        <v>-712452.08000000007</v>
      </c>
      <c r="J1738" s="15">
        <f t="shared" si="21"/>
        <v>-3490054.09</v>
      </c>
      <c r="K1738" s="15">
        <f t="shared" si="21"/>
        <v>-5020267.34</v>
      </c>
      <c r="L1738" s="15">
        <f t="shared" si="21"/>
        <v>-1354565.9</v>
      </c>
      <c r="M1738" s="15">
        <f t="shared" si="21"/>
        <v>-2735563.21</v>
      </c>
      <c r="N1738" s="15">
        <f t="shared" si="21"/>
        <v>-669645.99</v>
      </c>
    </row>
    <row r="1739" spans="1:14" s="7" customFormat="1" x14ac:dyDescent="0.2">
      <c r="C1739" s="7" t="s">
        <v>1180</v>
      </c>
      <c r="D1739" s="8">
        <v>71081.25</v>
      </c>
      <c r="E1739" s="8">
        <v>2726.76</v>
      </c>
      <c r="F1739" s="8">
        <v>46957.280000000006</v>
      </c>
      <c r="G1739" s="8">
        <v>4853.8100000000004</v>
      </c>
      <c r="H1739" s="8">
        <v>13474.53</v>
      </c>
      <c r="I1739" s="8"/>
      <c r="J1739" s="8">
        <v>604.67999999999995</v>
      </c>
      <c r="K1739" s="8">
        <v>5397.05</v>
      </c>
      <c r="L1739" s="8"/>
      <c r="M1739" s="8"/>
      <c r="N1739" s="8">
        <v>9821.17</v>
      </c>
    </row>
    <row r="1740" spans="1:14" s="7" customFormat="1" x14ac:dyDescent="0.2">
      <c r="C1740" s="7" t="s">
        <v>1181</v>
      </c>
      <c r="D1740" s="8">
        <v>203.37</v>
      </c>
      <c r="E1740" s="8">
        <v>3878.93</v>
      </c>
      <c r="F1740" s="8">
        <v>68285.150000000009</v>
      </c>
      <c r="G1740" s="8">
        <v>6930.3</v>
      </c>
      <c r="H1740" s="8">
        <v>19600.650000000001</v>
      </c>
      <c r="I1740" s="8"/>
      <c r="J1740" s="8">
        <v>39152.53</v>
      </c>
      <c r="K1740" s="8">
        <v>7804.64</v>
      </c>
      <c r="L1740" s="8"/>
      <c r="M1740" s="8"/>
      <c r="N1740" s="8">
        <v>14286.35</v>
      </c>
    </row>
    <row r="1741" spans="1:14" s="7" customFormat="1" x14ac:dyDescent="0.2">
      <c r="C1741" s="7" t="s">
        <v>972</v>
      </c>
      <c r="D1741" s="8"/>
      <c r="E1741" s="8"/>
      <c r="F1741" s="8"/>
      <c r="G1741" s="8"/>
      <c r="H1741" s="8"/>
      <c r="I1741" s="8"/>
      <c r="J1741" s="8"/>
      <c r="K1741" s="8">
        <v>-13635.25</v>
      </c>
      <c r="L1741" s="8"/>
      <c r="M1741" s="8"/>
      <c r="N1741" s="8"/>
    </row>
    <row r="1742" spans="1:14" s="7" customFormat="1" x14ac:dyDescent="0.2">
      <c r="C1742" s="7" t="s">
        <v>979</v>
      </c>
      <c r="D1742" s="8"/>
      <c r="E1742" s="8"/>
      <c r="F1742" s="8"/>
      <c r="G1742" s="8">
        <v>-46333.26</v>
      </c>
      <c r="H1742" s="8"/>
      <c r="I1742" s="8"/>
      <c r="J1742" s="8"/>
      <c r="K1742" s="8"/>
      <c r="L1742" s="8"/>
      <c r="M1742" s="8"/>
      <c r="N1742" s="8"/>
    </row>
    <row r="1743" spans="1:14" s="7" customFormat="1" x14ac:dyDescent="0.2">
      <c r="C1743" s="7" t="s">
        <v>981</v>
      </c>
      <c r="D1743" s="8"/>
      <c r="E1743" s="8"/>
      <c r="F1743" s="8"/>
      <c r="G1743" s="8"/>
      <c r="H1743" s="8">
        <v>-71179.100000000006</v>
      </c>
      <c r="I1743" s="8">
        <v>-15436.279999999999</v>
      </c>
      <c r="J1743" s="8">
        <v>-0.01</v>
      </c>
      <c r="K1743" s="8"/>
      <c r="L1743" s="8"/>
      <c r="M1743" s="8"/>
      <c r="N1743" s="8">
        <v>-8583.07</v>
      </c>
    </row>
    <row r="1744" spans="1:14" s="7" customFormat="1" x14ac:dyDescent="0.2">
      <c r="C1744" s="7" t="s">
        <v>1505</v>
      </c>
      <c r="D1744" s="8"/>
      <c r="E1744" s="8"/>
      <c r="F1744" s="8"/>
      <c r="G1744" s="8"/>
      <c r="H1744" s="8"/>
      <c r="I1744" s="8"/>
      <c r="J1744" s="8">
        <v>-96996.98</v>
      </c>
      <c r="K1744" s="8">
        <v>48102.06</v>
      </c>
      <c r="L1744" s="8"/>
      <c r="M1744" s="8"/>
      <c r="N1744" s="8"/>
    </row>
    <row r="1745" spans="3:14" s="7" customFormat="1" x14ac:dyDescent="0.2">
      <c r="C1745" s="7" t="s">
        <v>983</v>
      </c>
      <c r="D1745" s="8"/>
      <c r="E1745" s="8"/>
      <c r="F1745" s="8"/>
      <c r="G1745" s="8"/>
      <c r="H1745" s="8"/>
      <c r="I1745" s="8"/>
      <c r="J1745" s="8">
        <v>-43471.19</v>
      </c>
      <c r="K1745" s="8"/>
      <c r="L1745" s="8"/>
      <c r="M1745" s="8"/>
      <c r="N1745" s="8"/>
    </row>
    <row r="1746" spans="3:14" s="7" customFormat="1" x14ac:dyDescent="0.2">
      <c r="C1746" s="7" t="s">
        <v>1506</v>
      </c>
      <c r="D1746" s="8"/>
      <c r="E1746" s="8"/>
      <c r="F1746" s="8"/>
      <c r="G1746" s="8"/>
      <c r="H1746" s="8"/>
      <c r="I1746" s="8"/>
      <c r="J1746" s="8">
        <v>-549524.61</v>
      </c>
      <c r="K1746" s="8"/>
      <c r="L1746" s="8"/>
      <c r="M1746" s="8"/>
      <c r="N1746" s="8"/>
    </row>
    <row r="1747" spans="3:14" s="7" customFormat="1" x14ac:dyDescent="0.2">
      <c r="C1747" s="7" t="s">
        <v>987</v>
      </c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>
        <v>-18341.61</v>
      </c>
    </row>
    <row r="1748" spans="3:14" s="7" customFormat="1" x14ac:dyDescent="0.2">
      <c r="C1748" s="7" t="s">
        <v>992</v>
      </c>
      <c r="D1748" s="8"/>
      <c r="E1748" s="8"/>
      <c r="F1748" s="8"/>
      <c r="G1748" s="8"/>
      <c r="H1748" s="8">
        <v>-8146.53</v>
      </c>
      <c r="I1748" s="8"/>
      <c r="J1748" s="8"/>
      <c r="K1748" s="8"/>
      <c r="L1748" s="8"/>
      <c r="M1748" s="8"/>
      <c r="N1748" s="8"/>
    </row>
    <row r="1749" spans="3:14" s="7" customFormat="1" x14ac:dyDescent="0.2">
      <c r="C1749" s="7" t="s">
        <v>1507</v>
      </c>
      <c r="D1749" s="8"/>
      <c r="E1749" s="8"/>
      <c r="F1749" s="8">
        <v>-165620.29999999999</v>
      </c>
      <c r="G1749" s="8">
        <v>-165620.29</v>
      </c>
      <c r="H1749" s="8"/>
      <c r="I1749" s="8">
        <v>-587644.01</v>
      </c>
      <c r="J1749" s="8"/>
      <c r="K1749" s="8">
        <v>-201180.94</v>
      </c>
      <c r="L1749" s="8">
        <v>-333641.90000000002</v>
      </c>
      <c r="M1749" s="8"/>
      <c r="N1749" s="8">
        <v>-333641.89</v>
      </c>
    </row>
    <row r="1750" spans="3:14" s="7" customFormat="1" x14ac:dyDescent="0.2">
      <c r="C1750" s="7" t="s">
        <v>993</v>
      </c>
      <c r="D1750" s="8"/>
      <c r="E1750" s="8"/>
      <c r="F1750" s="8"/>
      <c r="G1750" s="8">
        <v>-19135.3</v>
      </c>
      <c r="H1750" s="8"/>
      <c r="I1750" s="8">
        <v>0.01</v>
      </c>
      <c r="J1750" s="8"/>
      <c r="K1750" s="8"/>
      <c r="L1750" s="8"/>
      <c r="M1750" s="8"/>
      <c r="N1750" s="8"/>
    </row>
    <row r="1751" spans="3:14" s="7" customFormat="1" x14ac:dyDescent="0.2">
      <c r="C1751" s="7" t="s">
        <v>997</v>
      </c>
      <c r="D1751" s="8"/>
      <c r="E1751" s="8"/>
      <c r="F1751" s="8"/>
      <c r="G1751" s="8"/>
      <c r="H1751" s="8"/>
      <c r="I1751" s="8"/>
      <c r="J1751" s="8">
        <v>-2336809.12</v>
      </c>
      <c r="K1751" s="8">
        <v>-2336809.12</v>
      </c>
      <c r="L1751" s="8"/>
      <c r="M1751" s="8"/>
      <c r="N1751" s="8">
        <v>-49907.02</v>
      </c>
    </row>
    <row r="1752" spans="3:14" s="7" customFormat="1" x14ac:dyDescent="0.2">
      <c r="C1752" s="7" t="s">
        <v>1002</v>
      </c>
      <c r="D1752" s="8"/>
      <c r="E1752" s="8"/>
      <c r="F1752" s="8"/>
      <c r="G1752" s="8"/>
      <c r="H1752" s="8"/>
      <c r="I1752" s="8"/>
      <c r="J1752" s="8"/>
      <c r="K1752" s="8"/>
      <c r="L1752" s="8"/>
      <c r="M1752" s="8">
        <v>-25364.95</v>
      </c>
      <c r="N1752" s="8">
        <v>-66450.509999999995</v>
      </c>
    </row>
    <row r="1753" spans="3:14" s="7" customFormat="1" x14ac:dyDescent="0.2">
      <c r="C1753" s="7" t="s">
        <v>1003</v>
      </c>
      <c r="D1753" s="8"/>
      <c r="E1753" s="8"/>
      <c r="F1753" s="8"/>
      <c r="G1753" s="8"/>
      <c r="H1753" s="8">
        <v>-142058.29999999999</v>
      </c>
      <c r="I1753" s="8">
        <v>47846.26999999999</v>
      </c>
      <c r="J1753" s="8">
        <v>-140577.82</v>
      </c>
      <c r="K1753" s="8"/>
      <c r="L1753" s="8">
        <v>-46365.79</v>
      </c>
      <c r="M1753" s="8">
        <v>-271134</v>
      </c>
      <c r="N1753" s="8"/>
    </row>
    <row r="1754" spans="3:14" s="7" customFormat="1" x14ac:dyDescent="0.2">
      <c r="C1754" s="7" t="s">
        <v>1011</v>
      </c>
      <c r="D1754" s="8"/>
      <c r="E1754" s="8"/>
      <c r="F1754" s="8"/>
      <c r="G1754" s="8"/>
      <c r="H1754" s="8"/>
      <c r="I1754" s="8"/>
      <c r="J1754" s="8"/>
      <c r="K1754" s="8"/>
      <c r="L1754" s="8"/>
      <c r="M1754" s="8">
        <v>-154477.81</v>
      </c>
      <c r="N1754" s="8"/>
    </row>
    <row r="1755" spans="3:14" s="7" customFormat="1" x14ac:dyDescent="0.2">
      <c r="C1755" s="7" t="s">
        <v>1012</v>
      </c>
      <c r="D1755" s="8"/>
      <c r="E1755" s="8"/>
      <c r="F1755" s="8"/>
      <c r="G1755" s="8">
        <v>-134689</v>
      </c>
      <c r="H1755" s="8">
        <v>-134689</v>
      </c>
      <c r="I1755" s="8">
        <v>-156500.39000000001</v>
      </c>
      <c r="J1755" s="8"/>
      <c r="K1755" s="8">
        <v>-700172.69</v>
      </c>
      <c r="L1755" s="8"/>
      <c r="M1755" s="8"/>
      <c r="N1755" s="8"/>
    </row>
    <row r="1756" spans="3:14" s="7" customFormat="1" x14ac:dyDescent="0.2">
      <c r="C1756" s="7" t="s">
        <v>1013</v>
      </c>
      <c r="D1756" s="8"/>
      <c r="E1756" s="8"/>
      <c r="F1756" s="8"/>
      <c r="G1756" s="8"/>
      <c r="H1756" s="8"/>
      <c r="I1756" s="8"/>
      <c r="J1756" s="8"/>
      <c r="K1756" s="8">
        <v>-728407.79</v>
      </c>
      <c r="L1756" s="8"/>
      <c r="M1756" s="8"/>
      <c r="N1756" s="8"/>
    </row>
    <row r="1757" spans="3:14" s="7" customFormat="1" x14ac:dyDescent="0.2">
      <c r="C1757" s="7" t="s">
        <v>1020</v>
      </c>
      <c r="D1757" s="8"/>
      <c r="E1757" s="8"/>
      <c r="F1757" s="8"/>
      <c r="G1757" s="8"/>
      <c r="H1757" s="8"/>
      <c r="I1757" s="8"/>
      <c r="J1757" s="8">
        <v>-290968.49</v>
      </c>
      <c r="K1757" s="8">
        <v>-189946.52</v>
      </c>
      <c r="L1757" s="8"/>
      <c r="M1757" s="8"/>
      <c r="N1757" s="8"/>
    </row>
    <row r="1758" spans="3:14" s="7" customFormat="1" x14ac:dyDescent="0.2">
      <c r="C1758" s="7" t="s">
        <v>1022</v>
      </c>
      <c r="D1758" s="8"/>
      <c r="E1758" s="8"/>
      <c r="F1758" s="8"/>
      <c r="G1758" s="8"/>
      <c r="H1758" s="8"/>
      <c r="I1758" s="8"/>
      <c r="J1758" s="8"/>
      <c r="K1758" s="8">
        <v>-142677.47</v>
      </c>
      <c r="L1758" s="8"/>
      <c r="M1758" s="8"/>
      <c r="N1758" s="8"/>
    </row>
    <row r="1759" spans="3:14" s="7" customFormat="1" x14ac:dyDescent="0.2">
      <c r="C1759" s="7" t="s">
        <v>1023</v>
      </c>
      <c r="D1759" s="8"/>
      <c r="E1759" s="8"/>
      <c r="F1759" s="8">
        <v>-405346.52</v>
      </c>
      <c r="G1759" s="8">
        <v>-22602.639999999999</v>
      </c>
      <c r="H1759" s="8"/>
      <c r="I1759" s="8"/>
      <c r="J1759" s="8">
        <v>-11748.58</v>
      </c>
      <c r="K1759" s="8">
        <v>-214050.71999999997</v>
      </c>
      <c r="L1759" s="8">
        <v>-18912.349999999999</v>
      </c>
      <c r="M1759" s="8">
        <v>-6519.03</v>
      </c>
      <c r="N1759" s="8">
        <v>-1302</v>
      </c>
    </row>
    <row r="1760" spans="3:14" s="7" customFormat="1" x14ac:dyDescent="0.2">
      <c r="C1760" s="7" t="s">
        <v>1508</v>
      </c>
      <c r="D1760" s="8"/>
      <c r="E1760" s="8">
        <v>-4562.4799999999996</v>
      </c>
      <c r="F1760" s="8">
        <v>-5408.36</v>
      </c>
      <c r="G1760" s="8">
        <v>-7945.9900000000007</v>
      </c>
      <c r="H1760" s="8">
        <v>-9866.6099999999988</v>
      </c>
      <c r="I1760" s="8">
        <v>-717.68</v>
      </c>
      <c r="J1760" s="8">
        <v>-13591.32</v>
      </c>
      <c r="K1760" s="8">
        <v>-905.39</v>
      </c>
      <c r="L1760" s="8">
        <v>-186602.54</v>
      </c>
      <c r="M1760" s="8">
        <v>-2153.04</v>
      </c>
      <c r="N1760" s="8">
        <v>0</v>
      </c>
    </row>
    <row r="1761" spans="1:14" s="7" customFormat="1" x14ac:dyDescent="0.2">
      <c r="C1761" s="7" t="s">
        <v>1050</v>
      </c>
      <c r="D1761" s="8"/>
      <c r="E1761" s="8"/>
      <c r="F1761" s="8">
        <v>-13436.98</v>
      </c>
      <c r="G1761" s="8">
        <v>-105211.64</v>
      </c>
      <c r="H1761" s="8">
        <v>-36307.129999999997</v>
      </c>
      <c r="I1761" s="8"/>
      <c r="J1761" s="8"/>
      <c r="K1761" s="8">
        <v>-312658.96999999997</v>
      </c>
      <c r="L1761" s="8">
        <v>-30538</v>
      </c>
      <c r="M1761" s="8">
        <v>-2006203.59</v>
      </c>
      <c r="N1761" s="8">
        <v>-31811.119999999999</v>
      </c>
    </row>
    <row r="1762" spans="1:14" s="7" customFormat="1" x14ac:dyDescent="0.2">
      <c r="C1762" s="7" t="s">
        <v>1052</v>
      </c>
      <c r="D1762" s="8"/>
      <c r="E1762" s="8"/>
      <c r="F1762" s="8">
        <v>-11924.09</v>
      </c>
      <c r="G1762" s="8"/>
      <c r="H1762" s="8"/>
      <c r="I1762" s="8"/>
      <c r="J1762" s="8">
        <v>-46123.18</v>
      </c>
      <c r="K1762" s="8"/>
      <c r="L1762" s="8">
        <v>-82867</v>
      </c>
      <c r="M1762" s="8">
        <v>-269710.79000000004</v>
      </c>
      <c r="N1762" s="8">
        <v>-60509.29</v>
      </c>
    </row>
    <row r="1763" spans="1:14" s="7" customFormat="1" x14ac:dyDescent="0.2">
      <c r="C1763" s="7" t="s">
        <v>1053</v>
      </c>
      <c r="D1763" s="8"/>
      <c r="E1763" s="8"/>
      <c r="F1763" s="8"/>
      <c r="G1763" s="8"/>
      <c r="H1763" s="8"/>
      <c r="I1763" s="8"/>
      <c r="J1763" s="8"/>
      <c r="K1763" s="8"/>
      <c r="L1763" s="8">
        <v>-224518.1</v>
      </c>
      <c r="M1763" s="8"/>
      <c r="N1763" s="8">
        <v>-106014</v>
      </c>
    </row>
    <row r="1764" spans="1:14" s="7" customFormat="1" x14ac:dyDescent="0.2">
      <c r="C1764" s="7" t="s">
        <v>1066</v>
      </c>
      <c r="D1764" s="8">
        <v>-914385.24</v>
      </c>
      <c r="E1764" s="8">
        <v>-1396337.68</v>
      </c>
      <c r="F1764" s="8"/>
      <c r="G1764" s="8"/>
      <c r="H1764" s="8">
        <v>-66613.27</v>
      </c>
      <c r="I1764" s="8"/>
      <c r="J1764" s="8"/>
      <c r="K1764" s="8"/>
      <c r="L1764" s="8">
        <v>-42355.68</v>
      </c>
      <c r="M1764" s="8"/>
      <c r="N1764" s="8"/>
    </row>
    <row r="1765" spans="1:14" s="7" customFormat="1" x14ac:dyDescent="0.2">
      <c r="C1765" s="7" t="s">
        <v>1072</v>
      </c>
      <c r="D1765" s="8">
        <v>0</v>
      </c>
      <c r="E1765" s="8">
        <v>-165079.24000000002</v>
      </c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s="7" customFormat="1" x14ac:dyDescent="0.2">
      <c r="C1766" s="7" t="s">
        <v>1076</v>
      </c>
      <c r="D1766" s="8">
        <v>-286341.23</v>
      </c>
      <c r="E1766" s="8"/>
      <c r="F1766" s="8"/>
      <c r="G1766" s="8">
        <v>0</v>
      </c>
      <c r="H1766" s="8"/>
      <c r="I1766" s="8"/>
      <c r="J1766" s="8"/>
      <c r="K1766" s="8">
        <v>-229361.23</v>
      </c>
      <c r="L1766" s="8">
        <v>-388764.54</v>
      </c>
      <c r="M1766" s="8"/>
      <c r="N1766" s="8"/>
    </row>
    <row r="1767" spans="1:14" s="7" customFormat="1" x14ac:dyDescent="0.2">
      <c r="C1767" s="7" t="s">
        <v>1083</v>
      </c>
      <c r="D1767" s="8"/>
      <c r="E1767" s="8"/>
      <c r="F1767" s="8"/>
      <c r="G1767" s="8"/>
      <c r="H1767" s="8"/>
      <c r="I1767" s="8"/>
      <c r="J1767" s="8"/>
      <c r="K1767" s="8">
        <v>-11765</v>
      </c>
      <c r="L1767" s="8"/>
      <c r="M1767" s="8"/>
      <c r="N1767" s="8">
        <v>-17193</v>
      </c>
    </row>
    <row r="1768" spans="1:14" s="7" customFormat="1" x14ac:dyDescent="0.2">
      <c r="A1768" s="14"/>
      <c r="B1768" s="14" t="s">
        <v>1509</v>
      </c>
      <c r="C1768" s="14"/>
      <c r="D1768" s="15">
        <f>SUM(D1769:D1794)</f>
        <v>0</v>
      </c>
      <c r="E1768" s="15">
        <f t="shared" ref="E1768:N1768" si="22">SUM(E1769:E1794)</f>
        <v>-176636.26</v>
      </c>
      <c r="F1768" s="15">
        <f t="shared" si="22"/>
        <v>-223916.95</v>
      </c>
      <c r="G1768" s="15">
        <f t="shared" si="22"/>
        <v>-5278484.82</v>
      </c>
      <c r="H1768" s="15">
        <f t="shared" si="22"/>
        <v>-1398788.0399999996</v>
      </c>
      <c r="I1768" s="15">
        <f t="shared" si="22"/>
        <v>-338840.58</v>
      </c>
      <c r="J1768" s="15">
        <f t="shared" si="22"/>
        <v>-2984669.65</v>
      </c>
      <c r="K1768" s="15">
        <f t="shared" si="22"/>
        <v>-3648921.08</v>
      </c>
      <c r="L1768" s="15">
        <f t="shared" si="22"/>
        <v>-1676478.3</v>
      </c>
      <c r="M1768" s="15">
        <f t="shared" si="22"/>
        <v>-145680.01999999999</v>
      </c>
      <c r="N1768" s="15">
        <f t="shared" si="22"/>
        <v>-2776878.23</v>
      </c>
    </row>
    <row r="1769" spans="1:14" s="7" customFormat="1" x14ac:dyDescent="0.2">
      <c r="C1769" s="7" t="s">
        <v>1180</v>
      </c>
      <c r="D1769" s="8"/>
      <c r="E1769" s="8"/>
      <c r="F1769" s="8"/>
      <c r="G1769" s="8">
        <v>69178.080000000002</v>
      </c>
      <c r="H1769" s="8">
        <v>12056.7</v>
      </c>
      <c r="I1769" s="8"/>
      <c r="J1769" s="8">
        <v>6591.84</v>
      </c>
      <c r="K1769" s="8"/>
      <c r="L1769" s="8"/>
      <c r="M1769" s="8">
        <v>1180.55</v>
      </c>
      <c r="N1769" s="8">
        <v>32472.690000000002</v>
      </c>
    </row>
    <row r="1770" spans="1:14" s="7" customFormat="1" x14ac:dyDescent="0.2">
      <c r="C1770" s="7" t="s">
        <v>1181</v>
      </c>
      <c r="D1770" s="8"/>
      <c r="E1770" s="8"/>
      <c r="F1770" s="8"/>
      <c r="G1770" s="8">
        <v>90515.260000000009</v>
      </c>
      <c r="H1770" s="8">
        <v>16095.880000000001</v>
      </c>
      <c r="I1770" s="8"/>
      <c r="J1770" s="8">
        <v>1429.18</v>
      </c>
      <c r="K1770" s="8"/>
      <c r="L1770" s="8"/>
      <c r="M1770" s="8">
        <v>9785.5</v>
      </c>
      <c r="N1770" s="8">
        <v>3615.74</v>
      </c>
    </row>
    <row r="1771" spans="1:14" s="7" customFormat="1" x14ac:dyDescent="0.2">
      <c r="C1771" s="7" t="s">
        <v>1088</v>
      </c>
      <c r="D1771" s="8"/>
      <c r="E1771" s="8">
        <v>-84826.89</v>
      </c>
      <c r="F1771" s="8">
        <v>-66597.03</v>
      </c>
      <c r="G1771" s="8"/>
      <c r="H1771" s="8"/>
      <c r="I1771" s="8"/>
      <c r="J1771" s="8"/>
      <c r="K1771" s="8"/>
      <c r="L1771" s="8"/>
      <c r="M1771" s="8">
        <v>-86949.39</v>
      </c>
      <c r="N1771" s="8">
        <v>-23853.25</v>
      </c>
    </row>
    <row r="1772" spans="1:14" s="7" customFormat="1" x14ac:dyDescent="0.2">
      <c r="C1772" s="7" t="s">
        <v>1095</v>
      </c>
      <c r="D1772" s="8"/>
      <c r="E1772" s="8"/>
      <c r="F1772" s="8"/>
      <c r="G1772" s="8"/>
      <c r="H1772" s="8"/>
      <c r="I1772" s="8"/>
      <c r="J1772" s="8">
        <v>-517861.1</v>
      </c>
      <c r="K1772" s="8">
        <v>-441544.24</v>
      </c>
      <c r="L1772" s="8"/>
      <c r="M1772" s="8"/>
      <c r="N1772" s="8"/>
    </row>
    <row r="1773" spans="1:14" s="7" customFormat="1" x14ac:dyDescent="0.2">
      <c r="C1773" s="7" t="s">
        <v>1096</v>
      </c>
      <c r="D1773" s="8"/>
      <c r="E1773" s="8">
        <v>-17914.29</v>
      </c>
      <c r="F1773" s="8"/>
      <c r="G1773" s="8"/>
      <c r="H1773" s="8"/>
      <c r="I1773" s="8"/>
      <c r="J1773" s="8">
        <v>-489496.81</v>
      </c>
      <c r="K1773" s="8">
        <v>-147181.41</v>
      </c>
      <c r="L1773" s="8">
        <v>-50244.82</v>
      </c>
      <c r="M1773" s="8"/>
      <c r="N1773" s="8">
        <v>-10357</v>
      </c>
    </row>
    <row r="1774" spans="1:14" s="7" customFormat="1" x14ac:dyDescent="0.2">
      <c r="C1774" s="7" t="s">
        <v>1510</v>
      </c>
      <c r="D1774" s="8"/>
      <c r="E1774" s="8"/>
      <c r="F1774" s="8">
        <v>-147181.42000000001</v>
      </c>
      <c r="G1774" s="8"/>
      <c r="H1774" s="8"/>
      <c r="I1774" s="8"/>
      <c r="J1774" s="8"/>
      <c r="K1774" s="8"/>
      <c r="L1774" s="8"/>
      <c r="M1774" s="8"/>
      <c r="N1774" s="8"/>
    </row>
    <row r="1775" spans="1:14" s="7" customFormat="1" x14ac:dyDescent="0.2">
      <c r="C1775" s="7" t="s">
        <v>1099</v>
      </c>
      <c r="D1775" s="8"/>
      <c r="E1775" s="8"/>
      <c r="F1775" s="8"/>
      <c r="G1775" s="8"/>
      <c r="H1775" s="8"/>
      <c r="I1775" s="8"/>
      <c r="J1775" s="8">
        <v>-188579.93</v>
      </c>
      <c r="K1775" s="8">
        <v>-10028.09</v>
      </c>
      <c r="L1775" s="8"/>
      <c r="M1775" s="8"/>
      <c r="N1775" s="8"/>
    </row>
    <row r="1776" spans="1:14" s="7" customFormat="1" x14ac:dyDescent="0.2">
      <c r="C1776" s="7" t="s">
        <v>1101</v>
      </c>
      <c r="D1776" s="8"/>
      <c r="E1776" s="8"/>
      <c r="F1776" s="8"/>
      <c r="G1776" s="8">
        <v>-2604.52</v>
      </c>
      <c r="H1776" s="8"/>
      <c r="I1776" s="8"/>
      <c r="J1776" s="8">
        <v>-38865.550000000003</v>
      </c>
      <c r="K1776" s="8">
        <v>-36922.269999999997</v>
      </c>
      <c r="L1776" s="8"/>
      <c r="M1776" s="8"/>
      <c r="N1776" s="8"/>
    </row>
    <row r="1777" spans="3:14" s="7" customFormat="1" x14ac:dyDescent="0.2">
      <c r="C1777" s="7" t="s">
        <v>1102</v>
      </c>
      <c r="D1777" s="8"/>
      <c r="E1777" s="8"/>
      <c r="F1777" s="8"/>
      <c r="G1777" s="8"/>
      <c r="H1777" s="8"/>
      <c r="I1777" s="8"/>
      <c r="J1777" s="8">
        <v>-13163.18</v>
      </c>
      <c r="K1777" s="8">
        <v>-10881.76</v>
      </c>
      <c r="L1777" s="8">
        <v>24044.940000000002</v>
      </c>
      <c r="M1777" s="8"/>
      <c r="N1777" s="8"/>
    </row>
    <row r="1778" spans="3:14" s="7" customFormat="1" x14ac:dyDescent="0.2">
      <c r="C1778" s="7" t="s">
        <v>1106</v>
      </c>
      <c r="D1778" s="8"/>
      <c r="E1778" s="8"/>
      <c r="F1778" s="8"/>
      <c r="G1778" s="8"/>
      <c r="H1778" s="8"/>
      <c r="I1778" s="8"/>
      <c r="J1778" s="8"/>
      <c r="K1778" s="8"/>
      <c r="L1778" s="8"/>
      <c r="M1778" s="8">
        <v>-69696.679999999993</v>
      </c>
      <c r="N1778" s="8">
        <v>-19523.990000000002</v>
      </c>
    </row>
    <row r="1779" spans="3:14" s="7" customFormat="1" x14ac:dyDescent="0.2">
      <c r="C1779" s="7" t="s">
        <v>1143</v>
      </c>
      <c r="D1779" s="8"/>
      <c r="E1779" s="8"/>
      <c r="F1779" s="8"/>
      <c r="G1779" s="8"/>
      <c r="H1779" s="8"/>
      <c r="I1779" s="8">
        <v>-27055.32</v>
      </c>
      <c r="J1779" s="8"/>
      <c r="K1779" s="8"/>
      <c r="L1779" s="8"/>
      <c r="M1779" s="8"/>
      <c r="N1779" s="8"/>
    </row>
    <row r="1780" spans="3:14" s="7" customFormat="1" x14ac:dyDescent="0.2">
      <c r="C1780" s="7" t="s">
        <v>1149</v>
      </c>
      <c r="D1780" s="8"/>
      <c r="E1780" s="8"/>
      <c r="F1780" s="8"/>
      <c r="G1780" s="8"/>
      <c r="H1780" s="8"/>
      <c r="I1780" s="8">
        <v>-904.67</v>
      </c>
      <c r="J1780" s="8"/>
      <c r="K1780" s="8"/>
      <c r="L1780" s="8"/>
      <c r="M1780" s="8"/>
      <c r="N1780" s="8"/>
    </row>
    <row r="1781" spans="3:14" s="7" customFormat="1" x14ac:dyDescent="0.2">
      <c r="C1781" s="7" t="s">
        <v>1151</v>
      </c>
      <c r="D1781" s="8"/>
      <c r="E1781" s="8">
        <v>-73895.08</v>
      </c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3:14" s="7" customFormat="1" x14ac:dyDescent="0.2">
      <c r="C1782" s="7" t="s">
        <v>1511</v>
      </c>
      <c r="D1782" s="8"/>
      <c r="E1782" s="8"/>
      <c r="F1782" s="8"/>
      <c r="G1782" s="8"/>
      <c r="H1782" s="8"/>
      <c r="I1782" s="8"/>
      <c r="J1782" s="8"/>
      <c r="K1782" s="8">
        <v>-907262.41999999993</v>
      </c>
      <c r="L1782" s="8"/>
      <c r="M1782" s="8"/>
      <c r="N1782" s="8"/>
    </row>
    <row r="1783" spans="3:14" s="7" customFormat="1" x14ac:dyDescent="0.2">
      <c r="C1783" s="7" t="s">
        <v>1512</v>
      </c>
      <c r="D1783" s="8"/>
      <c r="E1783" s="8"/>
      <c r="F1783" s="8"/>
      <c r="G1783" s="8"/>
      <c r="H1783" s="8"/>
      <c r="I1783" s="8"/>
      <c r="J1783" s="8">
        <v>-22886.78</v>
      </c>
      <c r="K1783" s="8">
        <v>-45773.57</v>
      </c>
      <c r="L1783" s="8"/>
      <c r="M1783" s="8"/>
      <c r="N1783" s="8">
        <v>0</v>
      </c>
    </row>
    <row r="1784" spans="3:14" s="7" customFormat="1" x14ac:dyDescent="0.2">
      <c r="C1784" s="7" t="s">
        <v>1513</v>
      </c>
      <c r="D1784" s="8"/>
      <c r="E1784" s="8"/>
      <c r="F1784" s="8"/>
      <c r="G1784" s="8">
        <v>-5426250.6400000006</v>
      </c>
      <c r="H1784" s="8">
        <v>-1343759.5499999998</v>
      </c>
      <c r="I1784" s="8">
        <v>-3726</v>
      </c>
      <c r="J1784" s="8">
        <v>-774772.52</v>
      </c>
      <c r="K1784" s="8">
        <v>-1640337.8</v>
      </c>
      <c r="L1784" s="8">
        <v>-923185.94000000006</v>
      </c>
      <c r="M1784" s="8"/>
      <c r="N1784" s="8">
        <v>-308820.15999999997</v>
      </c>
    </row>
    <row r="1785" spans="3:14" s="7" customFormat="1" x14ac:dyDescent="0.2">
      <c r="C1785" s="7" t="s">
        <v>1514</v>
      </c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>
        <v>-411962.11</v>
      </c>
    </row>
    <row r="1786" spans="3:14" s="7" customFormat="1" x14ac:dyDescent="0.2">
      <c r="C1786" s="7" t="s">
        <v>1515</v>
      </c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>
        <v>-1255838.72</v>
      </c>
    </row>
    <row r="1787" spans="3:14" s="7" customFormat="1" x14ac:dyDescent="0.2">
      <c r="C1787" s="7" t="s">
        <v>1516</v>
      </c>
      <c r="D1787" s="8"/>
      <c r="E1787" s="8"/>
      <c r="F1787" s="8"/>
      <c r="G1787" s="8"/>
      <c r="H1787" s="8"/>
      <c r="I1787" s="8"/>
      <c r="J1787" s="8">
        <v>-417163.3</v>
      </c>
      <c r="K1787" s="8"/>
      <c r="L1787" s="8"/>
      <c r="M1787" s="8"/>
      <c r="N1787" s="8">
        <v>-303997.64999999997</v>
      </c>
    </row>
    <row r="1788" spans="3:14" s="7" customFormat="1" x14ac:dyDescent="0.2">
      <c r="C1788" s="7" t="s">
        <v>1517</v>
      </c>
      <c r="D1788" s="8"/>
      <c r="E1788" s="8"/>
      <c r="F1788" s="8"/>
      <c r="G1788" s="8">
        <v>-9323</v>
      </c>
      <c r="H1788" s="8"/>
      <c r="I1788" s="8"/>
      <c r="J1788" s="8">
        <v>-22721.64</v>
      </c>
      <c r="K1788" s="8">
        <v>-408989.52</v>
      </c>
      <c r="L1788" s="8">
        <v>-727092.48</v>
      </c>
      <c r="M1788" s="8"/>
      <c r="N1788" s="8">
        <v>-302591.18</v>
      </c>
    </row>
    <row r="1789" spans="3:14" s="7" customFormat="1" x14ac:dyDescent="0.2">
      <c r="C1789" s="7" t="s">
        <v>1518</v>
      </c>
      <c r="D1789" s="8"/>
      <c r="E1789" s="8"/>
      <c r="F1789" s="8">
        <v>-10138.5</v>
      </c>
      <c r="G1789" s="8"/>
      <c r="H1789" s="8"/>
      <c r="I1789" s="8">
        <v>-101385</v>
      </c>
      <c r="J1789" s="8">
        <v>-212908.49</v>
      </c>
      <c r="K1789" s="8"/>
      <c r="L1789" s="8"/>
      <c r="M1789" s="8"/>
      <c r="N1789" s="8">
        <v>-11197.41</v>
      </c>
    </row>
    <row r="1790" spans="3:14" s="7" customFormat="1" x14ac:dyDescent="0.2">
      <c r="C1790" s="7" t="s">
        <v>1519</v>
      </c>
      <c r="D1790" s="8"/>
      <c r="E1790" s="8"/>
      <c r="F1790" s="8"/>
      <c r="G1790" s="8"/>
      <c r="H1790" s="8"/>
      <c r="I1790" s="8">
        <v>-101264.96000000001</v>
      </c>
      <c r="J1790" s="8">
        <v>-212976.55</v>
      </c>
      <c r="K1790" s="8"/>
      <c r="L1790" s="8"/>
      <c r="M1790" s="8"/>
      <c r="N1790" s="8">
        <v>-91275.66</v>
      </c>
    </row>
    <row r="1791" spans="3:14" s="7" customFormat="1" x14ac:dyDescent="0.2">
      <c r="C1791" s="7" t="s">
        <v>1520</v>
      </c>
      <c r="D1791" s="8"/>
      <c r="E1791" s="8"/>
      <c r="F1791" s="8"/>
      <c r="G1791" s="8"/>
      <c r="H1791" s="8">
        <v>-77394.67</v>
      </c>
      <c r="I1791" s="8"/>
      <c r="J1791" s="8"/>
      <c r="K1791" s="8"/>
      <c r="L1791" s="8"/>
      <c r="M1791" s="8"/>
      <c r="N1791" s="8">
        <v>-57166.53</v>
      </c>
    </row>
    <row r="1792" spans="3:14" s="7" customFormat="1" x14ac:dyDescent="0.2">
      <c r="C1792" s="7" t="s">
        <v>1521</v>
      </c>
      <c r="D1792" s="8"/>
      <c r="E1792" s="8"/>
      <c r="F1792" s="8"/>
      <c r="G1792" s="8"/>
      <c r="H1792" s="8"/>
      <c r="I1792" s="8">
        <v>-66009.75</v>
      </c>
      <c r="J1792" s="8"/>
      <c r="K1792" s="8"/>
      <c r="L1792" s="8"/>
      <c r="M1792" s="8"/>
      <c r="N1792" s="8"/>
    </row>
    <row r="1793" spans="1:14" s="7" customFormat="1" x14ac:dyDescent="0.2">
      <c r="C1793" s="7" t="s">
        <v>1522</v>
      </c>
      <c r="D1793" s="8"/>
      <c r="E1793" s="8"/>
      <c r="F1793" s="8"/>
      <c r="G1793" s="8"/>
      <c r="H1793" s="8">
        <v>-5786.4</v>
      </c>
      <c r="I1793" s="8"/>
      <c r="J1793" s="8"/>
      <c r="K1793" s="8"/>
      <c r="L1793" s="8"/>
      <c r="M1793" s="8"/>
      <c r="N1793" s="8">
        <v>-12735.53</v>
      </c>
    </row>
    <row r="1794" spans="1:14" s="7" customFormat="1" x14ac:dyDescent="0.2">
      <c r="C1794" s="7" t="s">
        <v>1523</v>
      </c>
      <c r="D1794" s="8"/>
      <c r="E1794" s="8"/>
      <c r="F1794" s="8"/>
      <c r="G1794" s="8"/>
      <c r="H1794" s="8"/>
      <c r="I1794" s="8">
        <v>-38494.879999999997</v>
      </c>
      <c r="J1794" s="8">
        <v>-81294.820000000007</v>
      </c>
      <c r="K1794" s="8"/>
      <c r="L1794" s="8"/>
      <c r="M1794" s="8"/>
      <c r="N1794" s="8">
        <v>-3647.47</v>
      </c>
    </row>
    <row r="1795" spans="1:14" s="7" customFormat="1" x14ac:dyDescent="0.2">
      <c r="A1795" s="14"/>
      <c r="B1795" s="14" t="s">
        <v>1524</v>
      </c>
      <c r="C1795" s="14"/>
      <c r="D1795" s="15">
        <f>SUM(D1796)</f>
        <v>-261839.73</v>
      </c>
      <c r="E1795" s="15">
        <f t="shared" ref="E1795:N1795" si="23">SUM(E1796)</f>
        <v>-364944.14999999997</v>
      </c>
      <c r="F1795" s="15">
        <f t="shared" si="23"/>
        <v>-457361.73999999993</v>
      </c>
      <c r="G1795" s="15">
        <f t="shared" si="23"/>
        <v>-2303703.14</v>
      </c>
      <c r="H1795" s="15">
        <f t="shared" si="23"/>
        <v>-506739.9800000001</v>
      </c>
      <c r="I1795" s="15">
        <f t="shared" si="23"/>
        <v>-550328.22000000009</v>
      </c>
      <c r="J1795" s="15">
        <f t="shared" si="23"/>
        <v>-667333.36999999988</v>
      </c>
      <c r="K1795" s="15">
        <f t="shared" si="23"/>
        <v>-134264.32999999999</v>
      </c>
      <c r="L1795" s="15">
        <f t="shared" si="23"/>
        <v>-286763.67999999993</v>
      </c>
      <c r="M1795" s="15">
        <f t="shared" si="23"/>
        <v>-615863.82000000007</v>
      </c>
      <c r="N1795" s="15">
        <f t="shared" si="23"/>
        <v>-404203.65</v>
      </c>
    </row>
    <row r="1796" spans="1:14" s="7" customFormat="1" x14ac:dyDescent="0.2">
      <c r="C1796" s="7" t="s">
        <v>1161</v>
      </c>
      <c r="D1796" s="8">
        <v>-261839.73</v>
      </c>
      <c r="E1796" s="8">
        <v>-364944.14999999997</v>
      </c>
      <c r="F1796" s="8">
        <v>-457361.73999999993</v>
      </c>
      <c r="G1796" s="8">
        <v>-2303703.14</v>
      </c>
      <c r="H1796" s="8">
        <v>-506739.9800000001</v>
      </c>
      <c r="I1796" s="8">
        <v>-550328.22000000009</v>
      </c>
      <c r="J1796" s="8">
        <v>-667333.36999999988</v>
      </c>
      <c r="K1796" s="8">
        <v>-134264.32999999999</v>
      </c>
      <c r="L1796" s="8">
        <v>-286763.67999999993</v>
      </c>
      <c r="M1796" s="8">
        <v>-615863.82000000007</v>
      </c>
      <c r="N1796" s="8">
        <v>-404203.65</v>
      </c>
    </row>
    <row r="1797" spans="1:14" s="7" customFormat="1" x14ac:dyDescent="0.2">
      <c r="A1797" s="14"/>
      <c r="B1797" s="14" t="s">
        <v>1525</v>
      </c>
      <c r="C1797" s="14"/>
      <c r="D1797" s="15">
        <f>SUM(D1798:D1801)</f>
        <v>-103561.04</v>
      </c>
      <c r="E1797" s="15">
        <f t="shared" ref="E1797:N1797" si="24">SUM(E1798:E1801)</f>
        <v>-76873.55</v>
      </c>
      <c r="F1797" s="15">
        <f t="shared" si="24"/>
        <v>-418300.42000000004</v>
      </c>
      <c r="G1797" s="15">
        <f t="shared" si="24"/>
        <v>-72890.720000000001</v>
      </c>
      <c r="H1797" s="15">
        <f t="shared" si="24"/>
        <v>-189124.49</v>
      </c>
      <c r="I1797" s="15">
        <f t="shared" si="24"/>
        <v>-1867806.7999999998</v>
      </c>
      <c r="J1797" s="15">
        <f t="shared" si="24"/>
        <v>-455923.54000000004</v>
      </c>
      <c r="K1797" s="15">
        <f t="shared" si="24"/>
        <v>-375852.19999999995</v>
      </c>
      <c r="L1797" s="15">
        <f t="shared" si="24"/>
        <v>-1614.5299999999997</v>
      </c>
      <c r="M1797" s="15">
        <f t="shared" si="24"/>
        <v>-25418.6</v>
      </c>
      <c r="N1797" s="15">
        <f t="shared" si="24"/>
        <v>0</v>
      </c>
    </row>
    <row r="1798" spans="1:14" s="7" customFormat="1" x14ac:dyDescent="0.2">
      <c r="C1798" s="7" t="s">
        <v>1164</v>
      </c>
      <c r="D1798" s="8"/>
      <c r="E1798" s="8"/>
      <c r="F1798" s="8"/>
      <c r="G1798" s="8">
        <v>-6070.01</v>
      </c>
      <c r="H1798" s="8">
        <v>-4487</v>
      </c>
      <c r="I1798" s="8"/>
      <c r="J1798" s="8">
        <v>-24969</v>
      </c>
      <c r="K1798" s="8">
        <v>-8290.24</v>
      </c>
      <c r="L1798" s="8"/>
      <c r="M1798" s="8"/>
      <c r="N1798" s="8"/>
    </row>
    <row r="1799" spans="1:14" s="7" customFormat="1" x14ac:dyDescent="0.2">
      <c r="C1799" s="7" t="s">
        <v>1165</v>
      </c>
      <c r="D1799" s="8"/>
      <c r="E1799" s="8"/>
      <c r="F1799" s="8"/>
      <c r="G1799" s="8"/>
      <c r="H1799" s="8"/>
      <c r="I1799" s="8">
        <v>-69974.41</v>
      </c>
      <c r="J1799" s="8">
        <v>-60952.490000000005</v>
      </c>
      <c r="K1799" s="8">
        <v>-333953.17</v>
      </c>
      <c r="L1799" s="8">
        <v>-2834.43</v>
      </c>
      <c r="M1799" s="8">
        <v>-15910.989999999998</v>
      </c>
      <c r="N1799" s="8"/>
    </row>
    <row r="1800" spans="1:14" s="7" customFormat="1" x14ac:dyDescent="0.2">
      <c r="C1800" s="7" t="s">
        <v>1526</v>
      </c>
      <c r="D1800" s="8"/>
      <c r="E1800" s="8"/>
      <c r="F1800" s="8"/>
      <c r="G1800" s="8"/>
      <c r="H1800" s="8"/>
      <c r="I1800" s="8"/>
      <c r="J1800" s="8"/>
      <c r="K1800" s="8"/>
      <c r="L1800" s="8"/>
      <c r="M1800" s="8">
        <v>6100.77</v>
      </c>
      <c r="N1800" s="8"/>
    </row>
    <row r="1801" spans="1:14" s="7" customFormat="1" x14ac:dyDescent="0.2">
      <c r="C1801" s="7" t="s">
        <v>1166</v>
      </c>
      <c r="D1801" s="8">
        <v>-103561.04</v>
      </c>
      <c r="E1801" s="8">
        <v>-76873.55</v>
      </c>
      <c r="F1801" s="8">
        <v>-418300.42000000004</v>
      </c>
      <c r="G1801" s="8">
        <v>-66820.710000000006</v>
      </c>
      <c r="H1801" s="8">
        <v>-184637.49</v>
      </c>
      <c r="I1801" s="8">
        <v>-1797832.39</v>
      </c>
      <c r="J1801" s="8">
        <v>-370002.05000000005</v>
      </c>
      <c r="K1801" s="8">
        <v>-33608.79</v>
      </c>
      <c r="L1801" s="8">
        <v>1219.9000000000001</v>
      </c>
      <c r="M1801" s="8">
        <v>-15608.38</v>
      </c>
      <c r="N1801" s="8"/>
    </row>
    <row r="1802" spans="1:14" s="7" customFormat="1" x14ac:dyDescent="0.2">
      <c r="A1802" s="14"/>
      <c r="B1802" s="14" t="s">
        <v>1527</v>
      </c>
      <c r="C1802" s="14"/>
      <c r="D1802" s="15">
        <f>SUM(D1803:D1810)</f>
        <v>-6558146.2899999991</v>
      </c>
      <c r="E1802" s="15">
        <f t="shared" ref="E1802:N1802" si="25">SUM(E1803:E1810)</f>
        <v>-3659809.15</v>
      </c>
      <c r="F1802" s="15">
        <f t="shared" si="25"/>
        <v>-2271991.7500000005</v>
      </c>
      <c r="G1802" s="15">
        <f t="shared" si="25"/>
        <v>-1420908.6900000002</v>
      </c>
      <c r="H1802" s="15">
        <f t="shared" si="25"/>
        <v>-4320656.46</v>
      </c>
      <c r="I1802" s="15">
        <f t="shared" si="25"/>
        <v>-3728909.8000000007</v>
      </c>
      <c r="J1802" s="15">
        <f t="shared" si="25"/>
        <v>-4400043.0999999996</v>
      </c>
      <c r="K1802" s="15">
        <f t="shared" si="25"/>
        <v>-4865556.1899999995</v>
      </c>
      <c r="L1802" s="15">
        <f t="shared" si="25"/>
        <v>-10340148.760000002</v>
      </c>
      <c r="M1802" s="15">
        <f t="shared" si="25"/>
        <v>-6026795.450000002</v>
      </c>
      <c r="N1802" s="15">
        <f t="shared" si="25"/>
        <v>-6109973.6000000006</v>
      </c>
    </row>
    <row r="1803" spans="1:14" s="7" customFormat="1" x14ac:dyDescent="0.2">
      <c r="C1803" s="7" t="s">
        <v>1528</v>
      </c>
      <c r="D1803" s="8"/>
      <c r="E1803" s="8"/>
      <c r="F1803" s="8"/>
      <c r="G1803" s="8"/>
      <c r="H1803" s="8"/>
      <c r="I1803" s="8"/>
      <c r="J1803" s="8"/>
      <c r="K1803" s="8">
        <v>0</v>
      </c>
      <c r="L1803" s="8"/>
      <c r="M1803" s="8"/>
      <c r="N1803" s="8"/>
    </row>
    <row r="1804" spans="1:14" s="7" customFormat="1" x14ac:dyDescent="0.2">
      <c r="C1804" s="7" t="s">
        <v>1169</v>
      </c>
      <c r="D1804" s="8">
        <v>-2538666.54</v>
      </c>
      <c r="E1804" s="8">
        <v>-2009347.5</v>
      </c>
      <c r="F1804" s="8">
        <v>-919687.95</v>
      </c>
      <c r="G1804" s="8">
        <v>-283659.28000000003</v>
      </c>
      <c r="H1804" s="8">
        <v>-1457463.4500000002</v>
      </c>
      <c r="I1804" s="8">
        <v>-1462633.37</v>
      </c>
      <c r="J1804" s="8">
        <v>-1349077.6199999999</v>
      </c>
      <c r="K1804" s="8">
        <v>-1797658.5099999998</v>
      </c>
      <c r="L1804" s="8">
        <v>-2575906.0499999998</v>
      </c>
      <c r="M1804" s="8">
        <v>-2025268.0800000003</v>
      </c>
      <c r="N1804" s="8">
        <v>-1925070.6100000003</v>
      </c>
    </row>
    <row r="1805" spans="1:14" s="7" customFormat="1" x14ac:dyDescent="0.2">
      <c r="C1805" s="7" t="s">
        <v>1171</v>
      </c>
      <c r="D1805" s="8">
        <v>-2609867.0499999998</v>
      </c>
      <c r="E1805" s="8">
        <v>-744438.52</v>
      </c>
      <c r="F1805" s="8">
        <v>-497396.02999999997</v>
      </c>
      <c r="G1805" s="8">
        <v>-624795.59</v>
      </c>
      <c r="H1805" s="8">
        <v>-1212299.44</v>
      </c>
      <c r="I1805" s="8">
        <v>-1030058.6600000001</v>
      </c>
      <c r="J1805" s="8">
        <v>-2049038.81</v>
      </c>
      <c r="K1805" s="8">
        <v>-1465878.13</v>
      </c>
      <c r="L1805" s="8">
        <v>-3665205.9</v>
      </c>
      <c r="M1805" s="8">
        <v>-1844245.85</v>
      </c>
      <c r="N1805" s="8">
        <v>-1281241.2000000002</v>
      </c>
    </row>
    <row r="1806" spans="1:14" s="7" customFormat="1" x14ac:dyDescent="0.2">
      <c r="C1806" s="7" t="s">
        <v>1173</v>
      </c>
      <c r="D1806" s="8">
        <v>-1088247.77</v>
      </c>
      <c r="E1806" s="8">
        <v>-225674.23</v>
      </c>
      <c r="F1806" s="8">
        <v>-776196.62</v>
      </c>
      <c r="G1806" s="8">
        <v>-413863.77</v>
      </c>
      <c r="H1806" s="8">
        <v>-1008737.2399999999</v>
      </c>
      <c r="I1806" s="8">
        <v>-581057.80999999994</v>
      </c>
      <c r="J1806" s="8">
        <v>-660419.88000000012</v>
      </c>
      <c r="K1806" s="8">
        <v>-1023960.8699999999</v>
      </c>
      <c r="L1806" s="8">
        <v>-2829447.07</v>
      </c>
      <c r="M1806" s="8">
        <v>-1151416.3500000001</v>
      </c>
      <c r="N1806" s="8">
        <v>-1251681.0299999998</v>
      </c>
    </row>
    <row r="1807" spans="1:14" s="7" customFormat="1" x14ac:dyDescent="0.2">
      <c r="C1807" s="7" t="s">
        <v>1174</v>
      </c>
      <c r="D1807" s="8">
        <v>-244039.38</v>
      </c>
      <c r="E1807" s="8">
        <v>-353200.65</v>
      </c>
      <c r="F1807" s="8">
        <v>-28804.45</v>
      </c>
      <c r="G1807" s="8">
        <v>-98590.05</v>
      </c>
      <c r="H1807" s="8">
        <v>-270443.23</v>
      </c>
      <c r="I1807" s="8">
        <v>-540210.91</v>
      </c>
      <c r="J1807" s="8">
        <v>-265146.74</v>
      </c>
      <c r="K1807" s="8">
        <v>-484245.91000000003</v>
      </c>
      <c r="L1807" s="8">
        <v>-963936.24</v>
      </c>
      <c r="M1807" s="8">
        <v>-822097.58</v>
      </c>
      <c r="N1807" s="8">
        <v>-1627886.8900000001</v>
      </c>
    </row>
    <row r="1808" spans="1:14" s="7" customFormat="1" x14ac:dyDescent="0.2">
      <c r="C1808" s="7" t="s">
        <v>1175</v>
      </c>
      <c r="D1808" s="8"/>
      <c r="E1808" s="8">
        <v>-29194.83</v>
      </c>
      <c r="F1808" s="8">
        <v>-2612.42</v>
      </c>
      <c r="G1808" s="8"/>
      <c r="H1808" s="8"/>
      <c r="I1808" s="8"/>
      <c r="J1808" s="8"/>
      <c r="K1808" s="8"/>
      <c r="L1808" s="8">
        <v>-116730.81</v>
      </c>
      <c r="M1808" s="8"/>
      <c r="N1808" s="8"/>
    </row>
    <row r="1809" spans="1:14" s="7" customFormat="1" x14ac:dyDescent="0.2">
      <c r="C1809" s="7" t="s">
        <v>1176</v>
      </c>
      <c r="D1809" s="8">
        <v>-77325.549999999988</v>
      </c>
      <c r="E1809" s="8">
        <v>-124565.64</v>
      </c>
      <c r="F1809" s="8">
        <v>-17408.64</v>
      </c>
      <c r="G1809" s="8"/>
      <c r="H1809" s="8">
        <v>-260121.88999999998</v>
      </c>
      <c r="I1809" s="8">
        <v>-107019.87</v>
      </c>
      <c r="J1809" s="8">
        <v>-12673</v>
      </c>
      <c r="K1809" s="8">
        <v>-67601.97</v>
      </c>
      <c r="L1809" s="8">
        <v>-148858.23000000001</v>
      </c>
      <c r="M1809" s="8">
        <v>-133151.85999999999</v>
      </c>
      <c r="N1809" s="8">
        <v>-4266.3900000000003</v>
      </c>
    </row>
    <row r="1810" spans="1:14" s="7" customFormat="1" x14ac:dyDescent="0.2">
      <c r="C1810" s="7" t="s">
        <v>1177</v>
      </c>
      <c r="D1810" s="8"/>
      <c r="E1810" s="8">
        <v>-173387.78</v>
      </c>
      <c r="F1810" s="8">
        <v>-29885.64</v>
      </c>
      <c r="G1810" s="8"/>
      <c r="H1810" s="8">
        <v>-111591.20999999999</v>
      </c>
      <c r="I1810" s="8">
        <v>-7929.18</v>
      </c>
      <c r="J1810" s="8">
        <v>-63687.05</v>
      </c>
      <c r="K1810" s="8">
        <v>-26210.799999999999</v>
      </c>
      <c r="L1810" s="8">
        <v>-40064.46</v>
      </c>
      <c r="M1810" s="8">
        <v>-50615.73</v>
      </c>
      <c r="N1810" s="8">
        <v>-19827.48</v>
      </c>
    </row>
    <row r="1811" spans="1:14" s="7" customFormat="1" x14ac:dyDescent="0.2">
      <c r="A1811" s="5" t="s">
        <v>1529</v>
      </c>
      <c r="B1811" s="5"/>
      <c r="C1811" s="5"/>
      <c r="D1811" s="6">
        <f>D1812+D1817+D2003+D2043+D2423+D2450+D2528+D2567+D2570+D2578</f>
        <v>-147660234.58000007</v>
      </c>
      <c r="E1811" s="6">
        <f t="shared" ref="E1811:N1811" si="26">E1812+E1817+E2003+E2043+E2423+E2450+E2528+E2567+E2570+E2578</f>
        <v>-150717720.78000006</v>
      </c>
      <c r="F1811" s="6">
        <f t="shared" si="26"/>
        <v>-150113871.40999997</v>
      </c>
      <c r="G1811" s="6">
        <f t="shared" si="26"/>
        <v>-216336865.29999992</v>
      </c>
      <c r="H1811" s="6">
        <f t="shared" si="26"/>
        <v>-195366646.07999995</v>
      </c>
      <c r="I1811" s="6">
        <f t="shared" si="26"/>
        <v>-187810422.75</v>
      </c>
      <c r="J1811" s="6">
        <f t="shared" si="26"/>
        <v>-280269154.81000006</v>
      </c>
      <c r="K1811" s="6">
        <f t="shared" si="26"/>
        <v>-284149343.98999995</v>
      </c>
      <c r="L1811" s="6">
        <f t="shared" si="26"/>
        <v>-228525661.39999995</v>
      </c>
      <c r="M1811" s="6">
        <f t="shared" si="26"/>
        <v>-584462177.09000003</v>
      </c>
      <c r="N1811" s="6">
        <f t="shared" si="26"/>
        <v>-458778798.71999985</v>
      </c>
    </row>
    <row r="1812" spans="1:14" s="7" customFormat="1" x14ac:dyDescent="0.2">
      <c r="A1812" s="14"/>
      <c r="B1812" s="14" t="s">
        <v>2623</v>
      </c>
      <c r="C1812" s="14"/>
      <c r="D1812" s="15">
        <f>SUM(D1813:D1816)</f>
        <v>0</v>
      </c>
      <c r="E1812" s="15">
        <f t="shared" ref="E1812:N1812" si="27">SUM(E1813:E1816)</f>
        <v>0</v>
      </c>
      <c r="F1812" s="15">
        <f t="shared" si="27"/>
        <v>0</v>
      </c>
      <c r="G1812" s="15">
        <f t="shared" si="27"/>
        <v>0</v>
      </c>
      <c r="H1812" s="15">
        <f t="shared" si="27"/>
        <v>0</v>
      </c>
      <c r="I1812" s="15">
        <f t="shared" si="27"/>
        <v>-341585.17</v>
      </c>
      <c r="J1812" s="15">
        <f t="shared" si="27"/>
        <v>-478560.32</v>
      </c>
      <c r="K1812" s="15">
        <f t="shared" si="27"/>
        <v>0</v>
      </c>
      <c r="L1812" s="15">
        <f t="shared" si="27"/>
        <v>0</v>
      </c>
      <c r="M1812" s="15">
        <f t="shared" si="27"/>
        <v>0</v>
      </c>
      <c r="N1812" s="15">
        <f t="shared" si="27"/>
        <v>0</v>
      </c>
    </row>
    <row r="1813" spans="1:14" s="11" customFormat="1" x14ac:dyDescent="0.2">
      <c r="C1813" s="11" t="s">
        <v>2624</v>
      </c>
      <c r="D1813" s="12"/>
      <c r="E1813" s="12"/>
      <c r="F1813" s="12"/>
      <c r="G1813" s="12"/>
      <c r="H1813" s="12"/>
      <c r="I1813" s="12"/>
      <c r="J1813" s="12">
        <v>-273603.46000000002</v>
      </c>
      <c r="K1813" s="12"/>
      <c r="L1813" s="12"/>
      <c r="M1813" s="12"/>
      <c r="N1813" s="12"/>
    </row>
    <row r="1814" spans="1:14" s="11" customFormat="1" x14ac:dyDescent="0.2">
      <c r="C1814" s="11" t="s">
        <v>2625</v>
      </c>
      <c r="D1814" s="12"/>
      <c r="E1814" s="12"/>
      <c r="F1814" s="12"/>
      <c r="G1814" s="12"/>
      <c r="H1814" s="12"/>
      <c r="I1814" s="12"/>
      <c r="J1814" s="12">
        <v>-182808.86</v>
      </c>
      <c r="K1814" s="12"/>
      <c r="L1814" s="12"/>
      <c r="M1814" s="12"/>
      <c r="N1814" s="12"/>
    </row>
    <row r="1815" spans="1:14" s="11" customFormat="1" x14ac:dyDescent="0.2">
      <c r="C1815" s="11" t="s">
        <v>2626</v>
      </c>
      <c r="D1815" s="12"/>
      <c r="E1815" s="12"/>
      <c r="F1815" s="12"/>
      <c r="G1815" s="12"/>
      <c r="H1815" s="12"/>
      <c r="I1815" s="12">
        <v>-341585.17</v>
      </c>
      <c r="J1815" s="12">
        <v>-21525</v>
      </c>
      <c r="K1815" s="12"/>
      <c r="L1815" s="12"/>
      <c r="M1815" s="12"/>
      <c r="N1815" s="12"/>
    </row>
    <row r="1816" spans="1:14" s="11" customFormat="1" x14ac:dyDescent="0.2">
      <c r="C1816" s="11" t="s">
        <v>2627</v>
      </c>
      <c r="D1816" s="12"/>
      <c r="E1816" s="12"/>
      <c r="F1816" s="12"/>
      <c r="G1816" s="12"/>
      <c r="H1816" s="12"/>
      <c r="I1816" s="12"/>
      <c r="J1816" s="12">
        <v>-623</v>
      </c>
      <c r="K1816" s="12"/>
      <c r="L1816" s="12"/>
      <c r="M1816" s="12"/>
      <c r="N1816" s="12"/>
    </row>
    <row r="1817" spans="1:14" s="7" customFormat="1" x14ac:dyDescent="0.2">
      <c r="A1817" s="14"/>
      <c r="B1817" s="14" t="s">
        <v>1530</v>
      </c>
      <c r="C1817" s="14"/>
      <c r="D1817" s="15">
        <f>SUM(D1818:D2002)</f>
        <v>-153276.34</v>
      </c>
      <c r="E1817" s="15">
        <f t="shared" ref="E1817:N1817" si="28">SUM(E1818:E2002)</f>
        <v>-484093.46</v>
      </c>
      <c r="F1817" s="15">
        <f t="shared" si="28"/>
        <v>-1118162.95</v>
      </c>
      <c r="G1817" s="15">
        <f t="shared" si="28"/>
        <v>-316002.33</v>
      </c>
      <c r="H1817" s="15">
        <f t="shared" si="28"/>
        <v>-356076.95000000007</v>
      </c>
      <c r="I1817" s="15">
        <f t="shared" si="28"/>
        <v>-964718.64999999979</v>
      </c>
      <c r="J1817" s="15">
        <f t="shared" si="28"/>
        <v>-1582857.47</v>
      </c>
      <c r="K1817" s="15">
        <f t="shared" si="28"/>
        <v>-1361965.4500000002</v>
      </c>
      <c r="L1817" s="15">
        <f t="shared" si="28"/>
        <v>-1440759.8699999999</v>
      </c>
      <c r="M1817" s="15">
        <f t="shared" si="28"/>
        <v>-19139564.080000006</v>
      </c>
      <c r="N1817" s="15">
        <f t="shared" si="28"/>
        <v>-1693002.2999999998</v>
      </c>
    </row>
    <row r="1818" spans="1:14" s="7" customFormat="1" x14ac:dyDescent="0.2">
      <c r="C1818" s="7" t="s">
        <v>31</v>
      </c>
      <c r="D1818" s="8"/>
      <c r="E1818" s="8"/>
      <c r="F1818" s="8"/>
      <c r="G1818" s="8"/>
      <c r="H1818" s="8"/>
      <c r="I1818" s="8"/>
      <c r="J1818" s="8"/>
      <c r="K1818" s="8"/>
      <c r="L1818" s="8"/>
      <c r="M1818" s="8">
        <v>-50787.92</v>
      </c>
      <c r="N1818" s="8"/>
    </row>
    <row r="1819" spans="1:14" s="7" customFormat="1" x14ac:dyDescent="0.2">
      <c r="C1819" s="7" t="s">
        <v>33</v>
      </c>
      <c r="D1819" s="8"/>
      <c r="E1819" s="8"/>
      <c r="F1819" s="8"/>
      <c r="G1819" s="8"/>
      <c r="H1819" s="8"/>
      <c r="I1819" s="8"/>
      <c r="J1819" s="8"/>
      <c r="K1819" s="8"/>
      <c r="L1819" s="8">
        <v>-19557.71</v>
      </c>
      <c r="M1819" s="8"/>
      <c r="N1819" s="8">
        <v>-39392.5</v>
      </c>
    </row>
    <row r="1820" spans="1:14" s="7" customFormat="1" x14ac:dyDescent="0.2">
      <c r="C1820" s="7" t="s">
        <v>34</v>
      </c>
      <c r="D1820" s="8"/>
      <c r="E1820" s="8"/>
      <c r="F1820" s="8"/>
      <c r="G1820" s="8"/>
      <c r="H1820" s="8"/>
      <c r="I1820" s="8"/>
      <c r="J1820" s="8"/>
      <c r="K1820" s="8"/>
      <c r="L1820" s="8"/>
      <c r="M1820" s="8">
        <v>-84119.88</v>
      </c>
      <c r="N1820" s="8"/>
    </row>
    <row r="1821" spans="1:14" s="7" customFormat="1" x14ac:dyDescent="0.2">
      <c r="C1821" s="7" t="s">
        <v>35</v>
      </c>
      <c r="D1821" s="8"/>
      <c r="E1821" s="8"/>
      <c r="F1821" s="8"/>
      <c r="G1821" s="8"/>
      <c r="H1821" s="8"/>
      <c r="I1821" s="8"/>
      <c r="J1821" s="8">
        <v>-67110.539999999994</v>
      </c>
      <c r="K1821" s="8"/>
      <c r="L1821" s="8"/>
      <c r="M1821" s="8">
        <v>-486260.59</v>
      </c>
      <c r="N1821" s="8"/>
    </row>
    <row r="1822" spans="1:14" s="7" customFormat="1" x14ac:dyDescent="0.2">
      <c r="C1822" s="7" t="s">
        <v>36</v>
      </c>
      <c r="D1822" s="8"/>
      <c r="E1822" s="8"/>
      <c r="F1822" s="8"/>
      <c r="G1822" s="8"/>
      <c r="H1822" s="8"/>
      <c r="I1822" s="8"/>
      <c r="J1822" s="8"/>
      <c r="K1822" s="8"/>
      <c r="L1822" s="8"/>
      <c r="M1822" s="8">
        <v>-1026100.56</v>
      </c>
      <c r="N1822" s="8">
        <v>-39312.57</v>
      </c>
    </row>
    <row r="1823" spans="1:14" s="7" customFormat="1" x14ac:dyDescent="0.2">
      <c r="C1823" s="7" t="s">
        <v>38</v>
      </c>
      <c r="D1823" s="8"/>
      <c r="E1823" s="8"/>
      <c r="F1823" s="8"/>
      <c r="G1823" s="8"/>
      <c r="H1823" s="8"/>
      <c r="I1823" s="8"/>
      <c r="J1823" s="8">
        <v>-1760.68</v>
      </c>
      <c r="K1823" s="8"/>
      <c r="L1823" s="8">
        <v>-20025.830000000002</v>
      </c>
      <c r="M1823" s="8">
        <v>-104845.06</v>
      </c>
      <c r="N1823" s="8"/>
    </row>
    <row r="1824" spans="1:14" s="7" customFormat="1" x14ac:dyDescent="0.2">
      <c r="C1824" s="7" t="s">
        <v>39</v>
      </c>
      <c r="D1824" s="8"/>
      <c r="E1824" s="8"/>
      <c r="F1824" s="8"/>
      <c r="G1824" s="8"/>
      <c r="H1824" s="8"/>
      <c r="I1824" s="8"/>
      <c r="J1824" s="8">
        <v>-10569.210000000001</v>
      </c>
      <c r="K1824" s="8">
        <v>-40395.54</v>
      </c>
      <c r="L1824" s="8">
        <v>-8296.41</v>
      </c>
      <c r="M1824" s="8">
        <v>-97153.11</v>
      </c>
      <c r="N1824" s="8">
        <v>-40395.54</v>
      </c>
    </row>
    <row r="1825" spans="3:14" s="7" customFormat="1" x14ac:dyDescent="0.2">
      <c r="C1825" s="7" t="s">
        <v>40</v>
      </c>
      <c r="D1825" s="8"/>
      <c r="E1825" s="8"/>
      <c r="F1825" s="8"/>
      <c r="G1825" s="8"/>
      <c r="H1825" s="8"/>
      <c r="I1825" s="8"/>
      <c r="J1825" s="8"/>
      <c r="K1825" s="8">
        <v>-233732.23</v>
      </c>
      <c r="L1825" s="8"/>
      <c r="M1825" s="8">
        <v>-94703.21</v>
      </c>
      <c r="N1825" s="8"/>
    </row>
    <row r="1826" spans="3:14" s="7" customFormat="1" x14ac:dyDescent="0.2">
      <c r="C1826" s="7" t="s">
        <v>41</v>
      </c>
      <c r="D1826" s="8"/>
      <c r="E1826" s="8"/>
      <c r="F1826" s="8"/>
      <c r="G1826" s="8"/>
      <c r="H1826" s="8"/>
      <c r="I1826" s="8"/>
      <c r="J1826" s="8"/>
      <c r="K1826" s="8"/>
      <c r="L1826" s="8">
        <v>-8638.0400000000009</v>
      </c>
      <c r="M1826" s="8">
        <v>-27885.279999999999</v>
      </c>
      <c r="N1826" s="8"/>
    </row>
    <row r="1827" spans="3:14" s="7" customFormat="1" x14ac:dyDescent="0.2">
      <c r="C1827" s="7" t="s">
        <v>42</v>
      </c>
      <c r="D1827" s="8"/>
      <c r="E1827" s="8"/>
      <c r="F1827" s="8"/>
      <c r="G1827" s="8"/>
      <c r="H1827" s="8"/>
      <c r="I1827" s="8"/>
      <c r="J1827" s="8"/>
      <c r="K1827" s="8">
        <v>-9198</v>
      </c>
      <c r="L1827" s="8"/>
      <c r="M1827" s="8">
        <v>-191545.16</v>
      </c>
      <c r="N1827" s="8">
        <v>-35423</v>
      </c>
    </row>
    <row r="1828" spans="3:14" s="7" customFormat="1" x14ac:dyDescent="0.2">
      <c r="C1828" s="7" t="s">
        <v>43</v>
      </c>
      <c r="D1828" s="8"/>
      <c r="E1828" s="8"/>
      <c r="F1828" s="8"/>
      <c r="G1828" s="8">
        <v>-7359.62</v>
      </c>
      <c r="H1828" s="8"/>
      <c r="I1828" s="8"/>
      <c r="J1828" s="8">
        <v>-5106.76</v>
      </c>
      <c r="K1828" s="8"/>
      <c r="L1828" s="8"/>
      <c r="M1828" s="8">
        <v>-33131.86</v>
      </c>
      <c r="N1828" s="8"/>
    </row>
    <row r="1829" spans="3:14" s="7" customFormat="1" x14ac:dyDescent="0.2">
      <c r="C1829" s="7" t="s">
        <v>1531</v>
      </c>
      <c r="D1829" s="8"/>
      <c r="E1829" s="8"/>
      <c r="F1829" s="8"/>
      <c r="G1829" s="8"/>
      <c r="H1829" s="8"/>
      <c r="I1829" s="8">
        <v>-8478.35</v>
      </c>
      <c r="J1829" s="8"/>
      <c r="K1829" s="8"/>
      <c r="L1829" s="8"/>
      <c r="M1829" s="8"/>
      <c r="N1829" s="8">
        <v>-21274.29</v>
      </c>
    </row>
    <row r="1830" spans="3:14" s="7" customFormat="1" x14ac:dyDescent="0.2">
      <c r="C1830" s="7" t="s">
        <v>1532</v>
      </c>
      <c r="D1830" s="8"/>
      <c r="E1830" s="8"/>
      <c r="F1830" s="8"/>
      <c r="G1830" s="8"/>
      <c r="H1830" s="8"/>
      <c r="I1830" s="8"/>
      <c r="J1830" s="8"/>
      <c r="K1830" s="8"/>
      <c r="L1830" s="8"/>
      <c r="M1830" s="8">
        <v>-26034.41</v>
      </c>
      <c r="N1830" s="8"/>
    </row>
    <row r="1831" spans="3:14" s="7" customFormat="1" x14ac:dyDescent="0.2">
      <c r="C1831" s="7" t="s">
        <v>45</v>
      </c>
      <c r="D1831" s="8"/>
      <c r="E1831" s="8"/>
      <c r="F1831" s="8"/>
      <c r="G1831" s="8"/>
      <c r="H1831" s="8"/>
      <c r="I1831" s="8"/>
      <c r="J1831" s="8"/>
      <c r="K1831" s="8"/>
      <c r="L1831" s="8"/>
      <c r="M1831" s="8">
        <v>-220884.96</v>
      </c>
      <c r="N1831" s="8">
        <v>-181821</v>
      </c>
    </row>
    <row r="1832" spans="3:14" s="7" customFormat="1" x14ac:dyDescent="0.2">
      <c r="C1832" s="7" t="s">
        <v>46</v>
      </c>
      <c r="D1832" s="8"/>
      <c r="E1832" s="8"/>
      <c r="F1832" s="8"/>
      <c r="G1832" s="8"/>
      <c r="H1832" s="8"/>
      <c r="I1832" s="8"/>
      <c r="J1832" s="8"/>
      <c r="K1832" s="8"/>
      <c r="L1832" s="8"/>
      <c r="M1832" s="8">
        <v>-727231.5</v>
      </c>
      <c r="N1832" s="8"/>
    </row>
    <row r="1833" spans="3:14" s="7" customFormat="1" x14ac:dyDescent="0.2">
      <c r="C1833" s="7" t="s">
        <v>47</v>
      </c>
      <c r="D1833" s="8"/>
      <c r="E1833" s="8"/>
      <c r="F1833" s="8"/>
      <c r="G1833" s="8"/>
      <c r="H1833" s="8"/>
      <c r="I1833" s="8"/>
      <c r="J1833" s="8"/>
      <c r="K1833" s="8"/>
      <c r="L1833" s="8"/>
      <c r="M1833" s="8">
        <v>-281185.15000000002</v>
      </c>
      <c r="N1833" s="8"/>
    </row>
    <row r="1834" spans="3:14" s="7" customFormat="1" x14ac:dyDescent="0.2">
      <c r="C1834" s="7" t="s">
        <v>48</v>
      </c>
      <c r="D1834" s="8"/>
      <c r="E1834" s="8"/>
      <c r="F1834" s="8"/>
      <c r="G1834" s="8"/>
      <c r="H1834" s="8"/>
      <c r="I1834" s="8"/>
      <c r="J1834" s="8"/>
      <c r="K1834" s="8"/>
      <c r="L1834" s="8"/>
      <c r="M1834" s="8">
        <v>-7269.99</v>
      </c>
      <c r="N1834" s="8"/>
    </row>
    <row r="1835" spans="3:14" s="7" customFormat="1" x14ac:dyDescent="0.2">
      <c r="C1835" s="7" t="s">
        <v>49</v>
      </c>
      <c r="D1835" s="8"/>
      <c r="E1835" s="8"/>
      <c r="F1835" s="8"/>
      <c r="G1835" s="8"/>
      <c r="H1835" s="8"/>
      <c r="I1835" s="8"/>
      <c r="J1835" s="8"/>
      <c r="K1835" s="8"/>
      <c r="L1835" s="8"/>
      <c r="M1835" s="8">
        <v>-32444.400000000001</v>
      </c>
      <c r="N1835" s="8"/>
    </row>
    <row r="1836" spans="3:14" s="7" customFormat="1" x14ac:dyDescent="0.2">
      <c r="C1836" s="7" t="s">
        <v>50</v>
      </c>
      <c r="D1836" s="8"/>
      <c r="E1836" s="8"/>
      <c r="F1836" s="8"/>
      <c r="G1836" s="8"/>
      <c r="H1836" s="8"/>
      <c r="I1836" s="8"/>
      <c r="J1836" s="8"/>
      <c r="K1836" s="8"/>
      <c r="L1836" s="8"/>
      <c r="M1836" s="8">
        <v>-884683.56</v>
      </c>
      <c r="N1836" s="8"/>
    </row>
    <row r="1837" spans="3:14" s="7" customFormat="1" x14ac:dyDescent="0.2">
      <c r="C1837" s="7" t="s">
        <v>51</v>
      </c>
      <c r="D1837" s="8"/>
      <c r="E1837" s="8"/>
      <c r="F1837" s="8"/>
      <c r="G1837" s="8"/>
      <c r="H1837" s="8"/>
      <c r="I1837" s="8">
        <v>-22400</v>
      </c>
      <c r="J1837" s="8"/>
      <c r="K1837" s="8"/>
      <c r="L1837" s="8"/>
      <c r="M1837" s="8"/>
      <c r="N1837" s="8"/>
    </row>
    <row r="1838" spans="3:14" s="7" customFormat="1" x14ac:dyDescent="0.2">
      <c r="C1838" s="7" t="s">
        <v>52</v>
      </c>
      <c r="D1838" s="8"/>
      <c r="E1838" s="8"/>
      <c r="F1838" s="8"/>
      <c r="G1838" s="8"/>
      <c r="H1838" s="8"/>
      <c r="I1838" s="8"/>
      <c r="J1838" s="8"/>
      <c r="K1838" s="8"/>
      <c r="L1838" s="8"/>
      <c r="M1838" s="8">
        <v>-96072.85</v>
      </c>
      <c r="N1838" s="8"/>
    </row>
    <row r="1839" spans="3:14" s="7" customFormat="1" x14ac:dyDescent="0.2">
      <c r="C1839" s="7" t="s">
        <v>58</v>
      </c>
      <c r="D1839" s="8"/>
      <c r="E1839" s="8"/>
      <c r="F1839" s="8"/>
      <c r="G1839" s="8"/>
      <c r="H1839" s="8"/>
      <c r="I1839" s="8"/>
      <c r="J1839" s="8"/>
      <c r="K1839" s="8"/>
      <c r="L1839" s="8"/>
      <c r="M1839" s="8">
        <v>-15153.9</v>
      </c>
      <c r="N1839" s="8"/>
    </row>
    <row r="1840" spans="3:14" s="7" customFormat="1" x14ac:dyDescent="0.2">
      <c r="C1840" s="7" t="s">
        <v>62</v>
      </c>
      <c r="D1840" s="8"/>
      <c r="E1840" s="8">
        <v>-54872.62</v>
      </c>
      <c r="F1840" s="8"/>
      <c r="G1840" s="8"/>
      <c r="H1840" s="8"/>
      <c r="I1840" s="8">
        <v>-56677.08</v>
      </c>
      <c r="J1840" s="8"/>
      <c r="K1840" s="8"/>
      <c r="L1840" s="8"/>
      <c r="M1840" s="8">
        <v>-653604.73</v>
      </c>
      <c r="N1840" s="8">
        <v>-150623.01999999999</v>
      </c>
    </row>
    <row r="1841" spans="3:14" s="7" customFormat="1" x14ac:dyDescent="0.2">
      <c r="C1841" s="7" t="s">
        <v>64</v>
      </c>
      <c r="D1841" s="8"/>
      <c r="E1841" s="8"/>
      <c r="F1841" s="8"/>
      <c r="G1841" s="8"/>
      <c r="H1841" s="8"/>
      <c r="I1841" s="8"/>
      <c r="J1841" s="8"/>
      <c r="K1841" s="8"/>
      <c r="L1841" s="8"/>
      <c r="M1841" s="8">
        <v>-398017.74</v>
      </c>
      <c r="N1841" s="8"/>
    </row>
    <row r="1842" spans="3:14" s="7" customFormat="1" x14ac:dyDescent="0.2">
      <c r="C1842" s="7" t="s">
        <v>72</v>
      </c>
      <c r="D1842" s="8"/>
      <c r="E1842" s="8"/>
      <c r="F1842" s="8"/>
      <c r="G1842" s="8"/>
      <c r="H1842" s="8"/>
      <c r="I1842" s="8"/>
      <c r="J1842" s="8"/>
      <c r="K1842" s="8">
        <v>-6912.65</v>
      </c>
      <c r="L1842" s="8"/>
      <c r="M1842" s="8">
        <v>-3930</v>
      </c>
      <c r="N1842" s="8"/>
    </row>
    <row r="1843" spans="3:14" s="7" customFormat="1" x14ac:dyDescent="0.2">
      <c r="C1843" s="7" t="s">
        <v>1533</v>
      </c>
      <c r="D1843" s="8"/>
      <c r="E1843" s="8"/>
      <c r="F1843" s="8"/>
      <c r="G1843" s="8"/>
      <c r="H1843" s="8"/>
      <c r="I1843" s="8"/>
      <c r="J1843" s="8"/>
      <c r="K1843" s="8">
        <v>-4836.79</v>
      </c>
      <c r="L1843" s="8"/>
      <c r="M1843" s="8"/>
      <c r="N1843" s="8"/>
    </row>
    <row r="1844" spans="3:14" s="7" customFormat="1" x14ac:dyDescent="0.2">
      <c r="C1844" s="7" t="s">
        <v>1183</v>
      </c>
      <c r="D1844" s="8"/>
      <c r="E1844" s="8"/>
      <c r="F1844" s="8"/>
      <c r="G1844" s="8"/>
      <c r="H1844" s="8"/>
      <c r="I1844" s="8"/>
      <c r="J1844" s="8"/>
      <c r="K1844" s="8"/>
      <c r="L1844" s="8"/>
      <c r="M1844" s="8">
        <v>-9118.0499999999993</v>
      </c>
      <c r="N1844" s="8"/>
    </row>
    <row r="1845" spans="3:14" s="7" customFormat="1" x14ac:dyDescent="0.2">
      <c r="C1845" s="7" t="s">
        <v>83</v>
      </c>
      <c r="D1845" s="8"/>
      <c r="E1845" s="8"/>
      <c r="F1845" s="8"/>
      <c r="G1845" s="8"/>
      <c r="H1845" s="8"/>
      <c r="I1845" s="8"/>
      <c r="J1845" s="8"/>
      <c r="K1845" s="8">
        <v>-1580.85</v>
      </c>
      <c r="L1845" s="8"/>
      <c r="M1845" s="8"/>
      <c r="N1845" s="8">
        <v>-6677.12</v>
      </c>
    </row>
    <row r="1846" spans="3:14" s="7" customFormat="1" x14ac:dyDescent="0.2">
      <c r="C1846" s="7" t="s">
        <v>1534</v>
      </c>
      <c r="D1846" s="8"/>
      <c r="E1846" s="8"/>
      <c r="F1846" s="8"/>
      <c r="G1846" s="8"/>
      <c r="H1846" s="8"/>
      <c r="I1846" s="8"/>
      <c r="J1846" s="8"/>
      <c r="K1846" s="8"/>
      <c r="L1846" s="8">
        <v>-11557</v>
      </c>
      <c r="M1846" s="8"/>
      <c r="N1846" s="8"/>
    </row>
    <row r="1847" spans="3:14" s="7" customFormat="1" x14ac:dyDescent="0.2">
      <c r="C1847" s="7" t="s">
        <v>103</v>
      </c>
      <c r="D1847" s="8"/>
      <c r="E1847" s="8">
        <v>-244339.34</v>
      </c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3:14" s="7" customFormat="1" x14ac:dyDescent="0.2">
      <c r="C1848" s="7" t="s">
        <v>106</v>
      </c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>
        <v>-40199.18</v>
      </c>
    </row>
    <row r="1849" spans="3:14" s="7" customFormat="1" x14ac:dyDescent="0.2">
      <c r="C1849" s="7" t="s">
        <v>115</v>
      </c>
      <c r="D1849" s="8"/>
      <c r="E1849" s="8"/>
      <c r="F1849" s="8"/>
      <c r="G1849" s="8"/>
      <c r="H1849" s="8">
        <v>-1450.05</v>
      </c>
      <c r="I1849" s="8"/>
      <c r="J1849" s="8"/>
      <c r="K1849" s="8"/>
      <c r="L1849" s="8"/>
      <c r="M1849" s="8">
        <v>-13742.94</v>
      </c>
      <c r="N1849" s="8"/>
    </row>
    <row r="1850" spans="3:14" s="7" customFormat="1" x14ac:dyDescent="0.2">
      <c r="C1850" s="7" t="s">
        <v>116</v>
      </c>
      <c r="D1850" s="8"/>
      <c r="E1850" s="8"/>
      <c r="F1850" s="8"/>
      <c r="G1850" s="8"/>
      <c r="H1850" s="8">
        <v>-15155</v>
      </c>
      <c r="I1850" s="8"/>
      <c r="J1850" s="8"/>
      <c r="K1850" s="8"/>
      <c r="L1850" s="8"/>
      <c r="M1850" s="8">
        <v>-1908.73</v>
      </c>
      <c r="N1850" s="8"/>
    </row>
    <row r="1851" spans="3:14" s="7" customFormat="1" x14ac:dyDescent="0.2">
      <c r="C1851" s="7" t="s">
        <v>118</v>
      </c>
      <c r="D1851" s="8"/>
      <c r="E1851" s="8"/>
      <c r="F1851" s="8"/>
      <c r="G1851" s="8"/>
      <c r="H1851" s="8"/>
      <c r="I1851" s="8"/>
      <c r="J1851" s="8"/>
      <c r="K1851" s="8"/>
      <c r="L1851" s="8"/>
      <c r="M1851" s="8">
        <v>-1145.24</v>
      </c>
      <c r="N1851" s="8"/>
    </row>
    <row r="1852" spans="3:14" s="7" customFormat="1" x14ac:dyDescent="0.2">
      <c r="C1852" s="7" t="s">
        <v>119</v>
      </c>
      <c r="D1852" s="8"/>
      <c r="E1852" s="8"/>
      <c r="F1852" s="8"/>
      <c r="G1852" s="8"/>
      <c r="H1852" s="8">
        <v>-141.18</v>
      </c>
      <c r="I1852" s="8"/>
      <c r="J1852" s="8"/>
      <c r="K1852" s="8"/>
      <c r="L1852" s="8"/>
      <c r="M1852" s="8">
        <v>-381.74</v>
      </c>
      <c r="N1852" s="8"/>
    </row>
    <row r="1853" spans="3:14" s="7" customFormat="1" x14ac:dyDescent="0.2">
      <c r="C1853" s="7" t="s">
        <v>121</v>
      </c>
      <c r="D1853" s="8"/>
      <c r="E1853" s="8"/>
      <c r="F1853" s="8"/>
      <c r="G1853" s="8"/>
      <c r="H1853" s="8"/>
      <c r="I1853" s="8"/>
      <c r="J1853" s="8"/>
      <c r="K1853" s="8"/>
      <c r="L1853" s="8"/>
      <c r="M1853" s="8">
        <v>-1908.74</v>
      </c>
      <c r="N1853" s="8"/>
    </row>
    <row r="1854" spans="3:14" s="7" customFormat="1" x14ac:dyDescent="0.2">
      <c r="C1854" s="7" t="s">
        <v>122</v>
      </c>
      <c r="D1854" s="8"/>
      <c r="E1854" s="8"/>
      <c r="F1854" s="8"/>
      <c r="G1854" s="8"/>
      <c r="H1854" s="8"/>
      <c r="I1854" s="8"/>
      <c r="J1854" s="8"/>
      <c r="K1854" s="8"/>
      <c r="L1854" s="8"/>
      <c r="M1854" s="8">
        <v>-134381.53</v>
      </c>
      <c r="N1854" s="8"/>
    </row>
    <row r="1855" spans="3:14" s="7" customFormat="1" x14ac:dyDescent="0.2">
      <c r="C1855" s="7" t="s">
        <v>1535</v>
      </c>
      <c r="D1855" s="8"/>
      <c r="E1855" s="8"/>
      <c r="F1855" s="8"/>
      <c r="G1855" s="8"/>
      <c r="H1855" s="8"/>
      <c r="I1855" s="8"/>
      <c r="J1855" s="8"/>
      <c r="K1855" s="8"/>
      <c r="L1855" s="8"/>
      <c r="M1855" s="8">
        <v>-2320.44</v>
      </c>
      <c r="N1855" s="8"/>
    </row>
    <row r="1856" spans="3:14" s="7" customFormat="1" x14ac:dyDescent="0.2">
      <c r="C1856" s="7" t="s">
        <v>123</v>
      </c>
      <c r="D1856" s="8"/>
      <c r="E1856" s="8"/>
      <c r="F1856" s="8"/>
      <c r="G1856" s="8"/>
      <c r="H1856" s="8"/>
      <c r="I1856" s="8"/>
      <c r="J1856" s="8">
        <v>-5659.43</v>
      </c>
      <c r="K1856" s="8"/>
      <c r="L1856" s="8"/>
      <c r="M1856" s="8">
        <v>-28290.85</v>
      </c>
      <c r="N1856" s="8"/>
    </row>
    <row r="1857" spans="3:14" s="7" customFormat="1" x14ac:dyDescent="0.2">
      <c r="C1857" s="7" t="s">
        <v>1186</v>
      </c>
      <c r="D1857" s="8"/>
      <c r="E1857" s="8"/>
      <c r="F1857" s="8"/>
      <c r="G1857" s="8"/>
      <c r="H1857" s="8"/>
      <c r="I1857" s="8"/>
      <c r="J1857" s="8"/>
      <c r="K1857" s="8"/>
      <c r="L1857" s="8"/>
      <c r="M1857" s="8">
        <v>-3062.98</v>
      </c>
      <c r="N1857" s="8"/>
    </row>
    <row r="1858" spans="3:14" s="7" customFormat="1" x14ac:dyDescent="0.2">
      <c r="C1858" s="7" t="s">
        <v>124</v>
      </c>
      <c r="D1858" s="8"/>
      <c r="E1858" s="8"/>
      <c r="F1858" s="8"/>
      <c r="G1858" s="8"/>
      <c r="H1858" s="8"/>
      <c r="I1858" s="8"/>
      <c r="J1858" s="8"/>
      <c r="K1858" s="8"/>
      <c r="L1858" s="8"/>
      <c r="M1858" s="8">
        <v>-16503</v>
      </c>
      <c r="N1858" s="8"/>
    </row>
    <row r="1859" spans="3:14" s="7" customFormat="1" x14ac:dyDescent="0.2">
      <c r="C1859" s="7" t="s">
        <v>125</v>
      </c>
      <c r="D1859" s="8"/>
      <c r="E1859" s="8"/>
      <c r="F1859" s="8"/>
      <c r="G1859" s="8"/>
      <c r="H1859" s="8"/>
      <c r="I1859" s="8"/>
      <c r="J1859" s="8"/>
      <c r="K1859" s="8"/>
      <c r="L1859" s="8"/>
      <c r="M1859" s="8">
        <v>-44793.85</v>
      </c>
      <c r="N1859" s="8"/>
    </row>
    <row r="1860" spans="3:14" s="7" customFormat="1" x14ac:dyDescent="0.2">
      <c r="C1860" s="7" t="s">
        <v>1536</v>
      </c>
      <c r="D1860" s="8"/>
      <c r="E1860" s="8"/>
      <c r="F1860" s="8"/>
      <c r="G1860" s="8"/>
      <c r="H1860" s="8"/>
      <c r="I1860" s="8"/>
      <c r="J1860" s="8"/>
      <c r="K1860" s="8"/>
      <c r="L1860" s="8"/>
      <c r="M1860" s="8">
        <v>-185.64</v>
      </c>
      <c r="N1860" s="8"/>
    </row>
    <row r="1861" spans="3:14" s="7" customFormat="1" x14ac:dyDescent="0.2">
      <c r="C1861" s="7" t="s">
        <v>126</v>
      </c>
      <c r="D1861" s="8"/>
      <c r="E1861" s="8"/>
      <c r="F1861" s="8">
        <v>-5658.16</v>
      </c>
      <c r="G1861" s="8"/>
      <c r="H1861" s="8"/>
      <c r="I1861" s="8"/>
      <c r="J1861" s="8"/>
      <c r="K1861" s="8"/>
      <c r="L1861" s="8"/>
      <c r="M1861" s="8"/>
      <c r="N1861" s="8"/>
    </row>
    <row r="1862" spans="3:14" s="7" customFormat="1" x14ac:dyDescent="0.2">
      <c r="C1862" s="7" t="s">
        <v>1537</v>
      </c>
      <c r="D1862" s="8"/>
      <c r="E1862" s="8"/>
      <c r="F1862" s="8"/>
      <c r="G1862" s="8"/>
      <c r="H1862" s="8"/>
      <c r="I1862" s="8"/>
      <c r="J1862" s="8"/>
      <c r="K1862" s="8"/>
      <c r="L1862" s="8"/>
      <c r="M1862" s="8">
        <v>-3772.12</v>
      </c>
      <c r="N1862" s="8"/>
    </row>
    <row r="1863" spans="3:14" s="7" customFormat="1" x14ac:dyDescent="0.2">
      <c r="C1863" s="7" t="s">
        <v>127</v>
      </c>
      <c r="D1863" s="8"/>
      <c r="E1863" s="8"/>
      <c r="F1863" s="8"/>
      <c r="G1863" s="8"/>
      <c r="H1863" s="8"/>
      <c r="I1863" s="8"/>
      <c r="J1863" s="8"/>
      <c r="K1863" s="8"/>
      <c r="L1863" s="8"/>
      <c r="M1863" s="8">
        <v>-2357.5700000000002</v>
      </c>
      <c r="N1863" s="8"/>
    </row>
    <row r="1864" spans="3:14" s="7" customFormat="1" x14ac:dyDescent="0.2">
      <c r="C1864" s="7" t="s">
        <v>128</v>
      </c>
      <c r="D1864" s="8"/>
      <c r="E1864" s="8"/>
      <c r="F1864" s="8"/>
      <c r="G1864" s="8"/>
      <c r="H1864" s="8"/>
      <c r="I1864" s="8"/>
      <c r="J1864" s="8"/>
      <c r="K1864" s="8">
        <v>-23528.14</v>
      </c>
      <c r="L1864" s="8">
        <v>-1000</v>
      </c>
      <c r="M1864" s="8">
        <v>-35133.769999999997</v>
      </c>
      <c r="N1864" s="8"/>
    </row>
    <row r="1865" spans="3:14" s="7" customFormat="1" x14ac:dyDescent="0.2">
      <c r="C1865" s="7" t="s">
        <v>129</v>
      </c>
      <c r="D1865" s="8"/>
      <c r="E1865" s="8"/>
      <c r="F1865" s="8"/>
      <c r="G1865" s="8"/>
      <c r="H1865" s="8"/>
      <c r="I1865" s="8"/>
      <c r="J1865" s="8"/>
      <c r="K1865" s="8"/>
      <c r="L1865" s="8"/>
      <c r="M1865" s="8">
        <v>-37940.520000000004</v>
      </c>
      <c r="N1865" s="8"/>
    </row>
    <row r="1866" spans="3:14" s="7" customFormat="1" x14ac:dyDescent="0.2">
      <c r="C1866" s="7" t="s">
        <v>131</v>
      </c>
      <c r="D1866" s="8"/>
      <c r="E1866" s="8"/>
      <c r="F1866" s="8"/>
      <c r="G1866" s="8"/>
      <c r="H1866" s="8"/>
      <c r="I1866" s="8"/>
      <c r="J1866" s="8"/>
      <c r="K1866" s="8"/>
      <c r="L1866" s="8"/>
      <c r="M1866" s="8">
        <v>-2242.5700000000002</v>
      </c>
      <c r="N1866" s="8"/>
    </row>
    <row r="1867" spans="3:14" s="7" customFormat="1" x14ac:dyDescent="0.2">
      <c r="C1867" s="7" t="s">
        <v>133</v>
      </c>
      <c r="D1867" s="8"/>
      <c r="E1867" s="8"/>
      <c r="F1867" s="8"/>
      <c r="G1867" s="8"/>
      <c r="H1867" s="8"/>
      <c r="I1867" s="8"/>
      <c r="J1867" s="8"/>
      <c r="K1867" s="8"/>
      <c r="L1867" s="8"/>
      <c r="M1867" s="8">
        <v>-3737.63</v>
      </c>
      <c r="N1867" s="8"/>
    </row>
    <row r="1868" spans="3:14" s="7" customFormat="1" x14ac:dyDescent="0.2">
      <c r="C1868" s="7" t="s">
        <v>134</v>
      </c>
      <c r="D1868" s="8"/>
      <c r="E1868" s="8"/>
      <c r="F1868" s="8"/>
      <c r="G1868" s="8"/>
      <c r="H1868" s="8"/>
      <c r="I1868" s="8"/>
      <c r="J1868" s="8">
        <v>-24220</v>
      </c>
      <c r="K1868" s="8"/>
      <c r="L1868" s="8"/>
      <c r="M1868" s="8">
        <v>-32687.559999999998</v>
      </c>
      <c r="N1868" s="8"/>
    </row>
    <row r="1869" spans="3:14" s="7" customFormat="1" x14ac:dyDescent="0.2">
      <c r="C1869" s="7" t="s">
        <v>138</v>
      </c>
      <c r="D1869" s="8"/>
      <c r="E1869" s="8">
        <v>-58857.14</v>
      </c>
      <c r="F1869" s="8"/>
      <c r="G1869" s="8"/>
      <c r="H1869" s="8"/>
      <c r="I1869" s="8"/>
      <c r="J1869" s="8">
        <v>-31149</v>
      </c>
      <c r="K1869" s="8"/>
      <c r="L1869" s="8"/>
      <c r="M1869" s="8">
        <v>-33078</v>
      </c>
      <c r="N1869" s="8"/>
    </row>
    <row r="1870" spans="3:14" s="7" customFormat="1" x14ac:dyDescent="0.2">
      <c r="C1870" s="7" t="s">
        <v>139</v>
      </c>
      <c r="D1870" s="8"/>
      <c r="E1870" s="8"/>
      <c r="F1870" s="8"/>
      <c r="G1870" s="8"/>
      <c r="H1870" s="8"/>
      <c r="I1870" s="8">
        <v>-45523.13</v>
      </c>
      <c r="J1870" s="8"/>
      <c r="K1870" s="8"/>
      <c r="L1870" s="8"/>
      <c r="M1870" s="8"/>
      <c r="N1870" s="8"/>
    </row>
    <row r="1871" spans="3:14" s="7" customFormat="1" x14ac:dyDescent="0.2">
      <c r="C1871" s="7" t="s">
        <v>144</v>
      </c>
      <c r="D1871" s="8"/>
      <c r="E1871" s="8"/>
      <c r="F1871" s="8"/>
      <c r="G1871" s="8"/>
      <c r="H1871" s="8"/>
      <c r="I1871" s="8"/>
      <c r="J1871" s="8"/>
      <c r="K1871" s="8"/>
      <c r="L1871" s="8">
        <v>-6305</v>
      </c>
      <c r="M1871" s="8">
        <v>-80027.64</v>
      </c>
      <c r="N1871" s="8"/>
    </row>
    <row r="1872" spans="3:14" s="7" customFormat="1" x14ac:dyDescent="0.2">
      <c r="C1872" s="7" t="s">
        <v>145</v>
      </c>
      <c r="D1872" s="8"/>
      <c r="E1872" s="8"/>
      <c r="F1872" s="8"/>
      <c r="G1872" s="8"/>
      <c r="H1872" s="8"/>
      <c r="I1872" s="8"/>
      <c r="J1872" s="8"/>
      <c r="K1872" s="8"/>
      <c r="L1872" s="8">
        <v>-45329.48</v>
      </c>
      <c r="M1872" s="8">
        <v>-19959.580000000002</v>
      </c>
      <c r="N1872" s="8"/>
    </row>
    <row r="1873" spans="3:14" s="7" customFormat="1" x14ac:dyDescent="0.2">
      <c r="C1873" s="7" t="s">
        <v>147</v>
      </c>
      <c r="D1873" s="8"/>
      <c r="E1873" s="8"/>
      <c r="F1873" s="8"/>
      <c r="G1873" s="8"/>
      <c r="H1873" s="8"/>
      <c r="I1873" s="8"/>
      <c r="J1873" s="8"/>
      <c r="K1873" s="8"/>
      <c r="L1873" s="8"/>
      <c r="M1873" s="8">
        <v>-14794.01</v>
      </c>
      <c r="N1873" s="8"/>
    </row>
    <row r="1874" spans="3:14" s="7" customFormat="1" x14ac:dyDescent="0.2">
      <c r="C1874" s="7" t="s">
        <v>1190</v>
      </c>
      <c r="D1874" s="8"/>
      <c r="E1874" s="8"/>
      <c r="F1874" s="8"/>
      <c r="G1874" s="8"/>
      <c r="H1874" s="8"/>
      <c r="I1874" s="8"/>
      <c r="J1874" s="8"/>
      <c r="K1874" s="8"/>
      <c r="L1874" s="8"/>
      <c r="M1874" s="8">
        <v>-1184.33</v>
      </c>
      <c r="N1874" s="8"/>
    </row>
    <row r="1875" spans="3:14" s="7" customFormat="1" x14ac:dyDescent="0.2">
      <c r="C1875" s="7" t="s">
        <v>148</v>
      </c>
      <c r="D1875" s="8"/>
      <c r="E1875" s="8"/>
      <c r="F1875" s="8"/>
      <c r="G1875" s="8"/>
      <c r="H1875" s="8"/>
      <c r="I1875" s="8"/>
      <c r="J1875" s="8"/>
      <c r="K1875" s="8"/>
      <c r="L1875" s="8"/>
      <c r="M1875" s="8">
        <v>-72141.759999999995</v>
      </c>
      <c r="N1875" s="8"/>
    </row>
    <row r="1876" spans="3:14" s="7" customFormat="1" x14ac:dyDescent="0.2">
      <c r="C1876" s="7" t="s">
        <v>149</v>
      </c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>
        <v>-1159.0999999999999</v>
      </c>
    </row>
    <row r="1877" spans="3:14" s="7" customFormat="1" x14ac:dyDescent="0.2">
      <c r="C1877" s="7" t="s">
        <v>152</v>
      </c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>
        <v>-8558.98</v>
      </c>
    </row>
    <row r="1878" spans="3:14" s="7" customFormat="1" x14ac:dyDescent="0.2">
      <c r="C1878" s="7" t="s">
        <v>153</v>
      </c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>
        <v>-4260</v>
      </c>
    </row>
    <row r="1879" spans="3:14" s="7" customFormat="1" x14ac:dyDescent="0.2">
      <c r="C1879" s="7" t="s">
        <v>157</v>
      </c>
      <c r="D1879" s="8"/>
      <c r="E1879" s="8"/>
      <c r="F1879" s="8"/>
      <c r="G1879" s="8"/>
      <c r="H1879" s="8"/>
      <c r="I1879" s="8">
        <v>-15903.91</v>
      </c>
      <c r="J1879" s="8">
        <v>0</v>
      </c>
      <c r="K1879" s="8"/>
      <c r="L1879" s="8"/>
      <c r="M1879" s="8"/>
      <c r="N1879" s="8"/>
    </row>
    <row r="1880" spans="3:14" s="7" customFormat="1" x14ac:dyDescent="0.2">
      <c r="C1880" s="7" t="s">
        <v>160</v>
      </c>
      <c r="D1880" s="8"/>
      <c r="E1880" s="8"/>
      <c r="F1880" s="8"/>
      <c r="G1880" s="8"/>
      <c r="H1880" s="8"/>
      <c r="I1880" s="8">
        <v>-9746.85</v>
      </c>
      <c r="J1880" s="8">
        <v>0</v>
      </c>
      <c r="K1880" s="8"/>
      <c r="L1880" s="8"/>
      <c r="M1880" s="8"/>
      <c r="N1880" s="8"/>
    </row>
    <row r="1881" spans="3:14" s="7" customFormat="1" x14ac:dyDescent="0.2">
      <c r="C1881" s="7" t="s">
        <v>166</v>
      </c>
      <c r="D1881" s="8"/>
      <c r="E1881" s="8"/>
      <c r="F1881" s="8"/>
      <c r="G1881" s="8"/>
      <c r="H1881" s="8"/>
      <c r="I1881" s="8">
        <v>-5080</v>
      </c>
      <c r="J1881" s="8"/>
      <c r="K1881" s="8"/>
      <c r="L1881" s="8"/>
      <c r="M1881" s="8"/>
      <c r="N1881" s="8"/>
    </row>
    <row r="1882" spans="3:14" s="7" customFormat="1" x14ac:dyDescent="0.2">
      <c r="C1882" s="7" t="s">
        <v>1538</v>
      </c>
      <c r="D1882" s="8"/>
      <c r="E1882" s="8"/>
      <c r="F1882" s="8"/>
      <c r="G1882" s="8">
        <v>-31403</v>
      </c>
      <c r="H1882" s="8">
        <v>-64036.9</v>
      </c>
      <c r="I1882" s="8">
        <v>-128404.53</v>
      </c>
      <c r="J1882" s="8"/>
      <c r="K1882" s="8"/>
      <c r="L1882" s="8"/>
      <c r="M1882" s="8"/>
      <c r="N1882" s="8"/>
    </row>
    <row r="1883" spans="3:14" s="7" customFormat="1" x14ac:dyDescent="0.2">
      <c r="C1883" s="7" t="s">
        <v>1195</v>
      </c>
      <c r="D1883" s="8"/>
      <c r="E1883" s="8"/>
      <c r="F1883" s="8"/>
      <c r="G1883" s="8"/>
      <c r="H1883" s="8"/>
      <c r="I1883" s="8"/>
      <c r="J1883" s="8"/>
      <c r="K1883" s="8"/>
      <c r="L1883" s="8"/>
      <c r="M1883" s="8">
        <v>-10997.84</v>
      </c>
      <c r="N1883" s="8"/>
    </row>
    <row r="1884" spans="3:14" s="7" customFormat="1" x14ac:dyDescent="0.2">
      <c r="C1884" s="7" t="s">
        <v>1196</v>
      </c>
      <c r="D1884" s="8"/>
      <c r="E1884" s="8"/>
      <c r="F1884" s="8"/>
      <c r="G1884" s="8"/>
      <c r="H1884" s="8"/>
      <c r="I1884" s="8"/>
      <c r="J1884" s="8"/>
      <c r="K1884" s="8">
        <v>-1140.9000000000001</v>
      </c>
      <c r="L1884" s="8"/>
      <c r="M1884" s="8"/>
      <c r="N1884" s="8"/>
    </row>
    <row r="1885" spans="3:14" s="7" customFormat="1" x14ac:dyDescent="0.2">
      <c r="C1885" s="7" t="s">
        <v>1197</v>
      </c>
      <c r="D1885" s="8"/>
      <c r="E1885" s="8"/>
      <c r="F1885" s="8"/>
      <c r="G1885" s="8"/>
      <c r="H1885" s="8"/>
      <c r="I1885" s="8"/>
      <c r="J1885" s="8"/>
      <c r="K1885" s="8"/>
      <c r="L1885" s="8">
        <v>-7635.19</v>
      </c>
      <c r="M1885" s="8"/>
      <c r="N1885" s="8">
        <v>-3825</v>
      </c>
    </row>
    <row r="1886" spans="3:14" s="7" customFormat="1" x14ac:dyDescent="0.2">
      <c r="C1886" s="7" t="s">
        <v>178</v>
      </c>
      <c r="D1886" s="8"/>
      <c r="E1886" s="8"/>
      <c r="F1886" s="8"/>
      <c r="G1886" s="8"/>
      <c r="H1886" s="8"/>
      <c r="I1886" s="8"/>
      <c r="J1886" s="8"/>
      <c r="K1886" s="8">
        <v>-54357.120000000003</v>
      </c>
      <c r="L1886" s="8"/>
      <c r="M1886" s="8"/>
      <c r="N1886" s="8">
        <v>-5960</v>
      </c>
    </row>
    <row r="1887" spans="3:14" s="7" customFormat="1" x14ac:dyDescent="0.2">
      <c r="C1887" s="7" t="s">
        <v>182</v>
      </c>
      <c r="D1887" s="8"/>
      <c r="E1887" s="8"/>
      <c r="F1887" s="8"/>
      <c r="G1887" s="8"/>
      <c r="H1887" s="8"/>
      <c r="I1887" s="8">
        <v>-2065.5</v>
      </c>
      <c r="J1887" s="8"/>
      <c r="K1887" s="8"/>
      <c r="L1887" s="8"/>
      <c r="M1887" s="8"/>
      <c r="N1887" s="8"/>
    </row>
    <row r="1888" spans="3:14" s="7" customFormat="1" x14ac:dyDescent="0.2">
      <c r="C1888" s="7" t="s">
        <v>1199</v>
      </c>
      <c r="D1888" s="8"/>
      <c r="E1888" s="8"/>
      <c r="F1888" s="8">
        <v>-95439.9</v>
      </c>
      <c r="G1888" s="8"/>
      <c r="H1888" s="8"/>
      <c r="I1888" s="8"/>
      <c r="J1888" s="8"/>
      <c r="K1888" s="8"/>
      <c r="L1888" s="8"/>
      <c r="M1888" s="8"/>
      <c r="N1888" s="8"/>
    </row>
    <row r="1889" spans="3:14" s="7" customFormat="1" x14ac:dyDescent="0.2">
      <c r="C1889" s="7" t="s">
        <v>1200</v>
      </c>
      <c r="D1889" s="8"/>
      <c r="E1889" s="8"/>
      <c r="F1889" s="8"/>
      <c r="G1889" s="8"/>
      <c r="H1889" s="8"/>
      <c r="I1889" s="8"/>
      <c r="J1889" s="8"/>
      <c r="K1889" s="8"/>
      <c r="L1889" s="8"/>
      <c r="M1889" s="8">
        <v>-17199</v>
      </c>
      <c r="N1889" s="8"/>
    </row>
    <row r="1890" spans="3:14" s="7" customFormat="1" x14ac:dyDescent="0.2">
      <c r="C1890" s="7" t="s">
        <v>185</v>
      </c>
      <c r="D1890" s="8"/>
      <c r="E1890" s="8"/>
      <c r="F1890" s="8"/>
      <c r="G1890" s="8"/>
      <c r="H1890" s="8"/>
      <c r="I1890" s="8"/>
      <c r="J1890" s="8"/>
      <c r="K1890" s="8"/>
      <c r="L1890" s="8"/>
      <c r="M1890" s="8">
        <v>-3969</v>
      </c>
      <c r="N1890" s="8"/>
    </row>
    <row r="1891" spans="3:14" s="7" customFormat="1" x14ac:dyDescent="0.2">
      <c r="C1891" s="7" t="s">
        <v>1202</v>
      </c>
      <c r="D1891" s="8"/>
      <c r="E1891" s="8"/>
      <c r="F1891" s="8"/>
      <c r="G1891" s="8"/>
      <c r="H1891" s="8"/>
      <c r="I1891" s="8"/>
      <c r="J1891" s="8"/>
      <c r="K1891" s="8"/>
      <c r="L1891" s="8"/>
      <c r="M1891" s="8">
        <v>-1323</v>
      </c>
      <c r="N1891" s="8"/>
    </row>
    <row r="1892" spans="3:14" s="7" customFormat="1" x14ac:dyDescent="0.2">
      <c r="C1892" s="7" t="s">
        <v>1203</v>
      </c>
      <c r="D1892" s="8"/>
      <c r="E1892" s="8"/>
      <c r="F1892" s="8"/>
      <c r="G1892" s="8"/>
      <c r="H1892" s="8"/>
      <c r="I1892" s="8"/>
      <c r="J1892" s="8"/>
      <c r="K1892" s="8"/>
      <c r="L1892" s="8"/>
      <c r="M1892" s="8">
        <v>-1323</v>
      </c>
      <c r="N1892" s="8"/>
    </row>
    <row r="1893" spans="3:14" s="7" customFormat="1" x14ac:dyDescent="0.2">
      <c r="C1893" s="7" t="s">
        <v>1539</v>
      </c>
      <c r="D1893" s="8"/>
      <c r="E1893" s="8"/>
      <c r="F1893" s="8"/>
      <c r="G1893" s="8"/>
      <c r="H1893" s="8"/>
      <c r="I1893" s="8"/>
      <c r="J1893" s="8"/>
      <c r="K1893" s="8"/>
      <c r="L1893" s="8"/>
      <c r="M1893" s="8">
        <v>-2646</v>
      </c>
      <c r="N1893" s="8"/>
    </row>
    <row r="1894" spans="3:14" s="7" customFormat="1" x14ac:dyDescent="0.2">
      <c r="C1894" s="7" t="s">
        <v>187</v>
      </c>
      <c r="D1894" s="8"/>
      <c r="E1894" s="8"/>
      <c r="F1894" s="8"/>
      <c r="G1894" s="8"/>
      <c r="H1894" s="8"/>
      <c r="I1894" s="8"/>
      <c r="J1894" s="8"/>
      <c r="K1894" s="8"/>
      <c r="L1894" s="8"/>
      <c r="M1894" s="8">
        <v>-170375.24</v>
      </c>
      <c r="N1894" s="8"/>
    </row>
    <row r="1895" spans="3:14" s="7" customFormat="1" x14ac:dyDescent="0.2">
      <c r="C1895" s="7" t="s">
        <v>188</v>
      </c>
      <c r="D1895" s="8"/>
      <c r="E1895" s="8"/>
      <c r="F1895" s="8"/>
      <c r="G1895" s="8"/>
      <c r="H1895" s="8"/>
      <c r="I1895" s="8"/>
      <c r="J1895" s="8"/>
      <c r="K1895" s="8"/>
      <c r="L1895" s="8"/>
      <c r="M1895" s="8">
        <v>-38316.480000000003</v>
      </c>
      <c r="N1895" s="8"/>
    </row>
    <row r="1896" spans="3:14" s="7" customFormat="1" x14ac:dyDescent="0.2">
      <c r="C1896" s="7" t="s">
        <v>1207</v>
      </c>
      <c r="D1896" s="8"/>
      <c r="E1896" s="8"/>
      <c r="F1896" s="8"/>
      <c r="G1896" s="8"/>
      <c r="H1896" s="8"/>
      <c r="I1896" s="8"/>
      <c r="J1896" s="8"/>
      <c r="K1896" s="8"/>
      <c r="L1896" s="8"/>
      <c r="M1896" s="8">
        <v>-5898.13</v>
      </c>
      <c r="N1896" s="8"/>
    </row>
    <row r="1897" spans="3:14" s="7" customFormat="1" x14ac:dyDescent="0.2">
      <c r="C1897" s="7" t="s">
        <v>189</v>
      </c>
      <c r="D1897" s="8"/>
      <c r="E1897" s="8"/>
      <c r="F1897" s="8"/>
      <c r="G1897" s="8"/>
      <c r="H1897" s="8"/>
      <c r="I1897" s="8"/>
      <c r="J1897" s="8"/>
      <c r="K1897" s="8"/>
      <c r="L1897" s="8"/>
      <c r="M1897" s="8">
        <v>-11796.29</v>
      </c>
      <c r="N1897" s="8"/>
    </row>
    <row r="1898" spans="3:14" s="7" customFormat="1" x14ac:dyDescent="0.2">
      <c r="C1898" s="7" t="s">
        <v>1212</v>
      </c>
      <c r="D1898" s="8"/>
      <c r="E1898" s="8"/>
      <c r="F1898" s="8"/>
      <c r="G1898" s="8"/>
      <c r="H1898" s="8"/>
      <c r="I1898" s="8"/>
      <c r="J1898" s="8"/>
      <c r="K1898" s="8"/>
      <c r="L1898" s="8"/>
      <c r="M1898" s="8">
        <v>-30086.46</v>
      </c>
      <c r="N1898" s="8"/>
    </row>
    <row r="1899" spans="3:14" s="7" customFormat="1" x14ac:dyDescent="0.2">
      <c r="C1899" s="7" t="s">
        <v>190</v>
      </c>
      <c r="D1899" s="8"/>
      <c r="E1899" s="8"/>
      <c r="F1899" s="8"/>
      <c r="G1899" s="8"/>
      <c r="H1899" s="8"/>
      <c r="I1899" s="8"/>
      <c r="J1899" s="8"/>
      <c r="K1899" s="8"/>
      <c r="L1899" s="8"/>
      <c r="M1899" s="8">
        <v>-27862.85</v>
      </c>
      <c r="N1899" s="8"/>
    </row>
    <row r="1900" spans="3:14" s="7" customFormat="1" x14ac:dyDescent="0.2">
      <c r="C1900" s="7" t="s">
        <v>1213</v>
      </c>
      <c r="D1900" s="8"/>
      <c r="E1900" s="8"/>
      <c r="F1900" s="8"/>
      <c r="G1900" s="8"/>
      <c r="H1900" s="8"/>
      <c r="I1900" s="8"/>
      <c r="J1900" s="8"/>
      <c r="K1900" s="8"/>
      <c r="L1900" s="8"/>
      <c r="M1900" s="8">
        <v>-1633.77</v>
      </c>
      <c r="N1900" s="8">
        <v>-14140.51</v>
      </c>
    </row>
    <row r="1901" spans="3:14" s="7" customFormat="1" x14ac:dyDescent="0.2">
      <c r="C1901" s="7" t="s">
        <v>1540</v>
      </c>
      <c r="D1901" s="8"/>
      <c r="E1901" s="8"/>
      <c r="F1901" s="8"/>
      <c r="G1901" s="8"/>
      <c r="H1901" s="8"/>
      <c r="I1901" s="8"/>
      <c r="J1901" s="8"/>
      <c r="K1901" s="8"/>
      <c r="L1901" s="8"/>
      <c r="M1901" s="8">
        <v>-6212.92</v>
      </c>
      <c r="N1901" s="8"/>
    </row>
    <row r="1902" spans="3:14" s="7" customFormat="1" x14ac:dyDescent="0.2">
      <c r="C1902" s="7" t="s">
        <v>1214</v>
      </c>
      <c r="D1902" s="8"/>
      <c r="E1902" s="8"/>
      <c r="F1902" s="8"/>
      <c r="G1902" s="8"/>
      <c r="H1902" s="8"/>
      <c r="I1902" s="8"/>
      <c r="J1902" s="8"/>
      <c r="K1902" s="8"/>
      <c r="L1902" s="8"/>
      <c r="M1902" s="8">
        <v>-11601.26</v>
      </c>
      <c r="N1902" s="8"/>
    </row>
    <row r="1903" spans="3:14" s="7" customFormat="1" x14ac:dyDescent="0.2">
      <c r="C1903" s="7" t="s">
        <v>1541</v>
      </c>
      <c r="D1903" s="8"/>
      <c r="E1903" s="8"/>
      <c r="F1903" s="8"/>
      <c r="G1903" s="8"/>
      <c r="H1903" s="8"/>
      <c r="I1903" s="8"/>
      <c r="J1903" s="8"/>
      <c r="K1903" s="8"/>
      <c r="L1903" s="8"/>
      <c r="M1903" s="8">
        <v>-9037.2000000000007</v>
      </c>
      <c r="N1903" s="8"/>
    </row>
    <row r="1904" spans="3:14" s="7" customFormat="1" x14ac:dyDescent="0.2">
      <c r="C1904" s="7" t="s">
        <v>193</v>
      </c>
      <c r="D1904" s="8"/>
      <c r="E1904" s="8"/>
      <c r="F1904" s="8"/>
      <c r="G1904" s="8"/>
      <c r="H1904" s="8"/>
      <c r="I1904" s="8"/>
      <c r="J1904" s="8"/>
      <c r="K1904" s="8">
        <v>-45634</v>
      </c>
      <c r="L1904" s="8"/>
      <c r="M1904" s="8"/>
      <c r="N1904" s="8"/>
    </row>
    <row r="1905" spans="3:14" s="7" customFormat="1" x14ac:dyDescent="0.2">
      <c r="C1905" s="7" t="s">
        <v>1542</v>
      </c>
      <c r="D1905" s="8"/>
      <c r="E1905" s="8"/>
      <c r="F1905" s="8"/>
      <c r="G1905" s="8"/>
      <c r="H1905" s="8">
        <v>-4476</v>
      </c>
      <c r="I1905" s="8"/>
      <c r="J1905" s="8"/>
      <c r="K1905" s="8"/>
      <c r="L1905" s="8"/>
      <c r="M1905" s="8"/>
      <c r="N1905" s="8"/>
    </row>
    <row r="1906" spans="3:14" s="7" customFormat="1" x14ac:dyDescent="0.2">
      <c r="C1906" s="7" t="s">
        <v>1217</v>
      </c>
      <c r="D1906" s="8">
        <v>0</v>
      </c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3:14" s="7" customFormat="1" x14ac:dyDescent="0.2">
      <c r="C1907" s="7" t="s">
        <v>196</v>
      </c>
      <c r="D1907" s="8"/>
      <c r="E1907" s="8">
        <v>-54434.25</v>
      </c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3:14" s="7" customFormat="1" x14ac:dyDescent="0.2">
      <c r="C1908" s="7" t="s">
        <v>197</v>
      </c>
      <c r="D1908" s="8"/>
      <c r="E1908" s="8"/>
      <c r="F1908" s="8">
        <v>-10694.11</v>
      </c>
      <c r="G1908" s="8"/>
      <c r="H1908" s="8"/>
      <c r="I1908" s="8">
        <v>-3102.05</v>
      </c>
      <c r="J1908" s="8"/>
      <c r="K1908" s="8"/>
      <c r="L1908" s="8">
        <v>-3605.64</v>
      </c>
      <c r="M1908" s="8"/>
      <c r="N1908" s="8"/>
    </row>
    <row r="1909" spans="3:14" s="7" customFormat="1" x14ac:dyDescent="0.2">
      <c r="C1909" s="7" t="s">
        <v>198</v>
      </c>
      <c r="D1909" s="8"/>
      <c r="E1909" s="8"/>
      <c r="F1909" s="8"/>
      <c r="G1909" s="8"/>
      <c r="H1909" s="8"/>
      <c r="I1909" s="8">
        <v>-45871.01</v>
      </c>
      <c r="J1909" s="8"/>
      <c r="K1909" s="8"/>
      <c r="L1909" s="8"/>
      <c r="M1909" s="8"/>
      <c r="N1909" s="8"/>
    </row>
    <row r="1910" spans="3:14" s="7" customFormat="1" x14ac:dyDescent="0.2">
      <c r="C1910" s="7" t="s">
        <v>199</v>
      </c>
      <c r="D1910" s="8"/>
      <c r="E1910" s="8"/>
      <c r="F1910" s="8"/>
      <c r="G1910" s="8">
        <v>-29408.79</v>
      </c>
      <c r="H1910" s="8"/>
      <c r="I1910" s="8">
        <v>-4646.78</v>
      </c>
      <c r="J1910" s="8"/>
      <c r="K1910" s="8"/>
      <c r="L1910" s="8">
        <v>-3287.51</v>
      </c>
      <c r="M1910" s="8"/>
      <c r="N1910" s="8">
        <v>-8442.23</v>
      </c>
    </row>
    <row r="1911" spans="3:14" s="7" customFormat="1" x14ac:dyDescent="0.2">
      <c r="C1911" s="7" t="s">
        <v>204</v>
      </c>
      <c r="D1911" s="8"/>
      <c r="E1911" s="8"/>
      <c r="F1911" s="8"/>
      <c r="G1911" s="8"/>
      <c r="H1911" s="8"/>
      <c r="I1911" s="8"/>
      <c r="J1911" s="8"/>
      <c r="K1911" s="8"/>
      <c r="L1911" s="8"/>
      <c r="M1911" s="8">
        <v>-30392.77</v>
      </c>
      <c r="N1911" s="8"/>
    </row>
    <row r="1912" spans="3:14" s="7" customFormat="1" x14ac:dyDescent="0.2">
      <c r="C1912" s="7" t="s">
        <v>205</v>
      </c>
      <c r="D1912" s="8"/>
      <c r="E1912" s="8"/>
      <c r="F1912" s="8"/>
      <c r="G1912" s="8"/>
      <c r="H1912" s="8"/>
      <c r="I1912" s="8"/>
      <c r="J1912" s="8"/>
      <c r="K1912" s="8"/>
      <c r="L1912" s="8"/>
      <c r="M1912" s="8">
        <v>-30392.77</v>
      </c>
      <c r="N1912" s="8"/>
    </row>
    <row r="1913" spans="3:14" s="7" customFormat="1" x14ac:dyDescent="0.2">
      <c r="C1913" s="7" t="s">
        <v>207</v>
      </c>
      <c r="D1913" s="8"/>
      <c r="E1913" s="8"/>
      <c r="F1913" s="8"/>
      <c r="G1913" s="8"/>
      <c r="H1913" s="8"/>
      <c r="I1913" s="8"/>
      <c r="J1913" s="8"/>
      <c r="K1913" s="8"/>
      <c r="L1913" s="8"/>
      <c r="M1913" s="8">
        <v>-30392.78</v>
      </c>
      <c r="N1913" s="8"/>
    </row>
    <row r="1914" spans="3:14" s="7" customFormat="1" x14ac:dyDescent="0.2">
      <c r="C1914" s="7" t="s">
        <v>208</v>
      </c>
      <c r="D1914" s="8"/>
      <c r="E1914" s="8"/>
      <c r="F1914" s="8"/>
      <c r="G1914" s="8"/>
      <c r="H1914" s="8"/>
      <c r="I1914" s="8"/>
      <c r="J1914" s="8"/>
      <c r="K1914" s="8"/>
      <c r="L1914" s="8">
        <v>-12168</v>
      </c>
      <c r="M1914" s="8">
        <v>-437569.4</v>
      </c>
      <c r="N1914" s="8"/>
    </row>
    <row r="1915" spans="3:14" s="7" customFormat="1" x14ac:dyDescent="0.2">
      <c r="C1915" s="7" t="s">
        <v>209</v>
      </c>
      <c r="D1915" s="8"/>
      <c r="E1915" s="8">
        <v>-10173.98</v>
      </c>
      <c r="F1915" s="8"/>
      <c r="G1915" s="8"/>
      <c r="H1915" s="8"/>
      <c r="I1915" s="8"/>
      <c r="J1915" s="8"/>
      <c r="K1915" s="8"/>
      <c r="L1915" s="8"/>
      <c r="M1915" s="8">
        <v>-60002.15</v>
      </c>
      <c r="N1915" s="8"/>
    </row>
    <row r="1916" spans="3:14" s="7" customFormat="1" x14ac:dyDescent="0.2">
      <c r="C1916" s="7" t="s">
        <v>210</v>
      </c>
      <c r="D1916" s="8"/>
      <c r="E1916" s="8"/>
      <c r="F1916" s="8"/>
      <c r="G1916" s="8"/>
      <c r="H1916" s="8">
        <v>-11309.29</v>
      </c>
      <c r="I1916" s="8"/>
      <c r="J1916" s="8">
        <v>-159487.07</v>
      </c>
      <c r="K1916" s="8"/>
      <c r="L1916" s="8"/>
      <c r="M1916" s="8">
        <v>-141235.94</v>
      </c>
      <c r="N1916" s="8"/>
    </row>
    <row r="1917" spans="3:14" s="7" customFormat="1" x14ac:dyDescent="0.2">
      <c r="C1917" s="7" t="s">
        <v>211</v>
      </c>
      <c r="D1917" s="8"/>
      <c r="E1917" s="8">
        <v>-7630.5</v>
      </c>
      <c r="F1917" s="8">
        <v>-3815.25</v>
      </c>
      <c r="G1917" s="8">
        <v>-3815.25</v>
      </c>
      <c r="H1917" s="8"/>
      <c r="I1917" s="8"/>
      <c r="J1917" s="8">
        <v>-3815.25</v>
      </c>
      <c r="K1917" s="8">
        <v>-11445.75</v>
      </c>
      <c r="L1917" s="8">
        <v>-8308.4599999999991</v>
      </c>
      <c r="M1917" s="8">
        <v>-55337.59</v>
      </c>
      <c r="N1917" s="8"/>
    </row>
    <row r="1918" spans="3:14" s="7" customFormat="1" x14ac:dyDescent="0.2">
      <c r="C1918" s="7" t="s">
        <v>212</v>
      </c>
      <c r="D1918" s="8"/>
      <c r="E1918" s="8"/>
      <c r="F1918" s="8"/>
      <c r="G1918" s="8"/>
      <c r="H1918" s="8"/>
      <c r="I1918" s="8"/>
      <c r="J1918" s="8"/>
      <c r="K1918" s="8"/>
      <c r="L1918" s="8"/>
      <c r="M1918" s="8">
        <v>-47451.34</v>
      </c>
      <c r="N1918" s="8"/>
    </row>
    <row r="1919" spans="3:14" s="7" customFormat="1" x14ac:dyDescent="0.2">
      <c r="C1919" s="7" t="s">
        <v>213</v>
      </c>
      <c r="D1919" s="8"/>
      <c r="E1919" s="8"/>
      <c r="F1919" s="8"/>
      <c r="G1919" s="8"/>
      <c r="H1919" s="8"/>
      <c r="I1919" s="8"/>
      <c r="J1919" s="8"/>
      <c r="K1919" s="8"/>
      <c r="L1919" s="8"/>
      <c r="M1919" s="8">
        <v>-180394.83</v>
      </c>
      <c r="N1919" s="8"/>
    </row>
    <row r="1920" spans="3:14" s="7" customFormat="1" x14ac:dyDescent="0.2">
      <c r="C1920" s="7" t="s">
        <v>214</v>
      </c>
      <c r="D1920" s="8"/>
      <c r="E1920" s="8"/>
      <c r="F1920" s="8"/>
      <c r="G1920" s="8"/>
      <c r="H1920" s="8"/>
      <c r="I1920" s="8"/>
      <c r="J1920" s="8"/>
      <c r="K1920" s="8"/>
      <c r="L1920" s="8"/>
      <c r="M1920" s="8">
        <v>-16880</v>
      </c>
      <c r="N1920" s="8"/>
    </row>
    <row r="1921" spans="3:14" s="7" customFormat="1" x14ac:dyDescent="0.2">
      <c r="C1921" s="7" t="s">
        <v>215</v>
      </c>
      <c r="D1921" s="8"/>
      <c r="E1921" s="8"/>
      <c r="F1921" s="8"/>
      <c r="G1921" s="8"/>
      <c r="H1921" s="8"/>
      <c r="I1921" s="8">
        <v>-2782.24</v>
      </c>
      <c r="J1921" s="8">
        <v>-28785.67</v>
      </c>
      <c r="K1921" s="8"/>
      <c r="L1921" s="8">
        <v>-57690.5</v>
      </c>
      <c r="M1921" s="8">
        <v>-21485.72</v>
      </c>
      <c r="N1921" s="8">
        <v>-25720.809999999998</v>
      </c>
    </row>
    <row r="1922" spans="3:14" s="7" customFormat="1" x14ac:dyDescent="0.2">
      <c r="C1922" s="7" t="s">
        <v>216</v>
      </c>
      <c r="D1922" s="8"/>
      <c r="E1922" s="8"/>
      <c r="F1922" s="8"/>
      <c r="G1922" s="8"/>
      <c r="H1922" s="8"/>
      <c r="I1922" s="8"/>
      <c r="J1922" s="8"/>
      <c r="K1922" s="8"/>
      <c r="L1922" s="8"/>
      <c r="M1922" s="8">
        <v>-33760</v>
      </c>
      <c r="N1922" s="8"/>
    </row>
    <row r="1923" spans="3:14" s="7" customFormat="1" x14ac:dyDescent="0.2">
      <c r="C1923" s="7" t="s">
        <v>217</v>
      </c>
      <c r="D1923" s="8"/>
      <c r="E1923" s="8"/>
      <c r="F1923" s="8"/>
      <c r="G1923" s="8"/>
      <c r="H1923" s="8">
        <v>-5014.29</v>
      </c>
      <c r="I1923" s="8"/>
      <c r="J1923" s="8"/>
      <c r="K1923" s="8"/>
      <c r="L1923" s="8">
        <v>-8218.41</v>
      </c>
      <c r="M1923" s="8">
        <v>-46277.73</v>
      </c>
      <c r="N1923" s="8"/>
    </row>
    <row r="1924" spans="3:14" s="7" customFormat="1" x14ac:dyDescent="0.2">
      <c r="C1924" s="7" t="s">
        <v>1543</v>
      </c>
      <c r="D1924" s="8"/>
      <c r="E1924" s="8"/>
      <c r="F1924" s="8"/>
      <c r="G1924" s="8"/>
      <c r="H1924" s="8"/>
      <c r="I1924" s="8"/>
      <c r="J1924" s="8"/>
      <c r="K1924" s="8"/>
      <c r="L1924" s="8"/>
      <c r="M1924" s="8">
        <v>-103424.78</v>
      </c>
      <c r="N1924" s="8"/>
    </row>
    <row r="1925" spans="3:14" s="7" customFormat="1" x14ac:dyDescent="0.2">
      <c r="C1925" s="7" t="s">
        <v>218</v>
      </c>
      <c r="D1925" s="8"/>
      <c r="E1925" s="8"/>
      <c r="F1925" s="8"/>
      <c r="G1925" s="8"/>
      <c r="H1925" s="8"/>
      <c r="I1925" s="8"/>
      <c r="J1925" s="8"/>
      <c r="K1925" s="8"/>
      <c r="L1925" s="8"/>
      <c r="M1925" s="8">
        <v>-37133.89</v>
      </c>
      <c r="N1925" s="8"/>
    </row>
    <row r="1926" spans="3:14" s="7" customFormat="1" x14ac:dyDescent="0.2">
      <c r="C1926" s="7" t="s">
        <v>219</v>
      </c>
      <c r="D1926" s="8"/>
      <c r="E1926" s="8"/>
      <c r="F1926" s="8"/>
      <c r="G1926" s="8"/>
      <c r="H1926" s="8"/>
      <c r="I1926" s="8">
        <v>-3065.74</v>
      </c>
      <c r="J1926" s="8"/>
      <c r="K1926" s="8"/>
      <c r="L1926" s="8"/>
      <c r="M1926" s="8">
        <v>-77515.320000000007</v>
      </c>
      <c r="N1926" s="8"/>
    </row>
    <row r="1927" spans="3:14" s="7" customFormat="1" x14ac:dyDescent="0.2">
      <c r="C1927" s="7" t="s">
        <v>220</v>
      </c>
      <c r="D1927" s="8"/>
      <c r="E1927" s="8"/>
      <c r="F1927" s="8"/>
      <c r="G1927" s="8"/>
      <c r="H1927" s="8"/>
      <c r="I1927" s="8"/>
      <c r="J1927" s="8">
        <v>-6028.33</v>
      </c>
      <c r="K1927" s="8"/>
      <c r="L1927" s="8"/>
      <c r="M1927" s="8">
        <v>-237965.68</v>
      </c>
      <c r="N1927" s="8"/>
    </row>
    <row r="1928" spans="3:14" s="7" customFormat="1" x14ac:dyDescent="0.2">
      <c r="C1928" s="7" t="s">
        <v>221</v>
      </c>
      <c r="D1928" s="8"/>
      <c r="E1928" s="8"/>
      <c r="F1928" s="8"/>
      <c r="G1928" s="8"/>
      <c r="H1928" s="8"/>
      <c r="I1928" s="8"/>
      <c r="J1928" s="8"/>
      <c r="K1928" s="8">
        <v>-169686.7</v>
      </c>
      <c r="L1928" s="8"/>
      <c r="M1928" s="8">
        <v>-108567.6</v>
      </c>
      <c r="N1928" s="8"/>
    </row>
    <row r="1929" spans="3:14" s="7" customFormat="1" x14ac:dyDescent="0.2">
      <c r="C1929" s="7" t="s">
        <v>1544</v>
      </c>
      <c r="D1929" s="8"/>
      <c r="E1929" s="8"/>
      <c r="F1929" s="8">
        <v>-1221</v>
      </c>
      <c r="G1929" s="8"/>
      <c r="H1929" s="8"/>
      <c r="I1929" s="8"/>
      <c r="J1929" s="8"/>
      <c r="K1929" s="8"/>
      <c r="L1929" s="8"/>
      <c r="M1929" s="8"/>
      <c r="N1929" s="8"/>
    </row>
    <row r="1930" spans="3:14" s="7" customFormat="1" x14ac:dyDescent="0.2">
      <c r="C1930" s="7" t="s">
        <v>222</v>
      </c>
      <c r="D1930" s="8"/>
      <c r="E1930" s="8"/>
      <c r="F1930" s="8"/>
      <c r="G1930" s="8"/>
      <c r="H1930" s="8"/>
      <c r="I1930" s="8"/>
      <c r="J1930" s="8"/>
      <c r="K1930" s="8"/>
      <c r="L1930" s="8"/>
      <c r="M1930" s="8">
        <v>-3000</v>
      </c>
      <c r="N1930" s="8"/>
    </row>
    <row r="1931" spans="3:14" s="7" customFormat="1" x14ac:dyDescent="0.2">
      <c r="C1931" s="7" t="s">
        <v>223</v>
      </c>
      <c r="D1931" s="8"/>
      <c r="E1931" s="8"/>
      <c r="F1931" s="8"/>
      <c r="G1931" s="8"/>
      <c r="H1931" s="8"/>
      <c r="I1931" s="8"/>
      <c r="J1931" s="8"/>
      <c r="K1931" s="8"/>
      <c r="L1931" s="8">
        <v>-12154.5</v>
      </c>
      <c r="M1931" s="8">
        <v>-54843.360000000001</v>
      </c>
      <c r="N1931" s="8"/>
    </row>
    <row r="1932" spans="3:14" s="7" customFormat="1" x14ac:dyDescent="0.2">
      <c r="C1932" s="7" t="s">
        <v>224</v>
      </c>
      <c r="D1932" s="8"/>
      <c r="E1932" s="8"/>
      <c r="F1932" s="8"/>
      <c r="G1932" s="8"/>
      <c r="H1932" s="8"/>
      <c r="I1932" s="8"/>
      <c r="J1932" s="8"/>
      <c r="K1932" s="8"/>
      <c r="L1932" s="8"/>
      <c r="M1932" s="8">
        <v>-65928.45</v>
      </c>
      <c r="N1932" s="8"/>
    </row>
    <row r="1933" spans="3:14" s="7" customFormat="1" x14ac:dyDescent="0.2">
      <c r="C1933" s="7" t="s">
        <v>1545</v>
      </c>
      <c r="D1933" s="8"/>
      <c r="E1933" s="8"/>
      <c r="F1933" s="8"/>
      <c r="G1933" s="8"/>
      <c r="H1933" s="8"/>
      <c r="I1933" s="8"/>
      <c r="J1933" s="8"/>
      <c r="K1933" s="8"/>
      <c r="L1933" s="8"/>
      <c r="M1933" s="8">
        <v>-37384.46</v>
      </c>
      <c r="N1933" s="8"/>
    </row>
    <row r="1934" spans="3:14" s="7" customFormat="1" x14ac:dyDescent="0.2">
      <c r="C1934" s="7" t="s">
        <v>225</v>
      </c>
      <c r="D1934" s="8"/>
      <c r="E1934" s="8"/>
      <c r="F1934" s="8"/>
      <c r="G1934" s="8"/>
      <c r="H1934" s="8"/>
      <c r="I1934" s="8"/>
      <c r="J1934" s="8"/>
      <c r="K1934" s="8"/>
      <c r="L1934" s="8"/>
      <c r="M1934" s="8">
        <v>-37384.410000000003</v>
      </c>
      <c r="N1934" s="8"/>
    </row>
    <row r="1935" spans="3:14" s="7" customFormat="1" x14ac:dyDescent="0.2">
      <c r="C1935" s="7" t="s">
        <v>226</v>
      </c>
      <c r="D1935" s="8"/>
      <c r="E1935" s="8"/>
      <c r="F1935" s="8"/>
      <c r="G1935" s="8">
        <v>-1615</v>
      </c>
      <c r="H1935" s="8"/>
      <c r="I1935" s="8"/>
      <c r="J1935" s="8"/>
      <c r="K1935" s="8"/>
      <c r="L1935" s="8"/>
      <c r="M1935" s="8">
        <v>-572464.94999999995</v>
      </c>
      <c r="N1935" s="8"/>
    </row>
    <row r="1936" spans="3:14" s="7" customFormat="1" x14ac:dyDescent="0.2">
      <c r="C1936" s="7" t="s">
        <v>227</v>
      </c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>
        <v>-94601.72</v>
      </c>
    </row>
    <row r="1937" spans="3:14" s="7" customFormat="1" x14ac:dyDescent="0.2">
      <c r="C1937" s="7" t="s">
        <v>231</v>
      </c>
      <c r="D1937" s="8"/>
      <c r="E1937" s="8"/>
      <c r="F1937" s="8"/>
      <c r="G1937" s="8"/>
      <c r="H1937" s="8"/>
      <c r="I1937" s="8"/>
      <c r="J1937" s="8"/>
      <c r="K1937" s="8"/>
      <c r="L1937" s="8"/>
      <c r="M1937" s="8">
        <v>-70880</v>
      </c>
      <c r="N1937" s="8">
        <v>-172558.2</v>
      </c>
    </row>
    <row r="1938" spans="3:14" s="7" customFormat="1" x14ac:dyDescent="0.2">
      <c r="C1938" s="7" t="s">
        <v>234</v>
      </c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>
        <v>-41731.199999999997</v>
      </c>
    </row>
    <row r="1939" spans="3:14" s="7" customFormat="1" x14ac:dyDescent="0.2">
      <c r="C1939" s="7" t="s">
        <v>236</v>
      </c>
      <c r="D1939" s="8"/>
      <c r="E1939" s="8"/>
      <c r="F1939" s="8"/>
      <c r="G1939" s="8"/>
      <c r="H1939" s="8"/>
      <c r="I1939" s="8">
        <v>-2110</v>
      </c>
      <c r="J1939" s="8"/>
      <c r="K1939" s="8"/>
      <c r="L1939" s="8"/>
      <c r="M1939" s="8">
        <v>-53902.879999999997</v>
      </c>
      <c r="N1939" s="8"/>
    </row>
    <row r="1940" spans="3:14" s="7" customFormat="1" x14ac:dyDescent="0.2">
      <c r="C1940" s="7" t="s">
        <v>237</v>
      </c>
      <c r="D1940" s="8"/>
      <c r="E1940" s="8"/>
      <c r="F1940" s="8"/>
      <c r="G1940" s="8"/>
      <c r="H1940" s="8">
        <v>-24272.39</v>
      </c>
      <c r="I1940" s="8"/>
      <c r="J1940" s="8"/>
      <c r="K1940" s="8"/>
      <c r="L1940" s="8">
        <v>-12916.6</v>
      </c>
      <c r="M1940" s="8">
        <v>-12039.51</v>
      </c>
      <c r="N1940" s="8"/>
    </row>
    <row r="1941" spans="3:14" s="7" customFormat="1" x14ac:dyDescent="0.2">
      <c r="C1941" s="7" t="s">
        <v>238</v>
      </c>
      <c r="D1941" s="8"/>
      <c r="E1941" s="8"/>
      <c r="F1941" s="8"/>
      <c r="G1941" s="8"/>
      <c r="H1941" s="8"/>
      <c r="I1941" s="8"/>
      <c r="J1941" s="8"/>
      <c r="K1941" s="8"/>
      <c r="L1941" s="8"/>
      <c r="M1941" s="8">
        <v>-2800.65</v>
      </c>
      <c r="N1941" s="8"/>
    </row>
    <row r="1942" spans="3:14" s="7" customFormat="1" x14ac:dyDescent="0.2">
      <c r="C1942" s="7" t="s">
        <v>239</v>
      </c>
      <c r="D1942" s="8"/>
      <c r="E1942" s="8"/>
      <c r="F1942" s="8"/>
      <c r="G1942" s="8"/>
      <c r="H1942" s="8"/>
      <c r="I1942" s="8"/>
      <c r="J1942" s="8"/>
      <c r="K1942" s="8"/>
      <c r="L1942" s="8"/>
      <c r="M1942" s="8">
        <v>-2800.65</v>
      </c>
      <c r="N1942" s="8"/>
    </row>
    <row r="1943" spans="3:14" s="7" customFormat="1" x14ac:dyDescent="0.2">
      <c r="C1943" s="7" t="s">
        <v>240</v>
      </c>
      <c r="D1943" s="8"/>
      <c r="E1943" s="8"/>
      <c r="F1943" s="8"/>
      <c r="G1943" s="8"/>
      <c r="H1943" s="8">
        <v>-14797.35</v>
      </c>
      <c r="I1943" s="8"/>
      <c r="J1943" s="8"/>
      <c r="K1943" s="8"/>
      <c r="L1943" s="8"/>
      <c r="M1943" s="8">
        <v>-8537.7099999999991</v>
      </c>
      <c r="N1943" s="8"/>
    </row>
    <row r="1944" spans="3:14" s="7" customFormat="1" x14ac:dyDescent="0.2">
      <c r="C1944" s="7" t="s">
        <v>1546</v>
      </c>
      <c r="D1944" s="8"/>
      <c r="E1944" s="8"/>
      <c r="F1944" s="8"/>
      <c r="G1944" s="8"/>
      <c r="H1944" s="8"/>
      <c r="I1944" s="8"/>
      <c r="J1944" s="8"/>
      <c r="K1944" s="8"/>
      <c r="L1944" s="8"/>
      <c r="M1944" s="8">
        <v>-6158.37</v>
      </c>
      <c r="N1944" s="8"/>
    </row>
    <row r="1945" spans="3:14" s="7" customFormat="1" x14ac:dyDescent="0.2">
      <c r="C1945" s="7" t="s">
        <v>241</v>
      </c>
      <c r="D1945" s="8"/>
      <c r="E1945" s="8"/>
      <c r="F1945" s="8"/>
      <c r="G1945" s="8"/>
      <c r="H1945" s="8"/>
      <c r="I1945" s="8"/>
      <c r="J1945" s="8"/>
      <c r="K1945" s="8"/>
      <c r="L1945" s="8"/>
      <c r="M1945" s="8">
        <v>-7468.4</v>
      </c>
      <c r="N1945" s="8"/>
    </row>
    <row r="1946" spans="3:14" s="7" customFormat="1" x14ac:dyDescent="0.2">
      <c r="C1946" s="7" t="s">
        <v>242</v>
      </c>
      <c r="D1946" s="8"/>
      <c r="E1946" s="8"/>
      <c r="F1946" s="8"/>
      <c r="G1946" s="8"/>
      <c r="H1946" s="8"/>
      <c r="I1946" s="8"/>
      <c r="J1946" s="8"/>
      <c r="K1946" s="8"/>
      <c r="L1946" s="8"/>
      <c r="M1946" s="8">
        <v>-974.4</v>
      </c>
      <c r="N1946" s="8"/>
    </row>
    <row r="1947" spans="3:14" s="7" customFormat="1" x14ac:dyDescent="0.2">
      <c r="C1947" s="7" t="s">
        <v>250</v>
      </c>
      <c r="D1947" s="8"/>
      <c r="E1947" s="8"/>
      <c r="F1947" s="8"/>
      <c r="G1947" s="8"/>
      <c r="H1947" s="8">
        <v>-2565</v>
      </c>
      <c r="I1947" s="8">
        <v>-3568.5</v>
      </c>
      <c r="J1947" s="8">
        <v>-1572</v>
      </c>
      <c r="K1947" s="8"/>
      <c r="L1947" s="8"/>
      <c r="M1947" s="8">
        <v>-337930.75</v>
      </c>
      <c r="N1947" s="8">
        <v>-10608.47</v>
      </c>
    </row>
    <row r="1948" spans="3:14" s="7" customFormat="1" x14ac:dyDescent="0.2">
      <c r="C1948" s="7" t="s">
        <v>251</v>
      </c>
      <c r="D1948" s="8"/>
      <c r="E1948" s="8">
        <v>-5248.06</v>
      </c>
      <c r="F1948" s="8"/>
      <c r="G1948" s="8"/>
      <c r="H1948" s="8">
        <v>-3551.23</v>
      </c>
      <c r="I1948" s="8"/>
      <c r="J1948" s="8"/>
      <c r="K1948" s="8"/>
      <c r="L1948" s="8">
        <v>-110551.84</v>
      </c>
      <c r="M1948" s="8">
        <v>-409268.07</v>
      </c>
      <c r="N1948" s="8"/>
    </row>
    <row r="1949" spans="3:14" s="7" customFormat="1" x14ac:dyDescent="0.2">
      <c r="C1949" s="7" t="s">
        <v>252</v>
      </c>
      <c r="D1949" s="8"/>
      <c r="E1949" s="8"/>
      <c r="F1949" s="8"/>
      <c r="G1949" s="8">
        <v>-7272.86</v>
      </c>
      <c r="H1949" s="8"/>
      <c r="I1949" s="8">
        <v>-95749.89</v>
      </c>
      <c r="J1949" s="8">
        <v>-12600</v>
      </c>
      <c r="K1949" s="8"/>
      <c r="L1949" s="8"/>
      <c r="M1949" s="8">
        <v>-42328.27</v>
      </c>
      <c r="N1949" s="8"/>
    </row>
    <row r="1950" spans="3:14" s="7" customFormat="1" x14ac:dyDescent="0.2">
      <c r="C1950" s="7" t="s">
        <v>254</v>
      </c>
      <c r="D1950" s="8"/>
      <c r="E1950" s="8">
        <v>-3936.3</v>
      </c>
      <c r="F1950" s="8">
        <v>-710690.44</v>
      </c>
      <c r="G1950" s="8">
        <v>-36014.6</v>
      </c>
      <c r="H1950" s="8">
        <v>-93456.23000000001</v>
      </c>
      <c r="I1950" s="8">
        <v>-45116.57</v>
      </c>
      <c r="J1950" s="8"/>
      <c r="K1950" s="8">
        <v>-5145.22</v>
      </c>
      <c r="L1950" s="8"/>
      <c r="M1950" s="8">
        <v>-36156.47</v>
      </c>
      <c r="N1950" s="8"/>
    </row>
    <row r="1951" spans="3:14" s="7" customFormat="1" x14ac:dyDescent="0.2">
      <c r="C1951" s="7" t="s">
        <v>255</v>
      </c>
      <c r="D1951" s="8"/>
      <c r="E1951" s="8"/>
      <c r="F1951" s="8"/>
      <c r="G1951" s="8"/>
      <c r="H1951" s="8"/>
      <c r="I1951" s="8"/>
      <c r="J1951" s="8"/>
      <c r="K1951" s="8"/>
      <c r="L1951" s="8"/>
      <c r="M1951" s="8">
        <v>-3280.16</v>
      </c>
      <c r="N1951" s="8"/>
    </row>
    <row r="1952" spans="3:14" s="7" customFormat="1" x14ac:dyDescent="0.2">
      <c r="C1952" s="7" t="s">
        <v>256</v>
      </c>
      <c r="D1952" s="8"/>
      <c r="E1952" s="8"/>
      <c r="F1952" s="8"/>
      <c r="G1952" s="8"/>
      <c r="H1952" s="8"/>
      <c r="I1952" s="8"/>
      <c r="J1952" s="8"/>
      <c r="K1952" s="8"/>
      <c r="L1952" s="8"/>
      <c r="M1952" s="8">
        <v>-15058.11</v>
      </c>
      <c r="N1952" s="8"/>
    </row>
    <row r="1953" spans="3:14" s="7" customFormat="1" x14ac:dyDescent="0.2">
      <c r="C1953" s="7" t="s">
        <v>1547</v>
      </c>
      <c r="D1953" s="8"/>
      <c r="E1953" s="8"/>
      <c r="F1953" s="8"/>
      <c r="G1953" s="8"/>
      <c r="H1953" s="8">
        <v>-1312.1</v>
      </c>
      <c r="I1953" s="8"/>
      <c r="J1953" s="8">
        <v>-4192</v>
      </c>
      <c r="K1953" s="8"/>
      <c r="L1953" s="8"/>
      <c r="M1953" s="8">
        <v>-5759.64</v>
      </c>
      <c r="N1953" s="8"/>
    </row>
    <row r="1954" spans="3:14" s="7" customFormat="1" x14ac:dyDescent="0.2">
      <c r="C1954" s="7" t="s">
        <v>257</v>
      </c>
      <c r="D1954" s="8"/>
      <c r="E1954" s="8"/>
      <c r="F1954" s="8"/>
      <c r="G1954" s="8"/>
      <c r="H1954" s="8"/>
      <c r="I1954" s="8"/>
      <c r="J1954" s="8">
        <v>-2620</v>
      </c>
      <c r="K1954" s="8">
        <v>-29843.68</v>
      </c>
      <c r="L1954" s="8"/>
      <c r="M1954" s="8">
        <v>-39282</v>
      </c>
      <c r="N1954" s="8">
        <v>-484495</v>
      </c>
    </row>
    <row r="1955" spans="3:14" s="7" customFormat="1" x14ac:dyDescent="0.2">
      <c r="C1955" s="7" t="s">
        <v>1548</v>
      </c>
      <c r="D1955" s="8"/>
      <c r="E1955" s="8"/>
      <c r="F1955" s="8"/>
      <c r="G1955" s="8"/>
      <c r="H1955" s="8">
        <v>-2624.2</v>
      </c>
      <c r="I1955" s="8"/>
      <c r="J1955" s="8"/>
      <c r="K1955" s="8"/>
      <c r="L1955" s="8"/>
      <c r="M1955" s="8">
        <v>-11519.27</v>
      </c>
      <c r="N1955" s="8"/>
    </row>
    <row r="1956" spans="3:14" s="7" customFormat="1" x14ac:dyDescent="0.2">
      <c r="C1956" s="7" t="s">
        <v>1246</v>
      </c>
      <c r="D1956" s="8"/>
      <c r="E1956" s="8"/>
      <c r="F1956" s="8"/>
      <c r="G1956" s="8"/>
      <c r="H1956" s="8"/>
      <c r="I1956" s="8"/>
      <c r="J1956" s="8"/>
      <c r="K1956" s="8"/>
      <c r="L1956" s="8"/>
      <c r="M1956" s="8">
        <v>-10795.48</v>
      </c>
      <c r="N1956" s="8"/>
    </row>
    <row r="1957" spans="3:14" s="7" customFormat="1" x14ac:dyDescent="0.2">
      <c r="C1957" s="7" t="s">
        <v>258</v>
      </c>
      <c r="D1957" s="8"/>
      <c r="E1957" s="8"/>
      <c r="F1957" s="8"/>
      <c r="G1957" s="8"/>
      <c r="H1957" s="8"/>
      <c r="I1957" s="8"/>
      <c r="J1957" s="8"/>
      <c r="K1957" s="8"/>
      <c r="L1957" s="8"/>
      <c r="M1957" s="8">
        <v>-13120.67</v>
      </c>
      <c r="N1957" s="8"/>
    </row>
    <row r="1958" spans="3:14" s="7" customFormat="1" x14ac:dyDescent="0.2">
      <c r="C1958" s="7" t="s">
        <v>259</v>
      </c>
      <c r="D1958" s="8"/>
      <c r="E1958" s="8"/>
      <c r="F1958" s="8"/>
      <c r="G1958" s="8"/>
      <c r="H1958" s="8"/>
      <c r="I1958" s="8"/>
      <c r="J1958" s="8"/>
      <c r="K1958" s="8"/>
      <c r="L1958" s="8"/>
      <c r="M1958" s="8">
        <v>-30754.02</v>
      </c>
      <c r="N1958" s="8"/>
    </row>
    <row r="1959" spans="3:14" s="7" customFormat="1" x14ac:dyDescent="0.2">
      <c r="C1959" s="7" t="s">
        <v>261</v>
      </c>
      <c r="D1959" s="8"/>
      <c r="E1959" s="8"/>
      <c r="F1959" s="8"/>
      <c r="G1959" s="8"/>
      <c r="H1959" s="8"/>
      <c r="I1959" s="8"/>
      <c r="J1959" s="8"/>
      <c r="K1959" s="8"/>
      <c r="L1959" s="8"/>
      <c r="M1959" s="8">
        <v>-25272</v>
      </c>
      <c r="N1959" s="8"/>
    </row>
    <row r="1960" spans="3:14" s="7" customFormat="1" x14ac:dyDescent="0.2">
      <c r="C1960" s="7" t="s">
        <v>262</v>
      </c>
      <c r="D1960" s="8"/>
      <c r="E1960" s="8"/>
      <c r="F1960" s="8"/>
      <c r="G1960" s="8"/>
      <c r="H1960" s="8"/>
      <c r="I1960" s="8">
        <v>-34428.42</v>
      </c>
      <c r="J1960" s="8"/>
      <c r="K1960" s="8"/>
      <c r="L1960" s="8"/>
      <c r="M1960" s="8">
        <v>-8103.98</v>
      </c>
      <c r="N1960" s="8"/>
    </row>
    <row r="1961" spans="3:14" s="7" customFormat="1" x14ac:dyDescent="0.2">
      <c r="C1961" s="7" t="s">
        <v>264</v>
      </c>
      <c r="D1961" s="8"/>
      <c r="E1961" s="8"/>
      <c r="F1961" s="8"/>
      <c r="G1961" s="8"/>
      <c r="H1961" s="8"/>
      <c r="I1961" s="8"/>
      <c r="J1961" s="8"/>
      <c r="K1961" s="8"/>
      <c r="L1961" s="8"/>
      <c r="M1961" s="8">
        <v>-1579.5</v>
      </c>
      <c r="N1961" s="8"/>
    </row>
    <row r="1962" spans="3:14" s="7" customFormat="1" x14ac:dyDescent="0.2">
      <c r="C1962" s="7" t="s">
        <v>265</v>
      </c>
      <c r="D1962" s="8"/>
      <c r="E1962" s="8"/>
      <c r="F1962" s="8"/>
      <c r="G1962" s="8">
        <v>-11913.75</v>
      </c>
      <c r="H1962" s="8"/>
      <c r="I1962" s="8">
        <v>-99459.839999999997</v>
      </c>
      <c r="J1962" s="8"/>
      <c r="K1962" s="8"/>
      <c r="L1962" s="8"/>
      <c r="M1962" s="8">
        <v>-8200</v>
      </c>
      <c r="N1962" s="8"/>
    </row>
    <row r="1963" spans="3:14" s="7" customFormat="1" x14ac:dyDescent="0.2">
      <c r="C1963" s="7" t="s">
        <v>275</v>
      </c>
      <c r="D1963" s="8"/>
      <c r="E1963" s="8"/>
      <c r="F1963" s="8"/>
      <c r="G1963" s="8"/>
      <c r="H1963" s="8"/>
      <c r="I1963" s="8"/>
      <c r="J1963" s="8"/>
      <c r="K1963" s="8"/>
      <c r="L1963" s="8"/>
      <c r="M1963" s="8">
        <v>-82857.820000000007</v>
      </c>
      <c r="N1963" s="8"/>
    </row>
    <row r="1964" spans="3:14" s="7" customFormat="1" x14ac:dyDescent="0.2">
      <c r="C1964" s="7" t="s">
        <v>276</v>
      </c>
      <c r="D1964" s="8"/>
      <c r="E1964" s="8"/>
      <c r="F1964" s="8"/>
      <c r="G1964" s="8"/>
      <c r="H1964" s="8"/>
      <c r="I1964" s="8"/>
      <c r="J1964" s="8"/>
      <c r="K1964" s="8">
        <v>-10098.620000000001</v>
      </c>
      <c r="L1964" s="8"/>
      <c r="M1964" s="8">
        <v>-282225.28000000003</v>
      </c>
      <c r="N1964" s="8"/>
    </row>
    <row r="1965" spans="3:14" s="7" customFormat="1" x14ac:dyDescent="0.2">
      <c r="C1965" s="7" t="s">
        <v>288</v>
      </c>
      <c r="D1965" s="8"/>
      <c r="E1965" s="8"/>
      <c r="F1965" s="8"/>
      <c r="G1965" s="8"/>
      <c r="H1965" s="8"/>
      <c r="I1965" s="8"/>
      <c r="J1965" s="8"/>
      <c r="K1965" s="8">
        <v>-2678.67</v>
      </c>
      <c r="L1965" s="8"/>
      <c r="M1965" s="8"/>
      <c r="N1965" s="8"/>
    </row>
    <row r="1966" spans="3:14" s="7" customFormat="1" x14ac:dyDescent="0.2">
      <c r="C1966" s="7" t="s">
        <v>291</v>
      </c>
      <c r="D1966" s="8"/>
      <c r="E1966" s="8"/>
      <c r="F1966" s="8"/>
      <c r="G1966" s="8"/>
      <c r="H1966" s="8"/>
      <c r="I1966" s="8">
        <v>-1647</v>
      </c>
      <c r="J1966" s="8"/>
      <c r="K1966" s="8"/>
      <c r="L1966" s="8"/>
      <c r="M1966" s="8"/>
      <c r="N1966" s="8"/>
    </row>
    <row r="1967" spans="3:14" s="7" customFormat="1" x14ac:dyDescent="0.2">
      <c r="C1967" s="7" t="s">
        <v>294</v>
      </c>
      <c r="D1967" s="8"/>
      <c r="E1967" s="8"/>
      <c r="F1967" s="8"/>
      <c r="G1967" s="8"/>
      <c r="H1967" s="8"/>
      <c r="I1967" s="8"/>
      <c r="J1967" s="8"/>
      <c r="K1967" s="8"/>
      <c r="L1967" s="8">
        <v>-53000</v>
      </c>
      <c r="M1967" s="8"/>
      <c r="N1967" s="8"/>
    </row>
    <row r="1968" spans="3:14" s="7" customFormat="1" x14ac:dyDescent="0.2">
      <c r="C1968" s="7" t="s">
        <v>295</v>
      </c>
      <c r="D1968" s="8"/>
      <c r="E1968" s="8"/>
      <c r="F1968" s="8"/>
      <c r="G1968" s="8"/>
      <c r="H1968" s="8"/>
      <c r="I1968" s="8"/>
      <c r="J1968" s="8">
        <v>-1834</v>
      </c>
      <c r="K1968" s="8"/>
      <c r="L1968" s="8"/>
      <c r="M1968" s="8"/>
      <c r="N1968" s="8"/>
    </row>
    <row r="1969" spans="3:14" s="7" customFormat="1" x14ac:dyDescent="0.2">
      <c r="C1969" s="7" t="s">
        <v>298</v>
      </c>
      <c r="D1969" s="8">
        <v>-103614</v>
      </c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3:14" s="7" customFormat="1" x14ac:dyDescent="0.2">
      <c r="C1970" s="7" t="s">
        <v>299</v>
      </c>
      <c r="D1970" s="8"/>
      <c r="E1970" s="8"/>
      <c r="F1970" s="8"/>
      <c r="G1970" s="8"/>
      <c r="H1970" s="8"/>
      <c r="I1970" s="8"/>
      <c r="J1970" s="8"/>
      <c r="K1970" s="8"/>
      <c r="L1970" s="8">
        <v>-27652.28</v>
      </c>
      <c r="M1970" s="8">
        <v>-111382.61</v>
      </c>
      <c r="N1970" s="8">
        <v>-27845.65</v>
      </c>
    </row>
    <row r="1971" spans="3:14" s="7" customFormat="1" x14ac:dyDescent="0.2">
      <c r="C1971" s="7" t="s">
        <v>1549</v>
      </c>
      <c r="D1971" s="8"/>
      <c r="E1971" s="8"/>
      <c r="F1971" s="8"/>
      <c r="G1971" s="8"/>
      <c r="H1971" s="8"/>
      <c r="I1971" s="8"/>
      <c r="J1971" s="8">
        <v>-17400</v>
      </c>
      <c r="K1971" s="8"/>
      <c r="L1971" s="8"/>
      <c r="M1971" s="8"/>
      <c r="N1971" s="8"/>
    </row>
    <row r="1972" spans="3:14" s="7" customFormat="1" x14ac:dyDescent="0.2">
      <c r="C1972" s="7" t="s">
        <v>309</v>
      </c>
      <c r="D1972" s="8"/>
      <c r="E1972" s="8"/>
      <c r="F1972" s="8"/>
      <c r="G1972" s="8"/>
      <c r="H1972" s="8"/>
      <c r="I1972" s="8"/>
      <c r="J1972" s="8"/>
      <c r="K1972" s="8"/>
      <c r="L1972" s="8"/>
      <c r="M1972" s="8">
        <v>-57213.47</v>
      </c>
      <c r="N1972" s="8"/>
    </row>
    <row r="1973" spans="3:14" s="7" customFormat="1" x14ac:dyDescent="0.2">
      <c r="C1973" s="7" t="s">
        <v>311</v>
      </c>
      <c r="D1973" s="8"/>
      <c r="E1973" s="8"/>
      <c r="F1973" s="8"/>
      <c r="G1973" s="8"/>
      <c r="H1973" s="8"/>
      <c r="I1973" s="8"/>
      <c r="J1973" s="8"/>
      <c r="K1973" s="8"/>
      <c r="L1973" s="8"/>
      <c r="M1973" s="8">
        <v>-115410.01</v>
      </c>
      <c r="N1973" s="8"/>
    </row>
    <row r="1974" spans="3:14" s="7" customFormat="1" x14ac:dyDescent="0.2">
      <c r="C1974" s="7" t="s">
        <v>313</v>
      </c>
      <c r="D1974" s="8">
        <v>-19864.939999999999</v>
      </c>
      <c r="E1974" s="8">
        <v>-12967.87</v>
      </c>
      <c r="F1974" s="8"/>
      <c r="G1974" s="8">
        <v>-43178.41</v>
      </c>
      <c r="H1974" s="8">
        <v>-64363.7</v>
      </c>
      <c r="I1974" s="8">
        <v>-46310.81</v>
      </c>
      <c r="J1974" s="8">
        <v>-33175.86</v>
      </c>
      <c r="K1974" s="8">
        <v>-138150.88</v>
      </c>
      <c r="L1974" s="8">
        <v>-70346.709999999992</v>
      </c>
      <c r="M1974" s="8">
        <v>-292812.87</v>
      </c>
      <c r="N1974" s="8">
        <v>-35659.93</v>
      </c>
    </row>
    <row r="1975" spans="3:14" s="7" customFormat="1" x14ac:dyDescent="0.2">
      <c r="C1975" s="7" t="s">
        <v>316</v>
      </c>
      <c r="D1975" s="8"/>
      <c r="E1975" s="8"/>
      <c r="F1975" s="8"/>
      <c r="G1975" s="8"/>
      <c r="H1975" s="8"/>
      <c r="I1975" s="8"/>
      <c r="J1975" s="8">
        <v>-873593.96</v>
      </c>
      <c r="K1975" s="8">
        <v>-9414.61</v>
      </c>
      <c r="L1975" s="8">
        <v>-210558.99</v>
      </c>
      <c r="M1975" s="8">
        <v>-4553709.75</v>
      </c>
      <c r="N1975" s="8">
        <v>-102638.04000000001</v>
      </c>
    </row>
    <row r="1976" spans="3:14" s="7" customFormat="1" x14ac:dyDescent="0.2">
      <c r="C1976" s="7" t="s">
        <v>317</v>
      </c>
      <c r="D1976" s="8">
        <v>-29797.4</v>
      </c>
      <c r="E1976" s="8"/>
      <c r="F1976" s="8"/>
      <c r="G1976" s="8"/>
      <c r="H1976" s="8"/>
      <c r="I1976" s="8">
        <v>-200239.22999999998</v>
      </c>
      <c r="J1976" s="8"/>
      <c r="K1976" s="8">
        <v>-159375.66999999998</v>
      </c>
      <c r="L1976" s="8">
        <v>-286174.78000000003</v>
      </c>
      <c r="M1976" s="8">
        <v>-241636.71999999997</v>
      </c>
      <c r="N1976" s="8">
        <v>-3840.95</v>
      </c>
    </row>
    <row r="1977" spans="3:14" s="7" customFormat="1" x14ac:dyDescent="0.2">
      <c r="C1977" s="7" t="s">
        <v>1294</v>
      </c>
      <c r="D1977" s="8"/>
      <c r="E1977" s="8"/>
      <c r="F1977" s="8"/>
      <c r="G1977" s="8"/>
      <c r="H1977" s="8"/>
      <c r="I1977" s="8"/>
      <c r="J1977" s="8"/>
      <c r="K1977" s="8">
        <v>-213749.99</v>
      </c>
      <c r="L1977" s="8">
        <v>-156420.5</v>
      </c>
      <c r="M1977" s="8">
        <v>-152043.32999999999</v>
      </c>
      <c r="N1977" s="8">
        <v>0</v>
      </c>
    </row>
    <row r="1978" spans="3:14" s="7" customFormat="1" x14ac:dyDescent="0.2">
      <c r="C1978" s="7" t="s">
        <v>318</v>
      </c>
      <c r="D1978" s="8"/>
      <c r="E1978" s="8"/>
      <c r="F1978" s="8">
        <v>-24265.15</v>
      </c>
      <c r="G1978" s="8">
        <v>-24265.15</v>
      </c>
      <c r="H1978" s="8">
        <v>-24265.200000000001</v>
      </c>
      <c r="I1978" s="8">
        <v>-24265.200000000001</v>
      </c>
      <c r="J1978" s="8"/>
      <c r="K1978" s="8"/>
      <c r="L1978" s="8"/>
      <c r="M1978" s="8">
        <v>-9640</v>
      </c>
      <c r="N1978" s="8"/>
    </row>
    <row r="1979" spans="3:14" s="7" customFormat="1" x14ac:dyDescent="0.2">
      <c r="C1979" s="7" t="s">
        <v>319</v>
      </c>
      <c r="D1979" s="8"/>
      <c r="E1979" s="8"/>
      <c r="F1979" s="8"/>
      <c r="G1979" s="8">
        <v>-33790.129999999997</v>
      </c>
      <c r="H1979" s="8"/>
      <c r="I1979" s="8">
        <v>-14850.25</v>
      </c>
      <c r="J1979" s="8"/>
      <c r="K1979" s="8"/>
      <c r="L1979" s="8"/>
      <c r="M1979" s="8">
        <v>-17540.63</v>
      </c>
      <c r="N1979" s="8"/>
    </row>
    <row r="1980" spans="3:14" s="7" customFormat="1" x14ac:dyDescent="0.2">
      <c r="C1980" s="7" t="s">
        <v>321</v>
      </c>
      <c r="D1980" s="8"/>
      <c r="E1980" s="8"/>
      <c r="F1980" s="8"/>
      <c r="G1980" s="8"/>
      <c r="H1980" s="8"/>
      <c r="I1980" s="8"/>
      <c r="J1980" s="8"/>
      <c r="K1980" s="8"/>
      <c r="L1980" s="8"/>
      <c r="M1980" s="8">
        <v>-9640</v>
      </c>
      <c r="N1980" s="8"/>
    </row>
    <row r="1981" spans="3:14" s="7" customFormat="1" x14ac:dyDescent="0.2">
      <c r="C1981" s="7" t="s">
        <v>322</v>
      </c>
      <c r="D1981" s="8"/>
      <c r="E1981" s="8"/>
      <c r="F1981" s="8"/>
      <c r="G1981" s="8">
        <v>-18958.63</v>
      </c>
      <c r="H1981" s="8"/>
      <c r="I1981" s="8"/>
      <c r="J1981" s="8"/>
      <c r="K1981" s="8"/>
      <c r="L1981" s="8"/>
      <c r="M1981" s="8"/>
      <c r="N1981" s="8"/>
    </row>
    <row r="1982" spans="3:14" s="7" customFormat="1" x14ac:dyDescent="0.2">
      <c r="C1982" s="7" t="s">
        <v>324</v>
      </c>
      <c r="D1982" s="8"/>
      <c r="E1982" s="8"/>
      <c r="F1982" s="8"/>
      <c r="G1982" s="8"/>
      <c r="H1982" s="8"/>
      <c r="I1982" s="8"/>
      <c r="J1982" s="8"/>
      <c r="K1982" s="8"/>
      <c r="L1982" s="8"/>
      <c r="M1982" s="8">
        <v>-3559.16</v>
      </c>
      <c r="N1982" s="8"/>
    </row>
    <row r="1983" spans="3:14" s="7" customFormat="1" x14ac:dyDescent="0.2">
      <c r="C1983" s="7" t="s">
        <v>325</v>
      </c>
      <c r="D1983" s="8"/>
      <c r="E1983" s="8"/>
      <c r="F1983" s="8"/>
      <c r="G1983" s="8"/>
      <c r="H1983" s="8"/>
      <c r="I1983" s="8"/>
      <c r="J1983" s="8"/>
      <c r="K1983" s="8"/>
      <c r="L1983" s="8"/>
      <c r="M1983" s="8">
        <v>-28808.01</v>
      </c>
      <c r="N1983" s="8">
        <v>-2238.6999999999998</v>
      </c>
    </row>
    <row r="1984" spans="3:14" s="7" customFormat="1" x14ac:dyDescent="0.2">
      <c r="C1984" s="7" t="s">
        <v>329</v>
      </c>
      <c r="D1984" s="8"/>
      <c r="E1984" s="8"/>
      <c r="F1984" s="8">
        <v>-169844.73</v>
      </c>
      <c r="G1984" s="8"/>
      <c r="H1984" s="8"/>
      <c r="I1984" s="8">
        <v>-14551.85</v>
      </c>
      <c r="J1984" s="8"/>
      <c r="K1984" s="8">
        <v>-67567.100000000006</v>
      </c>
      <c r="L1984" s="8">
        <v>-4840.8</v>
      </c>
      <c r="M1984" s="8">
        <v>-68256.56</v>
      </c>
      <c r="N1984" s="8"/>
    </row>
    <row r="1985" spans="3:14" s="7" customFormat="1" x14ac:dyDescent="0.2">
      <c r="C1985" s="7" t="s">
        <v>330</v>
      </c>
      <c r="D1985" s="8"/>
      <c r="E1985" s="8"/>
      <c r="F1985" s="8">
        <v>-4643</v>
      </c>
      <c r="G1985" s="8">
        <v>-36300.769999999997</v>
      </c>
      <c r="H1985" s="8"/>
      <c r="I1985" s="8"/>
      <c r="J1985" s="8"/>
      <c r="K1985" s="8"/>
      <c r="L1985" s="8"/>
      <c r="M1985" s="8"/>
      <c r="N1985" s="8"/>
    </row>
    <row r="1986" spans="3:14" s="7" customFormat="1" x14ac:dyDescent="0.2">
      <c r="C1986" s="7" t="s">
        <v>333</v>
      </c>
      <c r="D1986" s="8"/>
      <c r="E1986" s="8"/>
      <c r="F1986" s="8"/>
      <c r="G1986" s="8"/>
      <c r="H1986" s="8"/>
      <c r="I1986" s="8"/>
      <c r="J1986" s="8"/>
      <c r="K1986" s="8"/>
      <c r="L1986" s="8"/>
      <c r="M1986" s="8">
        <v>-73126.490000000005</v>
      </c>
      <c r="N1986" s="8">
        <v>0</v>
      </c>
    </row>
    <row r="1987" spans="3:14" s="7" customFormat="1" x14ac:dyDescent="0.2">
      <c r="C1987" s="7" t="s">
        <v>334</v>
      </c>
      <c r="D1987" s="8"/>
      <c r="E1987" s="8">
        <v>-30630.400000000001</v>
      </c>
      <c r="F1987" s="8">
        <v>-91891.21</v>
      </c>
      <c r="G1987" s="8"/>
      <c r="H1987" s="8"/>
      <c r="I1987" s="8"/>
      <c r="J1987" s="8"/>
      <c r="K1987" s="8"/>
      <c r="L1987" s="8"/>
      <c r="M1987" s="8"/>
      <c r="N1987" s="8"/>
    </row>
    <row r="1988" spans="3:14" s="7" customFormat="1" x14ac:dyDescent="0.2">
      <c r="C1988" s="7" t="s">
        <v>1550</v>
      </c>
      <c r="D1988" s="8"/>
      <c r="E1988" s="8"/>
      <c r="F1988" s="8"/>
      <c r="G1988" s="8">
        <v>-30706.37</v>
      </c>
      <c r="H1988" s="8"/>
      <c r="I1988" s="8"/>
      <c r="J1988" s="8"/>
      <c r="K1988" s="8"/>
      <c r="L1988" s="8"/>
      <c r="M1988" s="8"/>
      <c r="N1988" s="8"/>
    </row>
    <row r="1989" spans="3:14" s="7" customFormat="1" x14ac:dyDescent="0.2">
      <c r="C1989" s="7" t="s">
        <v>336</v>
      </c>
      <c r="D1989" s="8"/>
      <c r="E1989" s="8"/>
      <c r="F1989" s="8"/>
      <c r="G1989" s="8"/>
      <c r="H1989" s="8"/>
      <c r="I1989" s="8"/>
      <c r="J1989" s="8"/>
      <c r="K1989" s="8"/>
      <c r="L1989" s="8">
        <v>-65358.69</v>
      </c>
      <c r="M1989" s="8"/>
      <c r="N1989" s="8"/>
    </row>
    <row r="1990" spans="3:14" s="7" customFormat="1" x14ac:dyDescent="0.2">
      <c r="C1990" s="7" t="s">
        <v>337</v>
      </c>
      <c r="D1990" s="8"/>
      <c r="E1990" s="8"/>
      <c r="F1990" s="8"/>
      <c r="G1990" s="8"/>
      <c r="H1990" s="8"/>
      <c r="I1990" s="8"/>
      <c r="J1990" s="8"/>
      <c r="K1990" s="8"/>
      <c r="L1990" s="8"/>
      <c r="M1990" s="8">
        <v>-443133.87</v>
      </c>
      <c r="N1990" s="8"/>
    </row>
    <row r="1991" spans="3:14" s="7" customFormat="1" x14ac:dyDescent="0.2">
      <c r="C1991" s="7" t="s">
        <v>338</v>
      </c>
      <c r="D1991" s="8"/>
      <c r="E1991" s="8"/>
      <c r="F1991" s="8"/>
      <c r="G1991" s="8"/>
      <c r="H1991" s="8"/>
      <c r="I1991" s="8"/>
      <c r="J1991" s="8"/>
      <c r="K1991" s="8"/>
      <c r="L1991" s="8"/>
      <c r="M1991" s="8">
        <v>-108511.27</v>
      </c>
      <c r="N1991" s="8"/>
    </row>
    <row r="1992" spans="3:14" s="7" customFormat="1" x14ac:dyDescent="0.2">
      <c r="C1992" s="7" t="s">
        <v>339</v>
      </c>
      <c r="D1992" s="8"/>
      <c r="E1992" s="8"/>
      <c r="F1992" s="8"/>
      <c r="G1992" s="8"/>
      <c r="H1992" s="8"/>
      <c r="I1992" s="8"/>
      <c r="J1992" s="8"/>
      <c r="K1992" s="8"/>
      <c r="L1992" s="8"/>
      <c r="M1992" s="8">
        <v>-54448.39</v>
      </c>
      <c r="N1992" s="8"/>
    </row>
    <row r="1993" spans="3:14" s="7" customFormat="1" x14ac:dyDescent="0.2">
      <c r="C1993" s="7" t="s">
        <v>340</v>
      </c>
      <c r="D1993" s="8"/>
      <c r="E1993" s="8"/>
      <c r="F1993" s="8"/>
      <c r="G1993" s="8"/>
      <c r="H1993" s="8"/>
      <c r="I1993" s="8"/>
      <c r="J1993" s="8"/>
      <c r="K1993" s="8"/>
      <c r="L1993" s="8">
        <v>-8360</v>
      </c>
      <c r="M1993" s="8">
        <v>-1077346.69</v>
      </c>
      <c r="N1993" s="8"/>
    </row>
    <row r="1994" spans="3:14" s="7" customFormat="1" x14ac:dyDescent="0.2">
      <c r="C1994" s="7" t="s">
        <v>341</v>
      </c>
      <c r="D1994" s="8"/>
      <c r="E1994" s="8">
        <v>-1003</v>
      </c>
      <c r="F1994" s="8"/>
      <c r="G1994" s="8"/>
      <c r="H1994" s="8">
        <v>-23286.84</v>
      </c>
      <c r="I1994" s="8">
        <v>-12679.2</v>
      </c>
      <c r="J1994" s="8"/>
      <c r="K1994" s="8">
        <v>-68560.600000000006</v>
      </c>
      <c r="L1994" s="8">
        <v>-8360</v>
      </c>
      <c r="M1994" s="8"/>
      <c r="N1994" s="8">
        <v>0</v>
      </c>
    </row>
    <row r="1995" spans="3:14" s="7" customFormat="1" x14ac:dyDescent="0.2">
      <c r="C1995" s="7" t="s">
        <v>342</v>
      </c>
      <c r="D1995" s="8"/>
      <c r="E1995" s="8"/>
      <c r="F1995" s="8"/>
      <c r="G1995" s="8"/>
      <c r="H1995" s="8"/>
      <c r="I1995" s="8"/>
      <c r="J1995" s="8">
        <v>-252594.96</v>
      </c>
      <c r="K1995" s="8"/>
      <c r="L1995" s="8">
        <v>-36480</v>
      </c>
      <c r="M1995" s="8">
        <v>-127580.19</v>
      </c>
      <c r="N1995" s="8"/>
    </row>
    <row r="1996" spans="3:14" s="7" customFormat="1" x14ac:dyDescent="0.2">
      <c r="C1996" s="7" t="s">
        <v>343</v>
      </c>
      <c r="D1996" s="8"/>
      <c r="E1996" s="8"/>
      <c r="F1996" s="8"/>
      <c r="G1996" s="8"/>
      <c r="H1996" s="8"/>
      <c r="I1996" s="8"/>
      <c r="J1996" s="8"/>
      <c r="K1996" s="8"/>
      <c r="L1996" s="8"/>
      <c r="M1996" s="8">
        <v>-22240.09</v>
      </c>
      <c r="N1996" s="8"/>
    </row>
    <row r="1997" spans="3:14" s="7" customFormat="1" x14ac:dyDescent="0.2">
      <c r="C1997" s="7" t="s">
        <v>344</v>
      </c>
      <c r="D1997" s="8"/>
      <c r="E1997" s="8"/>
      <c r="F1997" s="8"/>
      <c r="G1997" s="8"/>
      <c r="H1997" s="8"/>
      <c r="I1997" s="8"/>
      <c r="J1997" s="8"/>
      <c r="K1997" s="8">
        <v>-54931.74</v>
      </c>
      <c r="L1997" s="8">
        <v>-155961</v>
      </c>
      <c r="M1997" s="8">
        <v>-122476.79</v>
      </c>
      <c r="N1997" s="8"/>
    </row>
    <row r="1998" spans="3:14" s="7" customFormat="1" x14ac:dyDescent="0.2">
      <c r="C1998" s="7" t="s">
        <v>1551</v>
      </c>
      <c r="D1998" s="8"/>
      <c r="E1998" s="8"/>
      <c r="F1998" s="8"/>
      <c r="G1998" s="8"/>
      <c r="H1998" s="8"/>
      <c r="I1998" s="8"/>
      <c r="J1998" s="8"/>
      <c r="K1998" s="8"/>
      <c r="L1998" s="8"/>
      <c r="M1998" s="8">
        <v>-9810.2800000000007</v>
      </c>
      <c r="N1998" s="8"/>
    </row>
    <row r="1999" spans="3:14" s="7" customFormat="1" x14ac:dyDescent="0.2">
      <c r="C1999" s="7" t="s">
        <v>346</v>
      </c>
      <c r="D1999" s="8"/>
      <c r="E1999" s="8"/>
      <c r="F1999" s="8"/>
      <c r="G1999" s="8"/>
      <c r="H1999" s="8"/>
      <c r="I1999" s="8"/>
      <c r="J1999" s="8"/>
      <c r="K1999" s="8"/>
      <c r="L1999" s="8"/>
      <c r="M1999" s="8">
        <v>-399551.75</v>
      </c>
      <c r="N1999" s="8"/>
    </row>
    <row r="2000" spans="3:14" s="7" customFormat="1" x14ac:dyDescent="0.2">
      <c r="C2000" s="7" t="s">
        <v>1552</v>
      </c>
      <c r="D2000" s="8"/>
      <c r="E2000" s="8"/>
      <c r="F2000" s="8"/>
      <c r="G2000" s="8"/>
      <c r="H2000" s="8"/>
      <c r="I2000" s="8"/>
      <c r="J2000" s="8"/>
      <c r="K2000" s="8"/>
      <c r="L2000" s="8"/>
      <c r="M2000" s="8">
        <v>-396890.85</v>
      </c>
      <c r="N2000" s="8"/>
    </row>
    <row r="2001" spans="1:14" s="7" customFormat="1" x14ac:dyDescent="0.2">
      <c r="C2001" s="7" t="s">
        <v>347</v>
      </c>
      <c r="D2001" s="8"/>
      <c r="E2001" s="8"/>
      <c r="F2001" s="8"/>
      <c r="G2001" s="8"/>
      <c r="H2001" s="8"/>
      <c r="I2001" s="8">
        <v>-15994.72</v>
      </c>
      <c r="J2001" s="8">
        <v>-4744</v>
      </c>
      <c r="K2001" s="8"/>
      <c r="L2001" s="8"/>
      <c r="M2001" s="8">
        <v>-156429.26999999999</v>
      </c>
      <c r="N2001" s="8">
        <v>-89599.59</v>
      </c>
    </row>
    <row r="2002" spans="1:14" s="7" customFormat="1" x14ac:dyDescent="0.2">
      <c r="C2002" s="7" t="s">
        <v>348</v>
      </c>
      <c r="D2002" s="8"/>
      <c r="E2002" s="8"/>
      <c r="F2002" s="8"/>
      <c r="G2002" s="8"/>
      <c r="H2002" s="8"/>
      <c r="I2002" s="8"/>
      <c r="J2002" s="8">
        <v>-34838.75</v>
      </c>
      <c r="K2002" s="8"/>
      <c r="L2002" s="8"/>
      <c r="M2002" s="8"/>
      <c r="N2002" s="8"/>
    </row>
    <row r="2003" spans="1:14" s="7" customFormat="1" x14ac:dyDescent="0.2">
      <c r="A2003" s="14"/>
      <c r="B2003" s="14" t="s">
        <v>1553</v>
      </c>
      <c r="C2003" s="14"/>
      <c r="D2003" s="15">
        <f>SUM(D2004:D2042)</f>
        <v>-1757158.3999999999</v>
      </c>
      <c r="E2003" s="15">
        <f t="shared" ref="E2003:N2003" si="29">SUM(E2004:E2042)</f>
        <v>0</v>
      </c>
      <c r="F2003" s="15">
        <f t="shared" si="29"/>
        <v>0</v>
      </c>
      <c r="G2003" s="15">
        <f t="shared" si="29"/>
        <v>-221385.37</v>
      </c>
      <c r="H2003" s="15">
        <f t="shared" si="29"/>
        <v>-36941.769999999997</v>
      </c>
      <c r="I2003" s="15">
        <f t="shared" si="29"/>
        <v>-254009.92</v>
      </c>
      <c r="J2003" s="15">
        <f t="shared" si="29"/>
        <v>-13360829.970000003</v>
      </c>
      <c r="K2003" s="15">
        <f t="shared" si="29"/>
        <v>-294689.51</v>
      </c>
      <c r="L2003" s="15">
        <f t="shared" si="29"/>
        <v>-94817</v>
      </c>
      <c r="M2003" s="15">
        <f t="shared" si="29"/>
        <v>-14141680.07</v>
      </c>
      <c r="N2003" s="15">
        <f t="shared" si="29"/>
        <v>-539741.31999999995</v>
      </c>
    </row>
    <row r="2004" spans="1:14" s="7" customFormat="1" x14ac:dyDescent="0.2">
      <c r="C2004" s="7" t="s">
        <v>1554</v>
      </c>
      <c r="D2004" s="8"/>
      <c r="E2004" s="8"/>
      <c r="F2004" s="8"/>
      <c r="G2004" s="8"/>
      <c r="H2004" s="8"/>
      <c r="I2004" s="8"/>
      <c r="J2004" s="8"/>
      <c r="K2004" s="8"/>
      <c r="L2004" s="8"/>
      <c r="M2004" s="8">
        <v>-2886.2</v>
      </c>
      <c r="N2004" s="8"/>
    </row>
    <row r="2005" spans="1:14" s="7" customFormat="1" x14ac:dyDescent="0.2">
      <c r="C2005" s="7" t="s">
        <v>1555</v>
      </c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>
        <v>-20396.21</v>
      </c>
    </row>
    <row r="2006" spans="1:14" s="7" customFormat="1" x14ac:dyDescent="0.2">
      <c r="C2006" s="7" t="s">
        <v>1556</v>
      </c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>
        <v>-198863.06</v>
      </c>
    </row>
    <row r="2007" spans="1:14" s="7" customFormat="1" x14ac:dyDescent="0.2">
      <c r="C2007" s="7" t="s">
        <v>1557</v>
      </c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>
        <v>-35693.370000000003</v>
      </c>
    </row>
    <row r="2008" spans="1:14" s="7" customFormat="1" x14ac:dyDescent="0.2">
      <c r="C2008" s="7" t="s">
        <v>1558</v>
      </c>
      <c r="D2008" s="8"/>
      <c r="E2008" s="8"/>
      <c r="F2008" s="8"/>
      <c r="G2008" s="8"/>
      <c r="H2008" s="8"/>
      <c r="I2008" s="8"/>
      <c r="J2008" s="8"/>
      <c r="K2008" s="8"/>
      <c r="L2008" s="8"/>
      <c r="M2008" s="8">
        <v>-304625.13</v>
      </c>
      <c r="N2008" s="8"/>
    </row>
    <row r="2009" spans="1:14" s="7" customFormat="1" x14ac:dyDescent="0.2">
      <c r="C2009" s="7" t="s">
        <v>662</v>
      </c>
      <c r="D2009" s="8"/>
      <c r="E2009" s="8"/>
      <c r="F2009" s="8"/>
      <c r="G2009" s="8"/>
      <c r="H2009" s="8"/>
      <c r="I2009" s="8"/>
      <c r="J2009" s="8"/>
      <c r="K2009" s="8"/>
      <c r="L2009" s="8"/>
      <c r="M2009" s="8">
        <v>-863206.02</v>
      </c>
      <c r="N2009" s="8"/>
    </row>
    <row r="2010" spans="1:14" s="7" customFormat="1" x14ac:dyDescent="0.2">
      <c r="C2010" s="7" t="s">
        <v>1559</v>
      </c>
      <c r="D2010" s="8">
        <v>-1208108.78</v>
      </c>
      <c r="E2010" s="8"/>
      <c r="F2010" s="8"/>
      <c r="G2010" s="8"/>
      <c r="H2010" s="8"/>
      <c r="I2010" s="8"/>
      <c r="J2010" s="8"/>
      <c r="K2010" s="8"/>
      <c r="L2010" s="8"/>
      <c r="M2010" s="8">
        <v>-499064.01</v>
      </c>
      <c r="N2010" s="8"/>
    </row>
    <row r="2011" spans="1:14" s="7" customFormat="1" x14ac:dyDescent="0.2">
      <c r="C2011" s="7" t="s">
        <v>664</v>
      </c>
      <c r="D2011" s="8"/>
      <c r="E2011" s="8"/>
      <c r="F2011" s="8"/>
      <c r="G2011" s="8"/>
      <c r="H2011" s="8">
        <v>-6975</v>
      </c>
      <c r="I2011" s="8"/>
      <c r="J2011" s="8"/>
      <c r="K2011" s="8">
        <v>-58582.720000000001</v>
      </c>
      <c r="L2011" s="8">
        <v>-2940</v>
      </c>
      <c r="M2011" s="8">
        <v>-569121.17000000004</v>
      </c>
      <c r="N2011" s="8"/>
    </row>
    <row r="2012" spans="1:14" s="7" customFormat="1" x14ac:dyDescent="0.2">
      <c r="C2012" s="7" t="s">
        <v>665</v>
      </c>
      <c r="D2012" s="8"/>
      <c r="E2012" s="8"/>
      <c r="F2012" s="8"/>
      <c r="G2012" s="8">
        <v>-221385.37</v>
      </c>
      <c r="H2012" s="8">
        <v>-29966.769999999997</v>
      </c>
      <c r="I2012" s="8"/>
      <c r="J2012" s="8">
        <v>-9587</v>
      </c>
      <c r="K2012" s="8">
        <v>-105831.79</v>
      </c>
      <c r="L2012" s="8"/>
      <c r="M2012" s="8">
        <v>-146763.93</v>
      </c>
      <c r="N2012" s="8">
        <v>-20207.259999999998</v>
      </c>
    </row>
    <row r="2013" spans="1:14" s="7" customFormat="1" x14ac:dyDescent="0.2">
      <c r="C2013" s="7" t="s">
        <v>666</v>
      </c>
      <c r="D2013" s="8"/>
      <c r="E2013" s="8"/>
      <c r="F2013" s="8"/>
      <c r="G2013" s="8"/>
      <c r="H2013" s="8"/>
      <c r="I2013" s="8"/>
      <c r="J2013" s="8"/>
      <c r="K2013" s="8"/>
      <c r="L2013" s="8"/>
      <c r="M2013" s="8">
        <v>-18725.78</v>
      </c>
      <c r="N2013" s="8"/>
    </row>
    <row r="2014" spans="1:14" s="7" customFormat="1" x14ac:dyDescent="0.2">
      <c r="C2014" s="7" t="s">
        <v>667</v>
      </c>
      <c r="D2014" s="8"/>
      <c r="E2014" s="8"/>
      <c r="F2014" s="8"/>
      <c r="G2014" s="8"/>
      <c r="H2014" s="8"/>
      <c r="I2014" s="8">
        <v>-13073.23</v>
      </c>
      <c r="J2014" s="8"/>
      <c r="K2014" s="8"/>
      <c r="L2014" s="8"/>
      <c r="M2014" s="8">
        <v>-69787.08</v>
      </c>
      <c r="N2014" s="8"/>
    </row>
    <row r="2015" spans="1:14" s="7" customFormat="1" x14ac:dyDescent="0.2">
      <c r="C2015" s="7" t="s">
        <v>668</v>
      </c>
      <c r="D2015" s="8"/>
      <c r="E2015" s="8"/>
      <c r="F2015" s="8"/>
      <c r="G2015" s="8"/>
      <c r="H2015" s="8"/>
      <c r="I2015" s="8"/>
      <c r="J2015" s="8"/>
      <c r="K2015" s="8"/>
      <c r="L2015" s="8"/>
      <c r="M2015" s="8">
        <v>-10276.719999999999</v>
      </c>
      <c r="N2015" s="8">
        <v>-6170.18</v>
      </c>
    </row>
    <row r="2016" spans="1:14" s="7" customFormat="1" x14ac:dyDescent="0.2">
      <c r="C2016" s="7" t="s">
        <v>671</v>
      </c>
      <c r="D2016" s="8"/>
      <c r="E2016" s="8"/>
      <c r="F2016" s="8"/>
      <c r="G2016" s="8"/>
      <c r="H2016" s="8"/>
      <c r="I2016" s="8">
        <v>-240936.69</v>
      </c>
      <c r="J2016" s="8">
        <v>-24336</v>
      </c>
      <c r="K2016" s="8"/>
      <c r="L2016" s="8">
        <v>-91877</v>
      </c>
      <c r="M2016" s="8">
        <v>-2051973.4500000002</v>
      </c>
      <c r="N2016" s="8">
        <v>-15518</v>
      </c>
    </row>
    <row r="2017" spans="3:14" s="7" customFormat="1" x14ac:dyDescent="0.2">
      <c r="C2017" s="7" t="s">
        <v>672</v>
      </c>
      <c r="D2017" s="8"/>
      <c r="E2017" s="8"/>
      <c r="F2017" s="8"/>
      <c r="G2017" s="8"/>
      <c r="H2017" s="8"/>
      <c r="I2017" s="8"/>
      <c r="J2017" s="8"/>
      <c r="K2017" s="8"/>
      <c r="L2017" s="8"/>
      <c r="M2017" s="8">
        <v>-9249.0300000000007</v>
      </c>
      <c r="N2017" s="8"/>
    </row>
    <row r="2018" spans="3:14" s="7" customFormat="1" x14ac:dyDescent="0.2">
      <c r="C2018" s="7" t="s">
        <v>1560</v>
      </c>
      <c r="D2018" s="8"/>
      <c r="E2018" s="8"/>
      <c r="F2018" s="8"/>
      <c r="G2018" s="8"/>
      <c r="H2018" s="8"/>
      <c r="I2018" s="8"/>
      <c r="J2018" s="8"/>
      <c r="K2018" s="8"/>
      <c r="L2018" s="8"/>
      <c r="M2018" s="8">
        <v>-60582.13</v>
      </c>
      <c r="N2018" s="8"/>
    </row>
    <row r="2019" spans="3:14" s="7" customFormat="1" x14ac:dyDescent="0.2">
      <c r="C2019" s="7" t="s">
        <v>1561</v>
      </c>
      <c r="D2019" s="8"/>
      <c r="E2019" s="8"/>
      <c r="F2019" s="8"/>
      <c r="G2019" s="8"/>
      <c r="H2019" s="8"/>
      <c r="I2019" s="8"/>
      <c r="J2019" s="8"/>
      <c r="K2019" s="8"/>
      <c r="L2019" s="8"/>
      <c r="M2019" s="8">
        <v>-208819.3</v>
      </c>
      <c r="N2019" s="8"/>
    </row>
    <row r="2020" spans="3:14" s="7" customFormat="1" x14ac:dyDescent="0.2">
      <c r="C2020" s="7" t="s">
        <v>1562</v>
      </c>
      <c r="D2020" s="8"/>
      <c r="E2020" s="8"/>
      <c r="F2020" s="8"/>
      <c r="G2020" s="8"/>
      <c r="H2020" s="8"/>
      <c r="I2020" s="8"/>
      <c r="J2020" s="8"/>
      <c r="K2020" s="8">
        <v>-86700</v>
      </c>
      <c r="L2020" s="8"/>
      <c r="M2020" s="8">
        <v>-3523563.44</v>
      </c>
      <c r="N2020" s="8"/>
    </row>
    <row r="2021" spans="3:14" s="7" customFormat="1" x14ac:dyDescent="0.2">
      <c r="C2021" s="7" t="s">
        <v>1563</v>
      </c>
      <c r="D2021" s="8">
        <v>-549049.62</v>
      </c>
      <c r="E2021" s="8"/>
      <c r="F2021" s="8"/>
      <c r="G2021" s="8"/>
      <c r="H2021" s="8"/>
      <c r="I2021" s="8"/>
      <c r="J2021" s="8"/>
      <c r="K2021" s="8"/>
      <c r="L2021" s="8"/>
      <c r="M2021" s="8">
        <v>-981786.48</v>
      </c>
      <c r="N2021" s="8"/>
    </row>
    <row r="2022" spans="3:14" s="7" customFormat="1" x14ac:dyDescent="0.2">
      <c r="C2022" s="7" t="s">
        <v>1564</v>
      </c>
      <c r="D2022" s="8"/>
      <c r="E2022" s="8"/>
      <c r="F2022" s="8"/>
      <c r="G2022" s="8"/>
      <c r="H2022" s="8"/>
      <c r="I2022" s="8"/>
      <c r="J2022" s="8"/>
      <c r="K2022" s="8"/>
      <c r="L2022" s="8"/>
      <c r="M2022" s="8">
        <v>-323852.61</v>
      </c>
      <c r="N2022" s="8"/>
    </row>
    <row r="2023" spans="3:14" s="7" customFormat="1" x14ac:dyDescent="0.2">
      <c r="C2023" s="7" t="s">
        <v>1565</v>
      </c>
      <c r="D2023" s="8"/>
      <c r="E2023" s="8"/>
      <c r="F2023" s="8"/>
      <c r="G2023" s="8"/>
      <c r="H2023" s="8"/>
      <c r="I2023" s="8"/>
      <c r="J2023" s="8"/>
      <c r="K2023" s="8"/>
      <c r="L2023" s="8"/>
      <c r="M2023" s="8">
        <v>-694800.04</v>
      </c>
      <c r="N2023" s="8"/>
    </row>
    <row r="2024" spans="3:14" s="7" customFormat="1" x14ac:dyDescent="0.2">
      <c r="C2024" s="7" t="s">
        <v>1566</v>
      </c>
      <c r="D2024" s="8"/>
      <c r="E2024" s="8"/>
      <c r="F2024" s="8"/>
      <c r="G2024" s="8"/>
      <c r="H2024" s="8"/>
      <c r="I2024" s="8"/>
      <c r="J2024" s="8">
        <v>-34021.35</v>
      </c>
      <c r="K2024" s="8"/>
      <c r="L2024" s="8"/>
      <c r="M2024" s="8">
        <v>-51764.15</v>
      </c>
      <c r="N2024" s="8"/>
    </row>
    <row r="2025" spans="3:14" s="7" customFormat="1" x14ac:dyDescent="0.2">
      <c r="C2025" s="7" t="s">
        <v>1567</v>
      </c>
      <c r="D2025" s="8"/>
      <c r="E2025" s="8"/>
      <c r="F2025" s="8"/>
      <c r="G2025" s="8"/>
      <c r="H2025" s="8"/>
      <c r="I2025" s="8"/>
      <c r="J2025" s="8"/>
      <c r="K2025" s="8"/>
      <c r="L2025" s="8"/>
      <c r="M2025" s="8">
        <v>-128017.9</v>
      </c>
      <c r="N2025" s="8"/>
    </row>
    <row r="2026" spans="3:14" s="7" customFormat="1" x14ac:dyDescent="0.2">
      <c r="C2026" s="7" t="s">
        <v>1568</v>
      </c>
      <c r="D2026" s="8"/>
      <c r="E2026" s="8"/>
      <c r="F2026" s="8"/>
      <c r="G2026" s="8"/>
      <c r="H2026" s="8"/>
      <c r="I2026" s="8"/>
      <c r="J2026" s="8">
        <v>-176792.29</v>
      </c>
      <c r="K2026" s="8"/>
      <c r="L2026" s="8"/>
      <c r="M2026" s="8"/>
      <c r="N2026" s="8"/>
    </row>
    <row r="2027" spans="3:14" s="7" customFormat="1" x14ac:dyDescent="0.2">
      <c r="C2027" s="7" t="s">
        <v>365</v>
      </c>
      <c r="D2027" s="8"/>
      <c r="E2027" s="8"/>
      <c r="F2027" s="8"/>
      <c r="G2027" s="8"/>
      <c r="H2027" s="8"/>
      <c r="I2027" s="8"/>
      <c r="J2027" s="8"/>
      <c r="K2027" s="8"/>
      <c r="L2027" s="8"/>
      <c r="M2027" s="8">
        <v>-10734.06</v>
      </c>
      <c r="N2027" s="8"/>
    </row>
    <row r="2028" spans="3:14" s="7" customFormat="1" x14ac:dyDescent="0.2">
      <c r="C2028" s="7" t="s">
        <v>368</v>
      </c>
      <c r="D2028" s="8"/>
      <c r="E2028" s="8"/>
      <c r="F2028" s="8"/>
      <c r="G2028" s="8"/>
      <c r="H2028" s="8"/>
      <c r="I2028" s="8"/>
      <c r="J2028" s="8">
        <v>-11437196.41</v>
      </c>
      <c r="K2028" s="8"/>
      <c r="L2028" s="8"/>
      <c r="M2028" s="8">
        <v>-2728974.14</v>
      </c>
      <c r="N2028" s="8">
        <v>-138075.82999999999</v>
      </c>
    </row>
    <row r="2029" spans="3:14" s="7" customFormat="1" x14ac:dyDescent="0.2">
      <c r="C2029" s="7" t="s">
        <v>369</v>
      </c>
      <c r="D2029" s="8"/>
      <c r="E2029" s="8"/>
      <c r="F2029" s="8"/>
      <c r="G2029" s="8"/>
      <c r="H2029" s="8"/>
      <c r="I2029" s="8"/>
      <c r="J2029" s="8"/>
      <c r="K2029" s="8"/>
      <c r="L2029" s="8"/>
      <c r="M2029" s="8">
        <v>-7156.03</v>
      </c>
      <c r="N2029" s="8"/>
    </row>
    <row r="2030" spans="3:14" s="7" customFormat="1" x14ac:dyDescent="0.2">
      <c r="C2030" s="7" t="s">
        <v>371</v>
      </c>
      <c r="D2030" s="8"/>
      <c r="E2030" s="8"/>
      <c r="F2030" s="8"/>
      <c r="G2030" s="8"/>
      <c r="H2030" s="8"/>
      <c r="I2030" s="8"/>
      <c r="J2030" s="8">
        <v>-1314663.8999999999</v>
      </c>
      <c r="K2030" s="8"/>
      <c r="L2030" s="8"/>
      <c r="M2030" s="8"/>
      <c r="N2030" s="8">
        <v>-4684.62</v>
      </c>
    </row>
    <row r="2031" spans="3:14" s="7" customFormat="1" x14ac:dyDescent="0.2">
      <c r="C2031" s="7" t="s">
        <v>372</v>
      </c>
      <c r="D2031" s="8"/>
      <c r="E2031" s="8"/>
      <c r="F2031" s="8"/>
      <c r="G2031" s="8"/>
      <c r="H2031" s="8"/>
      <c r="I2031" s="8"/>
      <c r="J2031" s="8">
        <v>-37217.72</v>
      </c>
      <c r="K2031" s="8"/>
      <c r="L2031" s="8"/>
      <c r="M2031" s="8"/>
      <c r="N2031" s="8"/>
    </row>
    <row r="2032" spans="3:14" s="7" customFormat="1" x14ac:dyDescent="0.2">
      <c r="C2032" s="7" t="s">
        <v>1569</v>
      </c>
      <c r="D2032" s="8"/>
      <c r="E2032" s="8"/>
      <c r="F2032" s="8"/>
      <c r="G2032" s="8"/>
      <c r="H2032" s="8"/>
      <c r="I2032" s="8"/>
      <c r="J2032" s="8">
        <v>-327015.3</v>
      </c>
      <c r="K2032" s="8"/>
      <c r="L2032" s="8"/>
      <c r="M2032" s="8"/>
      <c r="N2032" s="8"/>
    </row>
    <row r="2033" spans="1:14" s="7" customFormat="1" x14ac:dyDescent="0.2">
      <c r="C2033" s="7" t="s">
        <v>374</v>
      </c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>
        <v>-7010.49</v>
      </c>
    </row>
    <row r="2034" spans="1:14" s="7" customFormat="1" x14ac:dyDescent="0.2">
      <c r="C2034" s="7" t="s">
        <v>375</v>
      </c>
      <c r="D2034" s="8"/>
      <c r="E2034" s="8"/>
      <c r="F2034" s="8"/>
      <c r="G2034" s="8"/>
      <c r="H2034" s="8"/>
      <c r="I2034" s="8"/>
      <c r="J2034" s="8"/>
      <c r="K2034" s="8"/>
      <c r="L2034" s="8"/>
      <c r="M2034" s="8">
        <v>-36962.620000000003</v>
      </c>
      <c r="N2034" s="8"/>
    </row>
    <row r="2035" spans="1:14" s="7" customFormat="1" x14ac:dyDescent="0.2">
      <c r="C2035" s="7" t="s">
        <v>377</v>
      </c>
      <c r="D2035" s="8"/>
      <c r="E2035" s="8"/>
      <c r="F2035" s="8"/>
      <c r="G2035" s="8"/>
      <c r="H2035" s="8"/>
      <c r="I2035" s="8"/>
      <c r="J2035" s="8"/>
      <c r="K2035" s="8"/>
      <c r="L2035" s="8"/>
      <c r="M2035" s="8">
        <v>-27814.81</v>
      </c>
      <c r="N2035" s="8"/>
    </row>
    <row r="2036" spans="1:14" s="7" customFormat="1" x14ac:dyDescent="0.2">
      <c r="C2036" s="7" t="s">
        <v>381</v>
      </c>
      <c r="D2036" s="8"/>
      <c r="E2036" s="8"/>
      <c r="F2036" s="8"/>
      <c r="G2036" s="8"/>
      <c r="H2036" s="8"/>
      <c r="I2036" s="8"/>
      <c r="J2036" s="8"/>
      <c r="K2036" s="8"/>
      <c r="L2036" s="8"/>
      <c r="M2036" s="8">
        <v>-186982.35</v>
      </c>
      <c r="N2036" s="8"/>
    </row>
    <row r="2037" spans="1:14" s="7" customFormat="1" x14ac:dyDescent="0.2">
      <c r="C2037" s="7" t="s">
        <v>384</v>
      </c>
      <c r="D2037" s="8"/>
      <c r="E2037" s="8"/>
      <c r="F2037" s="8"/>
      <c r="G2037" s="8"/>
      <c r="H2037" s="8"/>
      <c r="I2037" s="8"/>
      <c r="J2037" s="8"/>
      <c r="K2037" s="8"/>
      <c r="L2037" s="8"/>
      <c r="M2037" s="8">
        <v>-2708.74</v>
      </c>
      <c r="N2037" s="8"/>
    </row>
    <row r="2038" spans="1:14" s="7" customFormat="1" x14ac:dyDescent="0.2">
      <c r="C2038" s="7" t="s">
        <v>389</v>
      </c>
      <c r="D2038" s="8"/>
      <c r="E2038" s="8"/>
      <c r="F2038" s="8"/>
      <c r="G2038" s="8"/>
      <c r="H2038" s="8"/>
      <c r="I2038" s="8"/>
      <c r="J2038" s="8"/>
      <c r="K2038" s="8"/>
      <c r="L2038" s="8"/>
      <c r="M2038" s="8">
        <v>-23936.99</v>
      </c>
      <c r="N2038" s="8"/>
    </row>
    <row r="2039" spans="1:14" s="7" customFormat="1" x14ac:dyDescent="0.2">
      <c r="C2039" s="7" t="s">
        <v>1570</v>
      </c>
      <c r="D2039" s="8"/>
      <c r="E2039" s="8"/>
      <c r="F2039" s="8"/>
      <c r="G2039" s="8"/>
      <c r="H2039" s="8"/>
      <c r="I2039" s="8"/>
      <c r="J2039" s="8"/>
      <c r="K2039" s="8">
        <v>-43575</v>
      </c>
      <c r="L2039" s="8"/>
      <c r="M2039" s="8">
        <v>-156350.48000000001</v>
      </c>
      <c r="N2039" s="8">
        <v>-93122.3</v>
      </c>
    </row>
    <row r="2040" spans="1:14" s="7" customFormat="1" x14ac:dyDescent="0.2">
      <c r="C2040" s="7" t="s">
        <v>1571</v>
      </c>
      <c r="D2040" s="8"/>
      <c r="E2040" s="8"/>
      <c r="F2040" s="8"/>
      <c r="G2040" s="8"/>
      <c r="H2040" s="8"/>
      <c r="I2040" s="8"/>
      <c r="J2040" s="8"/>
      <c r="K2040" s="8"/>
      <c r="L2040" s="8"/>
      <c r="M2040" s="8">
        <v>-42152.160000000003</v>
      </c>
      <c r="N2040" s="8"/>
    </row>
    <row r="2041" spans="1:14" s="7" customFormat="1" x14ac:dyDescent="0.2">
      <c r="C2041" s="7" t="s">
        <v>1572</v>
      </c>
      <c r="D2041" s="8"/>
      <c r="E2041" s="8"/>
      <c r="F2041" s="8"/>
      <c r="G2041" s="8"/>
      <c r="H2041" s="8"/>
      <c r="I2041" s="8"/>
      <c r="J2041" s="8"/>
      <c r="K2041" s="8"/>
      <c r="L2041" s="8"/>
      <c r="M2041" s="8">
        <v>-21076.09</v>
      </c>
      <c r="N2041" s="8"/>
    </row>
    <row r="2042" spans="1:14" s="7" customFormat="1" x14ac:dyDescent="0.2">
      <c r="C2042" s="7" t="s">
        <v>1573</v>
      </c>
      <c r="D2042" s="8"/>
      <c r="E2042" s="8"/>
      <c r="F2042" s="8"/>
      <c r="G2042" s="8"/>
      <c r="H2042" s="8"/>
      <c r="I2042" s="8"/>
      <c r="J2042" s="8"/>
      <c r="K2042" s="8"/>
      <c r="L2042" s="8"/>
      <c r="M2042" s="8">
        <v>-377967.03</v>
      </c>
      <c r="N2042" s="8"/>
    </row>
    <row r="2043" spans="1:14" s="7" customFormat="1" x14ac:dyDescent="0.2">
      <c r="A2043" s="14"/>
      <c r="B2043" s="14" t="s">
        <v>1574</v>
      </c>
      <c r="C2043" s="14"/>
      <c r="D2043" s="15">
        <f>SUM(D2044:D2422)</f>
        <v>-144304210.66000006</v>
      </c>
      <c r="E2043" s="15">
        <f t="shared" ref="E2043:N2043" si="30">SUM(E2044:E2422)</f>
        <v>-148261645.09000003</v>
      </c>
      <c r="F2043" s="15">
        <f t="shared" si="30"/>
        <v>-147421618.39999998</v>
      </c>
      <c r="G2043" s="15">
        <f t="shared" si="30"/>
        <v>-211282246.07999992</v>
      </c>
      <c r="H2043" s="15">
        <f t="shared" si="30"/>
        <v>-191510952.61999995</v>
      </c>
      <c r="I2043" s="15">
        <f t="shared" si="30"/>
        <v>-183664184.20999998</v>
      </c>
      <c r="J2043" s="15">
        <f t="shared" si="30"/>
        <v>-261148578.20000002</v>
      </c>
      <c r="K2043" s="15">
        <f t="shared" si="30"/>
        <v>-273914112.30000001</v>
      </c>
      <c r="L2043" s="15">
        <f t="shared" si="30"/>
        <v>-217981320.46999994</v>
      </c>
      <c r="M2043" s="15">
        <f t="shared" si="30"/>
        <v>-496782912.37</v>
      </c>
      <c r="N2043" s="15">
        <f t="shared" si="30"/>
        <v>-443000847.74999994</v>
      </c>
    </row>
    <row r="2044" spans="1:14" s="7" customFormat="1" x14ac:dyDescent="0.2">
      <c r="C2044" s="7" t="s">
        <v>18</v>
      </c>
      <c r="D2044" s="8"/>
      <c r="E2044" s="8"/>
      <c r="F2044" s="8"/>
      <c r="G2044" s="8"/>
      <c r="H2044" s="8"/>
      <c r="I2044" s="8"/>
      <c r="J2044" s="8"/>
      <c r="K2044" s="8"/>
      <c r="L2044" s="8"/>
      <c r="M2044" s="8">
        <v>-280.32</v>
      </c>
      <c r="N2044" s="8"/>
    </row>
    <row r="2045" spans="1:14" s="7" customFormat="1" x14ac:dyDescent="0.2">
      <c r="C2045" s="7" t="s">
        <v>1575</v>
      </c>
      <c r="D2045" s="8"/>
      <c r="E2045" s="8"/>
      <c r="F2045" s="8"/>
      <c r="G2045" s="8"/>
      <c r="H2045" s="8"/>
      <c r="I2045" s="8"/>
      <c r="J2045" s="8"/>
      <c r="K2045" s="8"/>
      <c r="L2045" s="8"/>
      <c r="M2045" s="8">
        <v>-880297.82</v>
      </c>
      <c r="N2045" s="8"/>
    </row>
    <row r="2046" spans="1:14" s="7" customFormat="1" x14ac:dyDescent="0.2">
      <c r="C2046" s="7" t="s">
        <v>1576</v>
      </c>
      <c r="D2046" s="8"/>
      <c r="E2046" s="8"/>
      <c r="F2046" s="8"/>
      <c r="G2046" s="8">
        <v>-2540</v>
      </c>
      <c r="H2046" s="8"/>
      <c r="I2046" s="8"/>
      <c r="J2046" s="8">
        <v>-183266.63</v>
      </c>
      <c r="K2046" s="8">
        <v>-1638320.75</v>
      </c>
      <c r="L2046" s="8">
        <v>-466976.56000000006</v>
      </c>
      <c r="M2046" s="8">
        <v>-4111264.73</v>
      </c>
      <c r="N2046" s="8">
        <v>-1583972.5</v>
      </c>
    </row>
    <row r="2047" spans="1:14" s="7" customFormat="1" x14ac:dyDescent="0.2">
      <c r="C2047" s="7" t="s">
        <v>1577</v>
      </c>
      <c r="D2047" s="8"/>
      <c r="E2047" s="8"/>
      <c r="F2047" s="8">
        <v>-55916.42</v>
      </c>
      <c r="G2047" s="8">
        <v>-596157.56999999995</v>
      </c>
      <c r="H2047" s="8">
        <v>-175480.62</v>
      </c>
      <c r="I2047" s="8">
        <v>-325075.66000000003</v>
      </c>
      <c r="J2047" s="8">
        <v>-882688.40000000014</v>
      </c>
      <c r="K2047" s="8">
        <v>-1316567.1300000004</v>
      </c>
      <c r="L2047" s="8">
        <v>-685518.57</v>
      </c>
      <c r="M2047" s="8">
        <v>-1524179.73</v>
      </c>
      <c r="N2047" s="8">
        <v>-417205.99</v>
      </c>
    </row>
    <row r="2048" spans="1:14" s="7" customFormat="1" x14ac:dyDescent="0.2">
      <c r="C2048" s="7" t="s">
        <v>1578</v>
      </c>
      <c r="D2048" s="8"/>
      <c r="E2048" s="8"/>
      <c r="F2048" s="8">
        <v>-4390.7</v>
      </c>
      <c r="G2048" s="8">
        <v>-75883.14</v>
      </c>
      <c r="H2048" s="8">
        <v>-204764.7</v>
      </c>
      <c r="I2048" s="8">
        <v>-98167.060000000012</v>
      </c>
      <c r="J2048" s="8">
        <v>-416761.2</v>
      </c>
      <c r="K2048" s="8">
        <v>-848841.64</v>
      </c>
      <c r="L2048" s="8">
        <v>-51155.11</v>
      </c>
      <c r="M2048" s="8">
        <v>-307669.64</v>
      </c>
      <c r="N2048" s="8">
        <v>-2186921.29</v>
      </c>
    </row>
    <row r="2049" spans="3:14" s="7" customFormat="1" x14ac:dyDescent="0.2">
      <c r="C2049" s="7" t="s">
        <v>1579</v>
      </c>
      <c r="D2049" s="8"/>
      <c r="E2049" s="8">
        <v>-181023.36999999997</v>
      </c>
      <c r="F2049" s="8">
        <v>-43490.87</v>
      </c>
      <c r="G2049" s="8">
        <v>-84584.88</v>
      </c>
      <c r="H2049" s="8">
        <v>-390494.43</v>
      </c>
      <c r="I2049" s="8">
        <v>-91064.499999999985</v>
      </c>
      <c r="J2049" s="8">
        <v>-432246.19999999995</v>
      </c>
      <c r="K2049" s="8">
        <v>-707772.03</v>
      </c>
      <c r="L2049" s="8"/>
      <c r="M2049" s="8">
        <v>-2242477.13</v>
      </c>
      <c r="N2049" s="8">
        <v>-191840.58000000002</v>
      </c>
    </row>
    <row r="2050" spans="3:14" s="7" customFormat="1" x14ac:dyDescent="0.2">
      <c r="C2050" s="7" t="s">
        <v>1580</v>
      </c>
      <c r="D2050" s="8"/>
      <c r="E2050" s="8">
        <v>-60668.39</v>
      </c>
      <c r="F2050" s="8"/>
      <c r="G2050" s="8">
        <v>-60668.38</v>
      </c>
      <c r="H2050" s="8">
        <v>-121336.78</v>
      </c>
      <c r="I2050" s="8"/>
      <c r="J2050" s="8"/>
      <c r="K2050" s="8"/>
      <c r="L2050" s="8"/>
      <c r="M2050" s="8">
        <v>-1311306.01</v>
      </c>
      <c r="N2050" s="8"/>
    </row>
    <row r="2051" spans="3:14" s="7" customFormat="1" x14ac:dyDescent="0.2">
      <c r="C2051" s="7" t="s">
        <v>1581</v>
      </c>
      <c r="D2051" s="8"/>
      <c r="E2051" s="8">
        <v>-121336.77</v>
      </c>
      <c r="F2051" s="8"/>
      <c r="G2051" s="8">
        <v>-84635.26</v>
      </c>
      <c r="H2051" s="8">
        <v>-163243.06</v>
      </c>
      <c r="I2051" s="8"/>
      <c r="J2051" s="8"/>
      <c r="K2051" s="8"/>
      <c r="L2051" s="8"/>
      <c r="M2051" s="8">
        <v>-1340062.7300000002</v>
      </c>
      <c r="N2051" s="8"/>
    </row>
    <row r="2052" spans="3:14" s="7" customFormat="1" x14ac:dyDescent="0.2">
      <c r="C2052" s="7" t="s">
        <v>1582</v>
      </c>
      <c r="D2052" s="8"/>
      <c r="E2052" s="8">
        <v>-121336.78</v>
      </c>
      <c r="F2052" s="8"/>
      <c r="G2052" s="8">
        <v>-121336.77</v>
      </c>
      <c r="H2052" s="8">
        <v>-242673.56</v>
      </c>
      <c r="I2052" s="8"/>
      <c r="J2052" s="8">
        <v>-382550</v>
      </c>
      <c r="K2052" s="8"/>
      <c r="L2052" s="8"/>
      <c r="M2052" s="8">
        <v>-2430519.9299999997</v>
      </c>
      <c r="N2052" s="8"/>
    </row>
    <row r="2053" spans="3:14" s="7" customFormat="1" x14ac:dyDescent="0.2">
      <c r="C2053" s="7" t="s">
        <v>1583</v>
      </c>
      <c r="D2053" s="8"/>
      <c r="E2053" s="8">
        <v>-182005.16</v>
      </c>
      <c r="F2053" s="8"/>
      <c r="G2053" s="8">
        <v>-91002.58</v>
      </c>
      <c r="H2053" s="8">
        <v>-174472.16</v>
      </c>
      <c r="I2053" s="8"/>
      <c r="J2053" s="8"/>
      <c r="K2053" s="8"/>
      <c r="L2053" s="8"/>
      <c r="M2053" s="8">
        <v>-2807101.09</v>
      </c>
      <c r="N2053" s="8"/>
    </row>
    <row r="2054" spans="3:14" s="7" customFormat="1" x14ac:dyDescent="0.2">
      <c r="C2054" s="7" t="s">
        <v>1584</v>
      </c>
      <c r="D2054" s="8"/>
      <c r="E2054" s="8">
        <v>-125271.31</v>
      </c>
      <c r="F2054" s="8"/>
      <c r="G2054" s="8">
        <v>-62635.65</v>
      </c>
      <c r="H2054" s="8">
        <v>-140809.06</v>
      </c>
      <c r="I2054" s="8"/>
      <c r="J2054" s="8"/>
      <c r="K2054" s="8"/>
      <c r="L2054" s="8"/>
      <c r="M2054" s="8">
        <v>-2818297.27</v>
      </c>
      <c r="N2054" s="8"/>
    </row>
    <row r="2055" spans="3:14" s="7" customFormat="1" x14ac:dyDescent="0.2">
      <c r="C2055" s="7" t="s">
        <v>1585</v>
      </c>
      <c r="D2055" s="8"/>
      <c r="E2055" s="8"/>
      <c r="F2055" s="8"/>
      <c r="G2055" s="8"/>
      <c r="H2055" s="8"/>
      <c r="I2055" s="8"/>
      <c r="J2055" s="8"/>
      <c r="K2055" s="8"/>
      <c r="L2055" s="8">
        <v>-22029.75</v>
      </c>
      <c r="M2055" s="8">
        <v>-21499.53</v>
      </c>
      <c r="N2055" s="8">
        <v>-115064.46</v>
      </c>
    </row>
    <row r="2056" spans="3:14" s="7" customFormat="1" x14ac:dyDescent="0.2">
      <c r="C2056" s="7" t="s">
        <v>1586</v>
      </c>
      <c r="D2056" s="8">
        <v>0</v>
      </c>
      <c r="E2056" s="8"/>
      <c r="F2056" s="8">
        <v>-30017.14</v>
      </c>
      <c r="G2056" s="8"/>
      <c r="H2056" s="8"/>
      <c r="I2056" s="8">
        <v>-1313</v>
      </c>
      <c r="J2056" s="8"/>
      <c r="K2056" s="8"/>
      <c r="L2056" s="8">
        <v>-45061.22</v>
      </c>
      <c r="M2056" s="8">
        <v>-712610.34</v>
      </c>
      <c r="N2056" s="8">
        <v>-172328</v>
      </c>
    </row>
    <row r="2057" spans="3:14" s="7" customFormat="1" x14ac:dyDescent="0.2">
      <c r="C2057" s="7" t="s">
        <v>1587</v>
      </c>
      <c r="D2057" s="8"/>
      <c r="E2057" s="8"/>
      <c r="F2057" s="8">
        <v>-32384.62</v>
      </c>
      <c r="G2057" s="8"/>
      <c r="H2057" s="8"/>
      <c r="I2057" s="8"/>
      <c r="J2057" s="8"/>
      <c r="K2057" s="8"/>
      <c r="L2057" s="8">
        <v>-18814.16</v>
      </c>
      <c r="M2057" s="8">
        <v>-19393.22</v>
      </c>
      <c r="N2057" s="8"/>
    </row>
    <row r="2058" spans="3:14" s="7" customFormat="1" x14ac:dyDescent="0.2">
      <c r="C2058" s="7" t="s">
        <v>1588</v>
      </c>
      <c r="D2058" s="8"/>
      <c r="E2058" s="8"/>
      <c r="F2058" s="8"/>
      <c r="G2058" s="8"/>
      <c r="H2058" s="8"/>
      <c r="I2058" s="8"/>
      <c r="J2058" s="8"/>
      <c r="K2058" s="8">
        <v>-10308.780000000001</v>
      </c>
      <c r="L2058" s="8">
        <v>-152656</v>
      </c>
      <c r="M2058" s="8">
        <v>-217822.88</v>
      </c>
      <c r="N2058" s="8"/>
    </row>
    <row r="2059" spans="3:14" s="7" customFormat="1" x14ac:dyDescent="0.2">
      <c r="C2059" s="7" t="s">
        <v>1589</v>
      </c>
      <c r="D2059" s="8"/>
      <c r="E2059" s="8"/>
      <c r="F2059" s="8"/>
      <c r="G2059" s="8"/>
      <c r="H2059" s="8"/>
      <c r="I2059" s="8"/>
      <c r="J2059" s="8"/>
      <c r="K2059" s="8">
        <v>-45397.68</v>
      </c>
      <c r="L2059" s="8"/>
      <c r="M2059" s="8">
        <v>-1170936.96</v>
      </c>
      <c r="N2059" s="8">
        <v>0</v>
      </c>
    </row>
    <row r="2060" spans="3:14" s="7" customFormat="1" x14ac:dyDescent="0.2">
      <c r="C2060" s="7" t="s">
        <v>1590</v>
      </c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>
        <v>-709036.03</v>
      </c>
    </row>
    <row r="2061" spans="3:14" s="7" customFormat="1" x14ac:dyDescent="0.2">
      <c r="C2061" s="7" t="s">
        <v>1591</v>
      </c>
      <c r="D2061" s="8"/>
      <c r="E2061" s="8"/>
      <c r="F2061" s="8"/>
      <c r="G2061" s="8"/>
      <c r="H2061" s="8"/>
      <c r="I2061" s="8"/>
      <c r="J2061" s="8"/>
      <c r="K2061" s="8"/>
      <c r="L2061" s="8"/>
      <c r="M2061" s="8">
        <v>-514470.13</v>
      </c>
      <c r="N2061" s="8"/>
    </row>
    <row r="2062" spans="3:14" s="7" customFormat="1" x14ac:dyDescent="0.2">
      <c r="C2062" s="7" t="s">
        <v>1592</v>
      </c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>
        <v>-370746.44</v>
      </c>
    </row>
    <row r="2063" spans="3:14" s="7" customFormat="1" x14ac:dyDescent="0.2">
      <c r="C2063" s="7" t="s">
        <v>1593</v>
      </c>
      <c r="D2063" s="8">
        <v>-47202.27</v>
      </c>
      <c r="E2063" s="8">
        <v>-94532.76999999999</v>
      </c>
      <c r="F2063" s="8"/>
      <c r="G2063" s="8">
        <v>-94532.760000000009</v>
      </c>
      <c r="H2063" s="8">
        <v>-47330.49</v>
      </c>
      <c r="I2063" s="8">
        <v>-43930.51</v>
      </c>
      <c r="J2063" s="8">
        <v>-58530.63</v>
      </c>
      <c r="K2063" s="8">
        <v>-50725.34</v>
      </c>
      <c r="L2063" s="8">
        <v>-35348.17</v>
      </c>
      <c r="M2063" s="8">
        <v>-263965.92000000004</v>
      </c>
      <c r="N2063" s="8"/>
    </row>
    <row r="2064" spans="3:14" s="7" customFormat="1" x14ac:dyDescent="0.2">
      <c r="C2064" s="7" t="s">
        <v>1594</v>
      </c>
      <c r="D2064" s="8"/>
      <c r="E2064" s="8">
        <v>6405.27</v>
      </c>
      <c r="F2064" s="8">
        <v>-133837.19</v>
      </c>
      <c r="G2064" s="8">
        <v>-65542.350000000006</v>
      </c>
      <c r="H2064" s="8"/>
      <c r="I2064" s="8">
        <v>-1591603.35</v>
      </c>
      <c r="J2064" s="8">
        <v>-397745.54000000004</v>
      </c>
      <c r="K2064" s="8">
        <v>-83400</v>
      </c>
      <c r="L2064" s="8">
        <v>-1091692.5</v>
      </c>
      <c r="M2064" s="8">
        <v>-1377191.13</v>
      </c>
      <c r="N2064" s="8">
        <v>-2403100.21</v>
      </c>
    </row>
    <row r="2065" spans="3:14" s="7" customFormat="1" x14ac:dyDescent="0.2">
      <c r="C2065" s="7" t="s">
        <v>1595</v>
      </c>
      <c r="D2065" s="8"/>
      <c r="E2065" s="8"/>
      <c r="F2065" s="8"/>
      <c r="G2065" s="8">
        <v>-70803.399999999994</v>
      </c>
      <c r="H2065" s="8">
        <v>-212794.88</v>
      </c>
      <c r="I2065" s="8"/>
      <c r="J2065" s="8">
        <v>-70803.399999999994</v>
      </c>
      <c r="K2065" s="8">
        <v>-147395.13</v>
      </c>
      <c r="L2065" s="8">
        <v>1748.6699999999983</v>
      </c>
      <c r="M2065" s="8">
        <v>-505008.06</v>
      </c>
      <c r="N2065" s="8"/>
    </row>
    <row r="2066" spans="3:14" s="7" customFormat="1" x14ac:dyDescent="0.2">
      <c r="C2066" s="7" t="s">
        <v>1596</v>
      </c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>
        <v>-7100.29</v>
      </c>
    </row>
    <row r="2067" spans="3:14" s="7" customFormat="1" x14ac:dyDescent="0.2">
      <c r="C2067" s="7" t="s">
        <v>1597</v>
      </c>
      <c r="D2067" s="8"/>
      <c r="E2067" s="8"/>
      <c r="F2067" s="8"/>
      <c r="G2067" s="8"/>
      <c r="H2067" s="8"/>
      <c r="I2067" s="8">
        <v>-239210.94</v>
      </c>
      <c r="J2067" s="8"/>
      <c r="K2067" s="8">
        <v>-49212.160000000003</v>
      </c>
      <c r="L2067" s="8">
        <v>-207278.02</v>
      </c>
      <c r="M2067" s="8">
        <v>-981465.56</v>
      </c>
      <c r="N2067" s="8">
        <v>-237203.51</v>
      </c>
    </row>
    <row r="2068" spans="3:14" s="7" customFormat="1" x14ac:dyDescent="0.2">
      <c r="C2068" s="7" t="s">
        <v>1598</v>
      </c>
      <c r="D2068" s="8"/>
      <c r="E2068" s="8"/>
      <c r="F2068" s="8"/>
      <c r="G2068" s="8"/>
      <c r="H2068" s="8"/>
      <c r="I2068" s="8"/>
      <c r="J2068" s="8"/>
      <c r="K2068" s="8">
        <v>-1292.93</v>
      </c>
      <c r="L2068" s="8"/>
      <c r="M2068" s="8">
        <v>-38916.399999999994</v>
      </c>
      <c r="N2068" s="8"/>
    </row>
    <row r="2069" spans="3:14" s="7" customFormat="1" x14ac:dyDescent="0.2">
      <c r="C2069" s="7" t="s">
        <v>1599</v>
      </c>
      <c r="D2069" s="8"/>
      <c r="E2069" s="8"/>
      <c r="F2069" s="8"/>
      <c r="G2069" s="8"/>
      <c r="H2069" s="8"/>
      <c r="I2069" s="8"/>
      <c r="J2069" s="8"/>
      <c r="K2069" s="8">
        <v>-1392296.28</v>
      </c>
      <c r="L2069" s="8">
        <v>-1383951.58</v>
      </c>
      <c r="M2069" s="8">
        <v>-3452340.2600000002</v>
      </c>
      <c r="N2069" s="8">
        <v>-3914508.16</v>
      </c>
    </row>
    <row r="2070" spans="3:14" s="7" customFormat="1" x14ac:dyDescent="0.2">
      <c r="C2070" s="7" t="s">
        <v>1600</v>
      </c>
      <c r="D2070" s="8"/>
      <c r="E2070" s="8"/>
      <c r="F2070" s="8"/>
      <c r="G2070" s="8"/>
      <c r="H2070" s="8"/>
      <c r="I2070" s="8"/>
      <c r="J2070" s="8"/>
      <c r="K2070" s="8"/>
      <c r="L2070" s="8"/>
      <c r="M2070" s="8">
        <v>-5314761.8499999996</v>
      </c>
      <c r="N2070" s="8"/>
    </row>
    <row r="2071" spans="3:14" s="7" customFormat="1" x14ac:dyDescent="0.2">
      <c r="C2071" s="7" t="s">
        <v>1601</v>
      </c>
      <c r="D2071" s="8"/>
      <c r="E2071" s="8"/>
      <c r="F2071" s="8"/>
      <c r="G2071" s="8"/>
      <c r="H2071" s="8"/>
      <c r="I2071" s="8">
        <v>-74969.8</v>
      </c>
      <c r="J2071" s="8"/>
      <c r="K2071" s="8">
        <v>-493917</v>
      </c>
      <c r="L2071" s="8">
        <v>-254305.4</v>
      </c>
      <c r="M2071" s="8">
        <v>-12402326.029999999</v>
      </c>
      <c r="N2071" s="8">
        <v>-46250</v>
      </c>
    </row>
    <row r="2072" spans="3:14" s="7" customFormat="1" x14ac:dyDescent="0.2">
      <c r="C2072" s="7" t="s">
        <v>1602</v>
      </c>
      <c r="D2072" s="8"/>
      <c r="E2072" s="8"/>
      <c r="F2072" s="8">
        <v>-20026</v>
      </c>
      <c r="G2072" s="8"/>
      <c r="H2072" s="8"/>
      <c r="I2072" s="8"/>
      <c r="J2072" s="8"/>
      <c r="K2072" s="8"/>
      <c r="L2072" s="8">
        <v>-110400</v>
      </c>
      <c r="M2072" s="8">
        <v>-9550875.0599999987</v>
      </c>
      <c r="N2072" s="8"/>
    </row>
    <row r="2073" spans="3:14" s="7" customFormat="1" x14ac:dyDescent="0.2">
      <c r="C2073" s="7" t="s">
        <v>1603</v>
      </c>
      <c r="D2073" s="8"/>
      <c r="E2073" s="8"/>
      <c r="F2073" s="8"/>
      <c r="G2073" s="8">
        <v>-10566.74</v>
      </c>
      <c r="H2073" s="8">
        <v>-20433.27</v>
      </c>
      <c r="I2073" s="8"/>
      <c r="J2073" s="8"/>
      <c r="K2073" s="8"/>
      <c r="L2073" s="8"/>
      <c r="M2073" s="8">
        <v>-2772034.13</v>
      </c>
      <c r="N2073" s="8"/>
    </row>
    <row r="2074" spans="3:14" s="7" customFormat="1" x14ac:dyDescent="0.2">
      <c r="C2074" s="7" t="s">
        <v>1604</v>
      </c>
      <c r="D2074" s="8"/>
      <c r="E2074" s="8"/>
      <c r="F2074" s="8"/>
      <c r="G2074" s="8"/>
      <c r="H2074" s="8"/>
      <c r="I2074" s="8"/>
      <c r="J2074" s="8"/>
      <c r="K2074" s="8"/>
      <c r="L2074" s="8"/>
      <c r="M2074" s="8">
        <v>-866303.66</v>
      </c>
      <c r="N2074" s="8">
        <v>-4293121.4399999995</v>
      </c>
    </row>
    <row r="2075" spans="3:14" s="7" customFormat="1" x14ac:dyDescent="0.2">
      <c r="C2075" s="7" t="s">
        <v>1605</v>
      </c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>
        <v>-34930.089999999997</v>
      </c>
    </row>
    <row r="2076" spans="3:14" s="7" customFormat="1" x14ac:dyDescent="0.2">
      <c r="C2076" s="7" t="s">
        <v>1606</v>
      </c>
      <c r="D2076" s="8"/>
      <c r="E2076" s="8"/>
      <c r="F2076" s="8"/>
      <c r="G2076" s="8"/>
      <c r="H2076" s="8"/>
      <c r="I2076" s="8"/>
      <c r="J2076" s="8">
        <v>-7740.36</v>
      </c>
      <c r="K2076" s="8"/>
      <c r="L2076" s="8"/>
      <c r="M2076" s="8"/>
      <c r="N2076" s="8">
        <v>0</v>
      </c>
    </row>
    <row r="2077" spans="3:14" s="7" customFormat="1" x14ac:dyDescent="0.2">
      <c r="C2077" s="7" t="s">
        <v>1607</v>
      </c>
      <c r="D2077" s="8"/>
      <c r="E2077" s="8"/>
      <c r="F2077" s="8"/>
      <c r="G2077" s="8"/>
      <c r="H2077" s="8"/>
      <c r="I2077" s="8"/>
      <c r="J2077" s="8"/>
      <c r="K2077" s="8"/>
      <c r="L2077" s="8"/>
      <c r="M2077" s="8">
        <v>-521971.41000000003</v>
      </c>
      <c r="N2077" s="8"/>
    </row>
    <row r="2078" spans="3:14" s="7" customFormat="1" x14ac:dyDescent="0.2">
      <c r="C2078" s="7" t="s">
        <v>1608</v>
      </c>
      <c r="D2078" s="8"/>
      <c r="E2078" s="8"/>
      <c r="F2078" s="8">
        <v>-119434.85999999999</v>
      </c>
      <c r="G2078" s="8">
        <v>-206744.47</v>
      </c>
      <c r="H2078" s="8"/>
      <c r="I2078" s="8">
        <v>-19125.47</v>
      </c>
      <c r="J2078" s="8">
        <v>-30556.81</v>
      </c>
      <c r="K2078" s="8">
        <v>-18950.68</v>
      </c>
      <c r="L2078" s="8">
        <v>-87146.22</v>
      </c>
      <c r="M2078" s="8">
        <v>-228442.85000000003</v>
      </c>
      <c r="N2078" s="8">
        <v>-205396.88999999998</v>
      </c>
    </row>
    <row r="2079" spans="3:14" s="7" customFormat="1" x14ac:dyDescent="0.2">
      <c r="C2079" s="7" t="s">
        <v>1609</v>
      </c>
      <c r="D2079" s="8">
        <v>-403216</v>
      </c>
      <c r="E2079" s="8">
        <v>-354342.17000000004</v>
      </c>
      <c r="F2079" s="8"/>
      <c r="G2079" s="8">
        <v>-388269.56999999995</v>
      </c>
      <c r="H2079" s="8">
        <v>-47361.79</v>
      </c>
      <c r="I2079" s="8">
        <v>-219837.32</v>
      </c>
      <c r="J2079" s="8">
        <v>-4289.76</v>
      </c>
      <c r="K2079" s="8">
        <v>-114672</v>
      </c>
      <c r="L2079" s="8"/>
      <c r="M2079" s="8">
        <v>-749792.6399999999</v>
      </c>
      <c r="N2079" s="8">
        <v>-1364330.6400000001</v>
      </c>
    </row>
    <row r="2080" spans="3:14" s="7" customFormat="1" x14ac:dyDescent="0.2">
      <c r="C2080" s="7" t="s">
        <v>1610</v>
      </c>
      <c r="D2080" s="8"/>
      <c r="E2080" s="8"/>
      <c r="F2080" s="8"/>
      <c r="G2080" s="8"/>
      <c r="H2080" s="8"/>
      <c r="I2080" s="8"/>
      <c r="J2080" s="8"/>
      <c r="K2080" s="8"/>
      <c r="L2080" s="8"/>
      <c r="M2080" s="8">
        <v>-67658.679999999993</v>
      </c>
      <c r="N2080" s="8">
        <v>-19890.86</v>
      </c>
    </row>
    <row r="2081" spans="3:14" s="7" customFormat="1" x14ac:dyDescent="0.2">
      <c r="C2081" s="7" t="s">
        <v>1611</v>
      </c>
      <c r="D2081" s="8">
        <v>-37640.19</v>
      </c>
      <c r="E2081" s="8">
        <v>-116496.9</v>
      </c>
      <c r="F2081" s="8">
        <v>-570360.28999999992</v>
      </c>
      <c r="G2081" s="8">
        <v>-219277.84000000003</v>
      </c>
      <c r="H2081" s="8">
        <v>-285694.81</v>
      </c>
      <c r="I2081" s="8">
        <v>-2108253.5999999996</v>
      </c>
      <c r="J2081" s="8">
        <v>-3625385.1900000004</v>
      </c>
      <c r="K2081" s="8">
        <v>-1123442.72</v>
      </c>
      <c r="L2081" s="8">
        <v>57079.86</v>
      </c>
      <c r="M2081" s="8">
        <v>-498588.52</v>
      </c>
      <c r="N2081" s="8">
        <v>-1140304.72</v>
      </c>
    </row>
    <row r="2082" spans="3:14" s="7" customFormat="1" x14ac:dyDescent="0.2">
      <c r="C2082" s="7" t="s">
        <v>1612</v>
      </c>
      <c r="D2082" s="8"/>
      <c r="E2082" s="8"/>
      <c r="F2082" s="8"/>
      <c r="G2082" s="8"/>
      <c r="H2082" s="8"/>
      <c r="I2082" s="8"/>
      <c r="J2082" s="8"/>
      <c r="K2082" s="8"/>
      <c r="L2082" s="8">
        <v>-64765.43</v>
      </c>
      <c r="M2082" s="8">
        <v>-929457.73</v>
      </c>
      <c r="N2082" s="8">
        <v>0</v>
      </c>
    </row>
    <row r="2083" spans="3:14" s="7" customFormat="1" x14ac:dyDescent="0.2">
      <c r="C2083" s="7" t="s">
        <v>1613</v>
      </c>
      <c r="D2083" s="8"/>
      <c r="E2083" s="8"/>
      <c r="F2083" s="8"/>
      <c r="G2083" s="8"/>
      <c r="H2083" s="8"/>
      <c r="I2083" s="8"/>
      <c r="J2083" s="8"/>
      <c r="K2083" s="8"/>
      <c r="L2083" s="8"/>
      <c r="M2083" s="8">
        <v>-364010.32</v>
      </c>
      <c r="N2083" s="8"/>
    </row>
    <row r="2084" spans="3:14" s="7" customFormat="1" x14ac:dyDescent="0.2">
      <c r="C2084" s="7" t="s">
        <v>1614</v>
      </c>
      <c r="D2084" s="8"/>
      <c r="E2084" s="8"/>
      <c r="F2084" s="8">
        <v>-609775.6</v>
      </c>
      <c r="G2084" s="8">
        <v>-1453487.7</v>
      </c>
      <c r="H2084" s="8">
        <v>-7450788.6300000018</v>
      </c>
      <c r="I2084" s="8">
        <v>-2160062.2800000003</v>
      </c>
      <c r="J2084" s="8">
        <v>-2295751.96</v>
      </c>
      <c r="K2084" s="8">
        <v>-1617677.97</v>
      </c>
      <c r="L2084" s="8">
        <v>-596024.57000000007</v>
      </c>
      <c r="M2084" s="8">
        <v>-2348803.8500000006</v>
      </c>
      <c r="N2084" s="8">
        <v>-542024.62</v>
      </c>
    </row>
    <row r="2085" spans="3:14" s="7" customFormat="1" x14ac:dyDescent="0.2">
      <c r="C2085" s="7" t="s">
        <v>1615</v>
      </c>
      <c r="D2085" s="8"/>
      <c r="E2085" s="8"/>
      <c r="F2085" s="8"/>
      <c r="G2085" s="8"/>
      <c r="H2085" s="8"/>
      <c r="I2085" s="8">
        <v>-155320.14000000001</v>
      </c>
      <c r="J2085" s="8">
        <v>-559293.52</v>
      </c>
      <c r="K2085" s="8">
        <v>148538.79</v>
      </c>
      <c r="L2085" s="8">
        <v>-52674.61</v>
      </c>
      <c r="M2085" s="8">
        <v>-37978.239999999998</v>
      </c>
      <c r="N2085" s="8"/>
    </row>
    <row r="2086" spans="3:14" s="7" customFormat="1" x14ac:dyDescent="0.2">
      <c r="C2086" s="7" t="s">
        <v>1616</v>
      </c>
      <c r="D2086" s="8"/>
      <c r="E2086" s="8"/>
      <c r="F2086" s="8"/>
      <c r="G2086" s="8"/>
      <c r="H2086" s="8"/>
      <c r="I2086" s="8"/>
      <c r="J2086" s="8"/>
      <c r="K2086" s="8"/>
      <c r="L2086" s="8"/>
      <c r="M2086" s="8">
        <v>-136287.37</v>
      </c>
      <c r="N2086" s="8"/>
    </row>
    <row r="2087" spans="3:14" s="7" customFormat="1" x14ac:dyDescent="0.2">
      <c r="C2087" s="7" t="s">
        <v>1617</v>
      </c>
      <c r="D2087" s="8"/>
      <c r="E2087" s="8"/>
      <c r="F2087" s="8"/>
      <c r="G2087" s="8"/>
      <c r="H2087" s="8"/>
      <c r="I2087" s="8"/>
      <c r="J2087" s="8"/>
      <c r="K2087" s="8"/>
      <c r="L2087" s="8">
        <v>-417136.9</v>
      </c>
      <c r="M2087" s="8">
        <v>-247251.03000000003</v>
      </c>
      <c r="N2087" s="8">
        <v>0</v>
      </c>
    </row>
    <row r="2088" spans="3:14" s="7" customFormat="1" x14ac:dyDescent="0.2">
      <c r="C2088" s="7" t="s">
        <v>1618</v>
      </c>
      <c r="D2088" s="8"/>
      <c r="E2088" s="8"/>
      <c r="F2088" s="8"/>
      <c r="G2088" s="8"/>
      <c r="H2088" s="8"/>
      <c r="I2088" s="8"/>
      <c r="J2088" s="8"/>
      <c r="K2088" s="8"/>
      <c r="L2088" s="8"/>
      <c r="M2088" s="8">
        <v>45196.060000000005</v>
      </c>
      <c r="N2088" s="8"/>
    </row>
    <row r="2089" spans="3:14" s="7" customFormat="1" x14ac:dyDescent="0.2">
      <c r="C2089" s="7" t="s">
        <v>1619</v>
      </c>
      <c r="D2089" s="8"/>
      <c r="E2089" s="8"/>
      <c r="F2089" s="8"/>
      <c r="G2089" s="8"/>
      <c r="H2089" s="8"/>
      <c r="I2089" s="8"/>
      <c r="J2089" s="8"/>
      <c r="K2089" s="8"/>
      <c r="L2089" s="8"/>
      <c r="M2089" s="8">
        <v>-81175.27</v>
      </c>
      <c r="N2089" s="8"/>
    </row>
    <row r="2090" spans="3:14" s="7" customFormat="1" x14ac:dyDescent="0.2">
      <c r="C2090" s="7" t="s">
        <v>1620</v>
      </c>
      <c r="D2090" s="8"/>
      <c r="E2090" s="8"/>
      <c r="F2090" s="8"/>
      <c r="G2090" s="8"/>
      <c r="H2090" s="8"/>
      <c r="I2090" s="8"/>
      <c r="J2090" s="8">
        <v>-96050</v>
      </c>
      <c r="K2090" s="8"/>
      <c r="L2090" s="8"/>
      <c r="M2090" s="8"/>
      <c r="N2090" s="8">
        <v>-192100</v>
      </c>
    </row>
    <row r="2091" spans="3:14" s="7" customFormat="1" x14ac:dyDescent="0.2">
      <c r="C2091" s="7" t="s">
        <v>1621</v>
      </c>
      <c r="D2091" s="8"/>
      <c r="E2091" s="8">
        <v>-375585.46</v>
      </c>
      <c r="F2091" s="8">
        <v>-374641.85</v>
      </c>
      <c r="G2091" s="8">
        <v>-764848.62</v>
      </c>
      <c r="H2091" s="8">
        <v>-18929.98</v>
      </c>
      <c r="I2091" s="8">
        <v>-161614.96</v>
      </c>
      <c r="J2091" s="8">
        <v>-151493.91999999998</v>
      </c>
      <c r="K2091" s="8">
        <v>-5384.39</v>
      </c>
      <c r="L2091" s="8">
        <v>-14378.97</v>
      </c>
      <c r="M2091" s="8">
        <v>-1240501.1400000001</v>
      </c>
      <c r="N2091" s="8">
        <v>-1327560.1399999999</v>
      </c>
    </row>
    <row r="2092" spans="3:14" s="7" customFormat="1" x14ac:dyDescent="0.2">
      <c r="C2092" s="7" t="s">
        <v>1622</v>
      </c>
      <c r="D2092" s="8"/>
      <c r="E2092" s="8"/>
      <c r="F2092" s="8"/>
      <c r="G2092" s="8"/>
      <c r="H2092" s="8">
        <v>-8166</v>
      </c>
      <c r="I2092" s="8">
        <v>-50937.929999999993</v>
      </c>
      <c r="J2092" s="8">
        <v>-84206</v>
      </c>
      <c r="K2092" s="8"/>
      <c r="L2092" s="8">
        <v>-141969.16</v>
      </c>
      <c r="M2092" s="8">
        <v>-802661.83000000007</v>
      </c>
      <c r="N2092" s="8">
        <v>-217622.27</v>
      </c>
    </row>
    <row r="2093" spans="3:14" s="7" customFormat="1" x14ac:dyDescent="0.2">
      <c r="C2093" s="7" t="s">
        <v>1623</v>
      </c>
      <c r="D2093" s="8"/>
      <c r="E2093" s="8"/>
      <c r="F2093" s="8"/>
      <c r="G2093" s="8"/>
      <c r="H2093" s="8"/>
      <c r="I2093" s="8"/>
      <c r="J2093" s="8">
        <v>-84276.52</v>
      </c>
      <c r="K2093" s="8">
        <v>-181578</v>
      </c>
      <c r="L2093" s="8">
        <v>-1019997.28</v>
      </c>
      <c r="M2093" s="8">
        <v>-465151.66000000003</v>
      </c>
      <c r="N2093" s="8">
        <v>-119252.70999999999</v>
      </c>
    </row>
    <row r="2094" spans="3:14" s="7" customFormat="1" x14ac:dyDescent="0.2">
      <c r="C2094" s="7" t="s">
        <v>1624</v>
      </c>
      <c r="D2094" s="8"/>
      <c r="E2094" s="8"/>
      <c r="F2094" s="8"/>
      <c r="G2094" s="8"/>
      <c r="H2094" s="8">
        <v>-246974</v>
      </c>
      <c r="I2094" s="8"/>
      <c r="J2094" s="8">
        <v>-299520</v>
      </c>
      <c r="K2094" s="8">
        <v>-8013.94</v>
      </c>
      <c r="L2094" s="8">
        <v>-137345.25</v>
      </c>
      <c r="M2094" s="8">
        <v>-6057324.6800000006</v>
      </c>
      <c r="N2094" s="8">
        <v>-762891.61</v>
      </c>
    </row>
    <row r="2095" spans="3:14" s="7" customFormat="1" x14ac:dyDescent="0.2">
      <c r="C2095" s="7" t="s">
        <v>1625</v>
      </c>
      <c r="D2095" s="8"/>
      <c r="E2095" s="8"/>
      <c r="F2095" s="8"/>
      <c r="G2095" s="8">
        <v>-199405</v>
      </c>
      <c r="H2095" s="8">
        <v>-547816.35</v>
      </c>
      <c r="I2095" s="8"/>
      <c r="J2095" s="8">
        <v>-187725.46</v>
      </c>
      <c r="K2095" s="8">
        <v>-193404.92</v>
      </c>
      <c r="L2095" s="8">
        <v>-386809.84</v>
      </c>
      <c r="M2095" s="8">
        <v>-2135416.0999999996</v>
      </c>
      <c r="N2095" s="8">
        <v>-2205291.3600000003</v>
      </c>
    </row>
    <row r="2096" spans="3:14" s="7" customFormat="1" x14ac:dyDescent="0.2">
      <c r="C2096" s="7" t="s">
        <v>1626</v>
      </c>
      <c r="D2096" s="8">
        <v>-24950105.989999995</v>
      </c>
      <c r="E2096" s="8">
        <v>-13695174.920000002</v>
      </c>
      <c r="F2096" s="8">
        <v>-28175621.560000002</v>
      </c>
      <c r="G2096" s="8">
        <v>-23567845.310000002</v>
      </c>
      <c r="H2096" s="8">
        <v>-13307272.539999999</v>
      </c>
      <c r="I2096" s="8">
        <v>-18091311.84</v>
      </c>
      <c r="J2096" s="8">
        <v>-32062752.029999997</v>
      </c>
      <c r="K2096" s="8">
        <v>-31520077.309999995</v>
      </c>
      <c r="L2096" s="8">
        <v>-25091417.920000002</v>
      </c>
      <c r="M2096" s="8">
        <v>-19228027.859999999</v>
      </c>
      <c r="N2096" s="8">
        <v>-39455346.199999996</v>
      </c>
    </row>
    <row r="2097" spans="3:14" s="7" customFormat="1" x14ac:dyDescent="0.2">
      <c r="C2097" s="7" t="s">
        <v>1627</v>
      </c>
      <c r="D2097" s="8"/>
      <c r="E2097" s="8"/>
      <c r="F2097" s="8">
        <v>-236297.94</v>
      </c>
      <c r="G2097" s="8">
        <v>-40055.53</v>
      </c>
      <c r="H2097" s="8">
        <v>-34060.699999999997</v>
      </c>
      <c r="I2097" s="8">
        <v>-96984.68</v>
      </c>
      <c r="J2097" s="8">
        <v>-166836.71</v>
      </c>
      <c r="K2097" s="8">
        <v>-189415.07</v>
      </c>
      <c r="L2097" s="8"/>
      <c r="M2097" s="8">
        <v>-811814.23</v>
      </c>
      <c r="N2097" s="8"/>
    </row>
    <row r="2098" spans="3:14" s="7" customFormat="1" x14ac:dyDescent="0.2">
      <c r="C2098" s="7" t="s">
        <v>1628</v>
      </c>
      <c r="D2098" s="8"/>
      <c r="E2098" s="8"/>
      <c r="F2098" s="8"/>
      <c r="G2098" s="8"/>
      <c r="H2098" s="8"/>
      <c r="I2098" s="8"/>
      <c r="J2098" s="8"/>
      <c r="K2098" s="8">
        <v>-130499.82</v>
      </c>
      <c r="L2098" s="8">
        <v>-153963.68</v>
      </c>
      <c r="M2098" s="8">
        <v>-208594.46</v>
      </c>
      <c r="N2098" s="8">
        <v>-2477867.7799999998</v>
      </c>
    </row>
    <row r="2099" spans="3:14" s="7" customFormat="1" x14ac:dyDescent="0.2">
      <c r="C2099" s="7" t="s">
        <v>1629</v>
      </c>
      <c r="D2099" s="8">
        <v>-2035216.95</v>
      </c>
      <c r="E2099" s="8">
        <v>-11313691.450000001</v>
      </c>
      <c r="F2099" s="8">
        <v>-6990987.5800000001</v>
      </c>
      <c r="G2099" s="8">
        <v>-1017608.47</v>
      </c>
      <c r="H2099" s="8">
        <v>-5686020.4100000001</v>
      </c>
      <c r="I2099" s="8">
        <v>-15835355.01</v>
      </c>
      <c r="J2099" s="8">
        <v>-6892604.6199999992</v>
      </c>
      <c r="K2099" s="8">
        <v>-16455169.949999999</v>
      </c>
      <c r="L2099" s="8">
        <v>-15205518.549999997</v>
      </c>
      <c r="M2099" s="8">
        <v>-34503323.390000001</v>
      </c>
      <c r="N2099" s="8">
        <v>-33797737.039999999</v>
      </c>
    </row>
    <row r="2100" spans="3:14" s="7" customFormat="1" x14ac:dyDescent="0.2">
      <c r="C2100" s="7" t="s">
        <v>1630</v>
      </c>
      <c r="D2100" s="8"/>
      <c r="E2100" s="8"/>
      <c r="F2100" s="8"/>
      <c r="G2100" s="8"/>
      <c r="H2100" s="8"/>
      <c r="I2100" s="8"/>
      <c r="J2100" s="8"/>
      <c r="K2100" s="8"/>
      <c r="L2100" s="8"/>
      <c r="M2100" s="8">
        <v>-101702.06</v>
      </c>
      <c r="N2100" s="8"/>
    </row>
    <row r="2101" spans="3:14" s="7" customFormat="1" x14ac:dyDescent="0.2">
      <c r="C2101" s="7" t="s">
        <v>1631</v>
      </c>
      <c r="D2101" s="8">
        <v>-1211782.6200000001</v>
      </c>
      <c r="E2101" s="8">
        <v>-5613369.2700000005</v>
      </c>
      <c r="F2101" s="8">
        <v>-4677486.2100000009</v>
      </c>
      <c r="G2101" s="8">
        <v>-1463907.8699999999</v>
      </c>
      <c r="H2101" s="8">
        <v>-8287584.4100000011</v>
      </c>
      <c r="I2101" s="8">
        <v>-10220767.479999997</v>
      </c>
      <c r="J2101" s="8">
        <v>-3871954.5300000003</v>
      </c>
      <c r="K2101" s="8">
        <v>-9982647.7300000004</v>
      </c>
      <c r="L2101" s="8">
        <v>-5524195.46</v>
      </c>
      <c r="M2101" s="8">
        <v>-15043767.889999997</v>
      </c>
      <c r="N2101" s="8">
        <v>-15811236.460000003</v>
      </c>
    </row>
    <row r="2102" spans="3:14" s="7" customFormat="1" x14ac:dyDescent="0.2">
      <c r="C2102" s="7" t="s">
        <v>1632</v>
      </c>
      <c r="D2102" s="8">
        <v>-3694927.9800000004</v>
      </c>
      <c r="E2102" s="8">
        <v>-7388748.3300000001</v>
      </c>
      <c r="F2102" s="8">
        <v>-10500327.540000001</v>
      </c>
      <c r="G2102" s="8">
        <v>-1994552.5899999999</v>
      </c>
      <c r="H2102" s="8">
        <v>-17623434.550000001</v>
      </c>
      <c r="I2102" s="8">
        <v>-14058131.049999999</v>
      </c>
      <c r="J2102" s="8">
        <v>-7528459.4299999997</v>
      </c>
      <c r="K2102" s="8">
        <v>-6071836.0700000003</v>
      </c>
      <c r="L2102" s="8">
        <v>-6120407.5</v>
      </c>
      <c r="M2102" s="8">
        <v>-16987616.630000003</v>
      </c>
      <c r="N2102" s="8">
        <v>-15539739.970000001</v>
      </c>
    </row>
    <row r="2103" spans="3:14" s="7" customFormat="1" x14ac:dyDescent="0.2">
      <c r="C2103" s="7" t="s">
        <v>1633</v>
      </c>
      <c r="D2103" s="8">
        <v>-1228261.8900000001</v>
      </c>
      <c r="E2103" s="8">
        <v>-1350958.15</v>
      </c>
      <c r="F2103" s="8">
        <v>-2390758.4900000002</v>
      </c>
      <c r="G2103" s="8">
        <v>-1534001.03</v>
      </c>
      <c r="H2103" s="8">
        <v>-1565406.58</v>
      </c>
      <c r="I2103" s="8">
        <v>-844296.06</v>
      </c>
      <c r="J2103" s="8">
        <v>-1821074.04</v>
      </c>
      <c r="K2103" s="8">
        <v>-1137789.1099999999</v>
      </c>
      <c r="L2103" s="8">
        <v>-959390.3</v>
      </c>
      <c r="M2103" s="8">
        <v>-5256203.9800000004</v>
      </c>
      <c r="N2103" s="8">
        <v>-10149267.999999998</v>
      </c>
    </row>
    <row r="2104" spans="3:14" s="7" customFormat="1" x14ac:dyDescent="0.2">
      <c r="C2104" s="7" t="s">
        <v>1634</v>
      </c>
      <c r="D2104" s="8"/>
      <c r="E2104" s="8"/>
      <c r="F2104" s="8"/>
      <c r="G2104" s="8">
        <v>-26913.83</v>
      </c>
      <c r="H2104" s="8"/>
      <c r="I2104" s="8">
        <v>-290228.07999999996</v>
      </c>
      <c r="J2104" s="8"/>
      <c r="K2104" s="8">
        <v>-55221.33</v>
      </c>
      <c r="L2104" s="8">
        <v>-155568.6</v>
      </c>
      <c r="M2104" s="8">
        <v>-2832009.83</v>
      </c>
      <c r="N2104" s="8">
        <v>-3825215.92</v>
      </c>
    </row>
    <row r="2105" spans="3:14" s="7" customFormat="1" x14ac:dyDescent="0.2">
      <c r="C2105" s="7" t="s">
        <v>1635</v>
      </c>
      <c r="D2105" s="8">
        <v>-242435.65999999997</v>
      </c>
      <c r="E2105" s="8"/>
      <c r="F2105" s="8"/>
      <c r="G2105" s="8"/>
      <c r="H2105" s="8"/>
      <c r="I2105" s="8"/>
      <c r="J2105" s="8">
        <v>-841746.02</v>
      </c>
      <c r="K2105" s="8">
        <v>-277550.58</v>
      </c>
      <c r="L2105" s="8">
        <v>-677464.77999999991</v>
      </c>
      <c r="M2105" s="8">
        <v>-1686092.0799999998</v>
      </c>
      <c r="N2105" s="8">
        <v>-810923.16000000015</v>
      </c>
    </row>
    <row r="2106" spans="3:14" s="7" customFormat="1" x14ac:dyDescent="0.2">
      <c r="C2106" s="7" t="s">
        <v>1636</v>
      </c>
      <c r="D2106" s="8">
        <v>-18497947.370000005</v>
      </c>
      <c r="E2106" s="8">
        <v>-12044268.73</v>
      </c>
      <c r="F2106" s="8">
        <v>-19957312.759999998</v>
      </c>
      <c r="G2106" s="8">
        <v>-14112100.720000001</v>
      </c>
      <c r="H2106" s="8">
        <v>-8718665.9499999993</v>
      </c>
      <c r="I2106" s="8">
        <v>-13158773.82</v>
      </c>
      <c r="J2106" s="8">
        <v>-21603015.920000002</v>
      </c>
      <c r="K2106" s="8">
        <v>-13142916.559999997</v>
      </c>
      <c r="L2106" s="8">
        <v>-14745732.68</v>
      </c>
      <c r="M2106" s="8">
        <v>-17227581.68</v>
      </c>
      <c r="N2106" s="8">
        <v>-21636527.179999989</v>
      </c>
    </row>
    <row r="2107" spans="3:14" s="7" customFormat="1" x14ac:dyDescent="0.2">
      <c r="C2107" s="7" t="s">
        <v>1637</v>
      </c>
      <c r="D2107" s="8">
        <v>-52431.14</v>
      </c>
      <c r="E2107" s="8"/>
      <c r="F2107" s="8"/>
      <c r="G2107" s="8"/>
      <c r="H2107" s="8"/>
      <c r="I2107" s="8">
        <v>-15510.19</v>
      </c>
      <c r="J2107" s="8">
        <v>-5860</v>
      </c>
      <c r="K2107" s="8"/>
      <c r="L2107" s="8"/>
      <c r="M2107" s="8">
        <v>-1169015.03</v>
      </c>
      <c r="N2107" s="8">
        <v>-21638.400000000001</v>
      </c>
    </row>
    <row r="2108" spans="3:14" s="7" customFormat="1" x14ac:dyDescent="0.2">
      <c r="C2108" s="7" t="s">
        <v>1638</v>
      </c>
      <c r="D2108" s="8">
        <v>-6776634.9399999995</v>
      </c>
      <c r="E2108" s="8">
        <v>-3510968.31</v>
      </c>
      <c r="F2108" s="8">
        <v>-5485094.290000001</v>
      </c>
      <c r="G2108" s="8">
        <v>-8173657.0700000003</v>
      </c>
      <c r="H2108" s="8">
        <v>-5828379.0599999996</v>
      </c>
      <c r="I2108" s="8">
        <v>-4368976.8599999994</v>
      </c>
      <c r="J2108" s="8">
        <v>-8833221.1899999995</v>
      </c>
      <c r="K2108" s="8">
        <v>-2820887.74</v>
      </c>
      <c r="L2108" s="8">
        <v>-3757457.0000000005</v>
      </c>
      <c r="M2108" s="8">
        <v>-7393032.8500000015</v>
      </c>
      <c r="N2108" s="8">
        <v>-4368422.0100000007</v>
      </c>
    </row>
    <row r="2109" spans="3:14" s="7" customFormat="1" x14ac:dyDescent="0.2">
      <c r="C2109" s="7" t="s">
        <v>1639</v>
      </c>
      <c r="D2109" s="8">
        <v>0</v>
      </c>
      <c r="E2109" s="8">
        <v>-3030220.9299999997</v>
      </c>
      <c r="F2109" s="8">
        <v>-3181106.66</v>
      </c>
      <c r="G2109" s="8">
        <v>-3896950.44</v>
      </c>
      <c r="H2109" s="8">
        <v>-30924427.620000001</v>
      </c>
      <c r="I2109" s="8">
        <v>-11621567.91</v>
      </c>
      <c r="J2109" s="8">
        <v>-13344143.419999998</v>
      </c>
      <c r="K2109" s="8">
        <v>-16907249.07</v>
      </c>
      <c r="L2109" s="8">
        <v>-10065483.390000001</v>
      </c>
      <c r="M2109" s="8">
        <v>-38601069.690000005</v>
      </c>
      <c r="N2109" s="8">
        <v>-32289334.989999998</v>
      </c>
    </row>
    <row r="2110" spans="3:14" s="7" customFormat="1" x14ac:dyDescent="0.2">
      <c r="C2110" s="7" t="s">
        <v>1640</v>
      </c>
      <c r="D2110" s="8">
        <v>-39639476.319999993</v>
      </c>
      <c r="E2110" s="8">
        <v>-39628626.039999999</v>
      </c>
      <c r="F2110" s="8">
        <v>-21306394.859999996</v>
      </c>
      <c r="G2110" s="8">
        <v>-73966440.429999992</v>
      </c>
      <c r="H2110" s="8">
        <v>-39188863.079999998</v>
      </c>
      <c r="I2110" s="8">
        <v>-33613439.219999999</v>
      </c>
      <c r="J2110" s="8">
        <v>-58694078.389999993</v>
      </c>
      <c r="K2110" s="8">
        <v>-65137379.579999998</v>
      </c>
      <c r="L2110" s="8">
        <v>-39234169.530000001</v>
      </c>
      <c r="M2110" s="8">
        <v>-76564759.390000001</v>
      </c>
      <c r="N2110" s="8">
        <v>-86315535.37000002</v>
      </c>
    </row>
    <row r="2111" spans="3:14" s="7" customFormat="1" x14ac:dyDescent="0.2">
      <c r="C2111" s="7" t="s">
        <v>1641</v>
      </c>
      <c r="D2111" s="8">
        <v>-25108354.129999999</v>
      </c>
      <c r="E2111" s="8">
        <v>-24562604.789999999</v>
      </c>
      <c r="F2111" s="8">
        <v>-15406717.209999999</v>
      </c>
      <c r="G2111" s="8">
        <v>-50631526.040000007</v>
      </c>
      <c r="H2111" s="8">
        <v>-27041551.100000001</v>
      </c>
      <c r="I2111" s="8">
        <v>-26122486.920000002</v>
      </c>
      <c r="J2111" s="8">
        <v>-38669687.460000001</v>
      </c>
      <c r="K2111" s="8">
        <v>-51712552.530000009</v>
      </c>
      <c r="L2111" s="8">
        <v>-34205780.57</v>
      </c>
      <c r="M2111" s="8">
        <v>-59794890.189999998</v>
      </c>
      <c r="N2111" s="8">
        <v>-74538865.819999993</v>
      </c>
    </row>
    <row r="2112" spans="3:14" s="7" customFormat="1" x14ac:dyDescent="0.2">
      <c r="C2112" s="7" t="s">
        <v>1642</v>
      </c>
      <c r="D2112" s="8">
        <v>-1471600.0899999999</v>
      </c>
      <c r="E2112" s="8">
        <v>-3827294.49</v>
      </c>
      <c r="F2112" s="8">
        <v>-1832743.6400000001</v>
      </c>
      <c r="G2112" s="8">
        <v>-6172307.8799999999</v>
      </c>
      <c r="H2112" s="8">
        <v>-4390479.16</v>
      </c>
      <c r="I2112" s="8">
        <v>-3833577.8400000003</v>
      </c>
      <c r="J2112" s="8">
        <v>-10040163.370000001</v>
      </c>
      <c r="K2112" s="8">
        <v>-9970732.75</v>
      </c>
      <c r="L2112" s="8">
        <v>-7668831.1600000001</v>
      </c>
      <c r="M2112" s="8">
        <v>-14477778.199999997</v>
      </c>
      <c r="N2112" s="8">
        <v>-17008325.879999999</v>
      </c>
    </row>
    <row r="2113" spans="3:14" s="7" customFormat="1" x14ac:dyDescent="0.2">
      <c r="C2113" s="7" t="s">
        <v>1643</v>
      </c>
      <c r="D2113" s="8">
        <v>-589258.29</v>
      </c>
      <c r="E2113" s="8">
        <v>-1175776.8599999999</v>
      </c>
      <c r="F2113" s="8">
        <v>-463723.63</v>
      </c>
      <c r="G2113" s="8"/>
      <c r="H2113" s="8">
        <v>-1612028.16</v>
      </c>
      <c r="I2113" s="8">
        <v>-6813975.7400000012</v>
      </c>
      <c r="J2113" s="8">
        <v>-9032859.1400000006</v>
      </c>
      <c r="K2113" s="8">
        <v>-2533799.11</v>
      </c>
      <c r="L2113" s="8">
        <v>-3922981.77</v>
      </c>
      <c r="M2113" s="8">
        <v>-7267507.6099999994</v>
      </c>
      <c r="N2113" s="8">
        <v>-2299192.56</v>
      </c>
    </row>
    <row r="2114" spans="3:14" s="7" customFormat="1" x14ac:dyDescent="0.2">
      <c r="C2114" s="7" t="s">
        <v>1644</v>
      </c>
      <c r="D2114" s="8">
        <v>-7104430.0800000001</v>
      </c>
      <c r="E2114" s="8">
        <v>-3282157.4299999997</v>
      </c>
      <c r="F2114" s="8">
        <v>-7299894.1699999999</v>
      </c>
      <c r="G2114" s="8">
        <v>-7269037.0399999991</v>
      </c>
      <c r="H2114" s="8">
        <v>-3944833.27</v>
      </c>
      <c r="I2114" s="8">
        <v>-4466521.92</v>
      </c>
      <c r="J2114" s="8">
        <v>-7845178.5099999998</v>
      </c>
      <c r="K2114" s="8">
        <v>-2067692.2200000002</v>
      </c>
      <c r="L2114" s="8">
        <v>-3343001.21</v>
      </c>
      <c r="M2114" s="8">
        <v>-6589750.6600000001</v>
      </c>
      <c r="N2114" s="8">
        <v>-2526968.0499999998</v>
      </c>
    </row>
    <row r="2115" spans="3:14" s="7" customFormat="1" x14ac:dyDescent="0.2">
      <c r="C2115" s="7" t="s">
        <v>1645</v>
      </c>
      <c r="D2115" s="8"/>
      <c r="E2115" s="8"/>
      <c r="F2115" s="8">
        <v>-67254.73</v>
      </c>
      <c r="G2115" s="8"/>
      <c r="H2115" s="8">
        <v>-395639.23</v>
      </c>
      <c r="I2115" s="8">
        <v>-2566606.25</v>
      </c>
      <c r="J2115" s="8">
        <v>-3815643.66</v>
      </c>
      <c r="K2115" s="8">
        <v>-996930.3</v>
      </c>
      <c r="L2115" s="8">
        <v>-1127711.49</v>
      </c>
      <c r="M2115" s="8">
        <v>-2543175.5299999998</v>
      </c>
      <c r="N2115" s="8">
        <v>-3676834.4200000004</v>
      </c>
    </row>
    <row r="2116" spans="3:14" s="7" customFormat="1" x14ac:dyDescent="0.2">
      <c r="C2116" s="7" t="s">
        <v>1646</v>
      </c>
      <c r="D2116" s="8">
        <v>-199180.8899999999</v>
      </c>
      <c r="E2116" s="8">
        <v>-1932155.58</v>
      </c>
      <c r="F2116" s="8">
        <v>-2949989.92</v>
      </c>
      <c r="G2116" s="8">
        <v>-3120559.71</v>
      </c>
      <c r="H2116" s="8">
        <v>-1662275.82</v>
      </c>
      <c r="I2116" s="8">
        <v>-2600238.1800000002</v>
      </c>
      <c r="J2116" s="8">
        <v>-2854040.79</v>
      </c>
      <c r="K2116" s="8">
        <v>-1015047.1600000001</v>
      </c>
      <c r="L2116" s="8">
        <v>-1322677.7200000002</v>
      </c>
      <c r="M2116" s="8">
        <v>-2425170.1999999997</v>
      </c>
      <c r="N2116" s="8">
        <v>-2367439.92</v>
      </c>
    </row>
    <row r="2117" spans="3:14" s="7" customFormat="1" x14ac:dyDescent="0.2">
      <c r="C2117" s="7" t="s">
        <v>1647</v>
      </c>
      <c r="D2117" s="8"/>
      <c r="E2117" s="8"/>
      <c r="F2117" s="8"/>
      <c r="G2117" s="8"/>
      <c r="H2117" s="8"/>
      <c r="I2117" s="8"/>
      <c r="J2117" s="8"/>
      <c r="K2117" s="8"/>
      <c r="L2117" s="8"/>
      <c r="M2117" s="8">
        <v>-227432</v>
      </c>
      <c r="N2117" s="8"/>
    </row>
    <row r="2118" spans="3:14" s="7" customFormat="1" x14ac:dyDescent="0.2">
      <c r="C2118" s="7" t="s">
        <v>1648</v>
      </c>
      <c r="D2118" s="8"/>
      <c r="E2118" s="8"/>
      <c r="F2118" s="8"/>
      <c r="G2118" s="8"/>
      <c r="H2118" s="8"/>
      <c r="I2118" s="8"/>
      <c r="J2118" s="8"/>
      <c r="K2118" s="8"/>
      <c r="L2118" s="8"/>
      <c r="M2118" s="8">
        <v>-91837.33</v>
      </c>
      <c r="N2118" s="8"/>
    </row>
    <row r="2119" spans="3:14" s="7" customFormat="1" x14ac:dyDescent="0.2">
      <c r="C2119" s="7" t="s">
        <v>1649</v>
      </c>
      <c r="D2119" s="8"/>
      <c r="E2119" s="8"/>
      <c r="F2119" s="8"/>
      <c r="G2119" s="8"/>
      <c r="H2119" s="8"/>
      <c r="I2119" s="8"/>
      <c r="J2119" s="8">
        <v>-2891093.1</v>
      </c>
      <c r="K2119" s="8">
        <v>-6033065.5199999996</v>
      </c>
      <c r="L2119" s="8">
        <v>-3651739.45</v>
      </c>
      <c r="M2119" s="8">
        <v>-3909014.13</v>
      </c>
      <c r="N2119" s="8">
        <v>-2360536.86</v>
      </c>
    </row>
    <row r="2120" spans="3:14" s="7" customFormat="1" x14ac:dyDescent="0.2">
      <c r="C2120" s="7" t="s">
        <v>1650</v>
      </c>
      <c r="D2120" s="8"/>
      <c r="E2120" s="8"/>
      <c r="F2120" s="8"/>
      <c r="G2120" s="8"/>
      <c r="H2120" s="8"/>
      <c r="I2120" s="8">
        <v>-125158.39</v>
      </c>
      <c r="J2120" s="8"/>
      <c r="K2120" s="8">
        <v>-125158.39</v>
      </c>
      <c r="L2120" s="8"/>
      <c r="M2120" s="8"/>
      <c r="N2120" s="8"/>
    </row>
    <row r="2121" spans="3:14" s="7" customFormat="1" x14ac:dyDescent="0.2">
      <c r="C2121" s="7" t="s">
        <v>1651</v>
      </c>
      <c r="D2121" s="8"/>
      <c r="E2121" s="8"/>
      <c r="F2121" s="8"/>
      <c r="G2121" s="8"/>
      <c r="H2121" s="8"/>
      <c r="I2121" s="8"/>
      <c r="J2121" s="8">
        <v>-217521.99</v>
      </c>
      <c r="K2121" s="8">
        <v>-204134.75</v>
      </c>
      <c r="L2121" s="8">
        <v>-609560.43999999994</v>
      </c>
      <c r="M2121" s="8">
        <v>-1401221.06</v>
      </c>
      <c r="N2121" s="8">
        <v>-66966.62</v>
      </c>
    </row>
    <row r="2122" spans="3:14" s="7" customFormat="1" x14ac:dyDescent="0.2">
      <c r="C2122" s="7" t="s">
        <v>1652</v>
      </c>
      <c r="D2122" s="8"/>
      <c r="E2122" s="8"/>
      <c r="F2122" s="8"/>
      <c r="G2122" s="8"/>
      <c r="H2122" s="8"/>
      <c r="I2122" s="8"/>
      <c r="J2122" s="8">
        <v>-881850.69</v>
      </c>
      <c r="K2122" s="8">
        <v>-2597382.9699999997</v>
      </c>
      <c r="L2122" s="8">
        <v>-2197145.9299999997</v>
      </c>
      <c r="M2122" s="8">
        <v>-1963574.2000000002</v>
      </c>
      <c r="N2122" s="8">
        <v>-4602334.03</v>
      </c>
    </row>
    <row r="2123" spans="3:14" s="7" customFormat="1" x14ac:dyDescent="0.2">
      <c r="C2123" s="7" t="s">
        <v>1653</v>
      </c>
      <c r="D2123" s="8"/>
      <c r="E2123" s="8"/>
      <c r="F2123" s="8"/>
      <c r="G2123" s="8"/>
      <c r="H2123" s="8"/>
      <c r="I2123" s="8">
        <v>-5760</v>
      </c>
      <c r="J2123" s="8">
        <v>-5760</v>
      </c>
      <c r="K2123" s="8"/>
      <c r="L2123" s="8"/>
      <c r="M2123" s="8">
        <v>-5760</v>
      </c>
      <c r="N2123" s="8">
        <v>-11520</v>
      </c>
    </row>
    <row r="2124" spans="3:14" s="7" customFormat="1" x14ac:dyDescent="0.2">
      <c r="C2124" s="7" t="s">
        <v>1654</v>
      </c>
      <c r="D2124" s="8"/>
      <c r="E2124" s="8"/>
      <c r="F2124" s="8"/>
      <c r="G2124" s="8"/>
      <c r="H2124" s="8"/>
      <c r="I2124" s="8"/>
      <c r="J2124" s="8"/>
      <c r="K2124" s="8"/>
      <c r="L2124" s="8">
        <v>-34278.67</v>
      </c>
      <c r="M2124" s="8">
        <v>-34278.649999999994</v>
      </c>
      <c r="N2124" s="8">
        <v>-97304.959999999992</v>
      </c>
    </row>
    <row r="2125" spans="3:14" s="7" customFormat="1" x14ac:dyDescent="0.2">
      <c r="C2125" s="7" t="s">
        <v>1655</v>
      </c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>
        <v>-423743.19000000006</v>
      </c>
    </row>
    <row r="2126" spans="3:14" s="7" customFormat="1" x14ac:dyDescent="0.2">
      <c r="C2126" s="7" t="s">
        <v>1656</v>
      </c>
      <c r="D2126" s="8"/>
      <c r="E2126" s="8"/>
      <c r="F2126" s="8"/>
      <c r="G2126" s="8"/>
      <c r="H2126" s="8"/>
      <c r="I2126" s="8"/>
      <c r="J2126" s="8"/>
      <c r="K2126" s="8"/>
      <c r="L2126" s="8"/>
      <c r="M2126" s="8">
        <v>-6371.92</v>
      </c>
      <c r="N2126" s="8"/>
    </row>
    <row r="2127" spans="3:14" s="7" customFormat="1" x14ac:dyDescent="0.2">
      <c r="C2127" s="7" t="s">
        <v>1657</v>
      </c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>
        <v>-93740.01</v>
      </c>
    </row>
    <row r="2128" spans="3:14" s="7" customFormat="1" x14ac:dyDescent="0.2">
      <c r="C2128" s="7" t="s">
        <v>1658</v>
      </c>
      <c r="D2128" s="8">
        <v>-124220.49000000002</v>
      </c>
      <c r="E2128" s="8">
        <v>-127157.74</v>
      </c>
      <c r="F2128" s="8">
        <v>-87645.21</v>
      </c>
      <c r="G2128" s="8">
        <v>-30471.03</v>
      </c>
      <c r="H2128" s="8">
        <v>-69215.16</v>
      </c>
      <c r="I2128" s="8">
        <v>-72042.559999999998</v>
      </c>
      <c r="J2128" s="8"/>
      <c r="K2128" s="8"/>
      <c r="L2128" s="8"/>
      <c r="M2128" s="8"/>
      <c r="N2128" s="8"/>
    </row>
    <row r="2129" spans="3:14" s="7" customFormat="1" x14ac:dyDescent="0.2">
      <c r="C2129" s="7" t="s">
        <v>1659</v>
      </c>
      <c r="D2129" s="8">
        <v>-124220.49000000002</v>
      </c>
      <c r="E2129" s="8">
        <v>-127157.74</v>
      </c>
      <c r="F2129" s="8">
        <v>-87645.21</v>
      </c>
      <c r="G2129" s="8">
        <v>-30471.03</v>
      </c>
      <c r="H2129" s="8">
        <v>-69215.16</v>
      </c>
      <c r="I2129" s="8">
        <v>-51414.04</v>
      </c>
      <c r="J2129" s="8"/>
      <c r="K2129" s="8"/>
      <c r="L2129" s="8"/>
      <c r="M2129" s="8"/>
      <c r="N2129" s="8"/>
    </row>
    <row r="2130" spans="3:14" s="7" customFormat="1" x14ac:dyDescent="0.2">
      <c r="C2130" s="7" t="s">
        <v>1660</v>
      </c>
      <c r="D2130" s="8">
        <v>-2022580.5400000003</v>
      </c>
      <c r="E2130" s="8">
        <v>-2060757.92</v>
      </c>
      <c r="F2130" s="8">
        <v>-1428354.2299999997</v>
      </c>
      <c r="G2130" s="8">
        <v>-500328.99</v>
      </c>
      <c r="H2130" s="8">
        <v>-1131117.9099999999</v>
      </c>
      <c r="I2130" s="8">
        <v>-203907.65000000002</v>
      </c>
      <c r="J2130" s="8"/>
      <c r="K2130" s="8"/>
      <c r="L2130" s="8"/>
      <c r="M2130" s="8"/>
      <c r="N2130" s="8"/>
    </row>
    <row r="2131" spans="3:14" s="7" customFormat="1" x14ac:dyDescent="0.2">
      <c r="C2131" s="7" t="s">
        <v>1661</v>
      </c>
      <c r="D2131" s="8">
        <v>-124220.49000000002</v>
      </c>
      <c r="E2131" s="8">
        <v>-127096.95999999999</v>
      </c>
      <c r="F2131" s="8">
        <v>-87574.299999999988</v>
      </c>
      <c r="G2131" s="8">
        <v>-30440.659999999996</v>
      </c>
      <c r="H2131" s="8">
        <v>-69154.389999999985</v>
      </c>
      <c r="I2131" s="8">
        <v>-22523.989999999998</v>
      </c>
      <c r="J2131" s="8"/>
      <c r="K2131" s="8"/>
      <c r="L2131" s="8"/>
      <c r="M2131" s="8"/>
      <c r="N2131" s="8"/>
    </row>
    <row r="2132" spans="3:14" s="7" customFormat="1" x14ac:dyDescent="0.2">
      <c r="C2132" s="7" t="s">
        <v>1662</v>
      </c>
      <c r="D2132" s="8">
        <v>-124220.49000000002</v>
      </c>
      <c r="E2132" s="8">
        <v>-127096.95999999999</v>
      </c>
      <c r="F2132" s="8">
        <v>-87574.299999999988</v>
      </c>
      <c r="G2132" s="8">
        <v>-30440.659999999996</v>
      </c>
      <c r="H2132" s="8">
        <v>-69154.389999999985</v>
      </c>
      <c r="I2132" s="8">
        <v>-34901.1</v>
      </c>
      <c r="J2132" s="8"/>
      <c r="K2132" s="8"/>
      <c r="L2132" s="8"/>
      <c r="M2132" s="8"/>
      <c r="N2132" s="8"/>
    </row>
    <row r="2133" spans="3:14" s="7" customFormat="1" x14ac:dyDescent="0.2">
      <c r="C2133" s="7" t="s">
        <v>1663</v>
      </c>
      <c r="D2133" s="8"/>
      <c r="E2133" s="8"/>
      <c r="F2133" s="8"/>
      <c r="G2133" s="8"/>
      <c r="H2133" s="8"/>
      <c r="I2133" s="8">
        <v>-16460.7</v>
      </c>
      <c r="J2133" s="8">
        <v>-9876.42</v>
      </c>
      <c r="K2133" s="8">
        <v>-13160.3</v>
      </c>
      <c r="L2133" s="8">
        <v>-26332.97</v>
      </c>
      <c r="M2133" s="8">
        <v>-51415.89</v>
      </c>
      <c r="N2133" s="8">
        <v>0</v>
      </c>
    </row>
    <row r="2134" spans="3:14" s="7" customFormat="1" x14ac:dyDescent="0.2">
      <c r="C2134" s="7" t="s">
        <v>1664</v>
      </c>
      <c r="D2134" s="8"/>
      <c r="E2134" s="8"/>
      <c r="F2134" s="8"/>
      <c r="G2134" s="8"/>
      <c r="H2134" s="8"/>
      <c r="I2134" s="8">
        <v>-577716.91</v>
      </c>
      <c r="J2134" s="8">
        <v>-407800.17000000004</v>
      </c>
      <c r="K2134" s="8">
        <v>-339493.11999999994</v>
      </c>
      <c r="L2134" s="8">
        <v>-271696.59999999998</v>
      </c>
      <c r="M2134" s="8">
        <v>-271866.78000000003</v>
      </c>
      <c r="N2134" s="8">
        <v>0</v>
      </c>
    </row>
    <row r="2135" spans="3:14" s="7" customFormat="1" x14ac:dyDescent="0.2">
      <c r="C2135" s="7" t="s">
        <v>1665</v>
      </c>
      <c r="D2135" s="8">
        <v>-1055077.97</v>
      </c>
      <c r="E2135" s="8">
        <v>-1079509.6599999999</v>
      </c>
      <c r="F2135" s="8">
        <v>-743820.48999999987</v>
      </c>
      <c r="G2135" s="8">
        <v>-258550.41999999998</v>
      </c>
      <c r="H2135" s="8">
        <v>-587951.06999999995</v>
      </c>
      <c r="I2135" s="8">
        <v>-102686.28</v>
      </c>
      <c r="J2135" s="8"/>
      <c r="K2135" s="8"/>
      <c r="L2135" s="8"/>
      <c r="M2135" s="8"/>
      <c r="N2135" s="8"/>
    </row>
    <row r="2136" spans="3:14" s="7" customFormat="1" x14ac:dyDescent="0.2">
      <c r="C2136" s="7" t="s">
        <v>1666</v>
      </c>
      <c r="D2136" s="8">
        <v>-1055077.97</v>
      </c>
      <c r="E2136" s="8">
        <v>-1079509.6599999999</v>
      </c>
      <c r="F2136" s="8">
        <v>-743820.48999999987</v>
      </c>
      <c r="G2136" s="8">
        <v>-258550.41999999998</v>
      </c>
      <c r="H2136" s="8">
        <v>-587368.91999999993</v>
      </c>
      <c r="I2136" s="8">
        <v>-123314.8</v>
      </c>
      <c r="J2136" s="8"/>
      <c r="K2136" s="8"/>
      <c r="L2136" s="8"/>
      <c r="M2136" s="8"/>
      <c r="N2136" s="8"/>
    </row>
    <row r="2137" spans="3:14" s="7" customFormat="1" x14ac:dyDescent="0.2">
      <c r="C2137" s="7" t="s">
        <v>1667</v>
      </c>
      <c r="D2137" s="8">
        <v>-124220.49000000002</v>
      </c>
      <c r="E2137" s="8">
        <v>-127096.97</v>
      </c>
      <c r="F2137" s="8">
        <v>-87574.329999999987</v>
      </c>
      <c r="G2137" s="8">
        <v>-30440.67</v>
      </c>
      <c r="H2137" s="8">
        <v>-69154.37999999999</v>
      </c>
      <c r="I2137" s="8">
        <v>-55529.619999999995</v>
      </c>
      <c r="J2137" s="8"/>
      <c r="K2137" s="8"/>
      <c r="L2137" s="8"/>
      <c r="M2137" s="8"/>
      <c r="N2137" s="8"/>
    </row>
    <row r="2138" spans="3:14" s="7" customFormat="1" x14ac:dyDescent="0.2">
      <c r="C2138" s="7" t="s">
        <v>1668</v>
      </c>
      <c r="D2138" s="8">
        <v>-124220.49000000002</v>
      </c>
      <c r="E2138" s="8">
        <v>-127096.97</v>
      </c>
      <c r="F2138" s="8">
        <v>-87574.329999999987</v>
      </c>
      <c r="G2138" s="8">
        <v>-30440.67</v>
      </c>
      <c r="H2138" s="8">
        <v>-69154.37999999999</v>
      </c>
      <c r="I2138" s="8">
        <v>-34901.1</v>
      </c>
      <c r="J2138" s="8"/>
      <c r="K2138" s="8"/>
      <c r="L2138" s="8"/>
      <c r="M2138" s="8"/>
      <c r="N2138" s="8"/>
    </row>
    <row r="2139" spans="3:14" s="7" customFormat="1" x14ac:dyDescent="0.2">
      <c r="C2139" s="7" t="s">
        <v>1669</v>
      </c>
      <c r="D2139" s="8">
        <v>-780359.56</v>
      </c>
      <c r="E2139" s="8">
        <v>-799037.49999999988</v>
      </c>
      <c r="F2139" s="8">
        <v>-550855.5</v>
      </c>
      <c r="G2139" s="8">
        <v>-191533.6</v>
      </c>
      <c r="H2139" s="8">
        <v>-435039.06999999995</v>
      </c>
      <c r="I2139" s="8">
        <v>-67970.23</v>
      </c>
      <c r="J2139" s="8"/>
      <c r="K2139" s="8"/>
      <c r="L2139" s="8"/>
      <c r="M2139" s="8"/>
      <c r="N2139" s="8"/>
    </row>
    <row r="2140" spans="3:14" s="7" customFormat="1" x14ac:dyDescent="0.2">
      <c r="C2140" s="7" t="s">
        <v>1670</v>
      </c>
      <c r="D2140" s="8">
        <v>-59042.720000000008</v>
      </c>
      <c r="E2140" s="8">
        <v>-54968.149999999994</v>
      </c>
      <c r="F2140" s="8">
        <v>-38122.979999999996</v>
      </c>
      <c r="G2140" s="8">
        <v>-13792.86</v>
      </c>
      <c r="H2140" s="8">
        <v>-30555.559999999998</v>
      </c>
      <c r="I2140" s="8">
        <v>-33477.54</v>
      </c>
      <c r="J2140" s="8"/>
      <c r="K2140" s="8"/>
      <c r="L2140" s="8"/>
      <c r="M2140" s="8"/>
      <c r="N2140" s="8"/>
    </row>
    <row r="2141" spans="3:14" s="7" customFormat="1" x14ac:dyDescent="0.2">
      <c r="C2141" s="7" t="s">
        <v>1671</v>
      </c>
      <c r="D2141" s="8"/>
      <c r="E2141" s="8"/>
      <c r="F2141" s="8"/>
      <c r="G2141" s="8"/>
      <c r="H2141" s="8"/>
      <c r="I2141" s="8"/>
      <c r="J2141" s="8"/>
      <c r="K2141" s="8"/>
      <c r="L2141" s="8"/>
      <c r="M2141" s="8">
        <v>-24213.14</v>
      </c>
      <c r="N2141" s="8"/>
    </row>
    <row r="2142" spans="3:14" s="7" customFormat="1" x14ac:dyDescent="0.2">
      <c r="C2142" s="7" t="s">
        <v>1672</v>
      </c>
      <c r="D2142" s="8"/>
      <c r="E2142" s="8"/>
      <c r="F2142" s="8"/>
      <c r="G2142" s="8"/>
      <c r="H2142" s="8"/>
      <c r="I2142" s="8">
        <v>-1601536.05</v>
      </c>
      <c r="J2142" s="8">
        <v>-1611187.57</v>
      </c>
      <c r="K2142" s="8">
        <v>-1505768.13</v>
      </c>
      <c r="L2142" s="8">
        <v>-1576147.0099999998</v>
      </c>
      <c r="M2142" s="8">
        <v>-3162991.1100000003</v>
      </c>
      <c r="N2142" s="8">
        <v>-3803347.0100000002</v>
      </c>
    </row>
    <row r="2143" spans="3:14" s="7" customFormat="1" x14ac:dyDescent="0.2">
      <c r="C2143" s="7" t="s">
        <v>1673</v>
      </c>
      <c r="D2143" s="8">
        <v>-341330.93</v>
      </c>
      <c r="E2143" s="8">
        <v>-341330.93</v>
      </c>
      <c r="F2143" s="8"/>
      <c r="G2143" s="8">
        <v>-341330.93</v>
      </c>
      <c r="H2143" s="8"/>
      <c r="I2143" s="8"/>
      <c r="J2143" s="8">
        <v>-341330.93</v>
      </c>
      <c r="K2143" s="8">
        <v>-821980.12</v>
      </c>
      <c r="L2143" s="8"/>
      <c r="M2143" s="8"/>
      <c r="N2143" s="8"/>
    </row>
    <row r="2144" spans="3:14" s="7" customFormat="1" x14ac:dyDescent="0.2">
      <c r="C2144" s="7" t="s">
        <v>1674</v>
      </c>
      <c r="D2144" s="8"/>
      <c r="E2144" s="8"/>
      <c r="F2144" s="8">
        <v>-1926635.6400000001</v>
      </c>
      <c r="G2144" s="8">
        <v>-197022.56</v>
      </c>
      <c r="H2144" s="8">
        <v>-270910.95999999996</v>
      </c>
      <c r="I2144" s="8"/>
      <c r="J2144" s="8"/>
      <c r="K2144" s="8"/>
      <c r="L2144" s="8"/>
      <c r="M2144" s="8">
        <v>-305301.08</v>
      </c>
      <c r="N2144" s="8">
        <v>-465874.02999999997</v>
      </c>
    </row>
    <row r="2145" spans="3:14" s="7" customFormat="1" x14ac:dyDescent="0.2">
      <c r="C2145" s="7" t="s">
        <v>1675</v>
      </c>
      <c r="D2145" s="8"/>
      <c r="E2145" s="8"/>
      <c r="F2145" s="8">
        <v>-1547500.6400000001</v>
      </c>
      <c r="G2145" s="8">
        <v>-209336.47</v>
      </c>
      <c r="H2145" s="8">
        <v>-249795.81</v>
      </c>
      <c r="I2145" s="8">
        <v>-23096.92</v>
      </c>
      <c r="J2145" s="8"/>
      <c r="K2145" s="8"/>
      <c r="L2145" s="8"/>
      <c r="M2145" s="8">
        <v>-507058.04000000004</v>
      </c>
      <c r="N2145" s="8">
        <v>-220320.33000000002</v>
      </c>
    </row>
    <row r="2146" spans="3:14" s="7" customFormat="1" x14ac:dyDescent="0.2">
      <c r="C2146" s="7" t="s">
        <v>1676</v>
      </c>
      <c r="D2146" s="8"/>
      <c r="E2146" s="8">
        <v>-62504.639999999999</v>
      </c>
      <c r="F2146" s="8">
        <v>-825258.1100000001</v>
      </c>
      <c r="G2146" s="8"/>
      <c r="H2146" s="8">
        <v>-150653.81</v>
      </c>
      <c r="I2146" s="8"/>
      <c r="J2146" s="8"/>
      <c r="K2146" s="8"/>
      <c r="L2146" s="8">
        <v>-124083.48</v>
      </c>
      <c r="M2146" s="8">
        <v>-1662547.96</v>
      </c>
      <c r="N2146" s="8">
        <v>-81956.89</v>
      </c>
    </row>
    <row r="2147" spans="3:14" s="7" customFormat="1" x14ac:dyDescent="0.2">
      <c r="C2147" s="7" t="s">
        <v>1677</v>
      </c>
      <c r="D2147" s="8"/>
      <c r="E2147" s="8"/>
      <c r="F2147" s="8">
        <v>-22511.5</v>
      </c>
      <c r="G2147" s="8">
        <v>-98511.28</v>
      </c>
      <c r="H2147" s="8">
        <v>-71915.25</v>
      </c>
      <c r="I2147" s="8"/>
      <c r="J2147" s="8"/>
      <c r="K2147" s="8"/>
      <c r="L2147" s="8"/>
      <c r="M2147" s="8">
        <v>-113531.85</v>
      </c>
      <c r="N2147" s="8">
        <v>70734.23000000001</v>
      </c>
    </row>
    <row r="2148" spans="3:14" s="7" customFormat="1" x14ac:dyDescent="0.2">
      <c r="C2148" s="7" t="s">
        <v>1678</v>
      </c>
      <c r="D2148" s="8"/>
      <c r="E2148" s="8"/>
      <c r="F2148" s="8">
        <v>-101996</v>
      </c>
      <c r="G2148" s="8">
        <v>-73883.460000000006</v>
      </c>
      <c r="H2148" s="8">
        <v>-223044.31</v>
      </c>
      <c r="I2148" s="8"/>
      <c r="J2148" s="8"/>
      <c r="K2148" s="8"/>
      <c r="L2148" s="8"/>
      <c r="M2148" s="8">
        <v>-408757.05</v>
      </c>
      <c r="N2148" s="8"/>
    </row>
    <row r="2149" spans="3:14" s="7" customFormat="1" x14ac:dyDescent="0.2">
      <c r="C2149" s="7" t="s">
        <v>1679</v>
      </c>
      <c r="D2149" s="8"/>
      <c r="E2149" s="8"/>
      <c r="F2149" s="8">
        <v>-37780</v>
      </c>
      <c r="G2149" s="8">
        <v>-98511.28</v>
      </c>
      <c r="H2149" s="8">
        <v>-35957.65</v>
      </c>
      <c r="I2149" s="8"/>
      <c r="J2149" s="8"/>
      <c r="K2149" s="8"/>
      <c r="L2149" s="8"/>
      <c r="M2149" s="8">
        <v>-108202.75</v>
      </c>
      <c r="N2149" s="8"/>
    </row>
    <row r="2150" spans="3:14" s="7" customFormat="1" x14ac:dyDescent="0.2">
      <c r="C2150" s="7" t="s">
        <v>1680</v>
      </c>
      <c r="D2150" s="8"/>
      <c r="E2150" s="8"/>
      <c r="F2150" s="8">
        <v>-70183.33</v>
      </c>
      <c r="G2150" s="8"/>
      <c r="H2150" s="8">
        <v>-5215.24</v>
      </c>
      <c r="I2150" s="8"/>
      <c r="J2150" s="8"/>
      <c r="K2150" s="8"/>
      <c r="L2150" s="8"/>
      <c r="M2150" s="8">
        <v>-31094.91</v>
      </c>
      <c r="N2150" s="8">
        <v>-5250.84</v>
      </c>
    </row>
    <row r="2151" spans="3:14" s="7" customFormat="1" x14ac:dyDescent="0.2">
      <c r="C2151" s="7" t="s">
        <v>1681</v>
      </c>
      <c r="D2151" s="8"/>
      <c r="E2151" s="8"/>
      <c r="F2151" s="8">
        <v>-121831.4</v>
      </c>
      <c r="G2151" s="8">
        <v>-73883.460000000006</v>
      </c>
      <c r="H2151" s="8">
        <v>-5086.79</v>
      </c>
      <c r="I2151" s="8">
        <v>-35098.9</v>
      </c>
      <c r="J2151" s="8">
        <v>-23971.759999999998</v>
      </c>
      <c r="K2151" s="8"/>
      <c r="L2151" s="8">
        <v>-171353.68</v>
      </c>
      <c r="M2151" s="8">
        <v>-306358.96999999997</v>
      </c>
      <c r="N2151" s="8">
        <v>-181493.40999999997</v>
      </c>
    </row>
    <row r="2152" spans="3:14" s="7" customFormat="1" x14ac:dyDescent="0.2">
      <c r="C2152" s="7" t="s">
        <v>1682</v>
      </c>
      <c r="D2152" s="8"/>
      <c r="E2152" s="8"/>
      <c r="F2152" s="8">
        <v>-22644.11</v>
      </c>
      <c r="G2152" s="8">
        <v>-123139.1</v>
      </c>
      <c r="H2152" s="8">
        <v>-49932.32</v>
      </c>
      <c r="I2152" s="8"/>
      <c r="J2152" s="8"/>
      <c r="K2152" s="8"/>
      <c r="L2152" s="8"/>
      <c r="M2152" s="8"/>
      <c r="N2152" s="8">
        <v>-5548.04</v>
      </c>
    </row>
    <row r="2153" spans="3:14" s="7" customFormat="1" x14ac:dyDescent="0.2">
      <c r="C2153" s="7" t="s">
        <v>1683</v>
      </c>
      <c r="D2153" s="8"/>
      <c r="E2153" s="8"/>
      <c r="F2153" s="8">
        <v>-28294.98</v>
      </c>
      <c r="G2153" s="8"/>
      <c r="H2153" s="8">
        <v>-481032.31</v>
      </c>
      <c r="I2153" s="8"/>
      <c r="J2153" s="8"/>
      <c r="K2153" s="8"/>
      <c r="L2153" s="8"/>
      <c r="M2153" s="8">
        <v>-51129</v>
      </c>
      <c r="N2153" s="8">
        <v>-535004.11</v>
      </c>
    </row>
    <row r="2154" spans="3:14" s="7" customFormat="1" x14ac:dyDescent="0.2">
      <c r="C2154" s="7" t="s">
        <v>1684</v>
      </c>
      <c r="D2154" s="8"/>
      <c r="E2154" s="8"/>
      <c r="F2154" s="8"/>
      <c r="G2154" s="8"/>
      <c r="H2154" s="8"/>
      <c r="I2154" s="8"/>
      <c r="J2154" s="8"/>
      <c r="K2154" s="8"/>
      <c r="L2154" s="8">
        <v>-18688.07</v>
      </c>
      <c r="M2154" s="8">
        <v>-8533</v>
      </c>
      <c r="N2154" s="8">
        <v>0</v>
      </c>
    </row>
    <row r="2155" spans="3:14" s="7" customFormat="1" x14ac:dyDescent="0.2">
      <c r="C2155" s="7" t="s">
        <v>421</v>
      </c>
      <c r="D2155" s="8"/>
      <c r="E2155" s="8"/>
      <c r="F2155" s="8"/>
      <c r="G2155" s="8"/>
      <c r="H2155" s="8"/>
      <c r="I2155" s="8"/>
      <c r="J2155" s="8"/>
      <c r="K2155" s="8"/>
      <c r="L2155" s="8"/>
      <c r="M2155" s="8">
        <v>-32267.440000000002</v>
      </c>
      <c r="N2155" s="8"/>
    </row>
    <row r="2156" spans="3:14" s="7" customFormat="1" x14ac:dyDescent="0.2">
      <c r="C2156" s="7" t="s">
        <v>422</v>
      </c>
      <c r="D2156" s="8"/>
      <c r="E2156" s="8"/>
      <c r="F2156" s="8"/>
      <c r="G2156" s="8">
        <v>-32844.050000000003</v>
      </c>
      <c r="H2156" s="8">
        <v>-27136</v>
      </c>
      <c r="I2156" s="8"/>
      <c r="J2156" s="8">
        <v>-5334356.17</v>
      </c>
      <c r="K2156" s="8">
        <v>-2299293</v>
      </c>
      <c r="L2156" s="8">
        <v>-2779842.55</v>
      </c>
      <c r="M2156" s="8">
        <v>-1846479.07</v>
      </c>
      <c r="N2156" s="8">
        <v>-5211630.0999999996</v>
      </c>
    </row>
    <row r="2157" spans="3:14" s="7" customFormat="1" x14ac:dyDescent="0.2">
      <c r="C2157" s="7" t="s">
        <v>424</v>
      </c>
      <c r="D2157" s="8"/>
      <c r="E2157" s="8"/>
      <c r="F2157" s="8"/>
      <c r="G2157" s="8"/>
      <c r="H2157" s="8"/>
      <c r="I2157" s="8"/>
      <c r="J2157" s="8"/>
      <c r="K2157" s="8"/>
      <c r="L2157" s="8"/>
      <c r="M2157" s="8">
        <v>-16577.98</v>
      </c>
      <c r="N2157" s="8"/>
    </row>
    <row r="2158" spans="3:14" s="7" customFormat="1" x14ac:dyDescent="0.2">
      <c r="C2158" s="7" t="s">
        <v>425</v>
      </c>
      <c r="D2158" s="8"/>
      <c r="E2158" s="8"/>
      <c r="F2158" s="8"/>
      <c r="G2158" s="8"/>
      <c r="H2158" s="8"/>
      <c r="I2158" s="8"/>
      <c r="J2158" s="8">
        <v>-169738.81</v>
      </c>
      <c r="K2158" s="8">
        <v>-280692.94</v>
      </c>
      <c r="L2158" s="8">
        <v>-1448727.75</v>
      </c>
      <c r="M2158" s="8">
        <v>-406284.7</v>
      </c>
      <c r="N2158" s="8">
        <v>-275783.57</v>
      </c>
    </row>
    <row r="2159" spans="3:14" s="7" customFormat="1" x14ac:dyDescent="0.2">
      <c r="C2159" s="7" t="s">
        <v>1685</v>
      </c>
      <c r="D2159" s="8"/>
      <c r="E2159" s="8"/>
      <c r="F2159" s="8"/>
      <c r="G2159" s="8">
        <v>-120360</v>
      </c>
      <c r="H2159" s="8"/>
      <c r="I2159" s="8"/>
      <c r="J2159" s="8"/>
      <c r="K2159" s="8"/>
      <c r="L2159" s="8"/>
      <c r="M2159" s="8"/>
      <c r="N2159" s="8"/>
    </row>
    <row r="2160" spans="3:14" s="7" customFormat="1" x14ac:dyDescent="0.2">
      <c r="C2160" s="7" t="s">
        <v>428</v>
      </c>
      <c r="D2160" s="8"/>
      <c r="E2160" s="8"/>
      <c r="F2160" s="8"/>
      <c r="G2160" s="8"/>
      <c r="H2160" s="8"/>
      <c r="I2160" s="8"/>
      <c r="J2160" s="8"/>
      <c r="K2160" s="8"/>
      <c r="L2160" s="8"/>
      <c r="M2160" s="8">
        <v>-6632.74</v>
      </c>
      <c r="N2160" s="8"/>
    </row>
    <row r="2161" spans="3:14" s="7" customFormat="1" x14ac:dyDescent="0.2">
      <c r="C2161" s="7" t="s">
        <v>429</v>
      </c>
      <c r="D2161" s="8"/>
      <c r="E2161" s="8"/>
      <c r="F2161" s="8"/>
      <c r="G2161" s="8"/>
      <c r="H2161" s="8"/>
      <c r="I2161" s="8"/>
      <c r="J2161" s="8"/>
      <c r="K2161" s="8"/>
      <c r="L2161" s="8"/>
      <c r="M2161" s="8">
        <v>-267980.65000000002</v>
      </c>
      <c r="N2161" s="8"/>
    </row>
    <row r="2162" spans="3:14" s="7" customFormat="1" x14ac:dyDescent="0.2">
      <c r="C2162" s="7" t="s">
        <v>432</v>
      </c>
      <c r="D2162" s="8"/>
      <c r="E2162" s="8"/>
      <c r="F2162" s="8"/>
      <c r="G2162" s="8"/>
      <c r="H2162" s="8"/>
      <c r="I2162" s="8"/>
      <c r="J2162" s="8"/>
      <c r="K2162" s="8"/>
      <c r="L2162" s="8"/>
      <c r="M2162" s="8">
        <v>-12333.98</v>
      </c>
      <c r="N2162" s="8"/>
    </row>
    <row r="2163" spans="3:14" s="7" customFormat="1" x14ac:dyDescent="0.2">
      <c r="C2163" s="7" t="s">
        <v>434</v>
      </c>
      <c r="D2163" s="8"/>
      <c r="E2163" s="8"/>
      <c r="F2163" s="8"/>
      <c r="G2163" s="8"/>
      <c r="H2163" s="8"/>
      <c r="I2163" s="8"/>
      <c r="J2163" s="8"/>
      <c r="K2163" s="8"/>
      <c r="L2163" s="8"/>
      <c r="M2163" s="8">
        <v>-22451.79</v>
      </c>
      <c r="N2163" s="8"/>
    </row>
    <row r="2164" spans="3:14" s="7" customFormat="1" x14ac:dyDescent="0.2">
      <c r="C2164" s="7" t="s">
        <v>437</v>
      </c>
      <c r="D2164" s="8"/>
      <c r="E2164" s="8"/>
      <c r="F2164" s="8"/>
      <c r="G2164" s="8"/>
      <c r="H2164" s="8"/>
      <c r="I2164" s="8"/>
      <c r="J2164" s="8"/>
      <c r="K2164" s="8"/>
      <c r="L2164" s="8"/>
      <c r="M2164" s="8">
        <v>-9135.27</v>
      </c>
      <c r="N2164" s="8"/>
    </row>
    <row r="2165" spans="3:14" s="7" customFormat="1" x14ac:dyDescent="0.2">
      <c r="C2165" s="7" t="s">
        <v>439</v>
      </c>
      <c r="D2165" s="8"/>
      <c r="E2165" s="8"/>
      <c r="F2165" s="8">
        <v>-8256.75</v>
      </c>
      <c r="G2165" s="8">
        <v>-933.36</v>
      </c>
      <c r="H2165" s="8"/>
      <c r="I2165" s="8">
        <v>-78957.710000000006</v>
      </c>
      <c r="J2165" s="8"/>
      <c r="K2165" s="8">
        <v>-56640</v>
      </c>
      <c r="L2165" s="8">
        <v>-43724.160000000003</v>
      </c>
      <c r="M2165" s="8">
        <v>-744181.07000000007</v>
      </c>
      <c r="N2165" s="8"/>
    </row>
    <row r="2166" spans="3:14" s="7" customFormat="1" x14ac:dyDescent="0.2">
      <c r="C2166" s="7" t="s">
        <v>1686</v>
      </c>
      <c r="D2166" s="8"/>
      <c r="E2166" s="8"/>
      <c r="F2166" s="8"/>
      <c r="G2166" s="8"/>
      <c r="H2166" s="8"/>
      <c r="I2166" s="8"/>
      <c r="J2166" s="8"/>
      <c r="K2166" s="8"/>
      <c r="L2166" s="8"/>
      <c r="M2166" s="8">
        <v>-19913.43</v>
      </c>
      <c r="N2166" s="8"/>
    </row>
    <row r="2167" spans="3:14" s="7" customFormat="1" x14ac:dyDescent="0.2">
      <c r="C2167" s="7" t="s">
        <v>1687</v>
      </c>
      <c r="D2167" s="8"/>
      <c r="E2167" s="8"/>
      <c r="F2167" s="8"/>
      <c r="G2167" s="8"/>
      <c r="H2167" s="8"/>
      <c r="I2167" s="8"/>
      <c r="J2167" s="8"/>
      <c r="K2167" s="8"/>
      <c r="L2167" s="8"/>
      <c r="M2167" s="8">
        <v>-4342.32</v>
      </c>
      <c r="N2167" s="8"/>
    </row>
    <row r="2168" spans="3:14" s="7" customFormat="1" x14ac:dyDescent="0.2">
      <c r="C2168" s="7" t="s">
        <v>443</v>
      </c>
      <c r="D2168" s="8"/>
      <c r="E2168" s="8"/>
      <c r="F2168" s="8"/>
      <c r="G2168" s="8"/>
      <c r="H2168" s="8"/>
      <c r="I2168" s="8"/>
      <c r="J2168" s="8"/>
      <c r="K2168" s="8"/>
      <c r="L2168" s="8"/>
      <c r="M2168" s="8">
        <v>-8256.75</v>
      </c>
      <c r="N2168" s="8"/>
    </row>
    <row r="2169" spans="3:14" s="7" customFormat="1" x14ac:dyDescent="0.2">
      <c r="C2169" s="7" t="s">
        <v>1688</v>
      </c>
      <c r="D2169" s="8"/>
      <c r="E2169" s="8"/>
      <c r="F2169" s="8"/>
      <c r="G2169" s="8"/>
      <c r="H2169" s="8"/>
      <c r="I2169" s="8"/>
      <c r="J2169" s="8"/>
      <c r="K2169" s="8"/>
      <c r="L2169" s="8"/>
      <c r="M2169" s="8">
        <v>-2772.95</v>
      </c>
      <c r="N2169" s="8"/>
    </row>
    <row r="2170" spans="3:14" s="7" customFormat="1" x14ac:dyDescent="0.2">
      <c r="C2170" s="7" t="s">
        <v>444</v>
      </c>
      <c r="D2170" s="8"/>
      <c r="E2170" s="8"/>
      <c r="F2170" s="8"/>
      <c r="G2170" s="8"/>
      <c r="H2170" s="8"/>
      <c r="I2170" s="8"/>
      <c r="J2170" s="8"/>
      <c r="K2170" s="8"/>
      <c r="L2170" s="8"/>
      <c r="M2170" s="8">
        <v>-11859.68</v>
      </c>
      <c r="N2170" s="8"/>
    </row>
    <row r="2171" spans="3:14" s="7" customFormat="1" x14ac:dyDescent="0.2">
      <c r="C2171" s="7" t="s">
        <v>445</v>
      </c>
      <c r="D2171" s="8">
        <v>0</v>
      </c>
      <c r="E2171" s="8"/>
      <c r="F2171" s="8"/>
      <c r="G2171" s="8"/>
      <c r="H2171" s="8"/>
      <c r="I2171" s="8"/>
      <c r="J2171" s="8"/>
      <c r="K2171" s="8">
        <v>-613381.64</v>
      </c>
      <c r="L2171" s="8">
        <v>-613381.64</v>
      </c>
      <c r="M2171" s="8">
        <v>-6632.74</v>
      </c>
      <c r="N2171" s="8"/>
    </row>
    <row r="2172" spans="3:14" s="7" customFormat="1" x14ac:dyDescent="0.2">
      <c r="C2172" s="7" t="s">
        <v>1689</v>
      </c>
      <c r="D2172" s="8"/>
      <c r="E2172" s="8"/>
      <c r="F2172" s="8"/>
      <c r="G2172" s="8"/>
      <c r="H2172" s="8">
        <v>-20183.310000000001</v>
      </c>
      <c r="I2172" s="8">
        <v>-60203.990000000005</v>
      </c>
      <c r="J2172" s="8">
        <v>-241161.89</v>
      </c>
      <c r="K2172" s="8"/>
      <c r="L2172" s="8">
        <v>-20010.34</v>
      </c>
      <c r="M2172" s="8">
        <v>-155255.1</v>
      </c>
      <c r="N2172" s="8">
        <v>-11908</v>
      </c>
    </row>
    <row r="2173" spans="3:14" s="7" customFormat="1" x14ac:dyDescent="0.2">
      <c r="C2173" s="7" t="s">
        <v>449</v>
      </c>
      <c r="D2173" s="8"/>
      <c r="E2173" s="8"/>
      <c r="F2173" s="8"/>
      <c r="G2173" s="8">
        <v>-1875778.89</v>
      </c>
      <c r="H2173" s="8">
        <v>-78540</v>
      </c>
      <c r="I2173" s="8"/>
      <c r="J2173" s="8">
        <v>-1049613.3900000001</v>
      </c>
      <c r="K2173" s="8">
        <v>-1093551.8799999999</v>
      </c>
      <c r="L2173" s="8">
        <v>-3775190.2</v>
      </c>
      <c r="M2173" s="8">
        <v>-3008736.4000000004</v>
      </c>
      <c r="N2173" s="8">
        <v>-1467593.55</v>
      </c>
    </row>
    <row r="2174" spans="3:14" s="7" customFormat="1" x14ac:dyDescent="0.2">
      <c r="C2174" s="7" t="s">
        <v>450</v>
      </c>
      <c r="D2174" s="8"/>
      <c r="E2174" s="8"/>
      <c r="F2174" s="8"/>
      <c r="G2174" s="8"/>
      <c r="H2174" s="8">
        <v>-82067.009999999995</v>
      </c>
      <c r="I2174" s="8">
        <v>-41033.5</v>
      </c>
      <c r="J2174" s="8">
        <v>-110448.11</v>
      </c>
      <c r="K2174" s="8"/>
      <c r="L2174" s="8">
        <v>-69414.61</v>
      </c>
      <c r="M2174" s="8"/>
      <c r="N2174" s="8">
        <v>-36753.480000000003</v>
      </c>
    </row>
    <row r="2175" spans="3:14" s="7" customFormat="1" x14ac:dyDescent="0.2">
      <c r="C2175" s="7" t="s">
        <v>811</v>
      </c>
      <c r="D2175" s="8"/>
      <c r="E2175" s="8"/>
      <c r="F2175" s="8"/>
      <c r="G2175" s="8"/>
      <c r="H2175" s="8">
        <v>-19175</v>
      </c>
      <c r="I2175" s="8"/>
      <c r="J2175" s="8">
        <v>-10845</v>
      </c>
      <c r="K2175" s="8"/>
      <c r="L2175" s="8"/>
      <c r="M2175" s="8">
        <v>-2414683.61</v>
      </c>
      <c r="N2175" s="8">
        <v>-215781</v>
      </c>
    </row>
    <row r="2176" spans="3:14" s="7" customFormat="1" x14ac:dyDescent="0.2">
      <c r="C2176" s="7" t="s">
        <v>812</v>
      </c>
      <c r="D2176" s="8"/>
      <c r="E2176" s="8"/>
      <c r="F2176" s="8"/>
      <c r="G2176" s="8">
        <v>-282554.5</v>
      </c>
      <c r="H2176" s="8"/>
      <c r="I2176" s="8"/>
      <c r="J2176" s="8"/>
      <c r="K2176" s="8"/>
      <c r="L2176" s="8"/>
      <c r="M2176" s="8"/>
      <c r="N2176" s="8"/>
    </row>
    <row r="2177" spans="3:14" s="7" customFormat="1" x14ac:dyDescent="0.2">
      <c r="C2177" s="7" t="s">
        <v>813</v>
      </c>
      <c r="D2177" s="8"/>
      <c r="E2177" s="8">
        <v>-5830.4</v>
      </c>
      <c r="F2177" s="8">
        <v>-12004.7</v>
      </c>
      <c r="G2177" s="8">
        <v>-362338.13</v>
      </c>
      <c r="H2177" s="8">
        <v>-465273.81</v>
      </c>
      <c r="I2177" s="8"/>
      <c r="J2177" s="8"/>
      <c r="K2177" s="8"/>
      <c r="L2177" s="8"/>
      <c r="M2177" s="8"/>
      <c r="N2177" s="8"/>
    </row>
    <row r="2178" spans="3:14" s="7" customFormat="1" x14ac:dyDescent="0.2">
      <c r="C2178" s="7" t="s">
        <v>814</v>
      </c>
      <c r="D2178" s="8"/>
      <c r="E2178" s="8"/>
      <c r="F2178" s="8"/>
      <c r="G2178" s="8"/>
      <c r="H2178" s="8"/>
      <c r="I2178" s="8"/>
      <c r="J2178" s="8"/>
      <c r="K2178" s="8"/>
      <c r="L2178" s="8"/>
      <c r="M2178" s="8">
        <v>-1189382.6499999999</v>
      </c>
      <c r="N2178" s="8"/>
    </row>
    <row r="2179" spans="3:14" s="7" customFormat="1" x14ac:dyDescent="0.2">
      <c r="C2179" s="7" t="s">
        <v>816</v>
      </c>
      <c r="D2179" s="8">
        <v>-601578.32999999996</v>
      </c>
      <c r="E2179" s="8">
        <v>-821042.21</v>
      </c>
      <c r="F2179" s="8"/>
      <c r="G2179" s="8">
        <v>-160913.39000000001</v>
      </c>
      <c r="H2179" s="8">
        <v>0</v>
      </c>
      <c r="I2179" s="8"/>
      <c r="J2179" s="8"/>
      <c r="K2179" s="8">
        <v>-2823957</v>
      </c>
      <c r="L2179" s="8"/>
      <c r="M2179" s="8">
        <v>-3561639.5300000003</v>
      </c>
      <c r="N2179" s="8"/>
    </row>
    <row r="2180" spans="3:14" s="7" customFormat="1" x14ac:dyDescent="0.2">
      <c r="C2180" s="7" t="s">
        <v>817</v>
      </c>
      <c r="D2180" s="8"/>
      <c r="E2180" s="8"/>
      <c r="F2180" s="8">
        <v>-8281.57</v>
      </c>
      <c r="G2180" s="8"/>
      <c r="H2180" s="8"/>
      <c r="I2180" s="8"/>
      <c r="J2180" s="8"/>
      <c r="K2180" s="8"/>
      <c r="L2180" s="8"/>
      <c r="M2180" s="8"/>
      <c r="N2180" s="8"/>
    </row>
    <row r="2181" spans="3:14" s="7" customFormat="1" x14ac:dyDescent="0.2">
      <c r="C2181" s="7" t="s">
        <v>818</v>
      </c>
      <c r="D2181" s="8">
        <v>-617722.15</v>
      </c>
      <c r="E2181" s="8">
        <v>-910579.64</v>
      </c>
      <c r="F2181" s="8"/>
      <c r="G2181" s="8">
        <v>-535724.32999999996</v>
      </c>
      <c r="H2181" s="8"/>
      <c r="I2181" s="8">
        <v>-92380.96</v>
      </c>
      <c r="J2181" s="8"/>
      <c r="K2181" s="8">
        <v>-184761.91</v>
      </c>
      <c r="L2181" s="8">
        <v>-1200394.43</v>
      </c>
      <c r="M2181" s="8">
        <v>-4566420.1500000004</v>
      </c>
      <c r="N2181" s="8">
        <v>0</v>
      </c>
    </row>
    <row r="2182" spans="3:14" s="7" customFormat="1" x14ac:dyDescent="0.2">
      <c r="C2182" s="7" t="s">
        <v>1690</v>
      </c>
      <c r="D2182" s="8"/>
      <c r="E2182" s="8"/>
      <c r="F2182" s="8"/>
      <c r="G2182" s="8"/>
      <c r="H2182" s="8"/>
      <c r="I2182" s="8"/>
      <c r="J2182" s="8"/>
      <c r="K2182" s="8">
        <v>-23400</v>
      </c>
      <c r="L2182" s="8"/>
      <c r="M2182" s="8"/>
      <c r="N2182" s="8">
        <v>0</v>
      </c>
    </row>
    <row r="2183" spans="3:14" s="7" customFormat="1" x14ac:dyDescent="0.2">
      <c r="C2183" s="7" t="s">
        <v>1691</v>
      </c>
      <c r="D2183" s="8"/>
      <c r="E2183" s="8">
        <v>-51493.36</v>
      </c>
      <c r="F2183" s="8"/>
      <c r="G2183" s="8"/>
      <c r="H2183" s="8"/>
      <c r="I2183" s="8"/>
      <c r="J2183" s="8"/>
      <c r="K2183" s="8"/>
      <c r="L2183" s="8"/>
      <c r="M2183" s="8">
        <v>-83665.899999999994</v>
      </c>
      <c r="N2183" s="8"/>
    </row>
    <row r="2184" spans="3:14" s="7" customFormat="1" x14ac:dyDescent="0.2">
      <c r="C2184" s="7" t="s">
        <v>819</v>
      </c>
      <c r="D2184" s="8"/>
      <c r="E2184" s="8"/>
      <c r="F2184" s="8">
        <v>-1510870.13</v>
      </c>
      <c r="G2184" s="8"/>
      <c r="H2184" s="8"/>
      <c r="I2184" s="8">
        <v>-11763.77</v>
      </c>
      <c r="J2184" s="8">
        <v>-452316.43</v>
      </c>
      <c r="K2184" s="8">
        <v>-269506.87</v>
      </c>
      <c r="L2184" s="8">
        <v>-396446.73</v>
      </c>
      <c r="M2184" s="8">
        <v>-1322470.6499999999</v>
      </c>
      <c r="N2184" s="8">
        <v>-605315.97</v>
      </c>
    </row>
    <row r="2185" spans="3:14" s="7" customFormat="1" x14ac:dyDescent="0.2">
      <c r="C2185" s="7" t="s">
        <v>1692</v>
      </c>
      <c r="D2185" s="8"/>
      <c r="E2185" s="8"/>
      <c r="F2185" s="8"/>
      <c r="G2185" s="8"/>
      <c r="H2185" s="8"/>
      <c r="I2185" s="8"/>
      <c r="J2185" s="8"/>
      <c r="K2185" s="8"/>
      <c r="L2185" s="8"/>
      <c r="M2185" s="8">
        <v>-82916.03</v>
      </c>
      <c r="N2185" s="8"/>
    </row>
    <row r="2186" spans="3:14" s="7" customFormat="1" x14ac:dyDescent="0.2">
      <c r="C2186" s="7" t="s">
        <v>820</v>
      </c>
      <c r="D2186" s="8">
        <v>-62821.38</v>
      </c>
      <c r="E2186" s="8">
        <v>-47143.74</v>
      </c>
      <c r="F2186" s="8"/>
      <c r="G2186" s="8">
        <v>-64712.160000000003</v>
      </c>
      <c r="H2186" s="8"/>
      <c r="I2186" s="8"/>
      <c r="J2186" s="8"/>
      <c r="K2186" s="8">
        <v>-941144.87</v>
      </c>
      <c r="L2186" s="8"/>
      <c r="M2186" s="8"/>
      <c r="N2186" s="8"/>
    </row>
    <row r="2187" spans="3:14" s="7" customFormat="1" x14ac:dyDescent="0.2">
      <c r="C2187" s="7" t="s">
        <v>821</v>
      </c>
      <c r="D2187" s="8">
        <v>-706701.72</v>
      </c>
      <c r="E2187" s="8">
        <v>-434491.67</v>
      </c>
      <c r="F2187" s="8"/>
      <c r="G2187" s="8">
        <v>-551245.29</v>
      </c>
      <c r="H2187" s="8">
        <v>-111968.84</v>
      </c>
      <c r="I2187" s="8"/>
      <c r="J2187" s="8"/>
      <c r="K2187" s="8">
        <v>-296041.56</v>
      </c>
      <c r="L2187" s="8">
        <v>-1617177.71</v>
      </c>
      <c r="M2187" s="8">
        <v>-544765.67000000004</v>
      </c>
      <c r="N2187" s="8">
        <v>-16858</v>
      </c>
    </row>
    <row r="2188" spans="3:14" s="7" customFormat="1" x14ac:dyDescent="0.2">
      <c r="C2188" s="7" t="s">
        <v>822</v>
      </c>
      <c r="D2188" s="8"/>
      <c r="E2188" s="8"/>
      <c r="F2188" s="8"/>
      <c r="G2188" s="8"/>
      <c r="H2188" s="8"/>
      <c r="I2188" s="8"/>
      <c r="J2188" s="8">
        <v>-533155.17000000004</v>
      </c>
      <c r="K2188" s="8">
        <v>374335.16000000003</v>
      </c>
      <c r="L2188" s="8">
        <v>-441460.39</v>
      </c>
      <c r="M2188" s="8">
        <v>-197619.05</v>
      </c>
      <c r="N2188" s="8"/>
    </row>
    <row r="2189" spans="3:14" s="7" customFormat="1" x14ac:dyDescent="0.2">
      <c r="C2189" s="7" t="s">
        <v>824</v>
      </c>
      <c r="D2189" s="8"/>
      <c r="E2189" s="8"/>
      <c r="F2189" s="8"/>
      <c r="G2189" s="8"/>
      <c r="H2189" s="8"/>
      <c r="I2189" s="8"/>
      <c r="J2189" s="8">
        <v>-292457.99</v>
      </c>
      <c r="K2189" s="8">
        <v>-1188000.1400000001</v>
      </c>
      <c r="L2189" s="8">
        <v>-408377.28</v>
      </c>
      <c r="M2189" s="8">
        <v>-3722947.31</v>
      </c>
      <c r="N2189" s="8"/>
    </row>
    <row r="2190" spans="3:14" s="7" customFormat="1" x14ac:dyDescent="0.2">
      <c r="C2190" s="7" t="s">
        <v>825</v>
      </c>
      <c r="D2190" s="8"/>
      <c r="E2190" s="8"/>
      <c r="F2190" s="8"/>
      <c r="G2190" s="8"/>
      <c r="H2190" s="8"/>
      <c r="I2190" s="8"/>
      <c r="J2190" s="8"/>
      <c r="K2190" s="8"/>
      <c r="L2190" s="8"/>
      <c r="M2190" s="8">
        <v>-486689.9</v>
      </c>
      <c r="N2190" s="8"/>
    </row>
    <row r="2191" spans="3:14" s="7" customFormat="1" x14ac:dyDescent="0.2">
      <c r="C2191" s="7" t="s">
        <v>1483</v>
      </c>
      <c r="D2191" s="8"/>
      <c r="E2191" s="8"/>
      <c r="F2191" s="8"/>
      <c r="G2191" s="8"/>
      <c r="H2191" s="8"/>
      <c r="I2191" s="8"/>
      <c r="J2191" s="8"/>
      <c r="K2191" s="8"/>
      <c r="L2191" s="8"/>
      <c r="M2191" s="8">
        <v>-979390.54</v>
      </c>
      <c r="N2191" s="8">
        <v>0</v>
      </c>
    </row>
    <row r="2192" spans="3:14" s="7" customFormat="1" x14ac:dyDescent="0.2">
      <c r="C2192" s="7" t="s">
        <v>826</v>
      </c>
      <c r="D2192" s="8"/>
      <c r="E2192" s="8"/>
      <c r="F2192" s="8"/>
      <c r="G2192" s="8"/>
      <c r="H2192" s="8"/>
      <c r="I2192" s="8">
        <v>-11763.77</v>
      </c>
      <c r="J2192" s="8">
        <v>-184749</v>
      </c>
      <c r="K2192" s="8"/>
      <c r="L2192" s="8">
        <v>-1181121.17</v>
      </c>
      <c r="M2192" s="8">
        <v>-212637.63</v>
      </c>
      <c r="N2192" s="8">
        <v>18157.02</v>
      </c>
    </row>
    <row r="2193" spans="3:14" s="7" customFormat="1" x14ac:dyDescent="0.2">
      <c r="C2193" s="7" t="s">
        <v>827</v>
      </c>
      <c r="D2193" s="8"/>
      <c r="E2193" s="8"/>
      <c r="F2193" s="8"/>
      <c r="G2193" s="8"/>
      <c r="H2193" s="8"/>
      <c r="I2193" s="8"/>
      <c r="J2193" s="8"/>
      <c r="K2193" s="8">
        <v>-304701.21999999997</v>
      </c>
      <c r="L2193" s="8">
        <v>276071</v>
      </c>
      <c r="M2193" s="8">
        <v>-177718.48</v>
      </c>
      <c r="N2193" s="8">
        <v>-32304</v>
      </c>
    </row>
    <row r="2194" spans="3:14" s="7" customFormat="1" x14ac:dyDescent="0.2">
      <c r="C2194" s="7" t="s">
        <v>451</v>
      </c>
      <c r="D2194" s="8"/>
      <c r="E2194" s="8"/>
      <c r="F2194" s="8"/>
      <c r="G2194" s="8"/>
      <c r="H2194" s="8"/>
      <c r="I2194" s="8"/>
      <c r="J2194" s="8"/>
      <c r="K2194" s="8"/>
      <c r="L2194" s="8"/>
      <c r="M2194" s="8">
        <v>-2140.92</v>
      </c>
      <c r="N2194" s="8"/>
    </row>
    <row r="2195" spans="3:14" s="7" customFormat="1" x14ac:dyDescent="0.2">
      <c r="C2195" s="7" t="s">
        <v>452</v>
      </c>
      <c r="D2195" s="8"/>
      <c r="E2195" s="8"/>
      <c r="F2195" s="8"/>
      <c r="G2195" s="8">
        <v>-18978</v>
      </c>
      <c r="H2195" s="8"/>
      <c r="I2195" s="8"/>
      <c r="J2195" s="8"/>
      <c r="K2195" s="8"/>
      <c r="L2195" s="8"/>
      <c r="M2195" s="8"/>
      <c r="N2195" s="8"/>
    </row>
    <row r="2196" spans="3:14" s="7" customFormat="1" x14ac:dyDescent="0.2">
      <c r="C2196" s="7" t="s">
        <v>454</v>
      </c>
      <c r="D2196" s="8"/>
      <c r="E2196" s="8"/>
      <c r="F2196" s="8">
        <v>-15266.3</v>
      </c>
      <c r="G2196" s="8"/>
      <c r="H2196" s="8"/>
      <c r="I2196" s="8"/>
      <c r="J2196" s="8"/>
      <c r="K2196" s="8"/>
      <c r="L2196" s="8"/>
      <c r="M2196" s="8"/>
      <c r="N2196" s="8"/>
    </row>
    <row r="2197" spans="3:14" s="7" customFormat="1" x14ac:dyDescent="0.2">
      <c r="C2197" s="7" t="s">
        <v>455</v>
      </c>
      <c r="D2197" s="8"/>
      <c r="E2197" s="8"/>
      <c r="F2197" s="8"/>
      <c r="G2197" s="8"/>
      <c r="H2197" s="8">
        <v>-40800.230000000003</v>
      </c>
      <c r="I2197" s="8"/>
      <c r="J2197" s="8">
        <v>-64380</v>
      </c>
      <c r="K2197" s="8">
        <v>-30798</v>
      </c>
      <c r="L2197" s="8">
        <v>-102000</v>
      </c>
      <c r="M2197" s="8">
        <v>-371417.62000000005</v>
      </c>
      <c r="N2197" s="8"/>
    </row>
    <row r="2198" spans="3:14" s="7" customFormat="1" x14ac:dyDescent="0.2">
      <c r="C2198" s="7" t="s">
        <v>457</v>
      </c>
      <c r="D2198" s="8"/>
      <c r="E2198" s="8"/>
      <c r="F2198" s="8"/>
      <c r="G2198" s="8"/>
      <c r="H2198" s="8"/>
      <c r="I2198" s="8"/>
      <c r="J2198" s="8"/>
      <c r="K2198" s="8"/>
      <c r="L2198" s="8"/>
      <c r="M2198" s="8">
        <v>-9788.16</v>
      </c>
      <c r="N2198" s="8"/>
    </row>
    <row r="2199" spans="3:14" s="7" customFormat="1" x14ac:dyDescent="0.2">
      <c r="C2199" s="7" t="s">
        <v>461</v>
      </c>
      <c r="D2199" s="8"/>
      <c r="E2199" s="8"/>
      <c r="F2199" s="8"/>
      <c r="G2199" s="8"/>
      <c r="H2199" s="8"/>
      <c r="I2199" s="8"/>
      <c r="J2199" s="8"/>
      <c r="K2199" s="8"/>
      <c r="L2199" s="8"/>
      <c r="M2199" s="8">
        <v>-12451.64</v>
      </c>
      <c r="N2199" s="8"/>
    </row>
    <row r="2200" spans="3:14" s="7" customFormat="1" x14ac:dyDescent="0.2">
      <c r="C2200" s="7" t="s">
        <v>463</v>
      </c>
      <c r="D2200" s="8"/>
      <c r="E2200" s="8"/>
      <c r="F2200" s="8"/>
      <c r="G2200" s="8"/>
      <c r="H2200" s="8"/>
      <c r="I2200" s="8"/>
      <c r="J2200" s="8"/>
      <c r="K2200" s="8"/>
      <c r="L2200" s="8"/>
      <c r="M2200" s="8">
        <v>-165550.6</v>
      </c>
      <c r="N2200" s="8"/>
    </row>
    <row r="2201" spans="3:14" s="7" customFormat="1" x14ac:dyDescent="0.2">
      <c r="C2201" s="7" t="s">
        <v>464</v>
      </c>
      <c r="D2201" s="8"/>
      <c r="E2201" s="8"/>
      <c r="F2201" s="8"/>
      <c r="G2201" s="8"/>
      <c r="H2201" s="8"/>
      <c r="I2201" s="8"/>
      <c r="J2201" s="8"/>
      <c r="K2201" s="8"/>
      <c r="L2201" s="8"/>
      <c r="M2201" s="8">
        <v>-78507.009999999995</v>
      </c>
      <c r="N2201" s="8">
        <v>-83000</v>
      </c>
    </row>
    <row r="2202" spans="3:14" s="7" customFormat="1" x14ac:dyDescent="0.2">
      <c r="C2202" s="7" t="s">
        <v>465</v>
      </c>
      <c r="D2202" s="8"/>
      <c r="E2202" s="8"/>
      <c r="F2202" s="8"/>
      <c r="G2202" s="8"/>
      <c r="H2202" s="8"/>
      <c r="I2202" s="8"/>
      <c r="J2202" s="8"/>
      <c r="K2202" s="8"/>
      <c r="L2202" s="8"/>
      <c r="M2202" s="8">
        <v>-9669.81</v>
      </c>
      <c r="N2202" s="8"/>
    </row>
    <row r="2203" spans="3:14" s="7" customFormat="1" x14ac:dyDescent="0.2">
      <c r="C2203" s="7" t="s">
        <v>505</v>
      </c>
      <c r="D2203" s="8"/>
      <c r="E2203" s="8">
        <v>-1597.9</v>
      </c>
      <c r="F2203" s="8"/>
      <c r="G2203" s="8">
        <v>-837282.26</v>
      </c>
      <c r="H2203" s="8"/>
      <c r="I2203" s="8"/>
      <c r="J2203" s="8"/>
      <c r="K2203" s="8"/>
      <c r="L2203" s="8">
        <v>-219600</v>
      </c>
      <c r="M2203" s="8">
        <v>-429710.74</v>
      </c>
      <c r="N2203" s="8"/>
    </row>
    <row r="2204" spans="3:14" s="7" customFormat="1" x14ac:dyDescent="0.2">
      <c r="C2204" s="7" t="s">
        <v>507</v>
      </c>
      <c r="D2204" s="8"/>
      <c r="E2204" s="8"/>
      <c r="F2204" s="8"/>
      <c r="G2204" s="8"/>
      <c r="H2204" s="8"/>
      <c r="I2204" s="8"/>
      <c r="J2204" s="8"/>
      <c r="K2204" s="8"/>
      <c r="L2204" s="8"/>
      <c r="M2204" s="8">
        <v>-24178.98</v>
      </c>
      <c r="N2204" s="8"/>
    </row>
    <row r="2205" spans="3:14" s="7" customFormat="1" x14ac:dyDescent="0.2">
      <c r="C2205" s="7" t="s">
        <v>508</v>
      </c>
      <c r="D2205" s="8"/>
      <c r="E2205" s="8"/>
      <c r="F2205" s="8"/>
      <c r="G2205" s="8"/>
      <c r="H2205" s="8"/>
      <c r="I2205" s="8">
        <v>-4026.44</v>
      </c>
      <c r="J2205" s="8">
        <v>-11006.310000000001</v>
      </c>
      <c r="K2205" s="8"/>
      <c r="L2205" s="8"/>
      <c r="M2205" s="8">
        <v>-44623.619999999995</v>
      </c>
      <c r="N2205" s="8">
        <v>-11115.34</v>
      </c>
    </row>
    <row r="2206" spans="3:14" s="7" customFormat="1" x14ac:dyDescent="0.2">
      <c r="C2206" s="7" t="s">
        <v>509</v>
      </c>
      <c r="D2206" s="8"/>
      <c r="E2206" s="8"/>
      <c r="F2206" s="8"/>
      <c r="G2206" s="8"/>
      <c r="H2206" s="8"/>
      <c r="I2206" s="8"/>
      <c r="J2206" s="8">
        <v>-25000</v>
      </c>
      <c r="K2206" s="8"/>
      <c r="L2206" s="8"/>
      <c r="M2206" s="8">
        <v>-9738.26</v>
      </c>
      <c r="N2206" s="8">
        <v>-198910</v>
      </c>
    </row>
    <row r="2207" spans="3:14" s="7" customFormat="1" x14ac:dyDescent="0.2">
      <c r="C2207" s="7" t="s">
        <v>510</v>
      </c>
      <c r="D2207" s="8"/>
      <c r="E2207" s="8"/>
      <c r="F2207" s="8"/>
      <c r="G2207" s="8"/>
      <c r="H2207" s="8"/>
      <c r="I2207" s="8">
        <v>-8174.86</v>
      </c>
      <c r="J2207" s="8"/>
      <c r="K2207" s="8">
        <v>-8174.86</v>
      </c>
      <c r="L2207" s="8"/>
      <c r="M2207" s="8">
        <v>-222379.58000000002</v>
      </c>
      <c r="N2207" s="8"/>
    </row>
    <row r="2208" spans="3:14" s="7" customFormat="1" x14ac:dyDescent="0.2">
      <c r="C2208" s="7" t="s">
        <v>511</v>
      </c>
      <c r="D2208" s="8"/>
      <c r="E2208" s="8"/>
      <c r="F2208" s="8"/>
      <c r="G2208" s="8"/>
      <c r="H2208" s="8"/>
      <c r="I2208" s="8"/>
      <c r="J2208" s="8"/>
      <c r="K2208" s="8"/>
      <c r="L2208" s="8"/>
      <c r="M2208" s="8">
        <v>-264328.76</v>
      </c>
      <c r="N2208" s="8"/>
    </row>
    <row r="2209" spans="3:14" s="7" customFormat="1" x14ac:dyDescent="0.2">
      <c r="C2209" s="7" t="s">
        <v>512</v>
      </c>
      <c r="D2209" s="8"/>
      <c r="E2209" s="8"/>
      <c r="F2209" s="8"/>
      <c r="G2209" s="8"/>
      <c r="H2209" s="8"/>
      <c r="I2209" s="8"/>
      <c r="J2209" s="8"/>
      <c r="K2209" s="8"/>
      <c r="L2209" s="8"/>
      <c r="M2209" s="8">
        <v>-75613.64</v>
      </c>
      <c r="N2209" s="8"/>
    </row>
    <row r="2210" spans="3:14" s="7" customFormat="1" x14ac:dyDescent="0.2">
      <c r="C2210" s="7" t="s">
        <v>1693</v>
      </c>
      <c r="D2210" s="8"/>
      <c r="E2210" s="8"/>
      <c r="F2210" s="8">
        <v>-29506.080000000002</v>
      </c>
      <c r="G2210" s="8">
        <v>-14608</v>
      </c>
      <c r="H2210" s="8">
        <v>-135956.07999999999</v>
      </c>
      <c r="I2210" s="8"/>
      <c r="J2210" s="8">
        <v>-18144</v>
      </c>
      <c r="K2210" s="8"/>
      <c r="L2210" s="8"/>
      <c r="M2210" s="8">
        <v>-71303.570000000007</v>
      </c>
      <c r="N2210" s="8"/>
    </row>
    <row r="2211" spans="3:14" s="7" customFormat="1" x14ac:dyDescent="0.2">
      <c r="C2211" s="7" t="s">
        <v>513</v>
      </c>
      <c r="D2211" s="8"/>
      <c r="E2211" s="8"/>
      <c r="F2211" s="8"/>
      <c r="G2211" s="8"/>
      <c r="H2211" s="8"/>
      <c r="I2211" s="8"/>
      <c r="J2211" s="8"/>
      <c r="K2211" s="8"/>
      <c r="L2211" s="8"/>
      <c r="M2211" s="8">
        <v>-29452.53</v>
      </c>
      <c r="N2211" s="8"/>
    </row>
    <row r="2212" spans="3:14" s="7" customFormat="1" x14ac:dyDescent="0.2">
      <c r="C2212" s="7" t="s">
        <v>514</v>
      </c>
      <c r="D2212" s="8"/>
      <c r="E2212" s="8">
        <v>-166819.72999999998</v>
      </c>
      <c r="F2212" s="8"/>
      <c r="G2212" s="8"/>
      <c r="H2212" s="8"/>
      <c r="I2212" s="8"/>
      <c r="J2212" s="8"/>
      <c r="K2212" s="8"/>
      <c r="L2212" s="8">
        <v>-112576.49</v>
      </c>
      <c r="M2212" s="8">
        <v>-154644.22</v>
      </c>
      <c r="N2212" s="8">
        <v>-430641.99</v>
      </c>
    </row>
    <row r="2213" spans="3:14" s="7" customFormat="1" x14ac:dyDescent="0.2">
      <c r="C2213" s="7" t="s">
        <v>515</v>
      </c>
      <c r="D2213" s="8"/>
      <c r="E2213" s="8"/>
      <c r="F2213" s="8"/>
      <c r="G2213" s="8"/>
      <c r="H2213" s="8"/>
      <c r="I2213" s="8"/>
      <c r="J2213" s="8"/>
      <c r="K2213" s="8"/>
      <c r="L2213" s="8"/>
      <c r="M2213" s="8">
        <v>-108764.6</v>
      </c>
      <c r="N2213" s="8"/>
    </row>
    <row r="2214" spans="3:14" s="7" customFormat="1" x14ac:dyDescent="0.2">
      <c r="C2214" s="7" t="s">
        <v>516</v>
      </c>
      <c r="D2214" s="8"/>
      <c r="E2214" s="8"/>
      <c r="F2214" s="8"/>
      <c r="G2214" s="8"/>
      <c r="H2214" s="8"/>
      <c r="I2214" s="8"/>
      <c r="J2214" s="8"/>
      <c r="K2214" s="8"/>
      <c r="L2214" s="8"/>
      <c r="M2214" s="8">
        <v>-109791.29999999999</v>
      </c>
      <c r="N2214" s="8"/>
    </row>
    <row r="2215" spans="3:14" s="7" customFormat="1" x14ac:dyDescent="0.2">
      <c r="C2215" s="7" t="s">
        <v>1694</v>
      </c>
      <c r="D2215" s="8"/>
      <c r="E2215" s="8"/>
      <c r="F2215" s="8">
        <v>-24196.84</v>
      </c>
      <c r="G2215" s="8"/>
      <c r="H2215" s="8"/>
      <c r="I2215" s="8"/>
      <c r="J2215" s="8">
        <v>-13491</v>
      </c>
      <c r="K2215" s="8"/>
      <c r="L2215" s="8">
        <v>-12991</v>
      </c>
      <c r="M2215" s="8">
        <v>-28012.690000000002</v>
      </c>
      <c r="N2215" s="8"/>
    </row>
    <row r="2216" spans="3:14" s="7" customFormat="1" x14ac:dyDescent="0.2">
      <c r="C2216" s="7" t="s">
        <v>517</v>
      </c>
      <c r="D2216" s="8"/>
      <c r="E2216" s="8"/>
      <c r="F2216" s="8"/>
      <c r="G2216" s="8"/>
      <c r="H2216" s="8">
        <v>-12743.48</v>
      </c>
      <c r="I2216" s="8"/>
      <c r="J2216" s="8"/>
      <c r="K2216" s="8"/>
      <c r="L2216" s="8">
        <v>-13521.75</v>
      </c>
      <c r="M2216" s="8">
        <v>-27072.25</v>
      </c>
      <c r="N2216" s="8"/>
    </row>
    <row r="2217" spans="3:14" s="7" customFormat="1" x14ac:dyDescent="0.2">
      <c r="C2217" s="7" t="s">
        <v>518</v>
      </c>
      <c r="D2217" s="8"/>
      <c r="E2217" s="8"/>
      <c r="F2217" s="8">
        <v>-11868.98</v>
      </c>
      <c r="G2217" s="8"/>
      <c r="H2217" s="8">
        <v>-85446.33</v>
      </c>
      <c r="I2217" s="8">
        <v>-13970.8</v>
      </c>
      <c r="J2217" s="8">
        <v>-77015.59</v>
      </c>
      <c r="K2217" s="8">
        <v>-4088</v>
      </c>
      <c r="L2217" s="8">
        <v>-390393.87</v>
      </c>
      <c r="M2217" s="8">
        <v>-586846.01</v>
      </c>
      <c r="N2217" s="8"/>
    </row>
    <row r="2218" spans="3:14" s="7" customFormat="1" x14ac:dyDescent="0.2">
      <c r="C2218" s="7" t="s">
        <v>841</v>
      </c>
      <c r="D2218" s="8"/>
      <c r="E2218" s="8"/>
      <c r="F2218" s="8"/>
      <c r="G2218" s="8"/>
      <c r="H2218" s="8"/>
      <c r="I2218" s="8"/>
      <c r="J2218" s="8"/>
      <c r="K2218" s="8"/>
      <c r="L2218" s="8">
        <v>-103115.79999999999</v>
      </c>
      <c r="M2218" s="8">
        <v>-181339.12</v>
      </c>
      <c r="N2218" s="8"/>
    </row>
    <row r="2219" spans="3:14" s="7" customFormat="1" x14ac:dyDescent="0.2">
      <c r="C2219" s="7" t="s">
        <v>842</v>
      </c>
      <c r="D2219" s="8"/>
      <c r="E2219" s="8"/>
      <c r="F2219" s="8"/>
      <c r="G2219" s="8"/>
      <c r="H2219" s="8"/>
      <c r="I2219" s="8"/>
      <c r="J2219" s="8"/>
      <c r="K2219" s="8"/>
      <c r="L2219" s="8"/>
      <c r="M2219" s="8">
        <v>-177596.96</v>
      </c>
      <c r="N2219" s="8"/>
    </row>
    <row r="2220" spans="3:14" s="7" customFormat="1" x14ac:dyDescent="0.2">
      <c r="C2220" s="7" t="s">
        <v>844</v>
      </c>
      <c r="D2220" s="8"/>
      <c r="E2220" s="8"/>
      <c r="F2220" s="8"/>
      <c r="G2220" s="8"/>
      <c r="H2220" s="8"/>
      <c r="I2220" s="8"/>
      <c r="J2220" s="8"/>
      <c r="K2220" s="8"/>
      <c r="L2220" s="8"/>
      <c r="M2220" s="8">
        <v>-64876.800000000003</v>
      </c>
      <c r="N2220" s="8"/>
    </row>
    <row r="2221" spans="3:14" s="7" customFormat="1" x14ac:dyDescent="0.2">
      <c r="C2221" s="7" t="s">
        <v>846</v>
      </c>
      <c r="D2221" s="8">
        <v>0</v>
      </c>
      <c r="E2221" s="8"/>
      <c r="F2221" s="8"/>
      <c r="G2221" s="8"/>
      <c r="H2221" s="8"/>
      <c r="I2221" s="8"/>
      <c r="J2221" s="8"/>
      <c r="K2221" s="8"/>
      <c r="L2221" s="8"/>
      <c r="M2221" s="8">
        <v>-784010.32</v>
      </c>
      <c r="N2221" s="8">
        <v>-9098.18</v>
      </c>
    </row>
    <row r="2222" spans="3:14" s="7" customFormat="1" x14ac:dyDescent="0.2">
      <c r="C2222" s="7" t="s">
        <v>848</v>
      </c>
      <c r="D2222" s="8"/>
      <c r="E2222" s="8"/>
      <c r="F2222" s="8"/>
      <c r="G2222" s="8"/>
      <c r="H2222" s="8"/>
      <c r="I2222" s="8"/>
      <c r="J2222" s="8"/>
      <c r="K2222" s="8"/>
      <c r="L2222" s="8"/>
      <c r="M2222" s="8">
        <v>-15695.5</v>
      </c>
      <c r="N2222" s="8"/>
    </row>
    <row r="2223" spans="3:14" s="7" customFormat="1" x14ac:dyDescent="0.2">
      <c r="C2223" s="7" t="s">
        <v>853</v>
      </c>
      <c r="D2223" s="8"/>
      <c r="E2223" s="8"/>
      <c r="F2223" s="8"/>
      <c r="G2223" s="8"/>
      <c r="H2223" s="8"/>
      <c r="I2223" s="8"/>
      <c r="J2223" s="8"/>
      <c r="K2223" s="8"/>
      <c r="L2223" s="8"/>
      <c r="M2223" s="8">
        <v>-6076.18</v>
      </c>
      <c r="N2223" s="8"/>
    </row>
    <row r="2224" spans="3:14" s="7" customFormat="1" x14ac:dyDescent="0.2">
      <c r="C2224" s="7" t="s">
        <v>854</v>
      </c>
      <c r="D2224" s="8"/>
      <c r="E2224" s="8"/>
      <c r="F2224" s="8"/>
      <c r="G2224" s="8"/>
      <c r="H2224" s="8"/>
      <c r="I2224" s="8"/>
      <c r="J2224" s="8"/>
      <c r="K2224" s="8"/>
      <c r="L2224" s="8"/>
      <c r="M2224" s="8">
        <v>-18425.349999999999</v>
      </c>
      <c r="N2224" s="8"/>
    </row>
    <row r="2225" spans="3:14" s="7" customFormat="1" x14ac:dyDescent="0.2">
      <c r="C2225" s="7" t="s">
        <v>855</v>
      </c>
      <c r="D2225" s="8"/>
      <c r="E2225" s="8"/>
      <c r="F2225" s="8"/>
      <c r="G2225" s="8"/>
      <c r="H2225" s="8"/>
      <c r="I2225" s="8"/>
      <c r="J2225" s="8"/>
      <c r="K2225" s="8"/>
      <c r="L2225" s="8"/>
      <c r="M2225" s="8">
        <v>-85925.72</v>
      </c>
      <c r="N2225" s="8"/>
    </row>
    <row r="2226" spans="3:14" s="7" customFormat="1" x14ac:dyDescent="0.2">
      <c r="C2226" s="7" t="s">
        <v>856</v>
      </c>
      <c r="D2226" s="8"/>
      <c r="E2226" s="8"/>
      <c r="F2226" s="8"/>
      <c r="G2226" s="8"/>
      <c r="H2226" s="8"/>
      <c r="I2226" s="8"/>
      <c r="J2226" s="8"/>
      <c r="K2226" s="8"/>
      <c r="L2226" s="8">
        <v>-33296.71</v>
      </c>
      <c r="M2226" s="8">
        <v>-6632.74</v>
      </c>
      <c r="N2226" s="8"/>
    </row>
    <row r="2227" spans="3:14" s="7" customFormat="1" x14ac:dyDescent="0.2">
      <c r="C2227" s="7" t="s">
        <v>860</v>
      </c>
      <c r="D2227" s="8"/>
      <c r="E2227" s="8"/>
      <c r="F2227" s="8">
        <v>-85488.66</v>
      </c>
      <c r="G2227" s="8"/>
      <c r="H2227" s="8"/>
      <c r="I2227" s="8"/>
      <c r="J2227" s="8"/>
      <c r="K2227" s="8">
        <v>-20065.09</v>
      </c>
      <c r="L2227" s="8">
        <v>-245190.84999999998</v>
      </c>
      <c r="M2227" s="8">
        <v>-257074.59999999998</v>
      </c>
      <c r="N2227" s="8"/>
    </row>
    <row r="2228" spans="3:14" s="7" customFormat="1" x14ac:dyDescent="0.2">
      <c r="C2228" s="7" t="s">
        <v>861</v>
      </c>
      <c r="D2228" s="8"/>
      <c r="E2228" s="8"/>
      <c r="F2228" s="8">
        <v>-39856.47</v>
      </c>
      <c r="G2228" s="8"/>
      <c r="H2228" s="8"/>
      <c r="I2228" s="8"/>
      <c r="J2228" s="8">
        <v>-63108.15</v>
      </c>
      <c r="K2228" s="8"/>
      <c r="L2228" s="8"/>
      <c r="M2228" s="8"/>
      <c r="N2228" s="8"/>
    </row>
    <row r="2229" spans="3:14" s="7" customFormat="1" x14ac:dyDescent="0.2">
      <c r="C2229" s="7" t="s">
        <v>862</v>
      </c>
      <c r="D2229" s="8"/>
      <c r="E2229" s="8"/>
      <c r="F2229" s="8">
        <v>-26570.98</v>
      </c>
      <c r="G2229" s="8"/>
      <c r="H2229" s="8"/>
      <c r="I2229" s="8"/>
      <c r="J2229" s="8"/>
      <c r="K2229" s="8"/>
      <c r="L2229" s="8"/>
      <c r="M2229" s="8"/>
      <c r="N2229" s="8"/>
    </row>
    <row r="2230" spans="3:14" s="7" customFormat="1" x14ac:dyDescent="0.2">
      <c r="C2230" s="7" t="s">
        <v>863</v>
      </c>
      <c r="D2230" s="8"/>
      <c r="E2230" s="8"/>
      <c r="F2230" s="8"/>
      <c r="G2230" s="8"/>
      <c r="H2230" s="8"/>
      <c r="I2230" s="8"/>
      <c r="J2230" s="8"/>
      <c r="K2230" s="8"/>
      <c r="L2230" s="8"/>
      <c r="M2230" s="8">
        <v>-70894.75</v>
      </c>
      <c r="N2230" s="8"/>
    </row>
    <row r="2231" spans="3:14" s="7" customFormat="1" x14ac:dyDescent="0.2">
      <c r="C2231" s="7" t="s">
        <v>864</v>
      </c>
      <c r="D2231" s="8"/>
      <c r="E2231" s="8"/>
      <c r="F2231" s="8"/>
      <c r="G2231" s="8"/>
      <c r="H2231" s="8"/>
      <c r="I2231" s="8"/>
      <c r="J2231" s="8"/>
      <c r="K2231" s="8"/>
      <c r="L2231" s="8"/>
      <c r="M2231" s="8">
        <v>-31357.39</v>
      </c>
      <c r="N2231" s="8"/>
    </row>
    <row r="2232" spans="3:14" s="7" customFormat="1" x14ac:dyDescent="0.2">
      <c r="C2232" s="7" t="s">
        <v>1486</v>
      </c>
      <c r="D2232" s="8"/>
      <c r="E2232" s="8"/>
      <c r="F2232" s="8"/>
      <c r="G2232" s="8"/>
      <c r="H2232" s="8"/>
      <c r="I2232" s="8"/>
      <c r="J2232" s="8"/>
      <c r="K2232" s="8">
        <v>-13250</v>
      </c>
      <c r="L2232" s="8"/>
      <c r="M2232" s="8"/>
      <c r="N2232" s="8">
        <v>-125247.25</v>
      </c>
    </row>
    <row r="2233" spans="3:14" s="7" customFormat="1" x14ac:dyDescent="0.2">
      <c r="C2233" s="7" t="s">
        <v>865</v>
      </c>
      <c r="D2233" s="8"/>
      <c r="E2233" s="8"/>
      <c r="F2233" s="8"/>
      <c r="G2233" s="8"/>
      <c r="H2233" s="8"/>
      <c r="I2233" s="8"/>
      <c r="J2233" s="8"/>
      <c r="K2233" s="8">
        <v>-26500</v>
      </c>
      <c r="L2233" s="8"/>
      <c r="M2233" s="8">
        <v>-8599.33</v>
      </c>
      <c r="N2233" s="8">
        <v>-30947.26</v>
      </c>
    </row>
    <row r="2234" spans="3:14" s="7" customFormat="1" x14ac:dyDescent="0.2">
      <c r="C2234" s="7" t="s">
        <v>1487</v>
      </c>
      <c r="D2234" s="8"/>
      <c r="E2234" s="8"/>
      <c r="F2234" s="8">
        <v>-26570.98</v>
      </c>
      <c r="G2234" s="8"/>
      <c r="H2234" s="8"/>
      <c r="I2234" s="8"/>
      <c r="J2234" s="8"/>
      <c r="K2234" s="8"/>
      <c r="L2234" s="8"/>
      <c r="M2234" s="8"/>
      <c r="N2234" s="8"/>
    </row>
    <row r="2235" spans="3:14" s="7" customFormat="1" x14ac:dyDescent="0.2">
      <c r="C2235" s="7" t="s">
        <v>866</v>
      </c>
      <c r="D2235" s="8"/>
      <c r="E2235" s="8"/>
      <c r="F2235" s="8"/>
      <c r="G2235" s="8"/>
      <c r="H2235" s="8"/>
      <c r="I2235" s="8"/>
      <c r="J2235" s="8">
        <v>-79839.94</v>
      </c>
      <c r="K2235" s="8"/>
      <c r="L2235" s="8"/>
      <c r="M2235" s="8"/>
      <c r="N2235" s="8"/>
    </row>
    <row r="2236" spans="3:14" s="7" customFormat="1" x14ac:dyDescent="0.2">
      <c r="C2236" s="7" t="s">
        <v>867</v>
      </c>
      <c r="D2236" s="8"/>
      <c r="E2236" s="8"/>
      <c r="F2236" s="8"/>
      <c r="G2236" s="8"/>
      <c r="H2236" s="8"/>
      <c r="I2236" s="8"/>
      <c r="J2236" s="8"/>
      <c r="K2236" s="8">
        <v>-13250</v>
      </c>
      <c r="L2236" s="8"/>
      <c r="M2236" s="8"/>
      <c r="N2236" s="8">
        <v>-12139.89</v>
      </c>
    </row>
    <row r="2237" spans="3:14" s="7" customFormat="1" x14ac:dyDescent="0.2">
      <c r="C2237" s="7" t="s">
        <v>868</v>
      </c>
      <c r="D2237" s="8"/>
      <c r="E2237" s="8"/>
      <c r="F2237" s="8"/>
      <c r="G2237" s="8">
        <v>-83927</v>
      </c>
      <c r="H2237" s="8"/>
      <c r="I2237" s="8"/>
      <c r="J2237" s="8"/>
      <c r="K2237" s="8"/>
      <c r="L2237" s="8"/>
      <c r="M2237" s="8"/>
      <c r="N2237" s="8"/>
    </row>
    <row r="2238" spans="3:14" s="7" customFormat="1" x14ac:dyDescent="0.2">
      <c r="C2238" s="7" t="s">
        <v>870</v>
      </c>
      <c r="D2238" s="8"/>
      <c r="E2238" s="8"/>
      <c r="F2238" s="8"/>
      <c r="G2238" s="8"/>
      <c r="H2238" s="8"/>
      <c r="I2238" s="8"/>
      <c r="J2238" s="8"/>
      <c r="K2238" s="8"/>
      <c r="L2238" s="8"/>
      <c r="M2238" s="8">
        <v>-76861.52</v>
      </c>
      <c r="N2238" s="8"/>
    </row>
    <row r="2239" spans="3:14" s="7" customFormat="1" x14ac:dyDescent="0.2">
      <c r="C2239" s="7" t="s">
        <v>871</v>
      </c>
      <c r="D2239" s="8"/>
      <c r="E2239" s="8"/>
      <c r="F2239" s="8">
        <v>-8591.2800000000007</v>
      </c>
      <c r="G2239" s="8"/>
      <c r="H2239" s="8"/>
      <c r="I2239" s="8"/>
      <c r="J2239" s="8"/>
      <c r="K2239" s="8"/>
      <c r="L2239" s="8"/>
      <c r="M2239" s="8"/>
      <c r="N2239" s="8">
        <v>-244557.88</v>
      </c>
    </row>
    <row r="2240" spans="3:14" s="7" customFormat="1" x14ac:dyDescent="0.2">
      <c r="C2240" s="7" t="s">
        <v>873</v>
      </c>
      <c r="D2240" s="8"/>
      <c r="E2240" s="8"/>
      <c r="F2240" s="8"/>
      <c r="G2240" s="8"/>
      <c r="H2240" s="8"/>
      <c r="I2240" s="8"/>
      <c r="J2240" s="8"/>
      <c r="K2240" s="8"/>
      <c r="L2240" s="8"/>
      <c r="M2240" s="8">
        <v>-6632.74</v>
      </c>
      <c r="N2240" s="8"/>
    </row>
    <row r="2241" spans="3:14" s="7" customFormat="1" x14ac:dyDescent="0.2">
      <c r="C2241" s="7" t="s">
        <v>874</v>
      </c>
      <c r="D2241" s="8"/>
      <c r="E2241" s="8"/>
      <c r="F2241" s="8"/>
      <c r="G2241" s="8"/>
      <c r="H2241" s="8"/>
      <c r="I2241" s="8"/>
      <c r="J2241" s="8"/>
      <c r="K2241" s="8"/>
      <c r="L2241" s="8"/>
      <c r="M2241" s="8">
        <v>-12152.74</v>
      </c>
      <c r="N2241" s="8"/>
    </row>
    <row r="2242" spans="3:14" s="7" customFormat="1" x14ac:dyDescent="0.2">
      <c r="C2242" s="7" t="s">
        <v>875</v>
      </c>
      <c r="D2242" s="8"/>
      <c r="E2242" s="8"/>
      <c r="F2242" s="8"/>
      <c r="G2242" s="8"/>
      <c r="H2242" s="8"/>
      <c r="I2242" s="8"/>
      <c r="J2242" s="8"/>
      <c r="K2242" s="8">
        <v>-499.71</v>
      </c>
      <c r="L2242" s="8">
        <v>-364.04</v>
      </c>
      <c r="M2242" s="8"/>
      <c r="N2242" s="8"/>
    </row>
    <row r="2243" spans="3:14" s="7" customFormat="1" x14ac:dyDescent="0.2">
      <c r="C2243" s="7" t="s">
        <v>876</v>
      </c>
      <c r="D2243" s="8"/>
      <c r="E2243" s="8">
        <v>-64654.2</v>
      </c>
      <c r="F2243" s="8">
        <v>-64654.19</v>
      </c>
      <c r="G2243" s="8"/>
      <c r="H2243" s="8">
        <v>-22052</v>
      </c>
      <c r="I2243" s="8"/>
      <c r="J2243" s="8"/>
      <c r="K2243" s="8">
        <v>-59081.15</v>
      </c>
      <c r="L2243" s="8">
        <v>-56700</v>
      </c>
      <c r="M2243" s="8">
        <v>-107665.31</v>
      </c>
      <c r="N2243" s="8"/>
    </row>
    <row r="2244" spans="3:14" s="7" customFormat="1" x14ac:dyDescent="0.2">
      <c r="C2244" s="7" t="s">
        <v>877</v>
      </c>
      <c r="D2244" s="8"/>
      <c r="E2244" s="8"/>
      <c r="F2244" s="8"/>
      <c r="G2244" s="8">
        <v>-52748.7</v>
      </c>
      <c r="H2244" s="8"/>
      <c r="I2244" s="8"/>
      <c r="J2244" s="8"/>
      <c r="K2244" s="8">
        <v>-37468</v>
      </c>
      <c r="L2244" s="8">
        <v>-130942.86</v>
      </c>
      <c r="M2244" s="8">
        <v>-1903441.67</v>
      </c>
      <c r="N2244" s="8">
        <v>-8405</v>
      </c>
    </row>
    <row r="2245" spans="3:14" s="7" customFormat="1" x14ac:dyDescent="0.2">
      <c r="C2245" s="7" t="s">
        <v>878</v>
      </c>
      <c r="D2245" s="8"/>
      <c r="E2245" s="8">
        <v>-411816.27</v>
      </c>
      <c r="F2245" s="8">
        <v>-411816.27</v>
      </c>
      <c r="G2245" s="8"/>
      <c r="H2245" s="8">
        <v>-2326768.36</v>
      </c>
      <c r="I2245" s="8"/>
      <c r="J2245" s="8">
        <v>-1874738.99</v>
      </c>
      <c r="K2245" s="8"/>
      <c r="L2245" s="8">
        <v>-25370</v>
      </c>
      <c r="M2245" s="8">
        <v>-2444238.61</v>
      </c>
      <c r="N2245" s="8">
        <v>-821619.91</v>
      </c>
    </row>
    <row r="2246" spans="3:14" s="7" customFormat="1" x14ac:dyDescent="0.2">
      <c r="C2246" s="7" t="s">
        <v>879</v>
      </c>
      <c r="D2246" s="8"/>
      <c r="E2246" s="8"/>
      <c r="F2246" s="8"/>
      <c r="G2246" s="8"/>
      <c r="H2246" s="8"/>
      <c r="I2246" s="8">
        <v>-35522.629999999997</v>
      </c>
      <c r="J2246" s="8"/>
      <c r="K2246" s="8"/>
      <c r="L2246" s="8"/>
      <c r="M2246" s="8">
        <v>-205908.12</v>
      </c>
      <c r="N2246" s="8"/>
    </row>
    <row r="2247" spans="3:14" s="7" customFormat="1" x14ac:dyDescent="0.2">
      <c r="C2247" s="7" t="s">
        <v>880</v>
      </c>
      <c r="D2247" s="8"/>
      <c r="E2247" s="8"/>
      <c r="F2247" s="8"/>
      <c r="G2247" s="8"/>
      <c r="H2247" s="8"/>
      <c r="I2247" s="8"/>
      <c r="J2247" s="8">
        <v>-267819.84999999998</v>
      </c>
      <c r="K2247" s="8"/>
      <c r="L2247" s="8"/>
      <c r="M2247" s="8">
        <v>-131057.28</v>
      </c>
      <c r="N2247" s="8">
        <v>-63388.41</v>
      </c>
    </row>
    <row r="2248" spans="3:14" s="7" customFormat="1" x14ac:dyDescent="0.2">
      <c r="C2248" s="7" t="s">
        <v>881</v>
      </c>
      <c r="D2248" s="8"/>
      <c r="E2248" s="8"/>
      <c r="F2248" s="8"/>
      <c r="G2248" s="8"/>
      <c r="H2248" s="8"/>
      <c r="I2248" s="8">
        <v>-56663.3</v>
      </c>
      <c r="J2248" s="8">
        <v>-16173</v>
      </c>
      <c r="K2248" s="8">
        <v>-15870</v>
      </c>
      <c r="L2248" s="8">
        <v>-59146.879999999997</v>
      </c>
      <c r="M2248" s="8">
        <v>-275714.77</v>
      </c>
      <c r="N2248" s="8"/>
    </row>
    <row r="2249" spans="3:14" s="7" customFormat="1" x14ac:dyDescent="0.2">
      <c r="C2249" s="7" t="s">
        <v>882</v>
      </c>
      <c r="D2249" s="8"/>
      <c r="E2249" s="8"/>
      <c r="F2249" s="8"/>
      <c r="G2249" s="8"/>
      <c r="H2249" s="8"/>
      <c r="I2249" s="8"/>
      <c r="J2249" s="8">
        <v>-20373.72</v>
      </c>
      <c r="K2249" s="8"/>
      <c r="L2249" s="8"/>
      <c r="M2249" s="8">
        <v>-225336.22</v>
      </c>
      <c r="N2249" s="8"/>
    </row>
    <row r="2250" spans="3:14" s="7" customFormat="1" x14ac:dyDescent="0.2">
      <c r="C2250" s="7" t="s">
        <v>1695</v>
      </c>
      <c r="D2250" s="8"/>
      <c r="E2250" s="8"/>
      <c r="F2250" s="8"/>
      <c r="G2250" s="8"/>
      <c r="H2250" s="8">
        <v>-21903.98</v>
      </c>
      <c r="I2250" s="8"/>
      <c r="J2250" s="8"/>
      <c r="K2250" s="8"/>
      <c r="L2250" s="8">
        <v>-322817.96999999997</v>
      </c>
      <c r="M2250" s="8"/>
      <c r="N2250" s="8"/>
    </row>
    <row r="2251" spans="3:14" s="7" customFormat="1" x14ac:dyDescent="0.2">
      <c r="C2251" s="7" t="s">
        <v>885</v>
      </c>
      <c r="D2251" s="8"/>
      <c r="E2251" s="8"/>
      <c r="F2251" s="8"/>
      <c r="G2251" s="8"/>
      <c r="H2251" s="8"/>
      <c r="I2251" s="8"/>
      <c r="J2251" s="8"/>
      <c r="K2251" s="8"/>
      <c r="L2251" s="8"/>
      <c r="M2251" s="8">
        <v>-42168.7</v>
      </c>
      <c r="N2251" s="8"/>
    </row>
    <row r="2252" spans="3:14" s="7" customFormat="1" x14ac:dyDescent="0.2">
      <c r="C2252" s="7" t="s">
        <v>886</v>
      </c>
      <c r="D2252" s="8"/>
      <c r="E2252" s="8"/>
      <c r="F2252" s="8"/>
      <c r="G2252" s="8">
        <v>-316.89999999999998</v>
      </c>
      <c r="H2252" s="8"/>
      <c r="I2252" s="8"/>
      <c r="J2252" s="8"/>
      <c r="K2252" s="8"/>
      <c r="L2252" s="8"/>
      <c r="M2252" s="8"/>
      <c r="N2252" s="8"/>
    </row>
    <row r="2253" spans="3:14" s="7" customFormat="1" x14ac:dyDescent="0.2">
      <c r="C2253" s="7" t="s">
        <v>887</v>
      </c>
      <c r="D2253" s="8"/>
      <c r="E2253" s="8"/>
      <c r="F2253" s="8"/>
      <c r="G2253" s="8"/>
      <c r="H2253" s="8"/>
      <c r="I2253" s="8"/>
      <c r="J2253" s="8"/>
      <c r="K2253" s="8"/>
      <c r="L2253" s="8">
        <v>-9145.2999999999993</v>
      </c>
      <c r="M2253" s="8"/>
      <c r="N2253" s="8"/>
    </row>
    <row r="2254" spans="3:14" s="7" customFormat="1" x14ac:dyDescent="0.2">
      <c r="C2254" s="7" t="s">
        <v>888</v>
      </c>
      <c r="D2254" s="8"/>
      <c r="E2254" s="8"/>
      <c r="F2254" s="8"/>
      <c r="G2254" s="8"/>
      <c r="H2254" s="8"/>
      <c r="I2254" s="8">
        <v>-18290.599999999999</v>
      </c>
      <c r="J2254" s="8"/>
      <c r="K2254" s="8"/>
      <c r="L2254" s="8"/>
      <c r="M2254" s="8">
        <v>-40209.75</v>
      </c>
      <c r="N2254" s="8"/>
    </row>
    <row r="2255" spans="3:14" s="7" customFormat="1" x14ac:dyDescent="0.2">
      <c r="C2255" s="7" t="s">
        <v>891</v>
      </c>
      <c r="D2255" s="8"/>
      <c r="E2255" s="8"/>
      <c r="F2255" s="8">
        <v>-36743.160000000003</v>
      </c>
      <c r="G2255" s="8"/>
      <c r="H2255" s="8"/>
      <c r="I2255" s="8">
        <v>-588593.12</v>
      </c>
      <c r="J2255" s="8">
        <v>-44298.68</v>
      </c>
      <c r="K2255" s="8">
        <v>-1193458.99</v>
      </c>
      <c r="L2255" s="8">
        <v>-488402.51</v>
      </c>
      <c r="M2255" s="8">
        <v>-1059090.48</v>
      </c>
      <c r="N2255" s="8">
        <v>191352.03999999998</v>
      </c>
    </row>
    <row r="2256" spans="3:14" s="7" customFormat="1" x14ac:dyDescent="0.2">
      <c r="C2256" s="7" t="s">
        <v>892</v>
      </c>
      <c r="D2256" s="8"/>
      <c r="E2256" s="8"/>
      <c r="F2256" s="8">
        <v>-21580.71</v>
      </c>
      <c r="G2256" s="8"/>
      <c r="H2256" s="8"/>
      <c r="I2256" s="8">
        <v>-606406.30999999994</v>
      </c>
      <c r="J2256" s="8">
        <v>-57430.29</v>
      </c>
      <c r="K2256" s="8">
        <v>-157508.65999999997</v>
      </c>
      <c r="L2256" s="8">
        <v>-836855.56</v>
      </c>
      <c r="M2256" s="8">
        <v>-327003.44</v>
      </c>
      <c r="N2256" s="8">
        <v>-603196.96000000008</v>
      </c>
    </row>
    <row r="2257" spans="3:14" s="7" customFormat="1" x14ac:dyDescent="0.2">
      <c r="C2257" s="7" t="s">
        <v>893</v>
      </c>
      <c r="D2257" s="8"/>
      <c r="E2257" s="8"/>
      <c r="F2257" s="8"/>
      <c r="G2257" s="8"/>
      <c r="H2257" s="8"/>
      <c r="I2257" s="8"/>
      <c r="J2257" s="8"/>
      <c r="K2257" s="8"/>
      <c r="L2257" s="8"/>
      <c r="M2257" s="8">
        <v>-77420.05</v>
      </c>
      <c r="N2257" s="8"/>
    </row>
    <row r="2258" spans="3:14" s="7" customFormat="1" x14ac:dyDescent="0.2">
      <c r="C2258" s="7" t="s">
        <v>894</v>
      </c>
      <c r="D2258" s="8"/>
      <c r="E2258" s="8"/>
      <c r="F2258" s="8"/>
      <c r="G2258" s="8"/>
      <c r="H2258" s="8"/>
      <c r="I2258" s="8"/>
      <c r="J2258" s="8"/>
      <c r="K2258" s="8">
        <v>-39444.9</v>
      </c>
      <c r="L2258" s="8"/>
      <c r="M2258" s="8"/>
      <c r="N2258" s="8"/>
    </row>
    <row r="2259" spans="3:14" s="7" customFormat="1" x14ac:dyDescent="0.2">
      <c r="C2259" s="7" t="s">
        <v>895</v>
      </c>
      <c r="D2259" s="8"/>
      <c r="E2259" s="8"/>
      <c r="F2259" s="8"/>
      <c r="G2259" s="8"/>
      <c r="H2259" s="8"/>
      <c r="I2259" s="8"/>
      <c r="J2259" s="8"/>
      <c r="K2259" s="8"/>
      <c r="L2259" s="8"/>
      <c r="M2259" s="8">
        <v>-3996.4</v>
      </c>
      <c r="N2259" s="8"/>
    </row>
    <row r="2260" spans="3:14" s="7" customFormat="1" x14ac:dyDescent="0.2">
      <c r="C2260" s="7" t="s">
        <v>896</v>
      </c>
      <c r="D2260" s="8"/>
      <c r="E2260" s="8"/>
      <c r="F2260" s="8">
        <v>-17941.38</v>
      </c>
      <c r="G2260" s="8"/>
      <c r="H2260" s="8">
        <v>-98612.24</v>
      </c>
      <c r="I2260" s="8">
        <v>-41415.65</v>
      </c>
      <c r="J2260" s="8"/>
      <c r="K2260" s="8"/>
      <c r="L2260" s="8">
        <v>-70301.64</v>
      </c>
      <c r="M2260" s="8"/>
      <c r="N2260" s="8"/>
    </row>
    <row r="2261" spans="3:14" s="7" customFormat="1" x14ac:dyDescent="0.2">
      <c r="C2261" s="7" t="s">
        <v>897</v>
      </c>
      <c r="D2261" s="8"/>
      <c r="E2261" s="8"/>
      <c r="F2261" s="8"/>
      <c r="G2261" s="8"/>
      <c r="H2261" s="8"/>
      <c r="I2261" s="8"/>
      <c r="J2261" s="8"/>
      <c r="K2261" s="8"/>
      <c r="L2261" s="8"/>
      <c r="M2261" s="8">
        <v>-6632.74</v>
      </c>
      <c r="N2261" s="8"/>
    </row>
    <row r="2262" spans="3:14" s="7" customFormat="1" x14ac:dyDescent="0.2">
      <c r="C2262" s="7" t="s">
        <v>899</v>
      </c>
      <c r="D2262" s="8"/>
      <c r="E2262" s="8">
        <v>-258849.02</v>
      </c>
      <c r="F2262" s="8">
        <v>-243468.22999999998</v>
      </c>
      <c r="G2262" s="8">
        <v>-330159.03999999998</v>
      </c>
      <c r="H2262" s="8"/>
      <c r="I2262" s="8">
        <v>-472019.78</v>
      </c>
      <c r="J2262" s="8">
        <v>-1183261.26</v>
      </c>
      <c r="K2262" s="8">
        <v>-188560.39</v>
      </c>
      <c r="L2262" s="8">
        <v>-125501.01</v>
      </c>
      <c r="M2262" s="8">
        <v>-2463793.73</v>
      </c>
      <c r="N2262" s="8">
        <v>-1124719.49</v>
      </c>
    </row>
    <row r="2263" spans="3:14" s="7" customFormat="1" x14ac:dyDescent="0.2">
      <c r="C2263" s="7" t="s">
        <v>900</v>
      </c>
      <c r="D2263" s="8"/>
      <c r="E2263" s="8">
        <v>-521595.8600000001</v>
      </c>
      <c r="F2263" s="8">
        <v>-462564.04000000004</v>
      </c>
      <c r="G2263" s="8"/>
      <c r="H2263" s="8">
        <v>-526690.33000000007</v>
      </c>
      <c r="I2263" s="8">
        <v>0</v>
      </c>
      <c r="J2263" s="8"/>
      <c r="K2263" s="8">
        <v>-359522.69</v>
      </c>
      <c r="L2263" s="8">
        <v>-230987.97</v>
      </c>
      <c r="M2263" s="8">
        <v>-1056973.8799999999</v>
      </c>
      <c r="N2263" s="8">
        <v>-2810659.53</v>
      </c>
    </row>
    <row r="2264" spans="3:14" s="7" customFormat="1" x14ac:dyDescent="0.2">
      <c r="C2264" s="7" t="s">
        <v>901</v>
      </c>
      <c r="D2264" s="8"/>
      <c r="E2264" s="8"/>
      <c r="F2264" s="8"/>
      <c r="G2264" s="8"/>
      <c r="H2264" s="8"/>
      <c r="I2264" s="8"/>
      <c r="J2264" s="8"/>
      <c r="K2264" s="8"/>
      <c r="L2264" s="8"/>
      <c r="M2264" s="8">
        <v>-81907.070000000007</v>
      </c>
      <c r="N2264" s="8"/>
    </row>
    <row r="2265" spans="3:14" s="7" customFormat="1" x14ac:dyDescent="0.2">
      <c r="C2265" s="7" t="s">
        <v>902</v>
      </c>
      <c r="D2265" s="8"/>
      <c r="E2265" s="8"/>
      <c r="F2265" s="8"/>
      <c r="G2265" s="8"/>
      <c r="H2265" s="8"/>
      <c r="I2265" s="8"/>
      <c r="J2265" s="8"/>
      <c r="K2265" s="8"/>
      <c r="L2265" s="8"/>
      <c r="M2265" s="8">
        <v>-2997.3</v>
      </c>
      <c r="N2265" s="8"/>
    </row>
    <row r="2266" spans="3:14" s="7" customFormat="1" x14ac:dyDescent="0.2">
      <c r="C2266" s="7" t="s">
        <v>905</v>
      </c>
      <c r="D2266" s="8"/>
      <c r="E2266" s="8"/>
      <c r="F2266" s="8"/>
      <c r="G2266" s="8"/>
      <c r="H2266" s="8"/>
      <c r="I2266" s="8">
        <v>-178087.29</v>
      </c>
      <c r="J2266" s="8">
        <v>-679044.75</v>
      </c>
      <c r="K2266" s="8">
        <v>-91167.01</v>
      </c>
      <c r="L2266" s="8"/>
      <c r="M2266" s="8">
        <v>-88190.3</v>
      </c>
      <c r="N2266" s="8">
        <v>-168081.38</v>
      </c>
    </row>
    <row r="2267" spans="3:14" s="7" customFormat="1" x14ac:dyDescent="0.2">
      <c r="C2267" s="7" t="s">
        <v>906</v>
      </c>
      <c r="D2267" s="8"/>
      <c r="E2267" s="8"/>
      <c r="F2267" s="8"/>
      <c r="G2267" s="8">
        <v>-77148</v>
      </c>
      <c r="H2267" s="8"/>
      <c r="I2267" s="8"/>
      <c r="J2267" s="8"/>
      <c r="K2267" s="8"/>
      <c r="L2267" s="8"/>
      <c r="M2267" s="8">
        <v>-52258.28</v>
      </c>
      <c r="N2267" s="8"/>
    </row>
    <row r="2268" spans="3:14" s="7" customFormat="1" x14ac:dyDescent="0.2">
      <c r="C2268" s="7" t="s">
        <v>1696</v>
      </c>
      <c r="D2268" s="8"/>
      <c r="E2268" s="8">
        <v>-21907.15</v>
      </c>
      <c r="F2268" s="8">
        <v>-3626.01</v>
      </c>
      <c r="G2268" s="8"/>
      <c r="H2268" s="8">
        <v>-47098.45</v>
      </c>
      <c r="I2268" s="8">
        <v>-66093.39</v>
      </c>
      <c r="J2268" s="8">
        <v>-85781.33</v>
      </c>
      <c r="K2268" s="8">
        <v>-189490.22</v>
      </c>
      <c r="L2268" s="8">
        <v>-385208.89</v>
      </c>
      <c r="M2268" s="8">
        <v>-2290196.63</v>
      </c>
      <c r="N2268" s="8">
        <v>-753087.01</v>
      </c>
    </row>
    <row r="2269" spans="3:14" s="7" customFormat="1" x14ac:dyDescent="0.2">
      <c r="C2269" s="7" t="s">
        <v>1697</v>
      </c>
      <c r="D2269" s="8"/>
      <c r="E2269" s="8"/>
      <c r="F2269" s="8"/>
      <c r="G2269" s="8"/>
      <c r="H2269" s="8"/>
      <c r="I2269" s="8">
        <v>-16249.32</v>
      </c>
      <c r="J2269" s="8"/>
      <c r="K2269" s="8">
        <v>-71967.259999999995</v>
      </c>
      <c r="L2269" s="8">
        <v>-122632.28</v>
      </c>
      <c r="M2269" s="8">
        <v>-618674.81000000006</v>
      </c>
      <c r="N2269" s="8">
        <v>-561543.74</v>
      </c>
    </row>
    <row r="2270" spans="3:14" s="7" customFormat="1" x14ac:dyDescent="0.2">
      <c r="C2270" s="7" t="s">
        <v>1698</v>
      </c>
      <c r="D2270" s="8"/>
      <c r="E2270" s="8"/>
      <c r="F2270" s="8"/>
      <c r="G2270" s="8"/>
      <c r="H2270" s="8"/>
      <c r="I2270" s="8"/>
      <c r="J2270" s="8">
        <v>-40898</v>
      </c>
      <c r="K2270" s="8"/>
      <c r="L2270" s="8"/>
      <c r="M2270" s="8">
        <v>-336539.02</v>
      </c>
      <c r="N2270" s="8">
        <v>-103498.5</v>
      </c>
    </row>
    <row r="2271" spans="3:14" s="7" customFormat="1" x14ac:dyDescent="0.2">
      <c r="C2271" s="7" t="s">
        <v>1699</v>
      </c>
      <c r="D2271" s="8"/>
      <c r="E2271" s="8"/>
      <c r="F2271" s="8"/>
      <c r="G2271" s="8"/>
      <c r="H2271" s="8"/>
      <c r="I2271" s="8">
        <v>-12341.05</v>
      </c>
      <c r="J2271" s="8">
        <v>-12341.04</v>
      </c>
      <c r="K2271" s="8"/>
      <c r="L2271" s="8"/>
      <c r="M2271" s="8"/>
      <c r="N2271" s="8"/>
    </row>
    <row r="2272" spans="3:14" s="7" customFormat="1" x14ac:dyDescent="0.2">
      <c r="C2272" s="7" t="s">
        <v>1700</v>
      </c>
      <c r="D2272" s="8"/>
      <c r="E2272" s="8"/>
      <c r="F2272" s="8"/>
      <c r="G2272" s="8"/>
      <c r="H2272" s="8">
        <v>-32593.17</v>
      </c>
      <c r="I2272" s="8"/>
      <c r="J2272" s="8"/>
      <c r="K2272" s="8"/>
      <c r="L2272" s="8"/>
      <c r="M2272" s="8">
        <v>-184597.18</v>
      </c>
      <c r="N2272" s="8"/>
    </row>
    <row r="2273" spans="3:14" s="7" customFormat="1" x14ac:dyDescent="0.2">
      <c r="C2273" s="7" t="s">
        <v>1701</v>
      </c>
      <c r="D2273" s="8"/>
      <c r="E2273" s="8"/>
      <c r="F2273" s="8"/>
      <c r="G2273" s="8"/>
      <c r="H2273" s="8"/>
      <c r="I2273" s="8"/>
      <c r="J2273" s="8"/>
      <c r="K2273" s="8">
        <v>-499705.44</v>
      </c>
      <c r="L2273" s="8"/>
      <c r="M2273" s="8">
        <v>-821637.6399999999</v>
      </c>
      <c r="N2273" s="8"/>
    </row>
    <row r="2274" spans="3:14" s="7" customFormat="1" x14ac:dyDescent="0.2">
      <c r="C2274" s="7" t="s">
        <v>1702</v>
      </c>
      <c r="D2274" s="8"/>
      <c r="E2274" s="8"/>
      <c r="F2274" s="8"/>
      <c r="G2274" s="8"/>
      <c r="H2274" s="8"/>
      <c r="I2274" s="8"/>
      <c r="J2274" s="8"/>
      <c r="K2274" s="8"/>
      <c r="L2274" s="8"/>
      <c r="M2274" s="8">
        <v>-42078.61</v>
      </c>
      <c r="N2274" s="8"/>
    </row>
    <row r="2275" spans="3:14" s="7" customFormat="1" x14ac:dyDescent="0.2">
      <c r="C2275" s="7" t="s">
        <v>1703</v>
      </c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>
        <v>-29487.68</v>
      </c>
    </row>
    <row r="2276" spans="3:14" s="7" customFormat="1" x14ac:dyDescent="0.2">
      <c r="C2276" s="7" t="s">
        <v>1704</v>
      </c>
      <c r="D2276" s="8"/>
      <c r="E2276" s="8"/>
      <c r="F2276" s="8"/>
      <c r="G2276" s="8"/>
      <c r="H2276" s="8">
        <v>-19132.38</v>
      </c>
      <c r="I2276" s="8">
        <v>-9566.19</v>
      </c>
      <c r="J2276" s="8"/>
      <c r="K2276" s="8"/>
      <c r="L2276" s="8"/>
      <c r="M2276" s="8">
        <v>-30167.25</v>
      </c>
      <c r="N2276" s="8"/>
    </row>
    <row r="2277" spans="3:14" s="7" customFormat="1" x14ac:dyDescent="0.2">
      <c r="C2277" s="7" t="s">
        <v>1705</v>
      </c>
      <c r="D2277" s="8"/>
      <c r="E2277" s="8"/>
      <c r="F2277" s="8"/>
      <c r="G2277" s="8"/>
      <c r="H2277" s="8">
        <v>-117450</v>
      </c>
      <c r="I2277" s="8">
        <v>-132266.39000000001</v>
      </c>
      <c r="J2277" s="8">
        <v>-79000</v>
      </c>
      <c r="K2277" s="8">
        <v>-875355.54</v>
      </c>
      <c r="L2277" s="8">
        <v>-11495.12</v>
      </c>
      <c r="M2277" s="8">
        <v>-411930.81</v>
      </c>
      <c r="N2277" s="8"/>
    </row>
    <row r="2278" spans="3:14" s="7" customFormat="1" x14ac:dyDescent="0.2">
      <c r="C2278" s="7" t="s">
        <v>1706</v>
      </c>
      <c r="D2278" s="8">
        <v>-24348.25</v>
      </c>
      <c r="E2278" s="8"/>
      <c r="F2278" s="8"/>
      <c r="G2278" s="8"/>
      <c r="H2278" s="8"/>
      <c r="I2278" s="8">
        <v>-48696.5</v>
      </c>
      <c r="J2278" s="8"/>
      <c r="K2278" s="8"/>
      <c r="L2278" s="8"/>
      <c r="M2278" s="8">
        <v>-1017393.94</v>
      </c>
      <c r="N2278" s="8">
        <v>20171.97</v>
      </c>
    </row>
    <row r="2279" spans="3:14" s="7" customFormat="1" x14ac:dyDescent="0.2">
      <c r="C2279" s="7" t="s">
        <v>907</v>
      </c>
      <c r="D2279" s="8">
        <v>-68554.240000000005</v>
      </c>
      <c r="E2279" s="8"/>
      <c r="F2279" s="8"/>
      <c r="G2279" s="8"/>
      <c r="H2279" s="8"/>
      <c r="I2279" s="8"/>
      <c r="J2279" s="8"/>
      <c r="K2279" s="8"/>
      <c r="L2279" s="8"/>
      <c r="M2279" s="8">
        <v>-993066.31</v>
      </c>
      <c r="N2279" s="8">
        <v>0</v>
      </c>
    </row>
    <row r="2280" spans="3:14" s="7" customFormat="1" x14ac:dyDescent="0.2">
      <c r="C2280" s="7" t="s">
        <v>1707</v>
      </c>
      <c r="D2280" s="8"/>
      <c r="E2280" s="8"/>
      <c r="F2280" s="8"/>
      <c r="G2280" s="8"/>
      <c r="H2280" s="8"/>
      <c r="I2280" s="8"/>
      <c r="J2280" s="8"/>
      <c r="K2280" s="8"/>
      <c r="L2280" s="8"/>
      <c r="M2280" s="8">
        <v>-698124.33000000007</v>
      </c>
      <c r="N2280" s="8">
        <v>-45127.32</v>
      </c>
    </row>
    <row r="2281" spans="3:14" s="7" customFormat="1" x14ac:dyDescent="0.2">
      <c r="C2281" s="7" t="s">
        <v>1708</v>
      </c>
      <c r="D2281" s="8"/>
      <c r="E2281" s="8"/>
      <c r="F2281" s="8"/>
      <c r="G2281" s="8"/>
      <c r="H2281" s="8"/>
      <c r="I2281" s="8">
        <v>-21418</v>
      </c>
      <c r="J2281" s="8"/>
      <c r="K2281" s="8"/>
      <c r="L2281" s="8"/>
      <c r="M2281" s="8"/>
      <c r="N2281" s="8">
        <v>-31536.51</v>
      </c>
    </row>
    <row r="2282" spans="3:14" s="7" customFormat="1" x14ac:dyDescent="0.2">
      <c r="C2282" s="7" t="s">
        <v>1709</v>
      </c>
      <c r="D2282" s="8"/>
      <c r="E2282" s="8"/>
      <c r="F2282" s="8"/>
      <c r="G2282" s="8"/>
      <c r="H2282" s="8"/>
      <c r="I2282" s="8"/>
      <c r="J2282" s="8"/>
      <c r="K2282" s="8"/>
      <c r="L2282" s="8"/>
      <c r="M2282" s="8">
        <v>-98255.8</v>
      </c>
      <c r="N2282" s="8"/>
    </row>
    <row r="2283" spans="3:14" s="7" customFormat="1" x14ac:dyDescent="0.2">
      <c r="C2283" s="7" t="s">
        <v>909</v>
      </c>
      <c r="D2283" s="8"/>
      <c r="E2283" s="8"/>
      <c r="F2283" s="8"/>
      <c r="G2283" s="8"/>
      <c r="H2283" s="8"/>
      <c r="I2283" s="8"/>
      <c r="J2283" s="8"/>
      <c r="K2283" s="8"/>
      <c r="L2283" s="8"/>
      <c r="M2283" s="8">
        <v>-52582.239999999998</v>
      </c>
      <c r="N2283" s="8"/>
    </row>
    <row r="2284" spans="3:14" s="7" customFormat="1" x14ac:dyDescent="0.2">
      <c r="C2284" s="7" t="s">
        <v>910</v>
      </c>
      <c r="D2284" s="8"/>
      <c r="E2284" s="8"/>
      <c r="F2284" s="8"/>
      <c r="G2284" s="8"/>
      <c r="H2284" s="8"/>
      <c r="I2284" s="8"/>
      <c r="J2284" s="8"/>
      <c r="K2284" s="8"/>
      <c r="L2284" s="8">
        <v>-21574.58</v>
      </c>
      <c r="M2284" s="8">
        <v>-16607.11</v>
      </c>
      <c r="N2284" s="8"/>
    </row>
    <row r="2285" spans="3:14" s="7" customFormat="1" x14ac:dyDescent="0.2">
      <c r="C2285" s="7" t="s">
        <v>1710</v>
      </c>
      <c r="D2285" s="8"/>
      <c r="E2285" s="8"/>
      <c r="F2285" s="8"/>
      <c r="G2285" s="8"/>
      <c r="H2285" s="8"/>
      <c r="I2285" s="8"/>
      <c r="J2285" s="8"/>
      <c r="K2285" s="8"/>
      <c r="L2285" s="8"/>
      <c r="M2285" s="8">
        <v>-815770.03</v>
      </c>
      <c r="N2285" s="8">
        <v>-8892</v>
      </c>
    </row>
    <row r="2286" spans="3:14" s="7" customFormat="1" x14ac:dyDescent="0.2">
      <c r="C2286" s="7" t="s">
        <v>1711</v>
      </c>
      <c r="D2286" s="8"/>
      <c r="E2286" s="8"/>
      <c r="F2286" s="8"/>
      <c r="G2286" s="8"/>
      <c r="H2286" s="8"/>
      <c r="I2286" s="8"/>
      <c r="J2286" s="8"/>
      <c r="K2286" s="8">
        <v>-12720.07</v>
      </c>
      <c r="L2286" s="8">
        <v>-14383.05</v>
      </c>
      <c r="M2286" s="8">
        <v>-141539.22999999998</v>
      </c>
      <c r="N2286" s="8"/>
    </row>
    <row r="2287" spans="3:14" s="7" customFormat="1" x14ac:dyDescent="0.2">
      <c r="C2287" s="7" t="s">
        <v>911</v>
      </c>
      <c r="D2287" s="8"/>
      <c r="E2287" s="8"/>
      <c r="F2287" s="8"/>
      <c r="G2287" s="8"/>
      <c r="H2287" s="8"/>
      <c r="I2287" s="8"/>
      <c r="J2287" s="8"/>
      <c r="K2287" s="8"/>
      <c r="L2287" s="8"/>
      <c r="M2287" s="8">
        <v>-18961.32</v>
      </c>
      <c r="N2287" s="8"/>
    </row>
    <row r="2288" spans="3:14" s="7" customFormat="1" x14ac:dyDescent="0.2">
      <c r="C2288" s="7" t="s">
        <v>1712</v>
      </c>
      <c r="D2288" s="8"/>
      <c r="E2288" s="8"/>
      <c r="F2288" s="8"/>
      <c r="G2288" s="8"/>
      <c r="H2288" s="8"/>
      <c r="I2288" s="8"/>
      <c r="J2288" s="8"/>
      <c r="K2288" s="8"/>
      <c r="L2288" s="8"/>
      <c r="M2288" s="8">
        <v>-29908.400000000001</v>
      </c>
      <c r="N2288" s="8"/>
    </row>
    <row r="2289" spans="3:14" s="7" customFormat="1" x14ac:dyDescent="0.2">
      <c r="C2289" s="7" t="s">
        <v>1713</v>
      </c>
      <c r="D2289" s="8"/>
      <c r="E2289" s="8"/>
      <c r="F2289" s="8"/>
      <c r="G2289" s="8"/>
      <c r="H2289" s="8"/>
      <c r="I2289" s="8"/>
      <c r="J2289" s="8"/>
      <c r="K2289" s="8"/>
      <c r="L2289" s="8"/>
      <c r="M2289" s="8">
        <v>-273600</v>
      </c>
      <c r="N2289" s="8"/>
    </row>
    <row r="2290" spans="3:14" s="7" customFormat="1" x14ac:dyDescent="0.2">
      <c r="C2290" s="7" t="s">
        <v>591</v>
      </c>
      <c r="D2290" s="8"/>
      <c r="E2290" s="8"/>
      <c r="F2290" s="8"/>
      <c r="G2290" s="8"/>
      <c r="H2290" s="8"/>
      <c r="I2290" s="8"/>
      <c r="J2290" s="8"/>
      <c r="K2290" s="8"/>
      <c r="L2290" s="8">
        <v>-1649268</v>
      </c>
      <c r="M2290" s="8"/>
      <c r="N2290" s="8"/>
    </row>
    <row r="2291" spans="3:14" s="7" customFormat="1" x14ac:dyDescent="0.2">
      <c r="C2291" s="7" t="s">
        <v>592</v>
      </c>
      <c r="D2291" s="8"/>
      <c r="E2291" s="8"/>
      <c r="F2291" s="8">
        <v>-364477</v>
      </c>
      <c r="G2291" s="8"/>
      <c r="H2291" s="8"/>
      <c r="I2291" s="8"/>
      <c r="J2291" s="8"/>
      <c r="K2291" s="8"/>
      <c r="L2291" s="8"/>
      <c r="M2291" s="8"/>
      <c r="N2291" s="8">
        <v>-156493.96</v>
      </c>
    </row>
    <row r="2292" spans="3:14" s="7" customFormat="1" x14ac:dyDescent="0.2">
      <c r="C2292" s="7" t="s">
        <v>593</v>
      </c>
      <c r="D2292" s="8"/>
      <c r="E2292" s="8"/>
      <c r="F2292" s="8">
        <v>-501155</v>
      </c>
      <c r="G2292" s="8"/>
      <c r="H2292" s="8"/>
      <c r="I2292" s="8"/>
      <c r="J2292" s="8"/>
      <c r="K2292" s="8"/>
      <c r="L2292" s="8"/>
      <c r="M2292" s="8"/>
      <c r="N2292" s="8"/>
    </row>
    <row r="2293" spans="3:14" s="7" customFormat="1" x14ac:dyDescent="0.2">
      <c r="C2293" s="7" t="s">
        <v>594</v>
      </c>
      <c r="D2293" s="8"/>
      <c r="E2293" s="8"/>
      <c r="F2293" s="8">
        <v>-65606</v>
      </c>
      <c r="G2293" s="8"/>
      <c r="H2293" s="8"/>
      <c r="I2293" s="8"/>
      <c r="J2293" s="8"/>
      <c r="K2293" s="8"/>
      <c r="L2293" s="8"/>
      <c r="M2293" s="8"/>
      <c r="N2293" s="8">
        <v>-62140.71</v>
      </c>
    </row>
    <row r="2294" spans="3:14" s="7" customFormat="1" x14ac:dyDescent="0.2">
      <c r="C2294" s="7" t="s">
        <v>595</v>
      </c>
      <c r="D2294" s="8"/>
      <c r="E2294" s="8"/>
      <c r="F2294" s="8">
        <v>-145791</v>
      </c>
      <c r="G2294" s="8"/>
      <c r="H2294" s="8"/>
      <c r="I2294" s="8"/>
      <c r="J2294" s="8"/>
      <c r="K2294" s="8"/>
      <c r="L2294" s="8"/>
      <c r="M2294" s="8"/>
      <c r="N2294" s="8">
        <v>-4858.71</v>
      </c>
    </row>
    <row r="2295" spans="3:14" s="7" customFormat="1" x14ac:dyDescent="0.2">
      <c r="C2295" s="7" t="s">
        <v>596</v>
      </c>
      <c r="D2295" s="8"/>
      <c r="E2295" s="8"/>
      <c r="F2295" s="8">
        <v>-63783</v>
      </c>
      <c r="G2295" s="8"/>
      <c r="H2295" s="8"/>
      <c r="I2295" s="8"/>
      <c r="J2295" s="8"/>
      <c r="K2295" s="8"/>
      <c r="L2295" s="8"/>
      <c r="M2295" s="8"/>
      <c r="N2295" s="8">
        <v>-95657.55</v>
      </c>
    </row>
    <row r="2296" spans="3:14" s="7" customFormat="1" x14ac:dyDescent="0.2">
      <c r="C2296" s="7" t="s">
        <v>597</v>
      </c>
      <c r="D2296" s="8"/>
      <c r="E2296" s="8"/>
      <c r="F2296" s="8">
        <v>-63783</v>
      </c>
      <c r="G2296" s="8"/>
      <c r="H2296" s="8"/>
      <c r="I2296" s="8"/>
      <c r="J2296" s="8"/>
      <c r="K2296" s="8"/>
      <c r="L2296" s="8"/>
      <c r="M2296" s="8"/>
      <c r="N2296" s="8">
        <v>-15218.71</v>
      </c>
    </row>
    <row r="2297" spans="3:14" s="7" customFormat="1" x14ac:dyDescent="0.2">
      <c r="C2297" s="7" t="s">
        <v>598</v>
      </c>
      <c r="D2297" s="8"/>
      <c r="E2297" s="8"/>
      <c r="F2297" s="8">
        <v>-50298</v>
      </c>
      <c r="G2297" s="8"/>
      <c r="H2297" s="8"/>
      <c r="I2297" s="8"/>
      <c r="J2297" s="8"/>
      <c r="K2297" s="8"/>
      <c r="L2297" s="8">
        <v>-11743.13</v>
      </c>
      <c r="M2297" s="8">
        <v>-4567.6400000000003</v>
      </c>
      <c r="N2297" s="8">
        <v>-84023.12</v>
      </c>
    </row>
    <row r="2298" spans="3:14" s="7" customFormat="1" x14ac:dyDescent="0.2">
      <c r="C2298" s="7" t="s">
        <v>599</v>
      </c>
      <c r="D2298" s="8"/>
      <c r="E2298" s="8"/>
      <c r="F2298" s="8">
        <v>-291581</v>
      </c>
      <c r="G2298" s="8"/>
      <c r="H2298" s="8"/>
      <c r="I2298" s="8"/>
      <c r="J2298" s="8"/>
      <c r="K2298" s="8"/>
      <c r="L2298" s="8"/>
      <c r="M2298" s="8"/>
      <c r="N2298" s="8">
        <v>-38165.160000000003</v>
      </c>
    </row>
    <row r="2299" spans="3:14" s="7" customFormat="1" x14ac:dyDescent="0.2">
      <c r="C2299" s="7" t="s">
        <v>600</v>
      </c>
      <c r="D2299" s="8"/>
      <c r="E2299" s="8"/>
      <c r="F2299" s="8"/>
      <c r="G2299" s="8"/>
      <c r="H2299" s="8"/>
      <c r="I2299" s="8"/>
      <c r="J2299" s="8"/>
      <c r="K2299" s="8"/>
      <c r="L2299" s="8"/>
      <c r="M2299" s="8">
        <v>-42080.92</v>
      </c>
      <c r="N2299" s="8"/>
    </row>
    <row r="2300" spans="3:14" s="7" customFormat="1" x14ac:dyDescent="0.2">
      <c r="C2300" s="7" t="s">
        <v>601</v>
      </c>
      <c r="D2300" s="8"/>
      <c r="E2300" s="8"/>
      <c r="F2300" s="8"/>
      <c r="G2300" s="8"/>
      <c r="H2300" s="8"/>
      <c r="I2300" s="8"/>
      <c r="J2300" s="8"/>
      <c r="K2300" s="8"/>
      <c r="L2300" s="8"/>
      <c r="M2300" s="8">
        <v>-70134.91</v>
      </c>
      <c r="N2300" s="8"/>
    </row>
    <row r="2301" spans="3:14" s="7" customFormat="1" x14ac:dyDescent="0.2">
      <c r="C2301" s="7" t="s">
        <v>1714</v>
      </c>
      <c r="D2301" s="8"/>
      <c r="E2301" s="8"/>
      <c r="F2301" s="8"/>
      <c r="G2301" s="8"/>
      <c r="H2301" s="8"/>
      <c r="I2301" s="8"/>
      <c r="J2301" s="8"/>
      <c r="K2301" s="8"/>
      <c r="L2301" s="8"/>
      <c r="M2301" s="8">
        <v>-28053.95</v>
      </c>
      <c r="N2301" s="8"/>
    </row>
    <row r="2302" spans="3:14" s="7" customFormat="1" x14ac:dyDescent="0.2">
      <c r="C2302" s="7" t="s">
        <v>619</v>
      </c>
      <c r="D2302" s="8">
        <v>-1610967.85</v>
      </c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3:14" s="7" customFormat="1" x14ac:dyDescent="0.2">
      <c r="C2303" s="7" t="s">
        <v>620</v>
      </c>
      <c r="D2303" s="8"/>
      <c r="E2303" s="8"/>
      <c r="F2303" s="8">
        <v>-21411.759999999998</v>
      </c>
      <c r="G2303" s="8"/>
      <c r="H2303" s="8"/>
      <c r="I2303" s="8"/>
      <c r="J2303" s="8"/>
      <c r="K2303" s="8">
        <v>-44405.14</v>
      </c>
      <c r="L2303" s="8">
        <v>-95434.66</v>
      </c>
      <c r="M2303" s="8">
        <v>-51407.48</v>
      </c>
      <c r="N2303" s="8">
        <v>0</v>
      </c>
    </row>
    <row r="2304" spans="3:14" s="7" customFormat="1" x14ac:dyDescent="0.2">
      <c r="C2304" s="7" t="s">
        <v>621</v>
      </c>
      <c r="D2304" s="8"/>
      <c r="E2304" s="8">
        <v>-7341.56</v>
      </c>
      <c r="F2304" s="8"/>
      <c r="G2304" s="8"/>
      <c r="H2304" s="8"/>
      <c r="I2304" s="8"/>
      <c r="J2304" s="8"/>
      <c r="K2304" s="8"/>
      <c r="L2304" s="8"/>
      <c r="M2304" s="8">
        <v>-17792.05</v>
      </c>
      <c r="N2304" s="8"/>
    </row>
    <row r="2305" spans="3:14" s="7" customFormat="1" x14ac:dyDescent="0.2">
      <c r="C2305" s="7" t="s">
        <v>623</v>
      </c>
      <c r="D2305" s="8"/>
      <c r="E2305" s="8">
        <v>-8752.4600000000009</v>
      </c>
      <c r="F2305" s="8">
        <v>-265992.93</v>
      </c>
      <c r="G2305" s="8">
        <v>-17850</v>
      </c>
      <c r="H2305" s="8">
        <v>-17374.2</v>
      </c>
      <c r="I2305" s="8"/>
      <c r="J2305" s="8"/>
      <c r="K2305" s="8">
        <v>-61583.74</v>
      </c>
      <c r="L2305" s="8">
        <v>-106479.21999999999</v>
      </c>
      <c r="M2305" s="8">
        <v>-33724.35</v>
      </c>
      <c r="N2305" s="8">
        <v>0</v>
      </c>
    </row>
    <row r="2306" spans="3:14" s="7" customFormat="1" x14ac:dyDescent="0.2">
      <c r="C2306" s="7" t="s">
        <v>624</v>
      </c>
      <c r="D2306" s="8"/>
      <c r="E2306" s="8"/>
      <c r="F2306" s="8"/>
      <c r="G2306" s="8"/>
      <c r="H2306" s="8"/>
      <c r="I2306" s="8"/>
      <c r="J2306" s="8"/>
      <c r="K2306" s="8"/>
      <c r="L2306" s="8"/>
      <c r="M2306" s="8">
        <v>-150482.18</v>
      </c>
      <c r="N2306" s="8"/>
    </row>
    <row r="2307" spans="3:14" s="7" customFormat="1" x14ac:dyDescent="0.2">
      <c r="C2307" s="7" t="s">
        <v>1715</v>
      </c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>
        <v>-16539</v>
      </c>
    </row>
    <row r="2308" spans="3:14" s="7" customFormat="1" x14ac:dyDescent="0.2">
      <c r="C2308" s="7" t="s">
        <v>1716</v>
      </c>
      <c r="D2308" s="8"/>
      <c r="E2308" s="8"/>
      <c r="F2308" s="8"/>
      <c r="G2308" s="8"/>
      <c r="H2308" s="8"/>
      <c r="I2308" s="8"/>
      <c r="J2308" s="8"/>
      <c r="K2308" s="8"/>
      <c r="L2308" s="8"/>
      <c r="M2308" s="8">
        <v>-91498.68</v>
      </c>
      <c r="N2308" s="8"/>
    </row>
    <row r="2309" spans="3:14" s="7" customFormat="1" x14ac:dyDescent="0.2">
      <c r="C2309" s="7" t="s">
        <v>1717</v>
      </c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>
        <v>-119999.50000000001</v>
      </c>
    </row>
    <row r="2310" spans="3:14" s="7" customFormat="1" x14ac:dyDescent="0.2">
      <c r="C2310" s="7" t="s">
        <v>1718</v>
      </c>
      <c r="D2310" s="8"/>
      <c r="E2310" s="8"/>
      <c r="F2310" s="8"/>
      <c r="G2310" s="8"/>
      <c r="H2310" s="8"/>
      <c r="I2310" s="8"/>
      <c r="J2310" s="8"/>
      <c r="K2310" s="8"/>
      <c r="L2310" s="8"/>
      <c r="M2310" s="8">
        <v>-91498.68</v>
      </c>
      <c r="N2310" s="8">
        <v>-5502.22</v>
      </c>
    </row>
    <row r="2311" spans="3:14" s="7" customFormat="1" x14ac:dyDescent="0.2">
      <c r="C2311" s="7" t="s">
        <v>1719</v>
      </c>
      <c r="D2311" s="8"/>
      <c r="E2311" s="8"/>
      <c r="F2311" s="8"/>
      <c r="G2311" s="8"/>
      <c r="H2311" s="8"/>
      <c r="I2311" s="8"/>
      <c r="J2311" s="8"/>
      <c r="K2311" s="8"/>
      <c r="L2311" s="8"/>
      <c r="M2311" s="8">
        <v>-3110017.35</v>
      </c>
      <c r="N2311" s="8"/>
    </row>
    <row r="2312" spans="3:14" s="7" customFormat="1" x14ac:dyDescent="0.2">
      <c r="C2312" s="7" t="s">
        <v>913</v>
      </c>
      <c r="D2312" s="8"/>
      <c r="E2312" s="8"/>
      <c r="F2312" s="8"/>
      <c r="G2312" s="8"/>
      <c r="H2312" s="8"/>
      <c r="I2312" s="8"/>
      <c r="J2312" s="8">
        <v>-100064.21</v>
      </c>
      <c r="K2312" s="8"/>
      <c r="L2312" s="8">
        <v>-300192.63</v>
      </c>
      <c r="M2312" s="8"/>
      <c r="N2312" s="8"/>
    </row>
    <row r="2313" spans="3:14" s="7" customFormat="1" x14ac:dyDescent="0.2">
      <c r="C2313" s="7" t="s">
        <v>915</v>
      </c>
      <c r="D2313" s="8"/>
      <c r="E2313" s="8"/>
      <c r="F2313" s="8"/>
      <c r="G2313" s="8"/>
      <c r="H2313" s="8"/>
      <c r="I2313" s="8"/>
      <c r="J2313" s="8"/>
      <c r="K2313" s="8"/>
      <c r="L2313" s="8"/>
      <c r="M2313" s="8">
        <v>-77660.459999999992</v>
      </c>
      <c r="N2313" s="8"/>
    </row>
    <row r="2314" spans="3:14" s="7" customFormat="1" x14ac:dyDescent="0.2">
      <c r="C2314" s="7" t="s">
        <v>916</v>
      </c>
      <c r="D2314" s="8"/>
      <c r="E2314" s="8"/>
      <c r="F2314" s="8"/>
      <c r="G2314" s="8"/>
      <c r="H2314" s="8"/>
      <c r="I2314" s="8"/>
      <c r="J2314" s="8"/>
      <c r="K2314" s="8"/>
      <c r="L2314" s="8">
        <v>-70808.53</v>
      </c>
      <c r="M2314" s="8"/>
      <c r="N2314" s="8"/>
    </row>
    <row r="2315" spans="3:14" s="7" customFormat="1" x14ac:dyDescent="0.2">
      <c r="C2315" s="7" t="s">
        <v>1720</v>
      </c>
      <c r="D2315" s="8"/>
      <c r="E2315" s="8"/>
      <c r="F2315" s="8"/>
      <c r="G2315" s="8">
        <v>-29267</v>
      </c>
      <c r="H2315" s="8"/>
      <c r="I2315" s="8"/>
      <c r="J2315" s="8"/>
      <c r="K2315" s="8"/>
      <c r="L2315" s="8"/>
      <c r="M2315" s="8"/>
      <c r="N2315" s="8"/>
    </row>
    <row r="2316" spans="3:14" s="7" customFormat="1" x14ac:dyDescent="0.2">
      <c r="C2316" s="7" t="s">
        <v>941</v>
      </c>
      <c r="D2316" s="8"/>
      <c r="E2316" s="8"/>
      <c r="F2316" s="8"/>
      <c r="G2316" s="8">
        <v>-125429</v>
      </c>
      <c r="H2316" s="8"/>
      <c r="I2316" s="8"/>
      <c r="J2316" s="8"/>
      <c r="K2316" s="8"/>
      <c r="L2316" s="8"/>
      <c r="M2316" s="8">
        <v>-5812.56</v>
      </c>
      <c r="N2316" s="8"/>
    </row>
    <row r="2317" spans="3:14" s="7" customFormat="1" x14ac:dyDescent="0.2">
      <c r="C2317" s="7" t="s">
        <v>942</v>
      </c>
      <c r="D2317" s="8"/>
      <c r="E2317" s="8"/>
      <c r="F2317" s="8"/>
      <c r="G2317" s="8"/>
      <c r="H2317" s="8"/>
      <c r="I2317" s="8"/>
      <c r="J2317" s="8"/>
      <c r="K2317" s="8"/>
      <c r="L2317" s="8"/>
      <c r="M2317" s="8">
        <v>-28272.69</v>
      </c>
      <c r="N2317" s="8"/>
    </row>
    <row r="2318" spans="3:14" s="7" customFormat="1" x14ac:dyDescent="0.2">
      <c r="C2318" s="7" t="s">
        <v>943</v>
      </c>
      <c r="D2318" s="8"/>
      <c r="E2318" s="8"/>
      <c r="F2318" s="8"/>
      <c r="G2318" s="8"/>
      <c r="H2318" s="8"/>
      <c r="I2318" s="8"/>
      <c r="J2318" s="8"/>
      <c r="K2318" s="8"/>
      <c r="L2318" s="8">
        <v>-204232.81</v>
      </c>
      <c r="M2318" s="8"/>
      <c r="N2318" s="8"/>
    </row>
    <row r="2319" spans="3:14" s="7" customFormat="1" x14ac:dyDescent="0.2">
      <c r="C2319" s="7" t="s">
        <v>944</v>
      </c>
      <c r="D2319" s="8"/>
      <c r="E2319" s="8"/>
      <c r="F2319" s="8"/>
      <c r="G2319" s="8"/>
      <c r="H2319" s="8"/>
      <c r="I2319" s="8"/>
      <c r="J2319" s="8"/>
      <c r="K2319" s="8">
        <v>-133258.16</v>
      </c>
      <c r="L2319" s="8">
        <v>-147774.48000000001</v>
      </c>
      <c r="M2319" s="8">
        <v>-1376275.26</v>
      </c>
      <c r="N2319" s="8"/>
    </row>
    <row r="2320" spans="3:14" s="7" customFormat="1" x14ac:dyDescent="0.2">
      <c r="C2320" s="7" t="s">
        <v>945</v>
      </c>
      <c r="D2320" s="8"/>
      <c r="E2320" s="8"/>
      <c r="F2320" s="8"/>
      <c r="G2320" s="8"/>
      <c r="H2320" s="8"/>
      <c r="I2320" s="8"/>
      <c r="J2320" s="8"/>
      <c r="K2320" s="8"/>
      <c r="L2320" s="8"/>
      <c r="M2320" s="8">
        <v>-22346.66</v>
      </c>
      <c r="N2320" s="8"/>
    </row>
    <row r="2321" spans="3:14" s="7" customFormat="1" x14ac:dyDescent="0.2">
      <c r="C2321" s="7" t="s">
        <v>1721</v>
      </c>
      <c r="D2321" s="8"/>
      <c r="E2321" s="8"/>
      <c r="F2321" s="8"/>
      <c r="G2321" s="8"/>
      <c r="H2321" s="8"/>
      <c r="I2321" s="8"/>
      <c r="J2321" s="8"/>
      <c r="K2321" s="8"/>
      <c r="L2321" s="8"/>
      <c r="M2321" s="8">
        <v>-102290.54000000001</v>
      </c>
      <c r="N2321" s="8"/>
    </row>
    <row r="2322" spans="3:14" s="7" customFormat="1" x14ac:dyDescent="0.2">
      <c r="C2322" s="7" t="s">
        <v>946</v>
      </c>
      <c r="D2322" s="8">
        <v>-71091.31</v>
      </c>
      <c r="E2322" s="8"/>
      <c r="F2322" s="8"/>
      <c r="G2322" s="8"/>
      <c r="H2322" s="8"/>
      <c r="I2322" s="8"/>
      <c r="J2322" s="8"/>
      <c r="K2322" s="8"/>
      <c r="L2322" s="8"/>
      <c r="M2322" s="8">
        <v>-43605.63</v>
      </c>
      <c r="N2322" s="8"/>
    </row>
    <row r="2323" spans="3:14" s="7" customFormat="1" x14ac:dyDescent="0.2">
      <c r="C2323" s="7" t="s">
        <v>948</v>
      </c>
      <c r="D2323" s="8"/>
      <c r="E2323" s="8"/>
      <c r="F2323" s="8"/>
      <c r="G2323" s="8"/>
      <c r="H2323" s="8"/>
      <c r="I2323" s="8"/>
      <c r="J2323" s="8"/>
      <c r="K2323" s="8"/>
      <c r="L2323" s="8"/>
      <c r="M2323" s="8">
        <v>-27010.47</v>
      </c>
      <c r="N2323" s="8"/>
    </row>
    <row r="2324" spans="3:14" s="7" customFormat="1" x14ac:dyDescent="0.2">
      <c r="C2324" s="7" t="s">
        <v>949</v>
      </c>
      <c r="D2324" s="8"/>
      <c r="E2324" s="8"/>
      <c r="F2324" s="8"/>
      <c r="G2324" s="8"/>
      <c r="H2324" s="8"/>
      <c r="I2324" s="8"/>
      <c r="J2324" s="8"/>
      <c r="K2324" s="8"/>
      <c r="L2324" s="8"/>
      <c r="M2324" s="8">
        <v>-21447.68</v>
      </c>
      <c r="N2324" s="8">
        <v>-4021.91</v>
      </c>
    </row>
    <row r="2325" spans="3:14" s="7" customFormat="1" x14ac:dyDescent="0.2">
      <c r="C2325" s="7" t="s">
        <v>950</v>
      </c>
      <c r="D2325" s="8"/>
      <c r="E2325" s="8"/>
      <c r="F2325" s="8"/>
      <c r="G2325" s="8"/>
      <c r="H2325" s="8"/>
      <c r="I2325" s="8"/>
      <c r="J2325" s="8"/>
      <c r="K2325" s="8">
        <v>-6221</v>
      </c>
      <c r="L2325" s="8"/>
      <c r="M2325" s="8">
        <v>-425799.68999999994</v>
      </c>
      <c r="N2325" s="8">
        <v>-9847</v>
      </c>
    </row>
    <row r="2326" spans="3:14" s="7" customFormat="1" x14ac:dyDescent="0.2">
      <c r="C2326" s="7" t="s">
        <v>1722</v>
      </c>
      <c r="D2326" s="8"/>
      <c r="E2326" s="8"/>
      <c r="F2326" s="8"/>
      <c r="G2326" s="8"/>
      <c r="H2326" s="8">
        <v>-158220.37</v>
      </c>
      <c r="I2326" s="8"/>
      <c r="J2326" s="8"/>
      <c r="K2326" s="8"/>
      <c r="L2326" s="8"/>
      <c r="M2326" s="8"/>
      <c r="N2326" s="8"/>
    </row>
    <row r="2327" spans="3:14" s="7" customFormat="1" x14ac:dyDescent="0.2">
      <c r="C2327" s="7" t="s">
        <v>951</v>
      </c>
      <c r="D2327" s="8"/>
      <c r="E2327" s="8">
        <v>-8988.23</v>
      </c>
      <c r="F2327" s="8"/>
      <c r="G2327" s="8"/>
      <c r="H2327" s="8">
        <v>-40131.11</v>
      </c>
      <c r="I2327" s="8"/>
      <c r="J2327" s="8"/>
      <c r="K2327" s="8">
        <v>-1027829.1599999999</v>
      </c>
      <c r="L2327" s="8">
        <v>-202324.56</v>
      </c>
      <c r="M2327" s="8">
        <v>-1544301.96</v>
      </c>
      <c r="N2327" s="8">
        <v>-325408.15000000002</v>
      </c>
    </row>
    <row r="2328" spans="3:14" s="7" customFormat="1" x14ac:dyDescent="0.2">
      <c r="C2328" s="7" t="s">
        <v>1723</v>
      </c>
      <c r="D2328" s="8"/>
      <c r="E2328" s="8"/>
      <c r="F2328" s="8"/>
      <c r="G2328" s="8"/>
      <c r="H2328" s="8"/>
      <c r="I2328" s="8"/>
      <c r="J2328" s="8"/>
      <c r="K2328" s="8">
        <v>-394738.89</v>
      </c>
      <c r="L2328" s="8"/>
      <c r="M2328" s="8"/>
      <c r="N2328" s="8"/>
    </row>
    <row r="2329" spans="3:14" s="7" customFormat="1" x14ac:dyDescent="0.2">
      <c r="C2329" s="7" t="s">
        <v>1491</v>
      </c>
      <c r="D2329" s="8"/>
      <c r="E2329" s="8"/>
      <c r="F2329" s="8"/>
      <c r="G2329" s="8"/>
      <c r="H2329" s="8"/>
      <c r="I2329" s="8"/>
      <c r="J2329" s="8"/>
      <c r="K2329" s="8">
        <v>-17876</v>
      </c>
      <c r="L2329" s="8"/>
      <c r="M2329" s="8"/>
      <c r="N2329" s="8"/>
    </row>
    <row r="2330" spans="3:14" s="7" customFormat="1" x14ac:dyDescent="0.2">
      <c r="C2330" s="7" t="s">
        <v>1724</v>
      </c>
      <c r="D2330" s="8"/>
      <c r="E2330" s="8"/>
      <c r="F2330" s="8"/>
      <c r="G2330" s="8"/>
      <c r="H2330" s="8"/>
      <c r="I2330" s="8"/>
      <c r="J2330" s="8"/>
      <c r="K2330" s="8">
        <v>-4509</v>
      </c>
      <c r="L2330" s="8"/>
      <c r="M2330" s="8"/>
      <c r="N2330" s="8"/>
    </row>
    <row r="2331" spans="3:14" s="7" customFormat="1" x14ac:dyDescent="0.2">
      <c r="C2331" s="7" t="s">
        <v>1493</v>
      </c>
      <c r="D2331" s="8"/>
      <c r="E2331" s="8"/>
      <c r="F2331" s="8">
        <v>-47174.66</v>
      </c>
      <c r="G2331" s="8"/>
      <c r="H2331" s="8"/>
      <c r="I2331" s="8"/>
      <c r="J2331" s="8"/>
      <c r="K2331" s="8">
        <v>-75316.63</v>
      </c>
      <c r="L2331" s="8"/>
      <c r="M2331" s="8"/>
      <c r="N2331" s="8"/>
    </row>
    <row r="2332" spans="3:14" s="7" customFormat="1" x14ac:dyDescent="0.2">
      <c r="C2332" s="7" t="s">
        <v>1494</v>
      </c>
      <c r="D2332" s="8"/>
      <c r="E2332" s="8"/>
      <c r="F2332" s="8"/>
      <c r="G2332" s="8"/>
      <c r="H2332" s="8"/>
      <c r="I2332" s="8"/>
      <c r="J2332" s="8"/>
      <c r="K2332" s="8">
        <v>-8883.6</v>
      </c>
      <c r="L2332" s="8"/>
      <c r="M2332" s="8"/>
      <c r="N2332" s="8"/>
    </row>
    <row r="2333" spans="3:14" s="7" customFormat="1" x14ac:dyDescent="0.2">
      <c r="C2333" s="7" t="s">
        <v>954</v>
      </c>
      <c r="D2333" s="8"/>
      <c r="E2333" s="8"/>
      <c r="F2333" s="8">
        <v>-71288.7</v>
      </c>
      <c r="G2333" s="8"/>
      <c r="H2333" s="8"/>
      <c r="I2333" s="8"/>
      <c r="J2333" s="8"/>
      <c r="K2333" s="8">
        <v>-62739.43</v>
      </c>
      <c r="L2333" s="8"/>
      <c r="M2333" s="8">
        <v>-110915.3</v>
      </c>
      <c r="N2333" s="8">
        <v>-57329.38</v>
      </c>
    </row>
    <row r="2334" spans="3:14" s="7" customFormat="1" x14ac:dyDescent="0.2">
      <c r="C2334" s="7" t="s">
        <v>955</v>
      </c>
      <c r="D2334" s="8"/>
      <c r="E2334" s="8"/>
      <c r="F2334" s="8">
        <v>-40000</v>
      </c>
      <c r="G2334" s="8"/>
      <c r="H2334" s="8"/>
      <c r="I2334" s="8"/>
      <c r="J2334" s="8"/>
      <c r="K2334" s="8">
        <v>-90290.260000000009</v>
      </c>
      <c r="L2334" s="8"/>
      <c r="M2334" s="8"/>
      <c r="N2334" s="8">
        <v>-71661.69</v>
      </c>
    </row>
    <row r="2335" spans="3:14" s="7" customFormat="1" x14ac:dyDescent="0.2">
      <c r="C2335" s="7" t="s">
        <v>956</v>
      </c>
      <c r="D2335" s="8"/>
      <c r="E2335" s="8"/>
      <c r="F2335" s="8">
        <v>-40000</v>
      </c>
      <c r="G2335" s="8"/>
      <c r="H2335" s="8"/>
      <c r="I2335" s="8"/>
      <c r="J2335" s="8"/>
      <c r="K2335" s="8">
        <v>-22610.43</v>
      </c>
      <c r="L2335" s="8"/>
      <c r="M2335" s="8">
        <v>-22431.620000000003</v>
      </c>
      <c r="N2335" s="8"/>
    </row>
    <row r="2336" spans="3:14" s="7" customFormat="1" x14ac:dyDescent="0.2">
      <c r="C2336" s="7" t="s">
        <v>957</v>
      </c>
      <c r="D2336" s="8"/>
      <c r="E2336" s="8"/>
      <c r="F2336" s="8"/>
      <c r="G2336" s="8"/>
      <c r="H2336" s="8"/>
      <c r="I2336" s="8"/>
      <c r="J2336" s="8"/>
      <c r="K2336" s="8">
        <v>-12578.17</v>
      </c>
      <c r="L2336" s="8"/>
      <c r="M2336" s="8"/>
      <c r="N2336" s="8"/>
    </row>
    <row r="2337" spans="3:14" s="7" customFormat="1" x14ac:dyDescent="0.2">
      <c r="C2337" s="7" t="s">
        <v>958</v>
      </c>
      <c r="D2337" s="8"/>
      <c r="E2337" s="8"/>
      <c r="F2337" s="8">
        <v>-4800</v>
      </c>
      <c r="G2337" s="8"/>
      <c r="H2337" s="8"/>
      <c r="I2337" s="8"/>
      <c r="J2337" s="8"/>
      <c r="K2337" s="8">
        <v>-2292</v>
      </c>
      <c r="L2337" s="8"/>
      <c r="M2337" s="8">
        <v>-13686.66</v>
      </c>
      <c r="N2337" s="8"/>
    </row>
    <row r="2338" spans="3:14" s="7" customFormat="1" x14ac:dyDescent="0.2">
      <c r="C2338" s="7" t="s">
        <v>959</v>
      </c>
      <c r="D2338" s="8"/>
      <c r="E2338" s="8"/>
      <c r="F2338" s="8"/>
      <c r="G2338" s="8"/>
      <c r="H2338" s="8"/>
      <c r="I2338" s="8"/>
      <c r="J2338" s="8"/>
      <c r="K2338" s="8">
        <v>-10032.25</v>
      </c>
      <c r="L2338" s="8"/>
      <c r="M2338" s="8"/>
      <c r="N2338" s="8">
        <v>-89577.12</v>
      </c>
    </row>
    <row r="2339" spans="3:14" s="7" customFormat="1" x14ac:dyDescent="0.2">
      <c r="C2339" s="7" t="s">
        <v>960</v>
      </c>
      <c r="D2339" s="8"/>
      <c r="E2339" s="8"/>
      <c r="F2339" s="8"/>
      <c r="G2339" s="8"/>
      <c r="H2339" s="8"/>
      <c r="I2339" s="8">
        <v>-317290.78000000003</v>
      </c>
      <c r="J2339" s="8"/>
      <c r="K2339" s="8"/>
      <c r="L2339" s="8"/>
      <c r="M2339" s="8"/>
      <c r="N2339" s="8"/>
    </row>
    <row r="2340" spans="3:14" s="7" customFormat="1" x14ac:dyDescent="0.2">
      <c r="C2340" s="7" t="s">
        <v>961</v>
      </c>
      <c r="D2340" s="8"/>
      <c r="E2340" s="8"/>
      <c r="F2340" s="8"/>
      <c r="G2340" s="8"/>
      <c r="H2340" s="8"/>
      <c r="I2340" s="8"/>
      <c r="J2340" s="8"/>
      <c r="K2340" s="8">
        <v>-377915.55</v>
      </c>
      <c r="L2340" s="8"/>
      <c r="M2340" s="8"/>
      <c r="N2340" s="8"/>
    </row>
    <row r="2341" spans="3:14" s="7" customFormat="1" x14ac:dyDescent="0.2">
      <c r="C2341" s="7" t="s">
        <v>1725</v>
      </c>
      <c r="D2341" s="8"/>
      <c r="E2341" s="8"/>
      <c r="F2341" s="8"/>
      <c r="G2341" s="8"/>
      <c r="H2341" s="8"/>
      <c r="I2341" s="8"/>
      <c r="J2341" s="8"/>
      <c r="K2341" s="8">
        <v>-2292</v>
      </c>
      <c r="L2341" s="8"/>
      <c r="M2341" s="8"/>
      <c r="N2341" s="8">
        <v>-107492.58</v>
      </c>
    </row>
    <row r="2342" spans="3:14" s="7" customFormat="1" x14ac:dyDescent="0.2">
      <c r="C2342" s="7" t="s">
        <v>1726</v>
      </c>
      <c r="D2342" s="8"/>
      <c r="E2342" s="8"/>
      <c r="F2342" s="8"/>
      <c r="G2342" s="8"/>
      <c r="H2342" s="8"/>
      <c r="I2342" s="8"/>
      <c r="J2342" s="8">
        <v>-50495.43</v>
      </c>
      <c r="K2342" s="8">
        <v>-2292</v>
      </c>
      <c r="L2342" s="8"/>
      <c r="M2342" s="8"/>
      <c r="N2342" s="8"/>
    </row>
    <row r="2343" spans="3:14" s="7" customFormat="1" x14ac:dyDescent="0.2">
      <c r="C2343" s="7" t="s">
        <v>1727</v>
      </c>
      <c r="D2343" s="8"/>
      <c r="E2343" s="8"/>
      <c r="F2343" s="8"/>
      <c r="G2343" s="8"/>
      <c r="H2343" s="8"/>
      <c r="I2343" s="8">
        <v>-23096.92</v>
      </c>
      <c r="J2343" s="8"/>
      <c r="K2343" s="8">
        <v>-23732.13</v>
      </c>
      <c r="L2343" s="8"/>
      <c r="M2343" s="8">
        <v>-6133.88</v>
      </c>
      <c r="N2343" s="8"/>
    </row>
    <row r="2344" spans="3:14" s="7" customFormat="1" x14ac:dyDescent="0.2">
      <c r="C2344" s="7" t="s">
        <v>1728</v>
      </c>
      <c r="D2344" s="8"/>
      <c r="E2344" s="8"/>
      <c r="F2344" s="8"/>
      <c r="G2344" s="8"/>
      <c r="H2344" s="8"/>
      <c r="I2344" s="8"/>
      <c r="J2344" s="8"/>
      <c r="K2344" s="8"/>
      <c r="L2344" s="8"/>
      <c r="M2344" s="8">
        <v>-4485.88</v>
      </c>
      <c r="N2344" s="8">
        <v>0</v>
      </c>
    </row>
    <row r="2345" spans="3:14" s="7" customFormat="1" x14ac:dyDescent="0.2">
      <c r="C2345" s="7" t="s">
        <v>963</v>
      </c>
      <c r="D2345" s="8"/>
      <c r="E2345" s="8"/>
      <c r="F2345" s="8"/>
      <c r="G2345" s="8"/>
      <c r="H2345" s="8"/>
      <c r="I2345" s="8"/>
      <c r="J2345" s="8"/>
      <c r="K2345" s="8"/>
      <c r="L2345" s="8"/>
      <c r="M2345" s="8">
        <v>-41175.94</v>
      </c>
      <c r="N2345" s="8"/>
    </row>
    <row r="2346" spans="3:14" s="7" customFormat="1" x14ac:dyDescent="0.2">
      <c r="C2346" s="7" t="s">
        <v>964</v>
      </c>
      <c r="D2346" s="8"/>
      <c r="E2346" s="8"/>
      <c r="F2346" s="8"/>
      <c r="G2346" s="8"/>
      <c r="H2346" s="8"/>
      <c r="I2346" s="8"/>
      <c r="J2346" s="8"/>
      <c r="K2346" s="8"/>
      <c r="L2346" s="8"/>
      <c r="M2346" s="8">
        <v>-223117.57</v>
      </c>
      <c r="N2346" s="8">
        <v>-73298.31</v>
      </c>
    </row>
    <row r="2347" spans="3:14" s="7" customFormat="1" x14ac:dyDescent="0.2">
      <c r="C2347" s="7" t="s">
        <v>965</v>
      </c>
      <c r="D2347" s="8"/>
      <c r="E2347" s="8"/>
      <c r="F2347" s="8"/>
      <c r="G2347" s="8"/>
      <c r="H2347" s="8"/>
      <c r="I2347" s="8"/>
      <c r="J2347" s="8"/>
      <c r="K2347" s="8"/>
      <c r="L2347" s="8"/>
      <c r="M2347" s="8">
        <v>-50459.33</v>
      </c>
      <c r="N2347" s="8"/>
    </row>
    <row r="2348" spans="3:14" s="7" customFormat="1" x14ac:dyDescent="0.2">
      <c r="C2348" s="7" t="s">
        <v>966</v>
      </c>
      <c r="D2348" s="8"/>
      <c r="E2348" s="8"/>
      <c r="F2348" s="8"/>
      <c r="G2348" s="8">
        <v>-3105.3</v>
      </c>
      <c r="H2348" s="8"/>
      <c r="I2348" s="8"/>
      <c r="J2348" s="8">
        <v>-31466.27</v>
      </c>
      <c r="K2348" s="8"/>
      <c r="L2348" s="8">
        <v>-3316.37</v>
      </c>
      <c r="M2348" s="8">
        <v>-100885.15</v>
      </c>
      <c r="N2348" s="8"/>
    </row>
    <row r="2349" spans="3:14" s="7" customFormat="1" x14ac:dyDescent="0.2">
      <c r="C2349" s="7" t="s">
        <v>967</v>
      </c>
      <c r="D2349" s="8"/>
      <c r="E2349" s="8"/>
      <c r="F2349" s="8"/>
      <c r="G2349" s="8"/>
      <c r="H2349" s="8"/>
      <c r="I2349" s="8"/>
      <c r="J2349" s="8"/>
      <c r="K2349" s="8"/>
      <c r="L2349" s="8"/>
      <c r="M2349" s="8">
        <v>-173823.86</v>
      </c>
      <c r="N2349" s="8"/>
    </row>
    <row r="2350" spans="3:14" s="7" customFormat="1" x14ac:dyDescent="0.2">
      <c r="C2350" s="7" t="s">
        <v>968</v>
      </c>
      <c r="D2350" s="8"/>
      <c r="E2350" s="8"/>
      <c r="F2350" s="8"/>
      <c r="G2350" s="8"/>
      <c r="H2350" s="8"/>
      <c r="I2350" s="8"/>
      <c r="J2350" s="8"/>
      <c r="K2350" s="8"/>
      <c r="L2350" s="8"/>
      <c r="M2350" s="8">
        <v>-164703.76999999999</v>
      </c>
      <c r="N2350" s="8"/>
    </row>
    <row r="2351" spans="3:14" s="7" customFormat="1" x14ac:dyDescent="0.2">
      <c r="C2351" s="7" t="s">
        <v>969</v>
      </c>
      <c r="D2351" s="8"/>
      <c r="E2351" s="8"/>
      <c r="F2351" s="8"/>
      <c r="G2351" s="8"/>
      <c r="H2351" s="8"/>
      <c r="I2351" s="8"/>
      <c r="J2351" s="8"/>
      <c r="K2351" s="8"/>
      <c r="L2351" s="8"/>
      <c r="M2351" s="8">
        <v>-41175.99</v>
      </c>
      <c r="N2351" s="8"/>
    </row>
    <row r="2352" spans="3:14" s="7" customFormat="1" x14ac:dyDescent="0.2">
      <c r="C2352" s="7" t="s">
        <v>1729</v>
      </c>
      <c r="D2352" s="8"/>
      <c r="E2352" s="8"/>
      <c r="F2352" s="8"/>
      <c r="G2352" s="8"/>
      <c r="H2352" s="8"/>
      <c r="I2352" s="8"/>
      <c r="J2352" s="8"/>
      <c r="K2352" s="8"/>
      <c r="L2352" s="8"/>
      <c r="M2352" s="8">
        <v>-11637.82</v>
      </c>
      <c r="N2352" s="8"/>
    </row>
    <row r="2353" spans="3:14" s="7" customFormat="1" x14ac:dyDescent="0.2">
      <c r="C2353" s="7" t="s">
        <v>1730</v>
      </c>
      <c r="D2353" s="8"/>
      <c r="E2353" s="8"/>
      <c r="F2353" s="8"/>
      <c r="G2353" s="8"/>
      <c r="H2353" s="8"/>
      <c r="I2353" s="8">
        <v>-162439.16</v>
      </c>
      <c r="J2353" s="8"/>
      <c r="K2353" s="8"/>
      <c r="L2353" s="8"/>
      <c r="M2353" s="8"/>
      <c r="N2353" s="8"/>
    </row>
    <row r="2354" spans="3:14" s="7" customFormat="1" x14ac:dyDescent="0.2">
      <c r="C2354" s="7" t="s">
        <v>1731</v>
      </c>
      <c r="D2354" s="8"/>
      <c r="E2354" s="8"/>
      <c r="F2354" s="8"/>
      <c r="G2354" s="8"/>
      <c r="H2354" s="8"/>
      <c r="I2354" s="8">
        <v>-162439.16</v>
      </c>
      <c r="J2354" s="8"/>
      <c r="K2354" s="8"/>
      <c r="L2354" s="8"/>
      <c r="M2354" s="8"/>
      <c r="N2354" s="8"/>
    </row>
    <row r="2355" spans="3:14" s="7" customFormat="1" x14ac:dyDescent="0.2">
      <c r="C2355" s="7" t="s">
        <v>1732</v>
      </c>
      <c r="D2355" s="8"/>
      <c r="E2355" s="8"/>
      <c r="F2355" s="8"/>
      <c r="G2355" s="8"/>
      <c r="H2355" s="8"/>
      <c r="I2355" s="8"/>
      <c r="J2355" s="8"/>
      <c r="K2355" s="8"/>
      <c r="L2355" s="8"/>
      <c r="M2355" s="8">
        <v>-2200</v>
      </c>
      <c r="N2355" s="8"/>
    </row>
    <row r="2356" spans="3:14" s="7" customFormat="1" x14ac:dyDescent="0.2">
      <c r="C2356" s="7" t="s">
        <v>1733</v>
      </c>
      <c r="D2356" s="8"/>
      <c r="E2356" s="8"/>
      <c r="F2356" s="8"/>
      <c r="G2356" s="8"/>
      <c r="H2356" s="8"/>
      <c r="I2356" s="8"/>
      <c r="J2356" s="8"/>
      <c r="K2356" s="8">
        <v>-31579.54</v>
      </c>
      <c r="L2356" s="8">
        <v>-71053.97</v>
      </c>
      <c r="M2356" s="8">
        <v>-4432.74</v>
      </c>
      <c r="N2356" s="8"/>
    </row>
    <row r="2357" spans="3:14" s="7" customFormat="1" x14ac:dyDescent="0.2">
      <c r="C2357" s="7" t="s">
        <v>1734</v>
      </c>
      <c r="D2357" s="8"/>
      <c r="E2357" s="8"/>
      <c r="F2357" s="8"/>
      <c r="G2357" s="8"/>
      <c r="H2357" s="8"/>
      <c r="I2357" s="8"/>
      <c r="J2357" s="8"/>
      <c r="K2357" s="8"/>
      <c r="L2357" s="8">
        <v>-19836.189999999999</v>
      </c>
      <c r="M2357" s="8">
        <v>-29754.29</v>
      </c>
      <c r="N2357" s="8"/>
    </row>
    <row r="2358" spans="3:14" s="7" customFormat="1" x14ac:dyDescent="0.2">
      <c r="C2358" s="7" t="s">
        <v>1735</v>
      </c>
      <c r="D2358" s="8"/>
      <c r="E2358" s="8"/>
      <c r="F2358" s="8"/>
      <c r="G2358" s="8"/>
      <c r="H2358" s="8"/>
      <c r="I2358" s="8"/>
      <c r="J2358" s="8"/>
      <c r="K2358" s="8"/>
      <c r="L2358" s="8"/>
      <c r="M2358" s="8">
        <v>-18270.560000000001</v>
      </c>
      <c r="N2358" s="8"/>
    </row>
    <row r="2359" spans="3:14" s="7" customFormat="1" x14ac:dyDescent="0.2">
      <c r="C2359" s="7" t="s">
        <v>1736</v>
      </c>
      <c r="D2359" s="8"/>
      <c r="E2359" s="8"/>
      <c r="F2359" s="8"/>
      <c r="G2359" s="8"/>
      <c r="H2359" s="8"/>
      <c r="I2359" s="8"/>
      <c r="J2359" s="8"/>
      <c r="K2359" s="8"/>
      <c r="L2359" s="8"/>
      <c r="M2359" s="8">
        <v>-12451.64</v>
      </c>
      <c r="N2359" s="8"/>
    </row>
    <row r="2360" spans="3:14" s="7" customFormat="1" x14ac:dyDescent="0.2">
      <c r="C2360" s="7" t="s">
        <v>1737</v>
      </c>
      <c r="D2360" s="8"/>
      <c r="E2360" s="8"/>
      <c r="F2360" s="8"/>
      <c r="G2360" s="8"/>
      <c r="H2360" s="8"/>
      <c r="I2360" s="8"/>
      <c r="J2360" s="8"/>
      <c r="K2360" s="8"/>
      <c r="L2360" s="8"/>
      <c r="M2360" s="8">
        <v>-19226.330000000002</v>
      </c>
      <c r="N2360" s="8"/>
    </row>
    <row r="2361" spans="3:14" s="7" customFormat="1" x14ac:dyDescent="0.2">
      <c r="C2361" s="7" t="s">
        <v>1738</v>
      </c>
      <c r="D2361" s="8"/>
      <c r="E2361" s="8"/>
      <c r="F2361" s="8"/>
      <c r="G2361" s="8"/>
      <c r="H2361" s="8"/>
      <c r="I2361" s="8"/>
      <c r="J2361" s="8"/>
      <c r="K2361" s="8"/>
      <c r="L2361" s="8"/>
      <c r="M2361" s="8">
        <v>-143930.1</v>
      </c>
      <c r="N2361" s="8"/>
    </row>
    <row r="2362" spans="3:14" s="7" customFormat="1" x14ac:dyDescent="0.2">
      <c r="C2362" s="7" t="s">
        <v>1739</v>
      </c>
      <c r="D2362" s="8"/>
      <c r="E2362" s="8"/>
      <c r="F2362" s="8"/>
      <c r="G2362" s="8"/>
      <c r="H2362" s="8"/>
      <c r="I2362" s="8"/>
      <c r="J2362" s="8"/>
      <c r="K2362" s="8"/>
      <c r="L2362" s="8"/>
      <c r="M2362" s="8">
        <v>-19226.32</v>
      </c>
      <c r="N2362" s="8"/>
    </row>
    <row r="2363" spans="3:14" s="7" customFormat="1" x14ac:dyDescent="0.2">
      <c r="C2363" s="7" t="s">
        <v>1740</v>
      </c>
      <c r="D2363" s="8"/>
      <c r="E2363" s="8"/>
      <c r="F2363" s="8"/>
      <c r="G2363" s="8"/>
      <c r="H2363" s="8"/>
      <c r="I2363" s="8"/>
      <c r="J2363" s="8"/>
      <c r="K2363" s="8"/>
      <c r="L2363" s="8"/>
      <c r="M2363" s="8">
        <v>-660313.25</v>
      </c>
      <c r="N2363" s="8">
        <v>-625161</v>
      </c>
    </row>
    <row r="2364" spans="3:14" s="7" customFormat="1" x14ac:dyDescent="0.2">
      <c r="C2364" s="7" t="s">
        <v>1741</v>
      </c>
      <c r="D2364" s="8"/>
      <c r="E2364" s="8"/>
      <c r="F2364" s="8"/>
      <c r="G2364" s="8"/>
      <c r="H2364" s="8"/>
      <c r="I2364" s="8"/>
      <c r="J2364" s="8"/>
      <c r="K2364" s="8"/>
      <c r="L2364" s="8"/>
      <c r="M2364" s="8">
        <v>-312308.64</v>
      </c>
      <c r="N2364" s="8"/>
    </row>
    <row r="2365" spans="3:14" s="7" customFormat="1" x14ac:dyDescent="0.2">
      <c r="C2365" s="7" t="s">
        <v>1742</v>
      </c>
      <c r="D2365" s="8">
        <v>-16120</v>
      </c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3:14" s="7" customFormat="1" x14ac:dyDescent="0.2">
      <c r="C2366" s="7" t="s">
        <v>1743</v>
      </c>
      <c r="D2366" s="8">
        <v>-74473.08</v>
      </c>
      <c r="E2366" s="8"/>
      <c r="F2366" s="8">
        <v>-35749.65</v>
      </c>
      <c r="G2366" s="8">
        <v>-91363.03</v>
      </c>
      <c r="H2366" s="8">
        <v>-59096.259999999995</v>
      </c>
      <c r="I2366" s="8">
        <v>-44934</v>
      </c>
      <c r="J2366" s="8">
        <v>-86472.67</v>
      </c>
      <c r="K2366" s="8">
        <v>-48725.41</v>
      </c>
      <c r="L2366" s="8">
        <v>-62399.45</v>
      </c>
      <c r="M2366" s="8">
        <v>-665560.54</v>
      </c>
      <c r="N2366" s="8">
        <v>-907279.41999999993</v>
      </c>
    </row>
    <row r="2367" spans="3:14" s="7" customFormat="1" x14ac:dyDescent="0.2">
      <c r="C2367" s="7" t="s">
        <v>1744</v>
      </c>
      <c r="D2367" s="8"/>
      <c r="E2367" s="8"/>
      <c r="F2367" s="8"/>
      <c r="G2367" s="8"/>
      <c r="H2367" s="8"/>
      <c r="I2367" s="8"/>
      <c r="J2367" s="8"/>
      <c r="K2367" s="8">
        <v>-31800</v>
      </c>
      <c r="L2367" s="8">
        <v>-52800</v>
      </c>
      <c r="M2367" s="8"/>
      <c r="N2367" s="8">
        <v>-45576.83</v>
      </c>
    </row>
    <row r="2368" spans="3:14" s="7" customFormat="1" x14ac:dyDescent="0.2">
      <c r="C2368" s="7" t="s">
        <v>1745</v>
      </c>
      <c r="D2368" s="8"/>
      <c r="E2368" s="8"/>
      <c r="F2368" s="8"/>
      <c r="G2368" s="8"/>
      <c r="H2368" s="8"/>
      <c r="I2368" s="8"/>
      <c r="J2368" s="8"/>
      <c r="K2368" s="8">
        <v>-53000</v>
      </c>
      <c r="L2368" s="8">
        <v>-384082.85</v>
      </c>
      <c r="M2368" s="8">
        <v>-1516378.3599999999</v>
      </c>
      <c r="N2368" s="8">
        <v>-107193.67</v>
      </c>
    </row>
    <row r="2369" spans="3:14" s="7" customFormat="1" x14ac:dyDescent="0.2">
      <c r="C2369" s="7" t="s">
        <v>1746</v>
      </c>
      <c r="D2369" s="8"/>
      <c r="E2369" s="8"/>
      <c r="F2369" s="8"/>
      <c r="G2369" s="8"/>
      <c r="H2369" s="8"/>
      <c r="I2369" s="8"/>
      <c r="J2369" s="8"/>
      <c r="K2369" s="8">
        <v>-1056874.21</v>
      </c>
      <c r="L2369" s="8"/>
      <c r="M2369" s="8">
        <v>-61987.93</v>
      </c>
      <c r="N2369" s="8">
        <v>-351872</v>
      </c>
    </row>
    <row r="2370" spans="3:14" s="7" customFormat="1" x14ac:dyDescent="0.2">
      <c r="C2370" s="7" t="s">
        <v>1747</v>
      </c>
      <c r="D2370" s="8">
        <v>-1008517.8099999998</v>
      </c>
      <c r="E2370" s="8">
        <v>-597796.31000000006</v>
      </c>
      <c r="F2370" s="8">
        <v>-415174.7</v>
      </c>
      <c r="G2370" s="8">
        <v>-887729.65</v>
      </c>
      <c r="H2370" s="8">
        <v>-1023684.2700000001</v>
      </c>
      <c r="I2370" s="8">
        <v>-561251.5</v>
      </c>
      <c r="J2370" s="8">
        <v>-2628290.5500000003</v>
      </c>
      <c r="K2370" s="8">
        <v>-716082.9</v>
      </c>
      <c r="L2370" s="8">
        <v>-2754201.81</v>
      </c>
      <c r="M2370" s="8">
        <v>-5406402.7199999997</v>
      </c>
      <c r="N2370" s="8">
        <v>-6938135.5799999991</v>
      </c>
    </row>
    <row r="2371" spans="3:14" s="7" customFormat="1" x14ac:dyDescent="0.2">
      <c r="C2371" s="7" t="s">
        <v>1748</v>
      </c>
      <c r="D2371" s="8"/>
      <c r="E2371" s="8"/>
      <c r="F2371" s="8"/>
      <c r="G2371" s="8"/>
      <c r="H2371" s="8"/>
      <c r="I2371" s="8"/>
      <c r="J2371" s="8"/>
      <c r="K2371" s="8"/>
      <c r="L2371" s="8"/>
      <c r="M2371" s="8">
        <v>-1695492.4</v>
      </c>
      <c r="N2371" s="8">
        <v>-106827.92</v>
      </c>
    </row>
    <row r="2372" spans="3:14" s="7" customFormat="1" x14ac:dyDescent="0.2">
      <c r="C2372" s="7" t="s">
        <v>1749</v>
      </c>
      <c r="D2372" s="8"/>
      <c r="E2372" s="8"/>
      <c r="F2372" s="8"/>
      <c r="G2372" s="8"/>
      <c r="H2372" s="8"/>
      <c r="I2372" s="8"/>
      <c r="J2372" s="8"/>
      <c r="K2372" s="8">
        <v>-42195.78</v>
      </c>
      <c r="L2372" s="8">
        <v>-42195.77</v>
      </c>
      <c r="M2372" s="8"/>
      <c r="N2372" s="8"/>
    </row>
    <row r="2373" spans="3:14" s="7" customFormat="1" x14ac:dyDescent="0.2">
      <c r="C2373" s="7" t="s">
        <v>1750</v>
      </c>
      <c r="D2373" s="8"/>
      <c r="E2373" s="8">
        <v>-836207.24</v>
      </c>
      <c r="F2373" s="8"/>
      <c r="G2373" s="8"/>
      <c r="H2373" s="8"/>
      <c r="I2373" s="8"/>
      <c r="J2373" s="8"/>
      <c r="K2373" s="8"/>
      <c r="L2373" s="8"/>
      <c r="M2373" s="8">
        <v>-394874.67</v>
      </c>
      <c r="N2373" s="8">
        <v>-1595058.06</v>
      </c>
    </row>
    <row r="2374" spans="3:14" s="7" customFormat="1" x14ac:dyDescent="0.2">
      <c r="C2374" s="7" t="s">
        <v>1751</v>
      </c>
      <c r="D2374" s="8">
        <v>-11021.48</v>
      </c>
      <c r="E2374" s="8"/>
      <c r="F2374" s="8">
        <v>-11021.48</v>
      </c>
      <c r="G2374" s="8"/>
      <c r="H2374" s="8">
        <v>-11021.48</v>
      </c>
      <c r="I2374" s="8"/>
      <c r="J2374" s="8"/>
      <c r="K2374" s="8">
        <v>-11021.48</v>
      </c>
      <c r="L2374" s="8">
        <v>-247745.39</v>
      </c>
      <c r="M2374" s="8"/>
      <c r="N2374" s="8">
        <v>-448402.04</v>
      </c>
    </row>
    <row r="2375" spans="3:14" s="7" customFormat="1" x14ac:dyDescent="0.2">
      <c r="C2375" s="7" t="s">
        <v>1752</v>
      </c>
      <c r="D2375" s="8">
        <v>59990.159999999996</v>
      </c>
      <c r="E2375" s="8">
        <v>-2073793.56</v>
      </c>
      <c r="F2375" s="8">
        <v>-84833.4</v>
      </c>
      <c r="G2375" s="8">
        <v>-42416.7</v>
      </c>
      <c r="H2375" s="8">
        <v>-81298.67</v>
      </c>
      <c r="I2375" s="8"/>
      <c r="J2375" s="8">
        <v>-81298.67</v>
      </c>
      <c r="K2375" s="8">
        <v>-125384.58</v>
      </c>
      <c r="L2375" s="8">
        <v>-71840.38</v>
      </c>
      <c r="M2375" s="8">
        <v>-16343</v>
      </c>
      <c r="N2375" s="8">
        <v>-44085.919999999998</v>
      </c>
    </row>
    <row r="2376" spans="3:14" s="7" customFormat="1" x14ac:dyDescent="0.2">
      <c r="C2376" s="7" t="s">
        <v>1753</v>
      </c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>
        <v>-2755.37</v>
      </c>
    </row>
    <row r="2377" spans="3:14" s="7" customFormat="1" x14ac:dyDescent="0.2">
      <c r="C2377" s="7" t="s">
        <v>1754</v>
      </c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>
        <v>-11021.48</v>
      </c>
    </row>
    <row r="2378" spans="3:14" s="7" customFormat="1" x14ac:dyDescent="0.2">
      <c r="C2378" s="7" t="s">
        <v>1755</v>
      </c>
      <c r="D2378" s="8"/>
      <c r="E2378" s="8">
        <v>-434827.67</v>
      </c>
      <c r="F2378" s="8"/>
      <c r="G2378" s="8"/>
      <c r="H2378" s="8"/>
      <c r="I2378" s="8"/>
      <c r="J2378" s="8"/>
      <c r="K2378" s="8"/>
      <c r="L2378" s="8"/>
      <c r="M2378" s="8">
        <v>-3502</v>
      </c>
      <c r="N2378" s="8">
        <v>-55107.4</v>
      </c>
    </row>
    <row r="2379" spans="3:14" s="7" customFormat="1" x14ac:dyDescent="0.2">
      <c r="C2379" s="7" t="s">
        <v>1756</v>
      </c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>
        <v>-128497.12</v>
      </c>
    </row>
    <row r="2380" spans="3:14" s="7" customFormat="1" x14ac:dyDescent="0.2">
      <c r="C2380" s="7" t="s">
        <v>1757</v>
      </c>
      <c r="D2380" s="8"/>
      <c r="E2380" s="8"/>
      <c r="F2380" s="8"/>
      <c r="G2380" s="8"/>
      <c r="H2380" s="8"/>
      <c r="I2380" s="8"/>
      <c r="J2380" s="8"/>
      <c r="K2380" s="8"/>
      <c r="L2380" s="8"/>
      <c r="M2380" s="8">
        <v>-126505</v>
      </c>
      <c r="N2380" s="8">
        <v>0</v>
      </c>
    </row>
    <row r="2381" spans="3:14" s="7" customFormat="1" x14ac:dyDescent="0.2">
      <c r="C2381" s="7" t="s">
        <v>1758</v>
      </c>
      <c r="D2381" s="8"/>
      <c r="E2381" s="8"/>
      <c r="F2381" s="8"/>
      <c r="G2381" s="8"/>
      <c r="H2381" s="8"/>
      <c r="I2381" s="8"/>
      <c r="J2381" s="8">
        <v>-245383.62</v>
      </c>
      <c r="K2381" s="8"/>
      <c r="L2381" s="8">
        <v>-46402.54</v>
      </c>
      <c r="M2381" s="8"/>
      <c r="N2381" s="8">
        <v>0</v>
      </c>
    </row>
    <row r="2382" spans="3:14" s="7" customFormat="1" x14ac:dyDescent="0.2">
      <c r="C2382" s="7" t="s">
        <v>1759</v>
      </c>
      <c r="D2382" s="8"/>
      <c r="E2382" s="8"/>
      <c r="F2382" s="8"/>
      <c r="G2382" s="8"/>
      <c r="H2382" s="8"/>
      <c r="I2382" s="8"/>
      <c r="J2382" s="8"/>
      <c r="K2382" s="8"/>
      <c r="L2382" s="8">
        <v>-59853.65</v>
      </c>
      <c r="M2382" s="8">
        <v>-179560.95</v>
      </c>
      <c r="N2382" s="8">
        <v>-119707.3</v>
      </c>
    </row>
    <row r="2383" spans="3:14" s="7" customFormat="1" x14ac:dyDescent="0.2">
      <c r="C2383" s="7" t="s">
        <v>1760</v>
      </c>
      <c r="D2383" s="8"/>
      <c r="E2383" s="8"/>
      <c r="F2383" s="8"/>
      <c r="G2383" s="8"/>
      <c r="H2383" s="8"/>
      <c r="I2383" s="8"/>
      <c r="J2383" s="8"/>
      <c r="K2383" s="8"/>
      <c r="L2383" s="8"/>
      <c r="M2383" s="8">
        <v>-359121.4</v>
      </c>
      <c r="N2383" s="8">
        <v>0</v>
      </c>
    </row>
    <row r="2384" spans="3:14" s="7" customFormat="1" x14ac:dyDescent="0.2">
      <c r="C2384" s="7" t="s">
        <v>1761</v>
      </c>
      <c r="D2384" s="8"/>
      <c r="E2384" s="8"/>
      <c r="F2384" s="8"/>
      <c r="G2384" s="8"/>
      <c r="H2384" s="8"/>
      <c r="I2384" s="8"/>
      <c r="J2384" s="8">
        <v>-26946.46</v>
      </c>
      <c r="K2384" s="8"/>
      <c r="L2384" s="8"/>
      <c r="M2384" s="8">
        <v>-151357.04999999999</v>
      </c>
      <c r="N2384" s="8"/>
    </row>
    <row r="2385" spans="3:14" s="7" customFormat="1" x14ac:dyDescent="0.2">
      <c r="C2385" s="7" t="s">
        <v>1762</v>
      </c>
      <c r="D2385" s="8"/>
      <c r="E2385" s="8"/>
      <c r="F2385" s="8"/>
      <c r="G2385" s="8"/>
      <c r="H2385" s="8"/>
      <c r="I2385" s="8"/>
      <c r="J2385" s="8">
        <v>-46715.68</v>
      </c>
      <c r="K2385" s="8">
        <v>-85127.6</v>
      </c>
      <c r="L2385" s="8">
        <v>-3211353.8600000003</v>
      </c>
      <c r="M2385" s="8"/>
      <c r="N2385" s="8">
        <v>-3698533.48</v>
      </c>
    </row>
    <row r="2386" spans="3:14" s="7" customFormat="1" x14ac:dyDescent="0.2">
      <c r="C2386" s="7" t="s">
        <v>1763</v>
      </c>
      <c r="D2386" s="8"/>
      <c r="E2386" s="8"/>
      <c r="F2386" s="8"/>
      <c r="G2386" s="8"/>
      <c r="H2386" s="8"/>
      <c r="I2386" s="8"/>
      <c r="J2386" s="8"/>
      <c r="K2386" s="8"/>
      <c r="L2386" s="8"/>
      <c r="M2386" s="8">
        <v>-32917.769999999997</v>
      </c>
      <c r="N2386" s="8"/>
    </row>
    <row r="2387" spans="3:14" s="7" customFormat="1" x14ac:dyDescent="0.2">
      <c r="C2387" s="7" t="s">
        <v>1764</v>
      </c>
      <c r="D2387" s="8">
        <v>-108452.75</v>
      </c>
      <c r="E2387" s="8">
        <v>-168195.48</v>
      </c>
      <c r="F2387" s="8">
        <v>-51571.71</v>
      </c>
      <c r="G2387" s="8">
        <v>-115633.73</v>
      </c>
      <c r="H2387" s="8">
        <v>-70696.81</v>
      </c>
      <c r="I2387" s="8">
        <v>-3030.88</v>
      </c>
      <c r="J2387" s="8"/>
      <c r="K2387" s="8">
        <v>-361692.78</v>
      </c>
      <c r="L2387" s="8">
        <v>-18133.080000000002</v>
      </c>
      <c r="M2387" s="8">
        <v>-721980.82</v>
      </c>
      <c r="N2387" s="8">
        <v>-3333.97</v>
      </c>
    </row>
    <row r="2388" spans="3:14" s="7" customFormat="1" x14ac:dyDescent="0.2">
      <c r="C2388" s="7" t="s">
        <v>1765</v>
      </c>
      <c r="D2388" s="8"/>
      <c r="E2388" s="8"/>
      <c r="F2388" s="8"/>
      <c r="G2388" s="8"/>
      <c r="H2388" s="8"/>
      <c r="I2388" s="8"/>
      <c r="J2388" s="8"/>
      <c r="K2388" s="8"/>
      <c r="L2388" s="8"/>
      <c r="M2388" s="8">
        <v>-1406.42</v>
      </c>
      <c r="N2388" s="8"/>
    </row>
    <row r="2389" spans="3:14" s="7" customFormat="1" x14ac:dyDescent="0.2">
      <c r="C2389" s="7" t="s">
        <v>1766</v>
      </c>
      <c r="D2389" s="8"/>
      <c r="E2389" s="8"/>
      <c r="F2389" s="8"/>
      <c r="G2389" s="8"/>
      <c r="H2389" s="8"/>
      <c r="I2389" s="8"/>
      <c r="J2389" s="8"/>
      <c r="K2389" s="8"/>
      <c r="L2389" s="8"/>
      <c r="M2389" s="8">
        <v>-937.62</v>
      </c>
      <c r="N2389" s="8"/>
    </row>
    <row r="2390" spans="3:14" s="7" customFormat="1" x14ac:dyDescent="0.2">
      <c r="C2390" s="7" t="s">
        <v>1767</v>
      </c>
      <c r="D2390" s="8"/>
      <c r="E2390" s="8"/>
      <c r="F2390" s="8"/>
      <c r="G2390" s="8">
        <v>-13225.68</v>
      </c>
      <c r="H2390" s="8"/>
      <c r="I2390" s="8"/>
      <c r="J2390" s="8"/>
      <c r="K2390" s="8"/>
      <c r="L2390" s="8"/>
      <c r="M2390" s="8"/>
      <c r="N2390" s="8"/>
    </row>
    <row r="2391" spans="3:14" s="7" customFormat="1" x14ac:dyDescent="0.2">
      <c r="C2391" s="7" t="s">
        <v>1768</v>
      </c>
      <c r="D2391" s="8">
        <v>-34638.04</v>
      </c>
      <c r="E2391" s="8">
        <v>-37703.56</v>
      </c>
      <c r="F2391" s="8">
        <v>-23441.89</v>
      </c>
      <c r="G2391" s="8">
        <v>-20225.47</v>
      </c>
      <c r="H2391" s="8">
        <v>-126169.24</v>
      </c>
      <c r="I2391" s="8">
        <v>-394368.93999999994</v>
      </c>
      <c r="J2391" s="8">
        <v>-112947.46</v>
      </c>
      <c r="K2391" s="8">
        <v>-213394.16</v>
      </c>
      <c r="L2391" s="8">
        <v>-241713.40000000002</v>
      </c>
      <c r="M2391" s="8">
        <v>-292043.31</v>
      </c>
      <c r="N2391" s="8"/>
    </row>
    <row r="2392" spans="3:14" s="7" customFormat="1" x14ac:dyDescent="0.2">
      <c r="C2392" s="7" t="s">
        <v>1769</v>
      </c>
      <c r="D2392" s="8"/>
      <c r="E2392" s="8"/>
      <c r="F2392" s="8"/>
      <c r="G2392" s="8">
        <v>-16532.099999999999</v>
      </c>
      <c r="H2392" s="8"/>
      <c r="I2392" s="8">
        <v>-60388.94</v>
      </c>
      <c r="J2392" s="8"/>
      <c r="K2392" s="8"/>
      <c r="L2392" s="8"/>
      <c r="M2392" s="8"/>
      <c r="N2392" s="8"/>
    </row>
    <row r="2393" spans="3:14" s="7" customFormat="1" x14ac:dyDescent="0.2">
      <c r="C2393" s="7" t="s">
        <v>1770</v>
      </c>
      <c r="D2393" s="8"/>
      <c r="E2393" s="8"/>
      <c r="F2393" s="8"/>
      <c r="G2393" s="8">
        <v>-2344.06</v>
      </c>
      <c r="H2393" s="8">
        <v>-1172.02</v>
      </c>
      <c r="I2393" s="8"/>
      <c r="J2393" s="8">
        <v>-1172.02</v>
      </c>
      <c r="K2393" s="8">
        <v>-51500.21</v>
      </c>
      <c r="L2393" s="8"/>
      <c r="M2393" s="8">
        <v>-139908.72</v>
      </c>
      <c r="N2393" s="8"/>
    </row>
    <row r="2394" spans="3:14" s="7" customFormat="1" x14ac:dyDescent="0.2">
      <c r="C2394" s="7" t="s">
        <v>1771</v>
      </c>
      <c r="D2394" s="8"/>
      <c r="E2394" s="8"/>
      <c r="F2394" s="8"/>
      <c r="G2394" s="8"/>
      <c r="H2394" s="8"/>
      <c r="I2394" s="8"/>
      <c r="J2394" s="8"/>
      <c r="K2394" s="8"/>
      <c r="L2394" s="8"/>
      <c r="M2394" s="8">
        <v>-542785.4</v>
      </c>
      <c r="N2394" s="8"/>
    </row>
    <row r="2395" spans="3:14" s="7" customFormat="1" x14ac:dyDescent="0.2">
      <c r="C2395" s="7" t="s">
        <v>1772</v>
      </c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>
        <v>-36140.44</v>
      </c>
    </row>
    <row r="2396" spans="3:14" s="7" customFormat="1" x14ac:dyDescent="0.2">
      <c r="C2396" s="7" t="s">
        <v>1773</v>
      </c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>
        <v>-240140.44</v>
      </c>
    </row>
    <row r="2397" spans="3:14" s="7" customFormat="1" x14ac:dyDescent="0.2">
      <c r="C2397" s="7" t="s">
        <v>1774</v>
      </c>
      <c r="D2397" s="8"/>
      <c r="E2397" s="8"/>
      <c r="F2397" s="8"/>
      <c r="G2397" s="8">
        <v>-3333.33</v>
      </c>
      <c r="H2397" s="8">
        <v>-16666.669999999998</v>
      </c>
      <c r="I2397" s="8"/>
      <c r="J2397" s="8"/>
      <c r="K2397" s="8"/>
      <c r="L2397" s="8"/>
      <c r="M2397" s="8"/>
      <c r="N2397" s="8">
        <v>-76500</v>
      </c>
    </row>
    <row r="2398" spans="3:14" s="7" customFormat="1" x14ac:dyDescent="0.2">
      <c r="C2398" s="7" t="s">
        <v>1775</v>
      </c>
      <c r="D2398" s="8"/>
      <c r="E2398" s="8"/>
      <c r="F2398" s="8"/>
      <c r="G2398" s="8">
        <v>-22893.040000000001</v>
      </c>
      <c r="H2398" s="8"/>
      <c r="I2398" s="8"/>
      <c r="J2398" s="8"/>
      <c r="K2398" s="8"/>
      <c r="L2398" s="8"/>
      <c r="M2398" s="8"/>
      <c r="N2398" s="8"/>
    </row>
    <row r="2399" spans="3:14" s="7" customFormat="1" x14ac:dyDescent="0.2">
      <c r="C2399" s="7" t="s">
        <v>1776</v>
      </c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>
        <v>-115211.7</v>
      </c>
    </row>
    <row r="2400" spans="3:14" s="7" customFormat="1" x14ac:dyDescent="0.2">
      <c r="C2400" s="7" t="s">
        <v>1777</v>
      </c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>
        <v>-24093.62</v>
      </c>
    </row>
    <row r="2401" spans="3:14" s="7" customFormat="1" x14ac:dyDescent="0.2">
      <c r="C2401" s="7" t="s">
        <v>1778</v>
      </c>
      <c r="D2401" s="8"/>
      <c r="E2401" s="8"/>
      <c r="F2401" s="8"/>
      <c r="G2401" s="8"/>
      <c r="H2401" s="8"/>
      <c r="I2401" s="8"/>
      <c r="J2401" s="8"/>
      <c r="K2401" s="8"/>
      <c r="L2401" s="8"/>
      <c r="M2401" s="8">
        <v>-14949</v>
      </c>
      <c r="N2401" s="8"/>
    </row>
    <row r="2402" spans="3:14" s="7" customFormat="1" x14ac:dyDescent="0.2">
      <c r="C2402" s="7" t="s">
        <v>1779</v>
      </c>
      <c r="D2402" s="8"/>
      <c r="E2402" s="8"/>
      <c r="F2402" s="8"/>
      <c r="G2402" s="8"/>
      <c r="H2402" s="8"/>
      <c r="I2402" s="8"/>
      <c r="J2402" s="8">
        <v>-55090.16</v>
      </c>
      <c r="K2402" s="8">
        <v>-16707.72</v>
      </c>
      <c r="L2402" s="8"/>
      <c r="M2402" s="8">
        <v>-64443.96</v>
      </c>
      <c r="N2402" s="8">
        <v>-10026</v>
      </c>
    </row>
    <row r="2403" spans="3:14" s="7" customFormat="1" x14ac:dyDescent="0.2">
      <c r="C2403" s="7" t="s">
        <v>1780</v>
      </c>
      <c r="D2403" s="8"/>
      <c r="E2403" s="8"/>
      <c r="F2403" s="8"/>
      <c r="G2403" s="8"/>
      <c r="H2403" s="8"/>
      <c r="I2403" s="8"/>
      <c r="J2403" s="8"/>
      <c r="K2403" s="8">
        <v>-26570</v>
      </c>
      <c r="L2403" s="8"/>
      <c r="M2403" s="8">
        <v>-32314.83</v>
      </c>
      <c r="N2403" s="8">
        <v>-1653.4</v>
      </c>
    </row>
    <row r="2404" spans="3:14" s="7" customFormat="1" x14ac:dyDescent="0.2">
      <c r="C2404" s="7" t="s">
        <v>1781</v>
      </c>
      <c r="D2404" s="8"/>
      <c r="E2404" s="8"/>
      <c r="F2404" s="8"/>
      <c r="G2404" s="8"/>
      <c r="H2404" s="8"/>
      <c r="I2404" s="8"/>
      <c r="J2404" s="8"/>
      <c r="K2404" s="8"/>
      <c r="L2404" s="8"/>
      <c r="M2404" s="8">
        <v>-17479.8</v>
      </c>
      <c r="N2404" s="8">
        <v>-1102.27</v>
      </c>
    </row>
    <row r="2405" spans="3:14" s="7" customFormat="1" x14ac:dyDescent="0.2">
      <c r="C2405" s="7" t="s">
        <v>1782</v>
      </c>
      <c r="D2405" s="8">
        <v>-37200.6</v>
      </c>
      <c r="E2405" s="8">
        <v>-43730.400000000001</v>
      </c>
      <c r="F2405" s="8">
        <v>-41776</v>
      </c>
      <c r="G2405" s="8">
        <v>-72350.760000000009</v>
      </c>
      <c r="H2405" s="8">
        <v>-134503.43</v>
      </c>
      <c r="I2405" s="8"/>
      <c r="J2405" s="8">
        <v>-9282.5</v>
      </c>
      <c r="K2405" s="8">
        <v>-80346.05</v>
      </c>
      <c r="L2405" s="8"/>
      <c r="M2405" s="8">
        <v>-22950.959999999999</v>
      </c>
      <c r="N2405" s="8"/>
    </row>
    <row r="2406" spans="3:14" s="7" customFormat="1" x14ac:dyDescent="0.2">
      <c r="C2406" s="7" t="s">
        <v>1783</v>
      </c>
      <c r="D2406" s="8"/>
      <c r="E2406" s="8"/>
      <c r="F2406" s="8"/>
      <c r="G2406" s="8"/>
      <c r="H2406" s="8"/>
      <c r="I2406" s="8"/>
      <c r="J2406" s="8"/>
      <c r="K2406" s="8"/>
      <c r="L2406" s="8"/>
      <c r="M2406" s="8">
        <v>-8832.58</v>
      </c>
      <c r="N2406" s="8">
        <v>-30447.510000000002</v>
      </c>
    </row>
    <row r="2407" spans="3:14" s="7" customFormat="1" x14ac:dyDescent="0.2">
      <c r="C2407" s="7" t="s">
        <v>1784</v>
      </c>
      <c r="D2407" s="8"/>
      <c r="E2407" s="8"/>
      <c r="F2407" s="8"/>
      <c r="G2407" s="8"/>
      <c r="H2407" s="8"/>
      <c r="I2407" s="8"/>
      <c r="J2407" s="8"/>
      <c r="K2407" s="8"/>
      <c r="L2407" s="8"/>
      <c r="M2407" s="8">
        <v>-3790.14</v>
      </c>
      <c r="N2407" s="8"/>
    </row>
    <row r="2408" spans="3:14" s="7" customFormat="1" x14ac:dyDescent="0.2">
      <c r="C2408" s="7" t="s">
        <v>1785</v>
      </c>
      <c r="D2408" s="8">
        <v>38903.599999999999</v>
      </c>
      <c r="E2408" s="8">
        <v>-3956.58</v>
      </c>
      <c r="F2408" s="8"/>
      <c r="G2408" s="8"/>
      <c r="H2408" s="8">
        <v>-27023.040000000001</v>
      </c>
      <c r="I2408" s="8"/>
      <c r="J2408" s="8">
        <v>-16371.28</v>
      </c>
      <c r="K2408" s="8">
        <v>-296670.5</v>
      </c>
      <c r="L2408" s="8">
        <v>-8150.14</v>
      </c>
      <c r="M2408" s="8">
        <v>-185129.75</v>
      </c>
      <c r="N2408" s="8">
        <v>-268006.94</v>
      </c>
    </row>
    <row r="2409" spans="3:14" s="7" customFormat="1" x14ac:dyDescent="0.2">
      <c r="C2409" s="7" t="s">
        <v>1786</v>
      </c>
      <c r="D2409" s="8"/>
      <c r="E2409" s="8"/>
      <c r="F2409" s="8"/>
      <c r="G2409" s="8"/>
      <c r="H2409" s="8"/>
      <c r="I2409" s="8"/>
      <c r="J2409" s="8"/>
      <c r="K2409" s="8">
        <v>-453738.83</v>
      </c>
      <c r="L2409" s="8"/>
      <c r="M2409" s="8"/>
      <c r="N2409" s="8"/>
    </row>
    <row r="2410" spans="3:14" s="7" customFormat="1" x14ac:dyDescent="0.2">
      <c r="C2410" s="7" t="s">
        <v>1787</v>
      </c>
      <c r="D2410" s="8"/>
      <c r="E2410" s="8"/>
      <c r="F2410" s="8"/>
      <c r="G2410" s="8"/>
      <c r="H2410" s="8"/>
      <c r="I2410" s="8"/>
      <c r="J2410" s="8"/>
      <c r="K2410" s="8"/>
      <c r="L2410" s="8">
        <v>-36819.26</v>
      </c>
      <c r="M2410" s="8"/>
      <c r="N2410" s="8">
        <v>-122876.42</v>
      </c>
    </row>
    <row r="2411" spans="3:14" s="7" customFormat="1" x14ac:dyDescent="0.2">
      <c r="C2411" s="7" t="s">
        <v>1788</v>
      </c>
      <c r="D2411" s="8"/>
      <c r="E2411" s="8"/>
      <c r="F2411" s="8"/>
      <c r="G2411" s="8"/>
      <c r="H2411" s="8"/>
      <c r="I2411" s="8"/>
      <c r="J2411" s="8"/>
      <c r="K2411" s="8"/>
      <c r="L2411" s="8">
        <v>-36819.26</v>
      </c>
      <c r="M2411" s="8">
        <v>-841144.34000000008</v>
      </c>
      <c r="N2411" s="8">
        <v>125007.66</v>
      </c>
    </row>
    <row r="2412" spans="3:14" s="7" customFormat="1" x14ac:dyDescent="0.2">
      <c r="C2412" s="7" t="s">
        <v>1789</v>
      </c>
      <c r="D2412" s="8"/>
      <c r="E2412" s="8"/>
      <c r="F2412" s="8"/>
      <c r="G2412" s="8"/>
      <c r="H2412" s="8"/>
      <c r="I2412" s="8"/>
      <c r="J2412" s="8"/>
      <c r="K2412" s="8">
        <v>-8282.64</v>
      </c>
      <c r="L2412" s="8"/>
      <c r="M2412" s="8">
        <v>-744890.2</v>
      </c>
      <c r="N2412" s="8">
        <v>-283225.66000000003</v>
      </c>
    </row>
    <row r="2413" spans="3:14" s="7" customFormat="1" x14ac:dyDescent="0.2">
      <c r="C2413" s="7" t="s">
        <v>1790</v>
      </c>
      <c r="D2413" s="8"/>
      <c r="E2413" s="8"/>
      <c r="F2413" s="8"/>
      <c r="G2413" s="8"/>
      <c r="H2413" s="8">
        <v>-11193</v>
      </c>
      <c r="I2413" s="8"/>
      <c r="J2413" s="8"/>
      <c r="K2413" s="8">
        <v>-23266.560000000001</v>
      </c>
      <c r="L2413" s="8">
        <v>-262572.3</v>
      </c>
      <c r="M2413" s="8">
        <v>-186229.7</v>
      </c>
      <c r="N2413" s="8">
        <v>-76385.049999999988</v>
      </c>
    </row>
    <row r="2414" spans="3:14" s="7" customFormat="1" x14ac:dyDescent="0.2">
      <c r="C2414" s="7" t="s">
        <v>1791</v>
      </c>
      <c r="D2414" s="8"/>
      <c r="E2414" s="8"/>
      <c r="F2414" s="8"/>
      <c r="G2414" s="8"/>
      <c r="H2414" s="8"/>
      <c r="I2414" s="8"/>
      <c r="J2414" s="8"/>
      <c r="K2414" s="8"/>
      <c r="L2414" s="8"/>
      <c r="M2414" s="8">
        <v>-96517.21</v>
      </c>
      <c r="N2414" s="8"/>
    </row>
    <row r="2415" spans="3:14" s="7" customFormat="1" x14ac:dyDescent="0.2">
      <c r="C2415" s="7" t="s">
        <v>1792</v>
      </c>
      <c r="D2415" s="8"/>
      <c r="E2415" s="8"/>
      <c r="F2415" s="8"/>
      <c r="G2415" s="8">
        <v>-154509.04</v>
      </c>
      <c r="H2415" s="8"/>
      <c r="I2415" s="8">
        <v>-162306.26</v>
      </c>
      <c r="J2415" s="8"/>
      <c r="K2415" s="8"/>
      <c r="L2415" s="8"/>
      <c r="M2415" s="8">
        <v>-89683.520000000004</v>
      </c>
      <c r="N2415" s="8"/>
    </row>
    <row r="2416" spans="3:14" s="7" customFormat="1" x14ac:dyDescent="0.2">
      <c r="C2416" s="7" t="s">
        <v>1793</v>
      </c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>
        <v>-32442</v>
      </c>
    </row>
    <row r="2417" spans="1:14" s="7" customFormat="1" x14ac:dyDescent="0.2">
      <c r="C2417" s="7" t="s">
        <v>1794</v>
      </c>
      <c r="D2417" s="8"/>
      <c r="E2417" s="8"/>
      <c r="F2417" s="8"/>
      <c r="G2417" s="8"/>
      <c r="H2417" s="8"/>
      <c r="I2417" s="8"/>
      <c r="J2417" s="8"/>
      <c r="K2417" s="8"/>
      <c r="L2417" s="8">
        <v>-33418.35</v>
      </c>
      <c r="M2417" s="8">
        <v>-83253.600000000006</v>
      </c>
      <c r="N2417" s="8">
        <v>17513.849999999999</v>
      </c>
    </row>
    <row r="2418" spans="1:14" s="7" customFormat="1" x14ac:dyDescent="0.2">
      <c r="C2418" s="7" t="s">
        <v>1795</v>
      </c>
      <c r="D2418" s="8"/>
      <c r="E2418" s="8"/>
      <c r="F2418" s="8"/>
      <c r="G2418" s="8"/>
      <c r="H2418" s="8"/>
      <c r="I2418" s="8"/>
      <c r="J2418" s="8"/>
      <c r="K2418" s="8">
        <v>-33642.94</v>
      </c>
      <c r="L2418" s="8">
        <v>-55145.32</v>
      </c>
      <c r="M2418" s="8">
        <v>-61231.68</v>
      </c>
      <c r="N2418" s="8">
        <v>-59174.32</v>
      </c>
    </row>
    <row r="2419" spans="1:14" s="7" customFormat="1" x14ac:dyDescent="0.2">
      <c r="C2419" s="7" t="s">
        <v>1796</v>
      </c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>
        <v>-2724034.24</v>
      </c>
    </row>
    <row r="2420" spans="1:14" s="7" customFormat="1" x14ac:dyDescent="0.2">
      <c r="C2420" s="7" t="s">
        <v>1797</v>
      </c>
      <c r="D2420" s="8"/>
      <c r="E2420" s="8"/>
      <c r="F2420" s="8"/>
      <c r="G2420" s="8"/>
      <c r="H2420" s="8"/>
      <c r="I2420" s="8"/>
      <c r="J2420" s="8"/>
      <c r="K2420" s="8"/>
      <c r="L2420" s="8">
        <v>-42333</v>
      </c>
      <c r="M2420" s="8">
        <v>21391.14</v>
      </c>
      <c r="N2420" s="8"/>
    </row>
    <row r="2421" spans="1:14" s="7" customFormat="1" x14ac:dyDescent="0.2">
      <c r="C2421" s="7" t="s">
        <v>1798</v>
      </c>
      <c r="D2421" s="8"/>
      <c r="E2421" s="8"/>
      <c r="F2421" s="8"/>
      <c r="G2421" s="8"/>
      <c r="H2421" s="8"/>
      <c r="I2421" s="8"/>
      <c r="J2421" s="8"/>
      <c r="K2421" s="8">
        <v>-190859.05</v>
      </c>
      <c r="L2421" s="8">
        <v>-219775.67</v>
      </c>
      <c r="M2421" s="8">
        <v>-26719.5</v>
      </c>
      <c r="N2421" s="8">
        <v>-12358</v>
      </c>
    </row>
    <row r="2422" spans="1:14" s="7" customFormat="1" x14ac:dyDescent="0.2">
      <c r="C2422" s="7" t="s">
        <v>1799</v>
      </c>
      <c r="D2422" s="8"/>
      <c r="E2422" s="8"/>
      <c r="F2422" s="8"/>
      <c r="G2422" s="8"/>
      <c r="H2422" s="8"/>
      <c r="I2422" s="8"/>
      <c r="J2422" s="8"/>
      <c r="K2422" s="8"/>
      <c r="L2422" s="8"/>
      <c r="M2422" s="8">
        <v>-22005</v>
      </c>
      <c r="N2422" s="8"/>
    </row>
    <row r="2423" spans="1:14" s="7" customFormat="1" x14ac:dyDescent="0.2">
      <c r="A2423" s="14"/>
      <c r="B2423" s="14" t="s">
        <v>1800</v>
      </c>
      <c r="C2423" s="14"/>
      <c r="D2423" s="15">
        <f>SUM(D2424:D2449)</f>
        <v>-527333.90999999992</v>
      </c>
      <c r="E2423" s="15">
        <f t="shared" ref="E2423:N2423" si="31">SUM(E2424:E2449)</f>
        <v>-1342297.3199999998</v>
      </c>
      <c r="F2423" s="15">
        <f t="shared" si="31"/>
        <v>-309718.53000000003</v>
      </c>
      <c r="G2423" s="15">
        <f t="shared" si="31"/>
        <v>-2667592.16</v>
      </c>
      <c r="H2423" s="15">
        <f t="shared" si="31"/>
        <v>-905503.58</v>
      </c>
      <c r="I2423" s="15">
        <f t="shared" si="31"/>
        <v>-710309.7699999999</v>
      </c>
      <c r="J2423" s="15">
        <f t="shared" si="31"/>
        <v>-2306716.9500000002</v>
      </c>
      <c r="K2423" s="15">
        <f t="shared" si="31"/>
        <v>-4080072.5100000007</v>
      </c>
      <c r="L2423" s="15">
        <f t="shared" si="31"/>
        <v>-4683774.3999999994</v>
      </c>
      <c r="M2423" s="15">
        <f t="shared" si="31"/>
        <v>-26934761.180000003</v>
      </c>
      <c r="N2423" s="15">
        <f t="shared" si="31"/>
        <v>-4687282.28</v>
      </c>
    </row>
    <row r="2424" spans="1:14" s="7" customFormat="1" x14ac:dyDescent="0.2">
      <c r="C2424" s="7" t="s">
        <v>809</v>
      </c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>
        <v>-42013.8</v>
      </c>
    </row>
    <row r="2425" spans="1:14" s="7" customFormat="1" x14ac:dyDescent="0.2">
      <c r="C2425" s="7" t="s">
        <v>810</v>
      </c>
      <c r="D2425" s="8"/>
      <c r="E2425" s="8"/>
      <c r="F2425" s="8"/>
      <c r="G2425" s="8"/>
      <c r="H2425" s="8"/>
      <c r="I2425" s="8"/>
      <c r="J2425" s="8"/>
      <c r="K2425" s="8"/>
      <c r="L2425" s="8">
        <v>-46997.52</v>
      </c>
      <c r="M2425" s="8">
        <v>-398057.93</v>
      </c>
      <c r="N2425" s="8">
        <v>-56522.100000000006</v>
      </c>
    </row>
    <row r="2426" spans="1:14" s="7" customFormat="1" x14ac:dyDescent="0.2">
      <c r="C2426" s="7" t="s">
        <v>828</v>
      </c>
      <c r="D2426" s="8"/>
      <c r="E2426" s="8"/>
      <c r="F2426" s="8"/>
      <c r="G2426" s="8">
        <v>-59882.75</v>
      </c>
      <c r="H2426" s="8"/>
      <c r="I2426" s="8"/>
      <c r="J2426" s="8">
        <v>-40379.339999999997</v>
      </c>
      <c r="K2426" s="8">
        <v>-703810.4</v>
      </c>
      <c r="L2426" s="8">
        <v>-266553.12</v>
      </c>
      <c r="M2426" s="8">
        <v>-2189316.77</v>
      </c>
      <c r="N2426" s="8">
        <v>-339669.69</v>
      </c>
    </row>
    <row r="2427" spans="1:14" s="7" customFormat="1" x14ac:dyDescent="0.2">
      <c r="C2427" s="7" t="s">
        <v>829</v>
      </c>
      <c r="D2427" s="8">
        <v>-157167.62</v>
      </c>
      <c r="E2427" s="8"/>
      <c r="F2427" s="8"/>
      <c r="G2427" s="8">
        <v>-89679.14</v>
      </c>
      <c r="H2427" s="8">
        <v>-44839.57</v>
      </c>
      <c r="I2427" s="8"/>
      <c r="J2427" s="8">
        <v>-103526.26</v>
      </c>
      <c r="K2427" s="8">
        <v>-29754.66</v>
      </c>
      <c r="L2427" s="8"/>
      <c r="M2427" s="8">
        <v>32147.71</v>
      </c>
      <c r="N2427" s="8">
        <v>-33534</v>
      </c>
    </row>
    <row r="2428" spans="1:14" s="7" customFormat="1" x14ac:dyDescent="0.2">
      <c r="C2428" s="7" t="s">
        <v>830</v>
      </c>
      <c r="D2428" s="8">
        <v>-328913.43</v>
      </c>
      <c r="E2428" s="8">
        <v>-365459.37</v>
      </c>
      <c r="F2428" s="8">
        <v>-226810.2</v>
      </c>
      <c r="G2428" s="8">
        <v>-312469.65000000002</v>
      </c>
      <c r="H2428" s="8">
        <v>-662075.01</v>
      </c>
      <c r="I2428" s="8">
        <v>-107725.31</v>
      </c>
      <c r="J2428" s="8">
        <v>-1355859.44</v>
      </c>
      <c r="K2428" s="8">
        <v>-1238536.3499999999</v>
      </c>
      <c r="L2428" s="8">
        <v>-985402.1399999999</v>
      </c>
      <c r="M2428" s="8">
        <v>-11828794.58</v>
      </c>
      <c r="N2428" s="8">
        <v>-785534.37</v>
      </c>
    </row>
    <row r="2429" spans="1:14" s="7" customFormat="1" x14ac:dyDescent="0.2">
      <c r="C2429" s="7" t="s">
        <v>831</v>
      </c>
      <c r="D2429" s="8"/>
      <c r="E2429" s="8"/>
      <c r="F2429" s="8"/>
      <c r="G2429" s="8"/>
      <c r="H2429" s="8">
        <v>-15060</v>
      </c>
      <c r="I2429" s="8"/>
      <c r="J2429" s="8">
        <v>-305815.13</v>
      </c>
      <c r="K2429" s="8"/>
      <c r="L2429" s="8"/>
      <c r="M2429" s="8">
        <v>-1388615.96</v>
      </c>
      <c r="N2429" s="8">
        <v>-355565.53</v>
      </c>
    </row>
    <row r="2430" spans="1:14" s="7" customFormat="1" x14ac:dyDescent="0.2">
      <c r="C2430" s="7" t="s">
        <v>832</v>
      </c>
      <c r="D2430" s="8"/>
      <c r="E2430" s="8">
        <v>-649408.84</v>
      </c>
      <c r="F2430" s="8">
        <v>-16860.21</v>
      </c>
      <c r="G2430" s="8">
        <v>-11215.95</v>
      </c>
      <c r="H2430" s="8"/>
      <c r="I2430" s="8">
        <v>-527418.62</v>
      </c>
      <c r="J2430" s="8">
        <v>-67238.100000000006</v>
      </c>
      <c r="K2430" s="8">
        <v>-1295349.96</v>
      </c>
      <c r="L2430" s="8">
        <v>-1710821.06</v>
      </c>
      <c r="M2430" s="8">
        <v>-1347393.13</v>
      </c>
      <c r="N2430" s="8">
        <v>-1584130.63</v>
      </c>
    </row>
    <row r="2431" spans="1:14" s="7" customFormat="1" x14ac:dyDescent="0.2">
      <c r="C2431" s="7" t="s">
        <v>1484</v>
      </c>
      <c r="D2431" s="8"/>
      <c r="E2431" s="8"/>
      <c r="F2431" s="8"/>
      <c r="G2431" s="8"/>
      <c r="H2431" s="8"/>
      <c r="I2431" s="8"/>
      <c r="J2431" s="8"/>
      <c r="K2431" s="8">
        <v>-149080.85</v>
      </c>
      <c r="L2431" s="8">
        <v>-100544.2</v>
      </c>
      <c r="M2431" s="8">
        <v>-375311.95</v>
      </c>
      <c r="N2431" s="8"/>
    </row>
    <row r="2432" spans="1:14" s="7" customFormat="1" x14ac:dyDescent="0.2">
      <c r="C2432" s="7" t="s">
        <v>833</v>
      </c>
      <c r="D2432" s="8"/>
      <c r="E2432" s="8"/>
      <c r="F2432" s="8"/>
      <c r="G2432" s="8">
        <v>-15267.18</v>
      </c>
      <c r="H2432" s="8"/>
      <c r="I2432" s="8"/>
      <c r="J2432" s="8"/>
      <c r="K2432" s="8"/>
      <c r="L2432" s="8"/>
      <c r="M2432" s="8"/>
      <c r="N2432" s="8"/>
    </row>
    <row r="2433" spans="3:14" s="7" customFormat="1" x14ac:dyDescent="0.2">
      <c r="C2433" s="7" t="s">
        <v>836</v>
      </c>
      <c r="D2433" s="8"/>
      <c r="E2433" s="8"/>
      <c r="F2433" s="8"/>
      <c r="G2433" s="8"/>
      <c r="H2433" s="8"/>
      <c r="I2433" s="8"/>
      <c r="J2433" s="8"/>
      <c r="K2433" s="8"/>
      <c r="L2433" s="8">
        <v>-167571.04</v>
      </c>
      <c r="M2433" s="8">
        <v>-564602.63</v>
      </c>
      <c r="N2433" s="8">
        <v>-51131.09</v>
      </c>
    </row>
    <row r="2434" spans="3:14" s="7" customFormat="1" x14ac:dyDescent="0.2">
      <c r="C2434" s="7" t="s">
        <v>837</v>
      </c>
      <c r="D2434" s="8"/>
      <c r="E2434" s="8"/>
      <c r="F2434" s="8"/>
      <c r="G2434" s="8">
        <v>-12213.74</v>
      </c>
      <c r="H2434" s="8"/>
      <c r="I2434" s="8">
        <v>-12096.77</v>
      </c>
      <c r="J2434" s="8">
        <v>-213829.18</v>
      </c>
      <c r="K2434" s="8">
        <v>-544260.07999999996</v>
      </c>
      <c r="L2434" s="8">
        <v>-33515.760000000002</v>
      </c>
      <c r="M2434" s="8">
        <v>-524972.35</v>
      </c>
      <c r="N2434" s="8">
        <v>0</v>
      </c>
    </row>
    <row r="2435" spans="3:14" s="7" customFormat="1" x14ac:dyDescent="0.2">
      <c r="C2435" s="7" t="s">
        <v>838</v>
      </c>
      <c r="D2435" s="8">
        <v>-8228.7999999999993</v>
      </c>
      <c r="E2435" s="8">
        <v>-261380.99</v>
      </c>
      <c r="F2435" s="8"/>
      <c r="G2435" s="8">
        <v>-2124039.88</v>
      </c>
      <c r="H2435" s="8">
        <v>-183529</v>
      </c>
      <c r="I2435" s="8">
        <v>-48009.07</v>
      </c>
      <c r="J2435" s="8">
        <v>-82951.88</v>
      </c>
      <c r="K2435" s="8">
        <v>-54663.240000000005</v>
      </c>
      <c r="L2435" s="8">
        <v>-26888.34</v>
      </c>
      <c r="M2435" s="8">
        <v>-3789721.0900000003</v>
      </c>
      <c r="N2435" s="8">
        <v>-1197286.95</v>
      </c>
    </row>
    <row r="2436" spans="3:14" s="7" customFormat="1" x14ac:dyDescent="0.2">
      <c r="C2436" s="7" t="s">
        <v>840</v>
      </c>
      <c r="D2436" s="8"/>
      <c r="E2436" s="8"/>
      <c r="F2436" s="8"/>
      <c r="G2436" s="8"/>
      <c r="H2436" s="8"/>
      <c r="I2436" s="8"/>
      <c r="J2436" s="8"/>
      <c r="K2436" s="8"/>
      <c r="L2436" s="8">
        <v>-33518.94</v>
      </c>
      <c r="M2436" s="8">
        <v>-692076.23</v>
      </c>
      <c r="N2436" s="8">
        <v>0</v>
      </c>
    </row>
    <row r="2437" spans="3:14" s="7" customFormat="1" x14ac:dyDescent="0.2">
      <c r="C2437" s="7" t="s">
        <v>1801</v>
      </c>
      <c r="D2437" s="8"/>
      <c r="E2437" s="8"/>
      <c r="F2437" s="8"/>
      <c r="G2437" s="8"/>
      <c r="H2437" s="8"/>
      <c r="I2437" s="8">
        <v>-15060</v>
      </c>
      <c r="J2437" s="8">
        <v>-11310</v>
      </c>
      <c r="K2437" s="8"/>
      <c r="L2437" s="8"/>
      <c r="M2437" s="8">
        <v>-12766.61</v>
      </c>
      <c r="N2437" s="8"/>
    </row>
    <row r="2438" spans="3:14" s="7" customFormat="1" x14ac:dyDescent="0.2">
      <c r="C2438" s="7" t="s">
        <v>922</v>
      </c>
      <c r="D2438" s="8"/>
      <c r="E2438" s="8"/>
      <c r="F2438" s="8"/>
      <c r="G2438" s="8"/>
      <c r="H2438" s="8"/>
      <c r="I2438" s="8"/>
      <c r="J2438" s="8"/>
      <c r="K2438" s="8"/>
      <c r="L2438" s="8"/>
      <c r="M2438" s="8">
        <v>-31618.85</v>
      </c>
      <c r="N2438" s="8">
        <v>-70022.5</v>
      </c>
    </row>
    <row r="2439" spans="3:14" s="7" customFormat="1" x14ac:dyDescent="0.2">
      <c r="C2439" s="7" t="s">
        <v>923</v>
      </c>
      <c r="D2439" s="8"/>
      <c r="E2439" s="8"/>
      <c r="F2439" s="8"/>
      <c r="G2439" s="8">
        <v>-9271.7000000000007</v>
      </c>
      <c r="H2439" s="8"/>
      <c r="I2439" s="8"/>
      <c r="J2439" s="8"/>
      <c r="K2439" s="8"/>
      <c r="L2439" s="8"/>
      <c r="M2439" s="8">
        <v>-58400.42</v>
      </c>
      <c r="N2439" s="8">
        <v>-26258.62</v>
      </c>
    </row>
    <row r="2440" spans="3:14" s="7" customFormat="1" x14ac:dyDescent="0.2">
      <c r="C2440" s="7" t="s">
        <v>925</v>
      </c>
      <c r="D2440" s="8"/>
      <c r="E2440" s="8"/>
      <c r="F2440" s="8"/>
      <c r="G2440" s="8"/>
      <c r="H2440" s="8"/>
      <c r="I2440" s="8"/>
      <c r="J2440" s="8"/>
      <c r="K2440" s="8">
        <v>-8342.91</v>
      </c>
      <c r="L2440" s="8">
        <v>-16685.830000000002</v>
      </c>
      <c r="M2440" s="8">
        <v>-577673.41</v>
      </c>
      <c r="N2440" s="8"/>
    </row>
    <row r="2441" spans="3:14" s="7" customFormat="1" x14ac:dyDescent="0.2">
      <c r="C2441" s="7" t="s">
        <v>926</v>
      </c>
      <c r="D2441" s="8"/>
      <c r="E2441" s="8"/>
      <c r="F2441" s="8"/>
      <c r="G2441" s="8"/>
      <c r="H2441" s="8"/>
      <c r="I2441" s="8"/>
      <c r="J2441" s="8"/>
      <c r="K2441" s="8"/>
      <c r="L2441" s="8"/>
      <c r="M2441" s="8">
        <v>-8342.9</v>
      </c>
      <c r="N2441" s="8"/>
    </row>
    <row r="2442" spans="3:14" s="7" customFormat="1" x14ac:dyDescent="0.2">
      <c r="C2442" s="7" t="s">
        <v>927</v>
      </c>
      <c r="D2442" s="8"/>
      <c r="E2442" s="8"/>
      <c r="F2442" s="8"/>
      <c r="G2442" s="8"/>
      <c r="H2442" s="8"/>
      <c r="I2442" s="8"/>
      <c r="J2442" s="8"/>
      <c r="K2442" s="8"/>
      <c r="L2442" s="8"/>
      <c r="M2442" s="8">
        <v>-271144.98</v>
      </c>
      <c r="N2442" s="8"/>
    </row>
    <row r="2443" spans="3:14" s="7" customFormat="1" x14ac:dyDescent="0.2">
      <c r="C2443" s="7" t="s">
        <v>928</v>
      </c>
      <c r="D2443" s="8"/>
      <c r="E2443" s="8"/>
      <c r="F2443" s="8"/>
      <c r="G2443" s="8"/>
      <c r="H2443" s="8"/>
      <c r="I2443" s="8"/>
      <c r="J2443" s="8"/>
      <c r="K2443" s="8"/>
      <c r="L2443" s="8"/>
      <c r="M2443" s="8">
        <v>-20857.28</v>
      </c>
      <c r="N2443" s="8"/>
    </row>
    <row r="2444" spans="3:14" s="7" customFormat="1" x14ac:dyDescent="0.2">
      <c r="C2444" s="7" t="s">
        <v>929</v>
      </c>
      <c r="D2444" s="8">
        <v>-33024.06</v>
      </c>
      <c r="E2444" s="8">
        <v>-66048.12</v>
      </c>
      <c r="F2444" s="8">
        <v>-66048.12</v>
      </c>
      <c r="G2444" s="8"/>
      <c r="H2444" s="8"/>
      <c r="I2444" s="8"/>
      <c r="J2444" s="8">
        <v>-125807.62</v>
      </c>
      <c r="K2444" s="8">
        <v>-33024.06</v>
      </c>
      <c r="L2444" s="8">
        <v>-1220751.8899999999</v>
      </c>
      <c r="M2444" s="8">
        <v>-1367724.79</v>
      </c>
      <c r="N2444" s="8">
        <v>-26258</v>
      </c>
    </row>
    <row r="2445" spans="3:14" s="7" customFormat="1" x14ac:dyDescent="0.2">
      <c r="C2445" s="7" t="s">
        <v>930</v>
      </c>
      <c r="D2445" s="8"/>
      <c r="E2445" s="8"/>
      <c r="F2445" s="8"/>
      <c r="G2445" s="8"/>
      <c r="H2445" s="8"/>
      <c r="I2445" s="8"/>
      <c r="J2445" s="8"/>
      <c r="K2445" s="8"/>
      <c r="L2445" s="8"/>
      <c r="M2445" s="8">
        <v>-20857.28</v>
      </c>
      <c r="N2445" s="8"/>
    </row>
    <row r="2446" spans="3:14" s="7" customFormat="1" x14ac:dyDescent="0.2">
      <c r="C2446" s="7" t="s">
        <v>931</v>
      </c>
      <c r="D2446" s="8">
        <v>0</v>
      </c>
      <c r="E2446" s="8"/>
      <c r="F2446" s="8"/>
      <c r="G2446" s="8"/>
      <c r="H2446" s="8"/>
      <c r="I2446" s="8"/>
      <c r="J2446" s="8"/>
      <c r="K2446" s="8"/>
      <c r="L2446" s="8"/>
      <c r="M2446" s="8">
        <v>-771292.84000000008</v>
      </c>
      <c r="N2446" s="8"/>
    </row>
    <row r="2447" spans="3:14" s="7" customFormat="1" x14ac:dyDescent="0.2">
      <c r="C2447" s="7" t="s">
        <v>932</v>
      </c>
      <c r="D2447" s="8"/>
      <c r="E2447" s="8"/>
      <c r="F2447" s="8"/>
      <c r="G2447" s="8"/>
      <c r="H2447" s="8"/>
      <c r="I2447" s="8"/>
      <c r="J2447" s="8"/>
      <c r="K2447" s="8"/>
      <c r="L2447" s="8"/>
      <c r="M2447" s="8">
        <v>-38089.82</v>
      </c>
      <c r="N2447" s="8"/>
    </row>
    <row r="2448" spans="3:14" s="7" customFormat="1" x14ac:dyDescent="0.2">
      <c r="C2448" s="7" t="s">
        <v>1802</v>
      </c>
      <c r="D2448" s="8"/>
      <c r="E2448" s="8"/>
      <c r="F2448" s="8"/>
      <c r="G2448" s="8">
        <v>-33552.17</v>
      </c>
      <c r="H2448" s="8"/>
      <c r="I2448" s="8"/>
      <c r="J2448" s="8"/>
      <c r="K2448" s="8"/>
      <c r="L2448" s="8"/>
      <c r="M2448" s="8">
        <v>-427984.32999999996</v>
      </c>
      <c r="N2448" s="8"/>
    </row>
    <row r="2449" spans="1:14" s="7" customFormat="1" x14ac:dyDescent="0.2">
      <c r="C2449" s="7" t="s">
        <v>933</v>
      </c>
      <c r="D2449" s="8"/>
      <c r="E2449" s="8"/>
      <c r="F2449" s="8"/>
      <c r="G2449" s="8"/>
      <c r="H2449" s="8"/>
      <c r="I2449" s="8"/>
      <c r="J2449" s="8"/>
      <c r="K2449" s="8">
        <v>-23250</v>
      </c>
      <c r="L2449" s="8">
        <v>-74524.56</v>
      </c>
      <c r="M2449" s="8">
        <v>-261292.76</v>
      </c>
      <c r="N2449" s="8">
        <v>-119355</v>
      </c>
    </row>
    <row r="2450" spans="1:14" s="7" customFormat="1" x14ac:dyDescent="0.2">
      <c r="A2450" s="14"/>
      <c r="B2450" s="14" t="s">
        <v>1803</v>
      </c>
      <c r="C2450" s="14"/>
      <c r="D2450" s="15">
        <f>SUM(D2451:D2527)</f>
        <v>-386107.85</v>
      </c>
      <c r="E2450" s="15">
        <f t="shared" ref="E2450:N2450" si="32">SUM(E2451:E2527)</f>
        <v>-27788.43</v>
      </c>
      <c r="F2450" s="15">
        <f t="shared" si="32"/>
        <v>-337221.78</v>
      </c>
      <c r="G2450" s="15">
        <f t="shared" si="32"/>
        <v>-943496.75</v>
      </c>
      <c r="H2450" s="15">
        <f t="shared" si="32"/>
        <v>-1819230.06</v>
      </c>
      <c r="I2450" s="15">
        <f t="shared" si="32"/>
        <v>-1180539.71</v>
      </c>
      <c r="J2450" s="15">
        <f t="shared" si="32"/>
        <v>-950879.34</v>
      </c>
      <c r="K2450" s="15">
        <f t="shared" si="32"/>
        <v>-3417114.7699999991</v>
      </c>
      <c r="L2450" s="15">
        <f t="shared" si="32"/>
        <v>-3589866.44</v>
      </c>
      <c r="M2450" s="15">
        <f t="shared" si="32"/>
        <v>-22840468.859999996</v>
      </c>
      <c r="N2450" s="15">
        <f t="shared" si="32"/>
        <v>-7599874.5599999996</v>
      </c>
    </row>
    <row r="2451" spans="1:14" s="7" customFormat="1" x14ac:dyDescent="0.2">
      <c r="C2451" s="7" t="s">
        <v>971</v>
      </c>
      <c r="D2451" s="8"/>
      <c r="E2451" s="8"/>
      <c r="F2451" s="8"/>
      <c r="G2451" s="8"/>
      <c r="H2451" s="8"/>
      <c r="I2451" s="8"/>
      <c r="J2451" s="8"/>
      <c r="K2451" s="8"/>
      <c r="L2451" s="8"/>
      <c r="M2451" s="8">
        <v>-97191.26999999999</v>
      </c>
      <c r="N2451" s="8"/>
    </row>
    <row r="2452" spans="1:14" s="7" customFormat="1" x14ac:dyDescent="0.2">
      <c r="C2452" s="7" t="s">
        <v>972</v>
      </c>
      <c r="D2452" s="8"/>
      <c r="E2452" s="8"/>
      <c r="F2452" s="8"/>
      <c r="G2452" s="8"/>
      <c r="H2452" s="8"/>
      <c r="I2452" s="8"/>
      <c r="J2452" s="8"/>
      <c r="K2452" s="8"/>
      <c r="L2452" s="8"/>
      <c r="M2452" s="8">
        <v>-106599.88</v>
      </c>
      <c r="N2452" s="8">
        <v>-3085.75</v>
      </c>
    </row>
    <row r="2453" spans="1:14" s="7" customFormat="1" x14ac:dyDescent="0.2">
      <c r="C2453" s="7" t="s">
        <v>973</v>
      </c>
      <c r="D2453" s="8"/>
      <c r="E2453" s="8"/>
      <c r="F2453" s="8"/>
      <c r="G2453" s="8"/>
      <c r="H2453" s="8"/>
      <c r="I2453" s="8"/>
      <c r="J2453" s="8"/>
      <c r="K2453" s="8"/>
      <c r="L2453" s="8"/>
      <c r="M2453" s="8">
        <v>-49012.490000000005</v>
      </c>
      <c r="N2453" s="8"/>
    </row>
    <row r="2454" spans="1:14" s="7" customFormat="1" x14ac:dyDescent="0.2">
      <c r="C2454" s="7" t="s">
        <v>974</v>
      </c>
      <c r="D2454" s="8"/>
      <c r="E2454" s="8"/>
      <c r="F2454" s="8"/>
      <c r="G2454" s="8"/>
      <c r="H2454" s="8"/>
      <c r="I2454" s="8"/>
      <c r="J2454" s="8"/>
      <c r="K2454" s="8"/>
      <c r="L2454" s="8">
        <v>-36804.5</v>
      </c>
      <c r="M2454" s="8"/>
      <c r="N2454" s="8">
        <v>-4628.54</v>
      </c>
    </row>
    <row r="2455" spans="1:14" s="7" customFormat="1" x14ac:dyDescent="0.2">
      <c r="C2455" s="7" t="s">
        <v>977</v>
      </c>
      <c r="D2455" s="8"/>
      <c r="E2455" s="8"/>
      <c r="F2455" s="8"/>
      <c r="G2455" s="8"/>
      <c r="H2455" s="8"/>
      <c r="I2455" s="8"/>
      <c r="J2455" s="8"/>
      <c r="K2455" s="8"/>
      <c r="L2455" s="8"/>
      <c r="M2455" s="8">
        <v>-63722.15</v>
      </c>
      <c r="N2455" s="8">
        <v>-3085.69</v>
      </c>
    </row>
    <row r="2456" spans="1:14" s="7" customFormat="1" x14ac:dyDescent="0.2">
      <c r="C2456" s="7" t="s">
        <v>979</v>
      </c>
      <c r="D2456" s="8"/>
      <c r="E2456" s="8"/>
      <c r="F2456" s="8"/>
      <c r="G2456" s="8"/>
      <c r="H2456" s="8"/>
      <c r="I2456" s="8"/>
      <c r="J2456" s="8">
        <v>-42731</v>
      </c>
      <c r="K2456" s="8"/>
      <c r="L2456" s="8"/>
      <c r="M2456" s="8">
        <v>-63225.47</v>
      </c>
      <c r="N2456" s="8">
        <v>63225.47</v>
      </c>
    </row>
    <row r="2457" spans="1:14" s="7" customFormat="1" x14ac:dyDescent="0.2">
      <c r="C2457" s="7" t="s">
        <v>980</v>
      </c>
      <c r="D2457" s="8"/>
      <c r="E2457" s="8"/>
      <c r="F2457" s="8"/>
      <c r="G2457" s="8"/>
      <c r="H2457" s="8"/>
      <c r="I2457" s="8"/>
      <c r="J2457" s="8">
        <v>-7122</v>
      </c>
      <c r="K2457" s="8"/>
      <c r="L2457" s="8"/>
      <c r="M2457" s="8">
        <v>-10538.63</v>
      </c>
      <c r="N2457" s="8">
        <v>10538.63</v>
      </c>
    </row>
    <row r="2458" spans="1:14" s="7" customFormat="1" x14ac:dyDescent="0.2">
      <c r="C2458" s="7" t="s">
        <v>981</v>
      </c>
      <c r="D2458" s="8"/>
      <c r="E2458" s="8"/>
      <c r="F2458" s="8"/>
      <c r="G2458" s="8"/>
      <c r="H2458" s="8"/>
      <c r="I2458" s="8"/>
      <c r="J2458" s="8">
        <v>-7717.5</v>
      </c>
      <c r="K2458" s="8"/>
      <c r="L2458" s="8"/>
      <c r="M2458" s="8">
        <v>-2.1</v>
      </c>
      <c r="N2458" s="8">
        <v>2.1</v>
      </c>
    </row>
    <row r="2459" spans="1:14" s="7" customFormat="1" x14ac:dyDescent="0.2">
      <c r="C2459" s="7" t="s">
        <v>995</v>
      </c>
      <c r="D2459" s="8"/>
      <c r="E2459" s="8"/>
      <c r="F2459" s="8"/>
      <c r="G2459" s="8"/>
      <c r="H2459" s="8"/>
      <c r="I2459" s="8"/>
      <c r="J2459" s="8"/>
      <c r="K2459" s="8"/>
      <c r="L2459" s="8"/>
      <c r="M2459" s="8">
        <v>-21686.799999999999</v>
      </c>
      <c r="N2459" s="8"/>
    </row>
    <row r="2460" spans="1:14" s="7" customFormat="1" x14ac:dyDescent="0.2">
      <c r="C2460" s="7" t="s">
        <v>996</v>
      </c>
      <c r="D2460" s="8"/>
      <c r="E2460" s="8"/>
      <c r="F2460" s="8"/>
      <c r="G2460" s="8"/>
      <c r="H2460" s="8"/>
      <c r="I2460" s="8"/>
      <c r="J2460" s="8"/>
      <c r="K2460" s="8"/>
      <c r="L2460" s="8"/>
      <c r="M2460" s="8">
        <v>-10048.98</v>
      </c>
      <c r="N2460" s="8"/>
    </row>
    <row r="2461" spans="1:14" s="7" customFormat="1" x14ac:dyDescent="0.2">
      <c r="C2461" s="7" t="s">
        <v>997</v>
      </c>
      <c r="D2461" s="8"/>
      <c r="E2461" s="8"/>
      <c r="F2461" s="8"/>
      <c r="G2461" s="8"/>
      <c r="H2461" s="8"/>
      <c r="I2461" s="8"/>
      <c r="J2461" s="8"/>
      <c r="K2461" s="8"/>
      <c r="L2461" s="8">
        <v>-41018</v>
      </c>
      <c r="M2461" s="8">
        <v>-87552.85</v>
      </c>
      <c r="N2461" s="8">
        <v>-390</v>
      </c>
    </row>
    <row r="2462" spans="1:14" s="7" customFormat="1" x14ac:dyDescent="0.2">
      <c r="C2462" s="7" t="s">
        <v>1804</v>
      </c>
      <c r="D2462" s="8"/>
      <c r="E2462" s="8"/>
      <c r="F2462" s="8"/>
      <c r="G2462" s="8"/>
      <c r="H2462" s="8"/>
      <c r="I2462" s="8"/>
      <c r="J2462" s="8"/>
      <c r="K2462" s="8"/>
      <c r="L2462" s="8"/>
      <c r="M2462" s="8">
        <v>-60746.93</v>
      </c>
      <c r="N2462" s="8"/>
    </row>
    <row r="2463" spans="1:14" s="7" customFormat="1" x14ac:dyDescent="0.2">
      <c r="C2463" s="7" t="s">
        <v>1000</v>
      </c>
      <c r="D2463" s="8"/>
      <c r="E2463" s="8"/>
      <c r="F2463" s="8"/>
      <c r="G2463" s="8"/>
      <c r="H2463" s="8"/>
      <c r="I2463" s="8"/>
      <c r="J2463" s="8"/>
      <c r="K2463" s="8"/>
      <c r="L2463" s="8"/>
      <c r="M2463" s="8">
        <v>-16599.009999999998</v>
      </c>
      <c r="N2463" s="8"/>
    </row>
    <row r="2464" spans="1:14" s="7" customFormat="1" x14ac:dyDescent="0.2">
      <c r="C2464" s="7" t="s">
        <v>1002</v>
      </c>
      <c r="D2464" s="8"/>
      <c r="E2464" s="8"/>
      <c r="F2464" s="8"/>
      <c r="G2464" s="8"/>
      <c r="H2464" s="8"/>
      <c r="I2464" s="8"/>
      <c r="J2464" s="8"/>
      <c r="K2464" s="8"/>
      <c r="L2464" s="8"/>
      <c r="M2464" s="8">
        <v>-135180.91999999998</v>
      </c>
      <c r="N2464" s="8"/>
    </row>
    <row r="2465" spans="3:14" s="7" customFormat="1" x14ac:dyDescent="0.2">
      <c r="C2465" s="7" t="s">
        <v>1003</v>
      </c>
      <c r="D2465" s="8"/>
      <c r="E2465" s="8"/>
      <c r="F2465" s="8">
        <v>-14198.87</v>
      </c>
      <c r="G2465" s="8">
        <v>12779.1</v>
      </c>
      <c r="H2465" s="8"/>
      <c r="I2465" s="8">
        <v>-44166.14</v>
      </c>
      <c r="J2465" s="8">
        <v>-71599.45</v>
      </c>
      <c r="K2465" s="8">
        <v>-50535.9</v>
      </c>
      <c r="L2465" s="8"/>
      <c r="M2465" s="8">
        <v>-54446.14</v>
      </c>
      <c r="N2465" s="8"/>
    </row>
    <row r="2466" spans="3:14" s="7" customFormat="1" x14ac:dyDescent="0.2">
      <c r="C2466" s="7" t="s">
        <v>1007</v>
      </c>
      <c r="D2466" s="8"/>
      <c r="E2466" s="8"/>
      <c r="F2466" s="8"/>
      <c r="G2466" s="8"/>
      <c r="H2466" s="8"/>
      <c r="I2466" s="8"/>
      <c r="J2466" s="8"/>
      <c r="K2466" s="8"/>
      <c r="L2466" s="8"/>
      <c r="M2466" s="8">
        <v>-152771.97</v>
      </c>
      <c r="N2466" s="8"/>
    </row>
    <row r="2467" spans="3:14" s="7" customFormat="1" x14ac:dyDescent="0.2">
      <c r="C2467" s="7" t="s">
        <v>1009</v>
      </c>
      <c r="D2467" s="8"/>
      <c r="E2467" s="8"/>
      <c r="F2467" s="8"/>
      <c r="G2467" s="8"/>
      <c r="H2467" s="8"/>
      <c r="I2467" s="8"/>
      <c r="J2467" s="8"/>
      <c r="K2467" s="8"/>
      <c r="L2467" s="8"/>
      <c r="M2467" s="8">
        <v>-48023.31</v>
      </c>
      <c r="N2467" s="8"/>
    </row>
    <row r="2468" spans="3:14" s="7" customFormat="1" x14ac:dyDescent="0.2">
      <c r="C2468" s="7" t="s">
        <v>1011</v>
      </c>
      <c r="D2468" s="8"/>
      <c r="E2468" s="8"/>
      <c r="F2468" s="8"/>
      <c r="G2468" s="8"/>
      <c r="H2468" s="8"/>
      <c r="I2468" s="8"/>
      <c r="J2468" s="8"/>
      <c r="K2468" s="8"/>
      <c r="L2468" s="8">
        <v>-15360</v>
      </c>
      <c r="M2468" s="8"/>
      <c r="N2468" s="8">
        <v>0</v>
      </c>
    </row>
    <row r="2469" spans="3:14" s="7" customFormat="1" x14ac:dyDescent="0.2">
      <c r="C2469" s="7" t="s">
        <v>1805</v>
      </c>
      <c r="D2469" s="8"/>
      <c r="E2469" s="8"/>
      <c r="F2469" s="8"/>
      <c r="G2469" s="8"/>
      <c r="H2469" s="8"/>
      <c r="I2469" s="8"/>
      <c r="J2469" s="8"/>
      <c r="K2469" s="8"/>
      <c r="L2469" s="8"/>
      <c r="M2469" s="8">
        <v>-101256.95000000001</v>
      </c>
      <c r="N2469" s="8"/>
    </row>
    <row r="2470" spans="3:14" s="7" customFormat="1" x14ac:dyDescent="0.2">
      <c r="C2470" s="7" t="s">
        <v>1012</v>
      </c>
      <c r="D2470" s="8">
        <v>-355581.12</v>
      </c>
      <c r="E2470" s="8"/>
      <c r="F2470" s="8">
        <v>-154794.48000000001</v>
      </c>
      <c r="G2470" s="8">
        <v>-87681.52</v>
      </c>
      <c r="H2470" s="8">
        <v>-137581.65000000002</v>
      </c>
      <c r="I2470" s="8"/>
      <c r="J2470" s="8"/>
      <c r="K2470" s="8"/>
      <c r="L2470" s="8">
        <v>-7590.36</v>
      </c>
      <c r="M2470" s="8">
        <v>-209363.43</v>
      </c>
      <c r="N2470" s="8">
        <v>-39141.54</v>
      </c>
    </row>
    <row r="2471" spans="3:14" s="7" customFormat="1" x14ac:dyDescent="0.2">
      <c r="C2471" s="7" t="s">
        <v>1013</v>
      </c>
      <c r="D2471" s="8">
        <v>-22487.119999999999</v>
      </c>
      <c r="E2471" s="8">
        <v>-23116.66</v>
      </c>
      <c r="F2471" s="8">
        <v>-116195.15</v>
      </c>
      <c r="G2471" s="8">
        <v>-135212.83000000002</v>
      </c>
      <c r="H2471" s="8">
        <v>-158816.66999999998</v>
      </c>
      <c r="I2471" s="8">
        <v>-22487.11</v>
      </c>
      <c r="J2471" s="8">
        <v>-86277.46</v>
      </c>
      <c r="K2471" s="8">
        <v>-113805.11</v>
      </c>
      <c r="L2471" s="8">
        <v>-20818.88</v>
      </c>
      <c r="M2471" s="8">
        <v>-435139.5</v>
      </c>
      <c r="N2471" s="8">
        <v>-83401.709999999992</v>
      </c>
    </row>
    <row r="2472" spans="3:14" s="7" customFormat="1" x14ac:dyDescent="0.2">
      <c r="C2472" s="7" t="s">
        <v>1014</v>
      </c>
      <c r="D2472" s="8">
        <v>-8039.61</v>
      </c>
      <c r="E2472" s="8">
        <v>-4671.7700000000004</v>
      </c>
      <c r="F2472" s="8"/>
      <c r="G2472" s="8">
        <v>-59547</v>
      </c>
      <c r="H2472" s="8">
        <v>-67586.61</v>
      </c>
      <c r="I2472" s="8">
        <v>-8039.61</v>
      </c>
      <c r="J2472" s="8"/>
      <c r="K2472" s="8"/>
      <c r="L2472" s="8">
        <v>-54463.070000000007</v>
      </c>
      <c r="M2472" s="8">
        <v>-31619.22</v>
      </c>
      <c r="N2472" s="8">
        <v>-179609.41999999998</v>
      </c>
    </row>
    <row r="2473" spans="3:14" s="7" customFormat="1" x14ac:dyDescent="0.2">
      <c r="C2473" s="7" t="s">
        <v>1015</v>
      </c>
      <c r="D2473" s="8"/>
      <c r="E2473" s="8"/>
      <c r="F2473" s="8"/>
      <c r="G2473" s="8"/>
      <c r="H2473" s="8"/>
      <c r="I2473" s="8"/>
      <c r="J2473" s="8"/>
      <c r="K2473" s="8"/>
      <c r="L2473" s="8"/>
      <c r="M2473" s="8">
        <v>-250101.46</v>
      </c>
      <c r="N2473" s="8"/>
    </row>
    <row r="2474" spans="3:14" s="7" customFormat="1" x14ac:dyDescent="0.2">
      <c r="C2474" s="7" t="s">
        <v>1017</v>
      </c>
      <c r="D2474" s="8"/>
      <c r="E2474" s="8"/>
      <c r="F2474" s="8"/>
      <c r="G2474" s="8"/>
      <c r="H2474" s="8"/>
      <c r="I2474" s="8"/>
      <c r="J2474" s="8"/>
      <c r="K2474" s="8"/>
      <c r="L2474" s="8"/>
      <c r="M2474" s="8">
        <v>-573307.63</v>
      </c>
      <c r="N2474" s="8">
        <v>-50001</v>
      </c>
    </row>
    <row r="2475" spans="3:14" s="7" customFormat="1" x14ac:dyDescent="0.2">
      <c r="C2475" s="7" t="s">
        <v>1018</v>
      </c>
      <c r="D2475" s="8"/>
      <c r="E2475" s="8"/>
      <c r="F2475" s="8"/>
      <c r="G2475" s="8"/>
      <c r="H2475" s="8"/>
      <c r="I2475" s="8"/>
      <c r="J2475" s="8">
        <v>-6025</v>
      </c>
      <c r="K2475" s="8"/>
      <c r="L2475" s="8"/>
      <c r="M2475" s="8">
        <v>-324638.55000000005</v>
      </c>
      <c r="N2475" s="8">
        <v>-55038</v>
      </c>
    </row>
    <row r="2476" spans="3:14" s="7" customFormat="1" x14ac:dyDescent="0.2">
      <c r="C2476" s="7" t="s">
        <v>1019</v>
      </c>
      <c r="D2476" s="8"/>
      <c r="E2476" s="8"/>
      <c r="F2476" s="8"/>
      <c r="G2476" s="8"/>
      <c r="H2476" s="8"/>
      <c r="I2476" s="8"/>
      <c r="J2476" s="8"/>
      <c r="K2476" s="8"/>
      <c r="L2476" s="8"/>
      <c r="M2476" s="8">
        <v>-188166.34</v>
      </c>
      <c r="N2476" s="8">
        <v>-40814</v>
      </c>
    </row>
    <row r="2477" spans="3:14" s="7" customFormat="1" x14ac:dyDescent="0.2">
      <c r="C2477" s="7" t="s">
        <v>1020</v>
      </c>
      <c r="D2477" s="8"/>
      <c r="E2477" s="8"/>
      <c r="F2477" s="8"/>
      <c r="G2477" s="8"/>
      <c r="H2477" s="8">
        <v>-20091.46</v>
      </c>
      <c r="I2477" s="8">
        <v>-6454.19</v>
      </c>
      <c r="J2477" s="8"/>
      <c r="K2477" s="8">
        <v>-12908.38</v>
      </c>
      <c r="L2477" s="8"/>
      <c r="M2477" s="8">
        <v>-427491.80000000005</v>
      </c>
      <c r="N2477" s="8">
        <v>-6454.19</v>
      </c>
    </row>
    <row r="2478" spans="3:14" s="7" customFormat="1" x14ac:dyDescent="0.2">
      <c r="C2478" s="7" t="s">
        <v>1021</v>
      </c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>
        <v>-536.78</v>
      </c>
    </row>
    <row r="2479" spans="3:14" s="7" customFormat="1" x14ac:dyDescent="0.2">
      <c r="C2479" s="7" t="s">
        <v>1806</v>
      </c>
      <c r="D2479" s="8"/>
      <c r="E2479" s="8"/>
      <c r="F2479" s="8"/>
      <c r="G2479" s="8">
        <v>-2029.99</v>
      </c>
      <c r="H2479" s="8"/>
      <c r="I2479" s="8"/>
      <c r="J2479" s="8"/>
      <c r="K2479" s="8"/>
      <c r="L2479" s="8"/>
      <c r="M2479" s="8">
        <v>-398068.4</v>
      </c>
      <c r="N2479" s="8">
        <v>-29602.68</v>
      </c>
    </row>
    <row r="2480" spans="3:14" s="7" customFormat="1" x14ac:dyDescent="0.2">
      <c r="C2480" s="7" t="s">
        <v>1023</v>
      </c>
      <c r="D2480" s="8"/>
      <c r="E2480" s="8"/>
      <c r="F2480" s="8"/>
      <c r="G2480" s="8"/>
      <c r="H2480" s="8"/>
      <c r="I2480" s="8"/>
      <c r="J2480" s="8"/>
      <c r="K2480" s="8"/>
      <c r="L2480" s="8"/>
      <c r="M2480" s="8">
        <v>-6972154.3200000003</v>
      </c>
      <c r="N2480" s="8"/>
    </row>
    <row r="2481" spans="3:14" s="7" customFormat="1" x14ac:dyDescent="0.2">
      <c r="C2481" s="7" t="s">
        <v>1025</v>
      </c>
      <c r="D2481" s="8"/>
      <c r="E2481" s="8"/>
      <c r="F2481" s="8"/>
      <c r="G2481" s="8"/>
      <c r="H2481" s="8">
        <v>-82350</v>
      </c>
      <c r="I2481" s="8">
        <v>-156117.66</v>
      </c>
      <c r="J2481" s="8"/>
      <c r="K2481" s="8"/>
      <c r="L2481" s="8"/>
      <c r="M2481" s="8">
        <v>-153130.13999999998</v>
      </c>
      <c r="N2481" s="8">
        <v>-6171.5</v>
      </c>
    </row>
    <row r="2482" spans="3:14" s="7" customFormat="1" x14ac:dyDescent="0.2">
      <c r="C2482" s="7" t="s">
        <v>1026</v>
      </c>
      <c r="D2482" s="8"/>
      <c r="E2482" s="8"/>
      <c r="F2482" s="8"/>
      <c r="G2482" s="8"/>
      <c r="H2482" s="8"/>
      <c r="I2482" s="8">
        <v>-13398.66</v>
      </c>
      <c r="J2482" s="8"/>
      <c r="K2482" s="8">
        <v>-36142.5</v>
      </c>
      <c r="L2482" s="8"/>
      <c r="M2482" s="8">
        <v>-119957.18</v>
      </c>
      <c r="N2482" s="8">
        <v>-30666.510000000002</v>
      </c>
    </row>
    <row r="2483" spans="3:14" s="7" customFormat="1" x14ac:dyDescent="0.2">
      <c r="C2483" s="7" t="s">
        <v>1027</v>
      </c>
      <c r="D2483" s="8"/>
      <c r="E2483" s="8"/>
      <c r="F2483" s="8"/>
      <c r="G2483" s="8">
        <v>-148246.43</v>
      </c>
      <c r="H2483" s="8">
        <v>-28485.45</v>
      </c>
      <c r="I2483" s="8">
        <v>-310454.46999999997</v>
      </c>
      <c r="J2483" s="8"/>
      <c r="K2483" s="8">
        <v>-301559.84999999998</v>
      </c>
      <c r="L2483" s="8"/>
      <c r="M2483" s="8">
        <v>-2411931.2399999998</v>
      </c>
      <c r="N2483" s="8">
        <v>608009.81999999995</v>
      </c>
    </row>
    <row r="2484" spans="3:14" s="7" customFormat="1" x14ac:dyDescent="0.2">
      <c r="C2484" s="7" t="s">
        <v>1028</v>
      </c>
      <c r="D2484" s="8"/>
      <c r="E2484" s="8"/>
      <c r="F2484" s="8"/>
      <c r="G2484" s="8"/>
      <c r="H2484" s="8">
        <v>-5692.24</v>
      </c>
      <c r="I2484" s="8"/>
      <c r="J2484" s="8"/>
      <c r="K2484" s="8"/>
      <c r="L2484" s="8"/>
      <c r="M2484" s="8"/>
      <c r="N2484" s="8">
        <v>-71386.850000000006</v>
      </c>
    </row>
    <row r="2485" spans="3:14" s="7" customFormat="1" x14ac:dyDescent="0.2">
      <c r="C2485" s="7" t="s">
        <v>1807</v>
      </c>
      <c r="D2485" s="8"/>
      <c r="E2485" s="8"/>
      <c r="F2485" s="8"/>
      <c r="G2485" s="8"/>
      <c r="H2485" s="8"/>
      <c r="I2485" s="8">
        <v>-372902.25</v>
      </c>
      <c r="J2485" s="8"/>
      <c r="K2485" s="8"/>
      <c r="L2485" s="8"/>
      <c r="M2485" s="8">
        <v>-29650.01</v>
      </c>
      <c r="N2485" s="8"/>
    </row>
    <row r="2486" spans="3:14" s="7" customFormat="1" x14ac:dyDescent="0.2">
      <c r="C2486" s="7" t="s">
        <v>1808</v>
      </c>
      <c r="D2486" s="8"/>
      <c r="E2486" s="8"/>
      <c r="F2486" s="8"/>
      <c r="G2486" s="8"/>
      <c r="H2486" s="8"/>
      <c r="I2486" s="8"/>
      <c r="J2486" s="8"/>
      <c r="K2486" s="8"/>
      <c r="L2486" s="8"/>
      <c r="M2486" s="8">
        <v>-74123</v>
      </c>
      <c r="N2486" s="8"/>
    </row>
    <row r="2487" spans="3:14" s="7" customFormat="1" x14ac:dyDescent="0.2">
      <c r="C2487" s="7" t="s">
        <v>1029</v>
      </c>
      <c r="D2487" s="8"/>
      <c r="E2487" s="8"/>
      <c r="F2487" s="8"/>
      <c r="G2487" s="8"/>
      <c r="H2487" s="8"/>
      <c r="I2487" s="8"/>
      <c r="J2487" s="8"/>
      <c r="K2487" s="8">
        <v>-218096.39</v>
      </c>
      <c r="L2487" s="8">
        <v>-97730.25</v>
      </c>
      <c r="M2487" s="8">
        <v>-174058.83</v>
      </c>
      <c r="N2487" s="8">
        <v>-290595.44999999995</v>
      </c>
    </row>
    <row r="2488" spans="3:14" s="7" customFormat="1" x14ac:dyDescent="0.2">
      <c r="C2488" s="7" t="s">
        <v>1030</v>
      </c>
      <c r="D2488" s="8"/>
      <c r="E2488" s="8"/>
      <c r="F2488" s="8"/>
      <c r="G2488" s="8"/>
      <c r="H2488" s="8"/>
      <c r="I2488" s="8"/>
      <c r="J2488" s="8"/>
      <c r="K2488" s="8">
        <v>-19584.919999999998</v>
      </c>
      <c r="L2488" s="8"/>
      <c r="M2488" s="8"/>
      <c r="N2488" s="8"/>
    </row>
    <row r="2489" spans="3:14" s="7" customFormat="1" x14ac:dyDescent="0.2">
      <c r="C2489" s="7" t="s">
        <v>1031</v>
      </c>
      <c r="D2489" s="8"/>
      <c r="E2489" s="8"/>
      <c r="F2489" s="8"/>
      <c r="G2489" s="8"/>
      <c r="H2489" s="8"/>
      <c r="I2489" s="8"/>
      <c r="J2489" s="8"/>
      <c r="K2489" s="8">
        <v>-14439.259999999998</v>
      </c>
      <c r="L2489" s="8">
        <v>-7386.39</v>
      </c>
      <c r="M2489" s="8"/>
      <c r="N2489" s="8"/>
    </row>
    <row r="2490" spans="3:14" s="7" customFormat="1" x14ac:dyDescent="0.2">
      <c r="C2490" s="7" t="s">
        <v>1032</v>
      </c>
      <c r="D2490" s="8"/>
      <c r="E2490" s="8"/>
      <c r="F2490" s="8"/>
      <c r="G2490" s="8"/>
      <c r="H2490" s="8"/>
      <c r="I2490" s="8"/>
      <c r="J2490" s="8"/>
      <c r="K2490" s="8">
        <v>-373172.9</v>
      </c>
      <c r="L2490" s="8">
        <v>-174064.77</v>
      </c>
      <c r="M2490" s="8">
        <v>-739294.82</v>
      </c>
      <c r="N2490" s="8">
        <v>-1033476.11</v>
      </c>
    </row>
    <row r="2491" spans="3:14" s="7" customFormat="1" x14ac:dyDescent="0.2">
      <c r="C2491" s="7" t="s">
        <v>1033</v>
      </c>
      <c r="D2491" s="8"/>
      <c r="E2491" s="8"/>
      <c r="F2491" s="8"/>
      <c r="G2491" s="8"/>
      <c r="H2491" s="8"/>
      <c r="I2491" s="8"/>
      <c r="J2491" s="8"/>
      <c r="K2491" s="8">
        <v>-129953.26</v>
      </c>
      <c r="L2491" s="8">
        <v>-66477.56</v>
      </c>
      <c r="M2491" s="8"/>
      <c r="N2491" s="8"/>
    </row>
    <row r="2492" spans="3:14" s="7" customFormat="1" x14ac:dyDescent="0.2">
      <c r="C2492" s="7" t="s">
        <v>1034</v>
      </c>
      <c r="D2492" s="8"/>
      <c r="E2492" s="8"/>
      <c r="F2492" s="8"/>
      <c r="G2492" s="8"/>
      <c r="H2492" s="8"/>
      <c r="I2492" s="8"/>
      <c r="J2492" s="8"/>
      <c r="K2492" s="8">
        <v>-54262.090000000004</v>
      </c>
      <c r="L2492" s="8">
        <v>-26831.66</v>
      </c>
      <c r="M2492" s="8"/>
      <c r="N2492" s="8">
        <v>-1387344.19</v>
      </c>
    </row>
    <row r="2493" spans="3:14" s="7" customFormat="1" x14ac:dyDescent="0.2">
      <c r="C2493" s="7" t="s">
        <v>1035</v>
      </c>
      <c r="D2493" s="8"/>
      <c r="E2493" s="8"/>
      <c r="F2493" s="8"/>
      <c r="G2493" s="8"/>
      <c r="H2493" s="8"/>
      <c r="I2493" s="8"/>
      <c r="J2493" s="8"/>
      <c r="K2493" s="8">
        <v>-217031.81</v>
      </c>
      <c r="L2493" s="8">
        <v>-105388.3</v>
      </c>
      <c r="M2493" s="8"/>
      <c r="N2493" s="8"/>
    </row>
    <row r="2494" spans="3:14" s="7" customFormat="1" x14ac:dyDescent="0.2">
      <c r="C2494" s="7" t="s">
        <v>1036</v>
      </c>
      <c r="D2494" s="8"/>
      <c r="E2494" s="8"/>
      <c r="F2494" s="8"/>
      <c r="G2494" s="8"/>
      <c r="H2494" s="8"/>
      <c r="I2494" s="8"/>
      <c r="J2494" s="8"/>
      <c r="K2494" s="8">
        <v>-540420.69999999995</v>
      </c>
      <c r="L2494" s="8">
        <v>-269167.42</v>
      </c>
      <c r="M2494" s="8"/>
      <c r="N2494" s="8">
        <v>-1387344.15</v>
      </c>
    </row>
    <row r="2495" spans="3:14" s="7" customFormat="1" x14ac:dyDescent="0.2">
      <c r="C2495" s="7" t="s">
        <v>1037</v>
      </c>
      <c r="D2495" s="8"/>
      <c r="E2495" s="8"/>
      <c r="F2495" s="8"/>
      <c r="G2495" s="8"/>
      <c r="H2495" s="8">
        <v>-46928</v>
      </c>
      <c r="I2495" s="8"/>
      <c r="J2495" s="8"/>
      <c r="K2495" s="8">
        <v>-218774.04</v>
      </c>
      <c r="L2495" s="8">
        <v>-276425.79000000004</v>
      </c>
      <c r="M2495" s="8">
        <v>-975407</v>
      </c>
      <c r="N2495" s="8">
        <v>-1763475.57</v>
      </c>
    </row>
    <row r="2496" spans="3:14" s="7" customFormat="1" x14ac:dyDescent="0.2">
      <c r="C2496" s="7" t="s">
        <v>1038</v>
      </c>
      <c r="D2496" s="8"/>
      <c r="E2496" s="8"/>
      <c r="F2496" s="8"/>
      <c r="G2496" s="8">
        <v>-66839.98</v>
      </c>
      <c r="H2496" s="8">
        <v>-66839.97</v>
      </c>
      <c r="I2496" s="8">
        <v>-108183.06</v>
      </c>
      <c r="J2496" s="8"/>
      <c r="K2496" s="8">
        <v>-668433.88</v>
      </c>
      <c r="L2496" s="8">
        <v>-103726.28</v>
      </c>
      <c r="M2496" s="8">
        <v>-1124674.02</v>
      </c>
      <c r="N2496" s="8">
        <v>-538084.37</v>
      </c>
    </row>
    <row r="2497" spans="3:14" s="7" customFormat="1" x14ac:dyDescent="0.2">
      <c r="C2497" s="7" t="s">
        <v>1039</v>
      </c>
      <c r="D2497" s="8"/>
      <c r="E2497" s="8"/>
      <c r="F2497" s="8"/>
      <c r="G2497" s="8"/>
      <c r="H2497" s="8"/>
      <c r="I2497" s="8"/>
      <c r="J2497" s="8"/>
      <c r="K2497" s="8">
        <v>-85247.8</v>
      </c>
      <c r="L2497" s="8">
        <v>-39824.11</v>
      </c>
      <c r="M2497" s="8"/>
      <c r="N2497" s="8"/>
    </row>
    <row r="2498" spans="3:14" s="7" customFormat="1" x14ac:dyDescent="0.2">
      <c r="C2498" s="7" t="s">
        <v>1809</v>
      </c>
      <c r="D2498" s="8"/>
      <c r="E2498" s="8"/>
      <c r="F2498" s="8"/>
      <c r="G2498" s="8"/>
      <c r="H2498" s="8"/>
      <c r="I2498" s="8">
        <v>-46800</v>
      </c>
      <c r="J2498" s="8">
        <v>-78000</v>
      </c>
      <c r="K2498" s="8">
        <v>-54262.090000000004</v>
      </c>
      <c r="L2498" s="8">
        <v>-26831.66</v>
      </c>
      <c r="M2498" s="8"/>
      <c r="N2498" s="8"/>
    </row>
    <row r="2499" spans="3:14" s="7" customFormat="1" x14ac:dyDescent="0.2">
      <c r="C2499" s="7" t="s">
        <v>1810</v>
      </c>
      <c r="D2499" s="8"/>
      <c r="E2499" s="8"/>
      <c r="F2499" s="8"/>
      <c r="G2499" s="8"/>
      <c r="H2499" s="8"/>
      <c r="I2499" s="8"/>
      <c r="J2499" s="8"/>
      <c r="K2499" s="8"/>
      <c r="L2499" s="8">
        <v>-8972.76</v>
      </c>
      <c r="M2499" s="8">
        <v>-13611.36</v>
      </c>
      <c r="N2499" s="8"/>
    </row>
    <row r="2500" spans="3:14" s="7" customFormat="1" x14ac:dyDescent="0.2">
      <c r="C2500" s="7" t="s">
        <v>1811</v>
      </c>
      <c r="D2500" s="8"/>
      <c r="E2500" s="8"/>
      <c r="F2500" s="8"/>
      <c r="G2500" s="8"/>
      <c r="H2500" s="8"/>
      <c r="I2500" s="8"/>
      <c r="J2500" s="8">
        <v>-50893.29</v>
      </c>
      <c r="K2500" s="8"/>
      <c r="L2500" s="8"/>
      <c r="M2500" s="8"/>
      <c r="N2500" s="8"/>
    </row>
    <row r="2501" spans="3:14" s="7" customFormat="1" x14ac:dyDescent="0.2">
      <c r="C2501" s="7" t="s">
        <v>1812</v>
      </c>
      <c r="D2501" s="8"/>
      <c r="E2501" s="8"/>
      <c r="F2501" s="8"/>
      <c r="G2501" s="8">
        <v>-5000</v>
      </c>
      <c r="H2501" s="8"/>
      <c r="I2501" s="8"/>
      <c r="J2501" s="8"/>
      <c r="K2501" s="8"/>
      <c r="L2501" s="8"/>
      <c r="M2501" s="8"/>
      <c r="N2501" s="8"/>
    </row>
    <row r="2502" spans="3:14" s="7" customFormat="1" x14ac:dyDescent="0.2">
      <c r="C2502" s="7" t="s">
        <v>1813</v>
      </c>
      <c r="D2502" s="8"/>
      <c r="E2502" s="8"/>
      <c r="F2502" s="8"/>
      <c r="G2502" s="8">
        <v>-3750</v>
      </c>
      <c r="H2502" s="8"/>
      <c r="I2502" s="8"/>
      <c r="J2502" s="8"/>
      <c r="K2502" s="8"/>
      <c r="L2502" s="8"/>
      <c r="M2502" s="8"/>
      <c r="N2502" s="8"/>
    </row>
    <row r="2503" spans="3:14" s="7" customFormat="1" x14ac:dyDescent="0.2">
      <c r="C2503" s="7" t="s">
        <v>1040</v>
      </c>
      <c r="D2503" s="8"/>
      <c r="E2503" s="8"/>
      <c r="F2503" s="8"/>
      <c r="G2503" s="8"/>
      <c r="H2503" s="8"/>
      <c r="I2503" s="8">
        <v>-4680.07</v>
      </c>
      <c r="J2503" s="8"/>
      <c r="K2503" s="8">
        <v>-42753.38</v>
      </c>
      <c r="L2503" s="8">
        <v>-21928.400000000001</v>
      </c>
      <c r="M2503" s="8">
        <v>-1220871.67</v>
      </c>
      <c r="N2503" s="8">
        <v>-2168.86</v>
      </c>
    </row>
    <row r="2504" spans="3:14" s="7" customFormat="1" x14ac:dyDescent="0.2">
      <c r="C2504" s="7" t="s">
        <v>1042</v>
      </c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>
        <v>-3086</v>
      </c>
    </row>
    <row r="2505" spans="3:14" s="7" customFormat="1" x14ac:dyDescent="0.2">
      <c r="C2505" s="7" t="s">
        <v>1044</v>
      </c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>
        <v>-3086</v>
      </c>
    </row>
    <row r="2506" spans="3:14" s="7" customFormat="1" x14ac:dyDescent="0.2">
      <c r="C2506" s="7" t="s">
        <v>1045</v>
      </c>
      <c r="D2506" s="8"/>
      <c r="E2506" s="8"/>
      <c r="F2506" s="8"/>
      <c r="G2506" s="8"/>
      <c r="H2506" s="8"/>
      <c r="I2506" s="8"/>
      <c r="J2506" s="8"/>
      <c r="K2506" s="8"/>
      <c r="L2506" s="8"/>
      <c r="M2506" s="8">
        <v>-1256923.2</v>
      </c>
      <c r="N2506" s="8">
        <v>-49060.31</v>
      </c>
    </row>
    <row r="2507" spans="3:14" s="7" customFormat="1" x14ac:dyDescent="0.2">
      <c r="C2507" s="7" t="s">
        <v>1046</v>
      </c>
      <c r="D2507" s="8"/>
      <c r="E2507" s="8"/>
      <c r="F2507" s="8"/>
      <c r="G2507" s="8"/>
      <c r="H2507" s="8"/>
      <c r="I2507" s="8"/>
      <c r="J2507" s="8"/>
      <c r="K2507" s="8"/>
      <c r="L2507" s="8">
        <v>-139836.79</v>
      </c>
      <c r="M2507" s="8">
        <v>-356141.57999999996</v>
      </c>
      <c r="N2507" s="8">
        <v>-1130.29</v>
      </c>
    </row>
    <row r="2508" spans="3:14" s="7" customFormat="1" x14ac:dyDescent="0.2">
      <c r="C2508" s="7" t="s">
        <v>1050</v>
      </c>
      <c r="D2508" s="8"/>
      <c r="E2508" s="8"/>
      <c r="F2508" s="8">
        <v>-52033.279999999999</v>
      </c>
      <c r="G2508" s="8">
        <v>-56035.839999999997</v>
      </c>
      <c r="H2508" s="8">
        <v>-26697.5</v>
      </c>
      <c r="I2508" s="8"/>
      <c r="J2508" s="8"/>
      <c r="K2508" s="8"/>
      <c r="L2508" s="8"/>
      <c r="M2508" s="8">
        <v>-51506.71</v>
      </c>
      <c r="N2508" s="8"/>
    </row>
    <row r="2509" spans="3:14" s="7" customFormat="1" x14ac:dyDescent="0.2">
      <c r="C2509" s="7" t="s">
        <v>1051</v>
      </c>
      <c r="D2509" s="8"/>
      <c r="E2509" s="8"/>
      <c r="F2509" s="8"/>
      <c r="G2509" s="8">
        <v>-109800</v>
      </c>
      <c r="H2509" s="8"/>
      <c r="I2509" s="8">
        <v>-25500</v>
      </c>
      <c r="J2509" s="8"/>
      <c r="K2509" s="8">
        <v>-8064.5</v>
      </c>
      <c r="L2509" s="8"/>
      <c r="M2509" s="8"/>
      <c r="N2509" s="8"/>
    </row>
    <row r="2510" spans="3:14" s="7" customFormat="1" x14ac:dyDescent="0.2">
      <c r="C2510" s="7" t="s">
        <v>1052</v>
      </c>
      <c r="D2510" s="8"/>
      <c r="E2510" s="8"/>
      <c r="F2510" s="8"/>
      <c r="G2510" s="8">
        <v>-122806</v>
      </c>
      <c r="H2510" s="8"/>
      <c r="I2510" s="8">
        <v>-61356.49</v>
      </c>
      <c r="J2510" s="8"/>
      <c r="K2510" s="8">
        <v>-841.07</v>
      </c>
      <c r="L2510" s="8">
        <v>-126924.56</v>
      </c>
      <c r="M2510" s="8">
        <v>-392630.09</v>
      </c>
      <c r="N2510" s="8">
        <v>-52456.42</v>
      </c>
    </row>
    <row r="2511" spans="3:14" s="7" customFormat="1" x14ac:dyDescent="0.2">
      <c r="C2511" s="7" t="s">
        <v>1053</v>
      </c>
      <c r="D2511" s="8"/>
      <c r="E2511" s="8"/>
      <c r="F2511" s="8"/>
      <c r="G2511" s="8"/>
      <c r="H2511" s="8"/>
      <c r="I2511" s="8"/>
      <c r="J2511" s="8"/>
      <c r="K2511" s="8"/>
      <c r="L2511" s="8"/>
      <c r="M2511" s="8">
        <v>-39236.480000000003</v>
      </c>
      <c r="N2511" s="8"/>
    </row>
    <row r="2512" spans="3:14" s="7" customFormat="1" x14ac:dyDescent="0.2">
      <c r="C2512" s="7" t="s">
        <v>1054</v>
      </c>
      <c r="D2512" s="8"/>
      <c r="E2512" s="8"/>
      <c r="F2512" s="8"/>
      <c r="G2512" s="8"/>
      <c r="H2512" s="8"/>
      <c r="I2512" s="8"/>
      <c r="J2512" s="8"/>
      <c r="K2512" s="8"/>
      <c r="L2512" s="8"/>
      <c r="M2512" s="8">
        <v>-76049.13</v>
      </c>
      <c r="N2512" s="8">
        <v>-81840</v>
      </c>
    </row>
    <row r="2513" spans="1:14" s="7" customFormat="1" x14ac:dyDescent="0.2">
      <c r="C2513" s="7" t="s">
        <v>1063</v>
      </c>
      <c r="D2513" s="8"/>
      <c r="E2513" s="8"/>
      <c r="F2513" s="8"/>
      <c r="G2513" s="8"/>
      <c r="H2513" s="8"/>
      <c r="I2513" s="8"/>
      <c r="J2513" s="8"/>
      <c r="K2513" s="8"/>
      <c r="L2513" s="8"/>
      <c r="M2513" s="8">
        <v>-27766.62</v>
      </c>
      <c r="N2513" s="8"/>
    </row>
    <row r="2514" spans="1:14" s="7" customFormat="1" x14ac:dyDescent="0.2">
      <c r="C2514" s="7" t="s">
        <v>1814</v>
      </c>
      <c r="D2514" s="8"/>
      <c r="E2514" s="8"/>
      <c r="F2514" s="8"/>
      <c r="G2514" s="8"/>
      <c r="H2514" s="8"/>
      <c r="I2514" s="8"/>
      <c r="J2514" s="8"/>
      <c r="K2514" s="8"/>
      <c r="L2514" s="8"/>
      <c r="M2514" s="8">
        <v>-73804.38</v>
      </c>
      <c r="N2514" s="8"/>
    </row>
    <row r="2515" spans="1:14" s="7" customFormat="1" x14ac:dyDescent="0.2">
      <c r="C2515" s="7" t="s">
        <v>1065</v>
      </c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>
        <v>-58957</v>
      </c>
    </row>
    <row r="2516" spans="1:14" s="7" customFormat="1" x14ac:dyDescent="0.2">
      <c r="C2516" s="7" t="s">
        <v>1066</v>
      </c>
      <c r="D2516" s="8"/>
      <c r="E2516" s="8"/>
      <c r="F2516" s="8"/>
      <c r="G2516" s="8"/>
      <c r="H2516" s="8"/>
      <c r="I2516" s="8"/>
      <c r="J2516" s="8">
        <v>-58063.86</v>
      </c>
      <c r="K2516" s="8">
        <v>-1337.94</v>
      </c>
      <c r="L2516" s="8">
        <v>-1411.42</v>
      </c>
      <c r="M2516" s="8">
        <v>-246836.7</v>
      </c>
      <c r="N2516" s="8"/>
    </row>
    <row r="2517" spans="1:14" s="7" customFormat="1" x14ac:dyDescent="0.2">
      <c r="C2517" s="7" t="s">
        <v>1067</v>
      </c>
      <c r="D2517" s="8"/>
      <c r="E2517" s="8"/>
      <c r="F2517" s="8"/>
      <c r="G2517" s="8"/>
      <c r="H2517" s="8">
        <v>-864660</v>
      </c>
      <c r="I2517" s="8"/>
      <c r="J2517" s="8"/>
      <c r="K2517" s="8">
        <v>-54484.6</v>
      </c>
      <c r="L2517" s="8"/>
      <c r="M2517" s="8">
        <v>-435956.99</v>
      </c>
      <c r="N2517" s="8">
        <v>-101359</v>
      </c>
    </row>
    <row r="2518" spans="1:14" s="7" customFormat="1" x14ac:dyDescent="0.2">
      <c r="C2518" s="7" t="s">
        <v>1068</v>
      </c>
      <c r="D2518" s="8"/>
      <c r="E2518" s="8"/>
      <c r="F2518" s="8"/>
      <c r="G2518" s="8"/>
      <c r="H2518" s="8"/>
      <c r="I2518" s="8"/>
      <c r="J2518" s="8"/>
      <c r="K2518" s="8"/>
      <c r="L2518" s="8"/>
      <c r="M2518" s="8">
        <v>-290627.77</v>
      </c>
      <c r="N2518" s="8">
        <v>-56442</v>
      </c>
    </row>
    <row r="2519" spans="1:14" s="7" customFormat="1" x14ac:dyDescent="0.2">
      <c r="C2519" s="7" t="s">
        <v>1074</v>
      </c>
      <c r="D2519" s="8"/>
      <c r="E2519" s="8"/>
      <c r="F2519" s="8"/>
      <c r="G2519" s="8"/>
      <c r="H2519" s="8"/>
      <c r="I2519" s="8"/>
      <c r="J2519" s="8">
        <v>-216717.79</v>
      </c>
      <c r="K2519" s="8">
        <v>-4032.25</v>
      </c>
      <c r="L2519" s="8"/>
      <c r="M2519" s="8"/>
      <c r="N2519" s="8">
        <v>0</v>
      </c>
    </row>
    <row r="2520" spans="1:14" s="7" customFormat="1" x14ac:dyDescent="0.2">
      <c r="C2520" s="7" t="s">
        <v>1075</v>
      </c>
      <c r="D2520" s="8"/>
      <c r="E2520" s="8"/>
      <c r="F2520" s="8"/>
      <c r="G2520" s="8"/>
      <c r="H2520" s="8"/>
      <c r="I2520" s="8"/>
      <c r="J2520" s="8"/>
      <c r="K2520" s="8"/>
      <c r="L2520" s="8"/>
      <c r="M2520" s="8">
        <v>-930014.03999999992</v>
      </c>
      <c r="N2520" s="8">
        <v>-58780.1</v>
      </c>
    </row>
    <row r="2521" spans="1:14" s="7" customFormat="1" x14ac:dyDescent="0.2">
      <c r="C2521" s="7" t="s">
        <v>1076</v>
      </c>
      <c r="D2521" s="8"/>
      <c r="E2521" s="8"/>
      <c r="F2521" s="8"/>
      <c r="G2521" s="8">
        <v>-124717.76000000001</v>
      </c>
      <c r="H2521" s="8">
        <v>-219489.64</v>
      </c>
      <c r="I2521" s="8"/>
      <c r="J2521" s="8">
        <v>-85476.37</v>
      </c>
      <c r="K2521" s="8">
        <v>-106459.76999999999</v>
      </c>
      <c r="L2521" s="8"/>
      <c r="M2521" s="8"/>
      <c r="N2521" s="8">
        <v>-73030</v>
      </c>
    </row>
    <row r="2522" spans="1:14" s="7" customFormat="1" x14ac:dyDescent="0.2">
      <c r="C2522" s="7" t="s">
        <v>1077</v>
      </c>
      <c r="D2522" s="8"/>
      <c r="E2522" s="8"/>
      <c r="F2522" s="8"/>
      <c r="G2522" s="8">
        <v>-34608.5</v>
      </c>
      <c r="H2522" s="8"/>
      <c r="I2522" s="8"/>
      <c r="J2522" s="8"/>
      <c r="K2522" s="8"/>
      <c r="L2522" s="8"/>
      <c r="M2522" s="8"/>
      <c r="N2522" s="8"/>
    </row>
    <row r="2523" spans="1:14" s="7" customFormat="1" x14ac:dyDescent="0.2">
      <c r="C2523" s="7" t="s">
        <v>1081</v>
      </c>
      <c r="D2523" s="8"/>
      <c r="E2523" s="8"/>
      <c r="F2523" s="8"/>
      <c r="G2523" s="8"/>
      <c r="H2523" s="8"/>
      <c r="I2523" s="8"/>
      <c r="J2523" s="8"/>
      <c r="K2523" s="8">
        <v>-90510.37999999999</v>
      </c>
      <c r="L2523" s="8">
        <v>-27318.6</v>
      </c>
      <c r="M2523" s="8">
        <v>-43948.039999999994</v>
      </c>
      <c r="N2523" s="8">
        <v>0</v>
      </c>
    </row>
    <row r="2524" spans="1:14" s="7" customFormat="1" x14ac:dyDescent="0.2">
      <c r="C2524" s="7" t="s">
        <v>1082</v>
      </c>
      <c r="D2524" s="8"/>
      <c r="E2524" s="8"/>
      <c r="F2524" s="8"/>
      <c r="G2524" s="8"/>
      <c r="H2524" s="8">
        <v>-94010.87</v>
      </c>
      <c r="I2524" s="8"/>
      <c r="J2524" s="8">
        <v>-240255.62</v>
      </c>
      <c r="K2524" s="8"/>
      <c r="L2524" s="8"/>
      <c r="M2524" s="8">
        <v>2018.4</v>
      </c>
      <c r="N2524" s="8"/>
    </row>
    <row r="2525" spans="1:14" s="7" customFormat="1" x14ac:dyDescent="0.2">
      <c r="C2525" s="7" t="s">
        <v>1083</v>
      </c>
      <c r="D2525" s="8"/>
      <c r="E2525" s="8"/>
      <c r="F2525" s="8"/>
      <c r="G2525" s="8"/>
      <c r="H2525" s="8"/>
      <c r="I2525" s="8"/>
      <c r="J2525" s="8"/>
      <c r="K2525" s="8"/>
      <c r="L2525" s="8">
        <v>-1893564.91</v>
      </c>
      <c r="M2525" s="8">
        <v>-692029.46</v>
      </c>
      <c r="N2525" s="8">
        <v>-624483.3600000001</v>
      </c>
    </row>
    <row r="2526" spans="1:14" s="7" customFormat="1" x14ac:dyDescent="0.2">
      <c r="C2526" s="7" t="s">
        <v>1085</v>
      </c>
      <c r="D2526" s="8"/>
      <c r="E2526" s="8"/>
      <c r="F2526" s="8"/>
      <c r="G2526" s="8"/>
      <c r="H2526" s="8"/>
      <c r="I2526" s="8"/>
      <c r="J2526" s="8"/>
      <c r="K2526" s="8"/>
      <c r="L2526" s="8"/>
      <c r="M2526" s="8">
        <v>-3650.3</v>
      </c>
      <c r="N2526" s="8"/>
    </row>
    <row r="2527" spans="1:14" s="7" customFormat="1" x14ac:dyDescent="0.2">
      <c r="C2527" s="7" t="s">
        <v>1815</v>
      </c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>
        <v>-111437.24</v>
      </c>
    </row>
    <row r="2528" spans="1:14" s="7" customFormat="1" x14ac:dyDescent="0.2">
      <c r="A2528" s="14"/>
      <c r="B2528" s="14" t="s">
        <v>1816</v>
      </c>
      <c r="C2528" s="14"/>
      <c r="D2528" s="15">
        <f>SUM(D2529:D2566)</f>
        <v>-134226.18</v>
      </c>
      <c r="E2528" s="15">
        <f t="shared" ref="E2528:N2528" si="33">SUM(E2529:E2566)</f>
        <v>-178939.12999999998</v>
      </c>
      <c r="F2528" s="15">
        <f t="shared" si="33"/>
        <v>-118268.84</v>
      </c>
      <c r="G2528" s="15">
        <f t="shared" si="33"/>
        <v>-269122.83999999997</v>
      </c>
      <c r="H2528" s="15">
        <f t="shared" si="33"/>
        <v>-259590.41999999998</v>
      </c>
      <c r="I2528" s="15">
        <f t="shared" si="33"/>
        <v>-99343.85</v>
      </c>
      <c r="J2528" s="15">
        <f t="shared" si="33"/>
        <v>-60850</v>
      </c>
      <c r="K2528" s="15">
        <f t="shared" si="33"/>
        <v>-199938.84</v>
      </c>
      <c r="L2528" s="15">
        <f t="shared" si="33"/>
        <v>-268389.69</v>
      </c>
      <c r="M2528" s="15">
        <f t="shared" si="33"/>
        <v>-2499636.3899999987</v>
      </c>
      <c r="N2528" s="15">
        <f t="shared" si="33"/>
        <v>-219081.09000000003</v>
      </c>
    </row>
    <row r="2529" spans="3:14" s="7" customFormat="1" x14ac:dyDescent="0.2">
      <c r="C2529" s="7" t="s">
        <v>1087</v>
      </c>
      <c r="D2529" s="8"/>
      <c r="E2529" s="8"/>
      <c r="F2529" s="8"/>
      <c r="G2529" s="8"/>
      <c r="H2529" s="8"/>
      <c r="I2529" s="8"/>
      <c r="J2529" s="8"/>
      <c r="K2529" s="8"/>
      <c r="L2529" s="8"/>
      <c r="M2529" s="8">
        <v>-69285.78</v>
      </c>
      <c r="N2529" s="8"/>
    </row>
    <row r="2530" spans="3:14" s="7" customFormat="1" x14ac:dyDescent="0.2">
      <c r="C2530" s="7" t="s">
        <v>1088</v>
      </c>
      <c r="D2530" s="8">
        <v>0</v>
      </c>
      <c r="E2530" s="8"/>
      <c r="F2530" s="8">
        <v>-118268.84</v>
      </c>
      <c r="G2530" s="8"/>
      <c r="H2530" s="8">
        <v>-25150.36</v>
      </c>
      <c r="I2530" s="8"/>
      <c r="J2530" s="8"/>
      <c r="K2530" s="8">
        <v>-113028.84</v>
      </c>
      <c r="L2530" s="8"/>
      <c r="M2530" s="8">
        <v>-240512.48</v>
      </c>
      <c r="N2530" s="8"/>
    </row>
    <row r="2531" spans="3:14" s="7" customFormat="1" x14ac:dyDescent="0.2">
      <c r="C2531" s="7" t="s">
        <v>1089</v>
      </c>
      <c r="D2531" s="8"/>
      <c r="E2531" s="8"/>
      <c r="F2531" s="8"/>
      <c r="G2531" s="8"/>
      <c r="H2531" s="8"/>
      <c r="I2531" s="8"/>
      <c r="J2531" s="8"/>
      <c r="K2531" s="8"/>
      <c r="L2531" s="8"/>
      <c r="M2531" s="8">
        <v>-3947.34</v>
      </c>
      <c r="N2531" s="8"/>
    </row>
    <row r="2532" spans="3:14" s="7" customFormat="1" x14ac:dyDescent="0.2">
      <c r="C2532" s="7" t="s">
        <v>1091</v>
      </c>
      <c r="D2532" s="8"/>
      <c r="E2532" s="8"/>
      <c r="F2532" s="8"/>
      <c r="G2532" s="8"/>
      <c r="H2532" s="8"/>
      <c r="I2532" s="8"/>
      <c r="J2532" s="8"/>
      <c r="K2532" s="8"/>
      <c r="L2532" s="8"/>
      <c r="M2532" s="8">
        <v>-94736.6</v>
      </c>
      <c r="N2532" s="8">
        <v>-31371.08</v>
      </c>
    </row>
    <row r="2533" spans="3:14" s="7" customFormat="1" x14ac:dyDescent="0.2">
      <c r="C2533" s="7" t="s">
        <v>1092</v>
      </c>
      <c r="D2533" s="8"/>
      <c r="E2533" s="8"/>
      <c r="F2533" s="8"/>
      <c r="G2533" s="8"/>
      <c r="H2533" s="8"/>
      <c r="I2533" s="8"/>
      <c r="J2533" s="8"/>
      <c r="K2533" s="8"/>
      <c r="L2533" s="8"/>
      <c r="M2533" s="8">
        <v>-15789.42</v>
      </c>
      <c r="N2533" s="8"/>
    </row>
    <row r="2534" spans="3:14" s="7" customFormat="1" x14ac:dyDescent="0.2">
      <c r="C2534" s="7" t="s">
        <v>1094</v>
      </c>
      <c r="D2534" s="8"/>
      <c r="E2534" s="8"/>
      <c r="F2534" s="8"/>
      <c r="G2534" s="8"/>
      <c r="H2534" s="8"/>
      <c r="I2534" s="8"/>
      <c r="J2534" s="8"/>
      <c r="K2534" s="8"/>
      <c r="L2534" s="8"/>
      <c r="M2534" s="8">
        <v>-12027.16</v>
      </c>
      <c r="N2534" s="8"/>
    </row>
    <row r="2535" spans="3:14" s="7" customFormat="1" x14ac:dyDescent="0.2">
      <c r="C2535" s="7" t="s">
        <v>1095</v>
      </c>
      <c r="D2535" s="8">
        <v>-112607.78</v>
      </c>
      <c r="E2535" s="8">
        <v>-143795.12</v>
      </c>
      <c r="F2535" s="8"/>
      <c r="G2535" s="8">
        <v>-64855.19</v>
      </c>
      <c r="H2535" s="8">
        <v>-232427.38</v>
      </c>
      <c r="I2535" s="8"/>
      <c r="J2535" s="8">
        <v>-32500</v>
      </c>
      <c r="K2535" s="8"/>
      <c r="L2535" s="8">
        <v>-45709.51</v>
      </c>
      <c r="M2535" s="8">
        <v>-313183.44</v>
      </c>
      <c r="N2535" s="8">
        <v>-134246.82</v>
      </c>
    </row>
    <row r="2536" spans="3:14" s="7" customFormat="1" x14ac:dyDescent="0.2">
      <c r="C2536" s="7" t="s">
        <v>1096</v>
      </c>
      <c r="D2536" s="8">
        <v>-21618.400000000001</v>
      </c>
      <c r="E2536" s="8">
        <v>-21618.42</v>
      </c>
      <c r="F2536" s="8"/>
      <c r="G2536" s="8"/>
      <c r="H2536" s="8"/>
      <c r="I2536" s="8">
        <v>-88202.880000000005</v>
      </c>
      <c r="J2536" s="8"/>
      <c r="K2536" s="8">
        <v>-86910</v>
      </c>
      <c r="L2536" s="8"/>
      <c r="M2536" s="8"/>
      <c r="N2536" s="8"/>
    </row>
    <row r="2537" spans="3:14" s="7" customFormat="1" x14ac:dyDescent="0.2">
      <c r="C2537" s="7" t="s">
        <v>1098</v>
      </c>
      <c r="D2537" s="8"/>
      <c r="E2537" s="8"/>
      <c r="F2537" s="8"/>
      <c r="G2537" s="8"/>
      <c r="H2537" s="8"/>
      <c r="I2537" s="8"/>
      <c r="J2537" s="8"/>
      <c r="K2537" s="8"/>
      <c r="L2537" s="8">
        <v>-35250</v>
      </c>
      <c r="M2537" s="8"/>
      <c r="N2537" s="8"/>
    </row>
    <row r="2538" spans="3:14" s="7" customFormat="1" x14ac:dyDescent="0.2">
      <c r="C2538" s="7" t="s">
        <v>1099</v>
      </c>
      <c r="D2538" s="8"/>
      <c r="E2538" s="8">
        <v>-13525.59</v>
      </c>
      <c r="F2538" s="8"/>
      <c r="G2538" s="8"/>
      <c r="H2538" s="8"/>
      <c r="I2538" s="8"/>
      <c r="J2538" s="8"/>
      <c r="K2538" s="8"/>
      <c r="L2538" s="8"/>
      <c r="M2538" s="8">
        <v>-9673.82</v>
      </c>
      <c r="N2538" s="8"/>
    </row>
    <row r="2539" spans="3:14" s="7" customFormat="1" x14ac:dyDescent="0.2">
      <c r="C2539" s="7" t="s">
        <v>1100</v>
      </c>
      <c r="D2539" s="8"/>
      <c r="E2539" s="8"/>
      <c r="F2539" s="8"/>
      <c r="G2539" s="8"/>
      <c r="H2539" s="8"/>
      <c r="I2539" s="8"/>
      <c r="J2539" s="8"/>
      <c r="K2539" s="8"/>
      <c r="L2539" s="8"/>
      <c r="M2539" s="8">
        <v>-30641.34</v>
      </c>
      <c r="N2539" s="8">
        <v>-29964.69</v>
      </c>
    </row>
    <row r="2540" spans="3:14" s="7" customFormat="1" x14ac:dyDescent="0.2">
      <c r="C2540" s="7" t="s">
        <v>1101</v>
      </c>
      <c r="D2540" s="8"/>
      <c r="E2540" s="8"/>
      <c r="F2540" s="8"/>
      <c r="G2540" s="8"/>
      <c r="H2540" s="8"/>
      <c r="I2540" s="8"/>
      <c r="J2540" s="8">
        <v>-28350</v>
      </c>
      <c r="K2540" s="8"/>
      <c r="L2540" s="8">
        <v>-187430.18</v>
      </c>
      <c r="M2540" s="8">
        <v>-251905.19</v>
      </c>
      <c r="N2540" s="8"/>
    </row>
    <row r="2541" spans="3:14" s="7" customFormat="1" x14ac:dyDescent="0.2">
      <c r="C2541" s="7" t="s">
        <v>1102</v>
      </c>
      <c r="D2541" s="8"/>
      <c r="E2541" s="8"/>
      <c r="F2541" s="8"/>
      <c r="G2541" s="8"/>
      <c r="H2541" s="8"/>
      <c r="I2541" s="8"/>
      <c r="J2541" s="8"/>
      <c r="K2541" s="8"/>
      <c r="L2541" s="8"/>
      <c r="M2541" s="8">
        <v>-1578.94</v>
      </c>
      <c r="N2541" s="8"/>
    </row>
    <row r="2542" spans="3:14" s="7" customFormat="1" x14ac:dyDescent="0.2">
      <c r="C2542" s="7" t="s">
        <v>1817</v>
      </c>
      <c r="D2542" s="8"/>
      <c r="E2542" s="8"/>
      <c r="F2542" s="8"/>
      <c r="G2542" s="8">
        <v>-204267.65</v>
      </c>
      <c r="H2542" s="8"/>
      <c r="I2542" s="8"/>
      <c r="J2542" s="8"/>
      <c r="K2542" s="8"/>
      <c r="L2542" s="8"/>
      <c r="M2542" s="8"/>
      <c r="N2542" s="8"/>
    </row>
    <row r="2543" spans="3:14" s="7" customFormat="1" x14ac:dyDescent="0.2">
      <c r="C2543" s="7" t="s">
        <v>1103</v>
      </c>
      <c r="D2543" s="8"/>
      <c r="E2543" s="8"/>
      <c r="F2543" s="8"/>
      <c r="G2543" s="8"/>
      <c r="H2543" s="8">
        <v>-2012.68</v>
      </c>
      <c r="I2543" s="8"/>
      <c r="J2543" s="8"/>
      <c r="K2543" s="8"/>
      <c r="L2543" s="8"/>
      <c r="M2543" s="8">
        <v>-32003.91</v>
      </c>
      <c r="N2543" s="8"/>
    </row>
    <row r="2544" spans="3:14" s="7" customFormat="1" x14ac:dyDescent="0.2">
      <c r="C2544" s="7" t="s">
        <v>1104</v>
      </c>
      <c r="D2544" s="8"/>
      <c r="E2544" s="8"/>
      <c r="F2544" s="8"/>
      <c r="G2544" s="8"/>
      <c r="H2544" s="8"/>
      <c r="I2544" s="8"/>
      <c r="J2544" s="8"/>
      <c r="K2544" s="8"/>
      <c r="L2544" s="8"/>
      <c r="M2544" s="8">
        <v>-200665.02</v>
      </c>
      <c r="N2544" s="8">
        <v>-1000</v>
      </c>
    </row>
    <row r="2545" spans="3:14" s="7" customFormat="1" x14ac:dyDescent="0.2">
      <c r="C2545" s="7" t="s">
        <v>1105</v>
      </c>
      <c r="D2545" s="8"/>
      <c r="E2545" s="8"/>
      <c r="F2545" s="8"/>
      <c r="G2545" s="8"/>
      <c r="H2545" s="8"/>
      <c r="I2545" s="8"/>
      <c r="J2545" s="8"/>
      <c r="K2545" s="8"/>
      <c r="L2545" s="8"/>
      <c r="M2545" s="8">
        <v>-202239.47</v>
      </c>
      <c r="N2545" s="8"/>
    </row>
    <row r="2546" spans="3:14" s="7" customFormat="1" x14ac:dyDescent="0.2">
      <c r="C2546" s="7" t="s">
        <v>1106</v>
      </c>
      <c r="D2546" s="8"/>
      <c r="E2546" s="8"/>
      <c r="F2546" s="8"/>
      <c r="G2546" s="8"/>
      <c r="H2546" s="8"/>
      <c r="I2546" s="8"/>
      <c r="J2546" s="8"/>
      <c r="K2546" s="8"/>
      <c r="L2546" s="8"/>
      <c r="M2546" s="8">
        <v>-16616.77</v>
      </c>
      <c r="N2546" s="8"/>
    </row>
    <row r="2547" spans="3:14" s="7" customFormat="1" x14ac:dyDescent="0.2">
      <c r="C2547" s="7" t="s">
        <v>1107</v>
      </c>
      <c r="D2547" s="8"/>
      <c r="E2547" s="8"/>
      <c r="F2547" s="8"/>
      <c r="G2547" s="8"/>
      <c r="H2547" s="8"/>
      <c r="I2547" s="8"/>
      <c r="J2547" s="8"/>
      <c r="K2547" s="8"/>
      <c r="L2547" s="8"/>
      <c r="M2547" s="8">
        <v>-5160.91</v>
      </c>
      <c r="N2547" s="8"/>
    </row>
    <row r="2548" spans="3:14" s="7" customFormat="1" x14ac:dyDescent="0.2">
      <c r="C2548" s="7" t="s">
        <v>1110</v>
      </c>
      <c r="D2548" s="8"/>
      <c r="E2548" s="8"/>
      <c r="F2548" s="8"/>
      <c r="G2548" s="8"/>
      <c r="H2548" s="8"/>
      <c r="I2548" s="8"/>
      <c r="J2548" s="8"/>
      <c r="K2548" s="8"/>
      <c r="L2548" s="8"/>
      <c r="M2548" s="8">
        <v>-5558.48</v>
      </c>
      <c r="N2548" s="8"/>
    </row>
    <row r="2549" spans="3:14" s="7" customFormat="1" x14ac:dyDescent="0.2">
      <c r="C2549" s="7" t="s">
        <v>1115</v>
      </c>
      <c r="D2549" s="8"/>
      <c r="E2549" s="8"/>
      <c r="F2549" s="8"/>
      <c r="G2549" s="8"/>
      <c r="H2549" s="8"/>
      <c r="I2549" s="8"/>
      <c r="J2549" s="8"/>
      <c r="K2549" s="8"/>
      <c r="L2549" s="8"/>
      <c r="M2549" s="8">
        <v>-1647.24</v>
      </c>
      <c r="N2549" s="8"/>
    </row>
    <row r="2550" spans="3:14" s="7" customFormat="1" x14ac:dyDescent="0.2">
      <c r="C2550" s="7" t="s">
        <v>1818</v>
      </c>
      <c r="D2550" s="8"/>
      <c r="E2550" s="8"/>
      <c r="F2550" s="8"/>
      <c r="G2550" s="8"/>
      <c r="H2550" s="8"/>
      <c r="I2550" s="8"/>
      <c r="J2550" s="8"/>
      <c r="K2550" s="8"/>
      <c r="L2550" s="8"/>
      <c r="M2550" s="8">
        <v>-2864.5</v>
      </c>
      <c r="N2550" s="8"/>
    </row>
    <row r="2551" spans="3:14" s="7" customFormat="1" x14ac:dyDescent="0.2">
      <c r="C2551" s="7" t="s">
        <v>1117</v>
      </c>
      <c r="D2551" s="8"/>
      <c r="E2551" s="8"/>
      <c r="F2551" s="8"/>
      <c r="G2551" s="8"/>
      <c r="H2551" s="8"/>
      <c r="I2551" s="8"/>
      <c r="J2551" s="8"/>
      <c r="K2551" s="8"/>
      <c r="L2551" s="8"/>
      <c r="M2551" s="8">
        <v>-26472.49</v>
      </c>
      <c r="N2551" s="8"/>
    </row>
    <row r="2552" spans="3:14" s="7" customFormat="1" x14ac:dyDescent="0.2">
      <c r="C2552" s="7" t="s">
        <v>1120</v>
      </c>
      <c r="D2552" s="8"/>
      <c r="E2552" s="8"/>
      <c r="F2552" s="8"/>
      <c r="G2552" s="8"/>
      <c r="H2552" s="8"/>
      <c r="I2552" s="8"/>
      <c r="J2552" s="8"/>
      <c r="K2552" s="8"/>
      <c r="L2552" s="8"/>
      <c r="M2552" s="8">
        <v>-218.41</v>
      </c>
      <c r="N2552" s="8"/>
    </row>
    <row r="2553" spans="3:14" s="7" customFormat="1" x14ac:dyDescent="0.2">
      <c r="C2553" s="7" t="s">
        <v>1122</v>
      </c>
      <c r="D2553" s="8"/>
      <c r="E2553" s="8"/>
      <c r="F2553" s="8"/>
      <c r="G2553" s="8"/>
      <c r="H2553" s="8"/>
      <c r="I2553" s="8"/>
      <c r="J2553" s="8"/>
      <c r="K2553" s="8"/>
      <c r="L2553" s="8"/>
      <c r="M2553" s="8">
        <v>-1471.91</v>
      </c>
      <c r="N2553" s="8"/>
    </row>
    <row r="2554" spans="3:14" s="7" customFormat="1" x14ac:dyDescent="0.2">
      <c r="C2554" s="7" t="s">
        <v>1129</v>
      </c>
      <c r="D2554" s="8"/>
      <c r="E2554" s="8"/>
      <c r="F2554" s="8"/>
      <c r="G2554" s="8"/>
      <c r="H2554" s="8"/>
      <c r="I2554" s="8"/>
      <c r="J2554" s="8"/>
      <c r="K2554" s="8"/>
      <c r="L2554" s="8"/>
      <c r="M2554" s="8">
        <v>-663.23</v>
      </c>
      <c r="N2554" s="8"/>
    </row>
    <row r="2555" spans="3:14" s="7" customFormat="1" x14ac:dyDescent="0.2">
      <c r="C2555" s="7" t="s">
        <v>1131</v>
      </c>
      <c r="D2555" s="8"/>
      <c r="E2555" s="8"/>
      <c r="F2555" s="8"/>
      <c r="G2555" s="8"/>
      <c r="H2555" s="8"/>
      <c r="I2555" s="8"/>
      <c r="J2555" s="8"/>
      <c r="K2555" s="8"/>
      <c r="L2555" s="8"/>
      <c r="M2555" s="8">
        <v>-1249.74</v>
      </c>
      <c r="N2555" s="8"/>
    </row>
    <row r="2556" spans="3:14" s="7" customFormat="1" x14ac:dyDescent="0.2">
      <c r="C2556" s="7" t="s">
        <v>1819</v>
      </c>
      <c r="D2556" s="8"/>
      <c r="E2556" s="8"/>
      <c r="F2556" s="8"/>
      <c r="G2556" s="8"/>
      <c r="H2556" s="8"/>
      <c r="I2556" s="8"/>
      <c r="J2556" s="8"/>
      <c r="K2556" s="8"/>
      <c r="L2556" s="8"/>
      <c r="M2556" s="8">
        <v>-3037.35</v>
      </c>
      <c r="N2556" s="8"/>
    </row>
    <row r="2557" spans="3:14" s="7" customFormat="1" x14ac:dyDescent="0.2">
      <c r="C2557" s="7" t="s">
        <v>1820</v>
      </c>
      <c r="D2557" s="8"/>
      <c r="E2557" s="8"/>
      <c r="F2557" s="8"/>
      <c r="G2557" s="8"/>
      <c r="H2557" s="8"/>
      <c r="I2557" s="8"/>
      <c r="J2557" s="8"/>
      <c r="K2557" s="8"/>
      <c r="L2557" s="8"/>
      <c r="M2557" s="8">
        <v>-34027.980000000003</v>
      </c>
      <c r="N2557" s="8"/>
    </row>
    <row r="2558" spans="3:14" s="7" customFormat="1" x14ac:dyDescent="0.2">
      <c r="C2558" s="7" t="s">
        <v>1142</v>
      </c>
      <c r="D2558" s="8"/>
      <c r="E2558" s="8"/>
      <c r="F2558" s="8"/>
      <c r="G2558" s="8"/>
      <c r="H2558" s="8"/>
      <c r="I2558" s="8"/>
      <c r="J2558" s="8"/>
      <c r="K2558" s="8"/>
      <c r="L2558" s="8"/>
      <c r="M2558" s="8">
        <v>-6186.92</v>
      </c>
      <c r="N2558" s="8"/>
    </row>
    <row r="2559" spans="3:14" s="7" customFormat="1" x14ac:dyDescent="0.2">
      <c r="C2559" s="7" t="s">
        <v>1143</v>
      </c>
      <c r="D2559" s="8"/>
      <c r="E2559" s="8"/>
      <c r="F2559" s="8"/>
      <c r="G2559" s="8"/>
      <c r="H2559" s="8"/>
      <c r="I2559" s="8"/>
      <c r="J2559" s="8"/>
      <c r="K2559" s="8"/>
      <c r="L2559" s="8"/>
      <c r="M2559" s="8">
        <v>-17563.02</v>
      </c>
      <c r="N2559" s="8"/>
    </row>
    <row r="2560" spans="3:14" s="7" customFormat="1" x14ac:dyDescent="0.2">
      <c r="C2560" s="7" t="s">
        <v>1149</v>
      </c>
      <c r="D2560" s="8"/>
      <c r="E2560" s="8"/>
      <c r="F2560" s="8"/>
      <c r="G2560" s="8"/>
      <c r="H2560" s="8"/>
      <c r="I2560" s="8"/>
      <c r="J2560" s="8"/>
      <c r="K2560" s="8"/>
      <c r="L2560" s="8"/>
      <c r="M2560" s="8">
        <v>-9427.14</v>
      </c>
      <c r="N2560" s="8"/>
    </row>
    <row r="2561" spans="1:14" s="7" customFormat="1" x14ac:dyDescent="0.2">
      <c r="C2561" s="7" t="s">
        <v>1150</v>
      </c>
      <c r="D2561" s="8"/>
      <c r="E2561" s="8"/>
      <c r="F2561" s="8"/>
      <c r="G2561" s="8"/>
      <c r="H2561" s="8"/>
      <c r="I2561" s="8"/>
      <c r="J2561" s="8"/>
      <c r="K2561" s="8"/>
      <c r="L2561" s="8"/>
      <c r="M2561" s="8">
        <v>-4444.04</v>
      </c>
      <c r="N2561" s="8"/>
    </row>
    <row r="2562" spans="1:14" s="7" customFormat="1" x14ac:dyDescent="0.2">
      <c r="C2562" s="7" t="s">
        <v>1151</v>
      </c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>
        <v>-22498.5</v>
      </c>
    </row>
    <row r="2563" spans="1:14" s="7" customFormat="1" x14ac:dyDescent="0.2">
      <c r="C2563" s="7" t="s">
        <v>1153</v>
      </c>
      <c r="D2563" s="8"/>
      <c r="E2563" s="8"/>
      <c r="F2563" s="8"/>
      <c r="G2563" s="8"/>
      <c r="H2563" s="8"/>
      <c r="I2563" s="8">
        <v>-11140.97</v>
      </c>
      <c r="J2563" s="8"/>
      <c r="K2563" s="8"/>
      <c r="L2563" s="8"/>
      <c r="M2563" s="8">
        <v>-120701.6</v>
      </c>
      <c r="N2563" s="8"/>
    </row>
    <row r="2564" spans="1:14" s="7" customFormat="1" x14ac:dyDescent="0.2">
      <c r="C2564" s="7" t="s">
        <v>1155</v>
      </c>
      <c r="D2564" s="8"/>
      <c r="E2564" s="8"/>
      <c r="F2564" s="8"/>
      <c r="G2564" s="8"/>
      <c r="H2564" s="8"/>
      <c r="I2564" s="8"/>
      <c r="J2564" s="8"/>
      <c r="K2564" s="8"/>
      <c r="L2564" s="8"/>
      <c r="M2564" s="8">
        <v>-389978.02</v>
      </c>
      <c r="N2564" s="8"/>
    </row>
    <row r="2565" spans="1:14" s="7" customFormat="1" x14ac:dyDescent="0.2">
      <c r="C2565" s="7" t="s">
        <v>1156</v>
      </c>
      <c r="D2565" s="8"/>
      <c r="E2565" s="8"/>
      <c r="F2565" s="8"/>
      <c r="G2565" s="8"/>
      <c r="H2565" s="8"/>
      <c r="I2565" s="8"/>
      <c r="J2565" s="8"/>
      <c r="K2565" s="8"/>
      <c r="L2565" s="8"/>
      <c r="M2565" s="8">
        <v>-372541.22</v>
      </c>
      <c r="N2565" s="8"/>
    </row>
    <row r="2566" spans="1:14" s="7" customFormat="1" x14ac:dyDescent="0.2">
      <c r="C2566" s="7" t="s">
        <v>1157</v>
      </c>
      <c r="D2566" s="8"/>
      <c r="E2566" s="8"/>
      <c r="F2566" s="8"/>
      <c r="G2566" s="8"/>
      <c r="H2566" s="8"/>
      <c r="I2566" s="8"/>
      <c r="J2566" s="8"/>
      <c r="K2566" s="8"/>
      <c r="L2566" s="8"/>
      <c r="M2566" s="8">
        <v>-1615.51</v>
      </c>
      <c r="N2566" s="8"/>
    </row>
    <row r="2567" spans="1:14" s="7" customFormat="1" x14ac:dyDescent="0.2">
      <c r="A2567" s="14"/>
      <c r="B2567" s="14" t="s">
        <v>1821</v>
      </c>
      <c r="C2567" s="14"/>
      <c r="D2567" s="15">
        <f>SUM(D2568:D2569)</f>
        <v>-163090.85999999999</v>
      </c>
      <c r="E2567" s="15">
        <f t="shared" ref="E2567:N2567" si="34">SUM(E2568:E2569)</f>
        <v>-255139.11000000002</v>
      </c>
      <c r="F2567" s="15">
        <f t="shared" si="34"/>
        <v>-585645.23999999987</v>
      </c>
      <c r="G2567" s="15">
        <f t="shared" si="34"/>
        <v>-207567.97</v>
      </c>
      <c r="H2567" s="15">
        <f t="shared" si="34"/>
        <v>-193419.86000000002</v>
      </c>
      <c r="I2567" s="15">
        <f t="shared" si="34"/>
        <v>-211844.75</v>
      </c>
      <c r="J2567" s="15">
        <f t="shared" si="34"/>
        <v>-126578.67000000001</v>
      </c>
      <c r="K2567" s="15">
        <f t="shared" si="34"/>
        <v>-213454.43</v>
      </c>
      <c r="L2567" s="15">
        <f t="shared" si="34"/>
        <v>-211490.62</v>
      </c>
      <c r="M2567" s="15">
        <f t="shared" si="34"/>
        <v>-71348.460000000006</v>
      </c>
      <c r="N2567" s="15">
        <f t="shared" si="34"/>
        <v>-113131.70000000001</v>
      </c>
    </row>
    <row r="2568" spans="1:14" s="7" customFormat="1" x14ac:dyDescent="0.2">
      <c r="C2568" s="7" t="s">
        <v>1160</v>
      </c>
      <c r="D2568" s="8"/>
      <c r="E2568" s="8"/>
      <c r="F2568" s="8"/>
      <c r="G2568" s="8"/>
      <c r="H2568" s="8"/>
      <c r="I2568" s="8"/>
      <c r="J2568" s="8"/>
      <c r="K2568" s="8"/>
      <c r="L2568" s="8">
        <v>-76606.03</v>
      </c>
      <c r="M2568" s="8">
        <v>-44381.440000000002</v>
      </c>
      <c r="N2568" s="8">
        <v>-9765.1</v>
      </c>
    </row>
    <row r="2569" spans="1:14" s="7" customFormat="1" x14ac:dyDescent="0.2">
      <c r="C2569" s="7" t="s">
        <v>1161</v>
      </c>
      <c r="D2569" s="8">
        <v>-163090.85999999999</v>
      </c>
      <c r="E2569" s="8">
        <v>-255139.11000000002</v>
      </c>
      <c r="F2569" s="8">
        <v>-585645.23999999987</v>
      </c>
      <c r="G2569" s="8">
        <v>-207567.97</v>
      </c>
      <c r="H2569" s="8">
        <v>-193419.86000000002</v>
      </c>
      <c r="I2569" s="8">
        <v>-211844.75</v>
      </c>
      <c r="J2569" s="8">
        <v>-126578.67000000001</v>
      </c>
      <c r="K2569" s="8">
        <v>-213454.43</v>
      </c>
      <c r="L2569" s="8">
        <v>-134884.59</v>
      </c>
      <c r="M2569" s="8">
        <v>-26967.02</v>
      </c>
      <c r="N2569" s="8">
        <v>-103366.6</v>
      </c>
    </row>
    <row r="2570" spans="1:14" s="7" customFormat="1" x14ac:dyDescent="0.2">
      <c r="A2570" s="14"/>
      <c r="B2570" s="14" t="s">
        <v>1822</v>
      </c>
      <c r="C2570" s="14"/>
      <c r="D2570" s="15">
        <f>SUM(D2571:D2577)</f>
        <v>-2923.48</v>
      </c>
      <c r="E2570" s="15">
        <f t="shared" ref="E2570:N2570" si="35">SUM(E2571:E2577)</f>
        <v>-10968.86</v>
      </c>
      <c r="F2570" s="15">
        <f t="shared" si="35"/>
        <v>0</v>
      </c>
      <c r="G2570" s="15">
        <f t="shared" si="35"/>
        <v>0</v>
      </c>
      <c r="H2570" s="15">
        <f t="shared" si="35"/>
        <v>-39510.910000000003</v>
      </c>
      <c r="I2570" s="15">
        <f t="shared" si="35"/>
        <v>-39673.039999999994</v>
      </c>
      <c r="J2570" s="15">
        <f t="shared" si="35"/>
        <v>-29217.420000000002</v>
      </c>
      <c r="K2570" s="15">
        <f t="shared" si="35"/>
        <v>-36603.51</v>
      </c>
      <c r="L2570" s="15">
        <f t="shared" si="35"/>
        <v>-55186.31</v>
      </c>
      <c r="M2570" s="15">
        <f t="shared" si="35"/>
        <v>-218778.82</v>
      </c>
      <c r="N2570" s="15">
        <f t="shared" si="35"/>
        <v>-75152.319999999992</v>
      </c>
    </row>
    <row r="2571" spans="1:14" s="7" customFormat="1" x14ac:dyDescent="0.2">
      <c r="C2571" s="7" t="s">
        <v>1163</v>
      </c>
      <c r="D2571" s="8"/>
      <c r="E2571" s="8">
        <v>-1184</v>
      </c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s="7" customFormat="1" x14ac:dyDescent="0.2">
      <c r="C2572" s="7" t="s">
        <v>1823</v>
      </c>
      <c r="D2572" s="8">
        <v>-2923.48</v>
      </c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s="7" customFormat="1" x14ac:dyDescent="0.2">
      <c r="C2573" s="7" t="s">
        <v>1164</v>
      </c>
      <c r="D2573" s="8"/>
      <c r="E2573" s="8"/>
      <c r="F2573" s="8"/>
      <c r="G2573" s="8"/>
      <c r="H2573" s="8"/>
      <c r="I2573" s="8"/>
      <c r="J2573" s="8"/>
      <c r="K2573" s="8"/>
      <c r="L2573" s="8">
        <v>-9274.6</v>
      </c>
      <c r="M2573" s="8">
        <v>-43832.62</v>
      </c>
      <c r="N2573" s="8"/>
    </row>
    <row r="2574" spans="1:14" s="7" customFormat="1" x14ac:dyDescent="0.2">
      <c r="C2574" s="7" t="s">
        <v>1165</v>
      </c>
      <c r="D2574" s="8"/>
      <c r="E2574" s="8">
        <v>-9784.86</v>
      </c>
      <c r="F2574" s="8"/>
      <c r="G2574" s="8"/>
      <c r="H2574" s="8">
        <v>-39510.910000000003</v>
      </c>
      <c r="I2574" s="8">
        <v>-39673.039999999994</v>
      </c>
      <c r="J2574" s="8">
        <v>-29217.420000000002</v>
      </c>
      <c r="K2574" s="8">
        <v>-5578.78</v>
      </c>
      <c r="L2574" s="8">
        <v>-11240.41</v>
      </c>
      <c r="M2574" s="8">
        <v>-102564.14</v>
      </c>
      <c r="N2574" s="8">
        <v>-75152.319999999992</v>
      </c>
    </row>
    <row r="2575" spans="1:14" s="7" customFormat="1" x14ac:dyDescent="0.2">
      <c r="C2575" s="7" t="s">
        <v>1526</v>
      </c>
      <c r="D2575" s="8"/>
      <c r="E2575" s="8"/>
      <c r="F2575" s="8"/>
      <c r="G2575" s="8"/>
      <c r="H2575" s="8"/>
      <c r="I2575" s="8"/>
      <c r="J2575" s="8"/>
      <c r="K2575" s="8">
        <v>-31024.73</v>
      </c>
      <c r="L2575" s="8"/>
      <c r="M2575" s="8">
        <v>-36590.379999999997</v>
      </c>
      <c r="N2575" s="8"/>
    </row>
    <row r="2576" spans="1:14" s="7" customFormat="1" x14ac:dyDescent="0.2">
      <c r="C2576" s="7" t="s">
        <v>1161</v>
      </c>
      <c r="D2576" s="8"/>
      <c r="E2576" s="8"/>
      <c r="F2576" s="8"/>
      <c r="G2576" s="8"/>
      <c r="H2576" s="8"/>
      <c r="I2576" s="8"/>
      <c r="J2576" s="8"/>
      <c r="K2576" s="8"/>
      <c r="L2576" s="8">
        <v>-23475.85</v>
      </c>
      <c r="M2576" s="8"/>
      <c r="N2576" s="8"/>
    </row>
    <row r="2577" spans="1:14" s="7" customFormat="1" x14ac:dyDescent="0.2">
      <c r="C2577" s="7" t="s">
        <v>1166</v>
      </c>
      <c r="D2577" s="8"/>
      <c r="E2577" s="8"/>
      <c r="F2577" s="8"/>
      <c r="G2577" s="8"/>
      <c r="H2577" s="8"/>
      <c r="I2577" s="8"/>
      <c r="J2577" s="8"/>
      <c r="K2577" s="8">
        <v>0</v>
      </c>
      <c r="L2577" s="8">
        <v>-11195.45</v>
      </c>
      <c r="M2577" s="8">
        <v>-35791.68</v>
      </c>
      <c r="N2577" s="8"/>
    </row>
    <row r="2578" spans="1:14" s="7" customFormat="1" x14ac:dyDescent="0.2">
      <c r="A2578" s="14"/>
      <c r="B2578" s="14" t="s">
        <v>1824</v>
      </c>
      <c r="C2578" s="14"/>
      <c r="D2578" s="15">
        <f>SUM(D2579:D2585)</f>
        <v>-231906.90000000002</v>
      </c>
      <c r="E2578" s="15">
        <f t="shared" ref="E2578:N2578" si="36">SUM(E2579:E2585)</f>
        <v>-156849.38</v>
      </c>
      <c r="F2578" s="15">
        <f t="shared" si="36"/>
        <v>-223235.66999999998</v>
      </c>
      <c r="G2578" s="15">
        <f t="shared" si="36"/>
        <v>-429451.8</v>
      </c>
      <c r="H2578" s="15">
        <f t="shared" si="36"/>
        <v>-245419.91000000003</v>
      </c>
      <c r="I2578" s="15">
        <f t="shared" si="36"/>
        <v>-344213.68000000005</v>
      </c>
      <c r="J2578" s="15">
        <f t="shared" si="36"/>
        <v>-224086.47000000003</v>
      </c>
      <c r="K2578" s="15">
        <f t="shared" si="36"/>
        <v>-631392.67000000004</v>
      </c>
      <c r="L2578" s="15">
        <f t="shared" si="36"/>
        <v>-200056.60000000003</v>
      </c>
      <c r="M2578" s="15">
        <f t="shared" si="36"/>
        <v>-1833026.86</v>
      </c>
      <c r="N2578" s="15">
        <f t="shared" si="36"/>
        <v>-850685.39999999991</v>
      </c>
    </row>
    <row r="2579" spans="1:14" s="7" customFormat="1" x14ac:dyDescent="0.2">
      <c r="C2579" s="7" t="s">
        <v>1169</v>
      </c>
      <c r="D2579" s="8">
        <v>-9370.4</v>
      </c>
      <c r="E2579" s="8">
        <v>-75004.23</v>
      </c>
      <c r="F2579" s="8">
        <v>-97315.35</v>
      </c>
      <c r="G2579" s="8">
        <v>-44506.400000000001</v>
      </c>
      <c r="H2579" s="8">
        <v>-54589.39</v>
      </c>
      <c r="I2579" s="8">
        <v>-127953.01000000001</v>
      </c>
      <c r="J2579" s="8">
        <v>-32409.940000000002</v>
      </c>
      <c r="K2579" s="8">
        <v>-335425.5</v>
      </c>
      <c r="L2579" s="8">
        <v>-10433.700000000012</v>
      </c>
      <c r="M2579" s="8">
        <v>-487532.04000000004</v>
      </c>
      <c r="N2579" s="8">
        <v>-219996.74</v>
      </c>
    </row>
    <row r="2580" spans="1:14" s="7" customFormat="1" x14ac:dyDescent="0.2">
      <c r="C2580" s="7" t="s">
        <v>1171</v>
      </c>
      <c r="D2580" s="8">
        <v>-23233.360000000001</v>
      </c>
      <c r="E2580" s="8">
        <v>-35286.76</v>
      </c>
      <c r="F2580" s="8">
        <v>-12410.779999999999</v>
      </c>
      <c r="G2580" s="8">
        <v>-87832.83</v>
      </c>
      <c r="H2580" s="8">
        <v>-2707.66</v>
      </c>
      <c r="I2580" s="8">
        <v>-108340.72</v>
      </c>
      <c r="J2580" s="8">
        <v>-12223.779999999999</v>
      </c>
      <c r="K2580" s="8">
        <v>-20088.07</v>
      </c>
      <c r="L2580" s="8">
        <v>-12547.85</v>
      </c>
      <c r="M2580" s="8">
        <v>-86150.24</v>
      </c>
      <c r="N2580" s="8">
        <v>-37425.03</v>
      </c>
    </row>
    <row r="2581" spans="1:14" s="7" customFormat="1" x14ac:dyDescent="0.2">
      <c r="C2581" s="7" t="s">
        <v>1173</v>
      </c>
      <c r="D2581" s="8">
        <v>-199303.14</v>
      </c>
      <c r="E2581" s="8">
        <v>-46558.39</v>
      </c>
      <c r="F2581" s="8">
        <v>-42001.11</v>
      </c>
      <c r="G2581" s="8">
        <v>-222346.62</v>
      </c>
      <c r="H2581" s="8">
        <v>-188122.86000000002</v>
      </c>
      <c r="I2581" s="8">
        <v>-107919.95000000001</v>
      </c>
      <c r="J2581" s="8">
        <v>-170576.87000000002</v>
      </c>
      <c r="K2581" s="8">
        <v>-275879.10000000003</v>
      </c>
      <c r="L2581" s="8">
        <v>-157807.30000000002</v>
      </c>
      <c r="M2581" s="8">
        <v>-1224519.57</v>
      </c>
      <c r="N2581" s="8">
        <v>-583765.24999999988</v>
      </c>
    </row>
    <row r="2582" spans="1:14" s="7" customFormat="1" x14ac:dyDescent="0.2">
      <c r="C2582" s="7" t="s">
        <v>1174</v>
      </c>
      <c r="D2582" s="8"/>
      <c r="E2582" s="8"/>
      <c r="F2582" s="8">
        <v>-71508.429999999993</v>
      </c>
      <c r="G2582" s="8">
        <v>-39342.769999999997</v>
      </c>
      <c r="H2582" s="8"/>
      <c r="I2582" s="8"/>
      <c r="J2582" s="8">
        <v>-8875.8799999999992</v>
      </c>
      <c r="K2582" s="8"/>
      <c r="L2582" s="8">
        <v>-6786.96</v>
      </c>
      <c r="M2582" s="8">
        <v>-34825.01</v>
      </c>
      <c r="N2582" s="8">
        <v>-9498.380000000001</v>
      </c>
    </row>
    <row r="2583" spans="1:14" s="7" customFormat="1" x14ac:dyDescent="0.2">
      <c r="C2583" s="7" t="s">
        <v>1175</v>
      </c>
      <c r="D2583" s="8"/>
      <c r="E2583" s="8"/>
      <c r="F2583" s="8"/>
      <c r="G2583" s="8">
        <v>-17100.849999999999</v>
      </c>
      <c r="H2583" s="8"/>
      <c r="I2583" s="8"/>
      <c r="J2583" s="8"/>
      <c r="K2583" s="8"/>
      <c r="L2583" s="8"/>
      <c r="M2583" s="8"/>
      <c r="N2583" s="8"/>
    </row>
    <row r="2584" spans="1:14" s="7" customFormat="1" x14ac:dyDescent="0.2">
      <c r="C2584" s="7" t="s">
        <v>1176</v>
      </c>
      <c r="D2584" s="8"/>
      <c r="E2584" s="8"/>
      <c r="F2584" s="8"/>
      <c r="G2584" s="8">
        <v>-18322.330000000002</v>
      </c>
      <c r="H2584" s="8"/>
      <c r="I2584" s="8"/>
      <c r="J2584" s="8"/>
      <c r="K2584" s="8"/>
      <c r="L2584" s="8"/>
      <c r="M2584" s="8"/>
      <c r="N2584" s="8"/>
    </row>
    <row r="2585" spans="1:14" s="7" customFormat="1" x14ac:dyDescent="0.2">
      <c r="C2585" s="7" t="s">
        <v>1825</v>
      </c>
      <c r="D2585" s="8"/>
      <c r="E2585" s="8"/>
      <c r="F2585" s="8"/>
      <c r="G2585" s="8"/>
      <c r="H2585" s="8"/>
      <c r="I2585" s="8"/>
      <c r="J2585" s="8"/>
      <c r="K2585" s="8"/>
      <c r="L2585" s="8">
        <v>-12480.79</v>
      </c>
      <c r="M2585" s="8"/>
      <c r="N2585" s="8"/>
    </row>
    <row r="2586" spans="1:14" s="7" customFormat="1" x14ac:dyDescent="0.2">
      <c r="A2586" s="5" t="s">
        <v>1826</v>
      </c>
      <c r="B2586" s="5"/>
      <c r="C2586" s="5"/>
      <c r="D2586" s="6">
        <f>D2587+D2591+D2594+D2617+D2825+D2832+D2840+D2871+D2896+D2902+D2911</f>
        <v>-27998312.620000001</v>
      </c>
      <c r="E2586" s="6">
        <f t="shared" ref="E2586:N2586" si="37">E2587+E2591+E2594+E2617+E2825+E2832+E2840+E2871+E2896+E2902+E2911</f>
        <v>-45223718.07</v>
      </c>
      <c r="F2586" s="6">
        <f t="shared" si="37"/>
        <v>-23286546.870000005</v>
      </c>
      <c r="G2586" s="6">
        <f t="shared" si="37"/>
        <v>-32773160.940000001</v>
      </c>
      <c r="H2586" s="6">
        <f t="shared" si="37"/>
        <v>-27376567.900000002</v>
      </c>
      <c r="I2586" s="6">
        <f t="shared" si="37"/>
        <v>-28279618.690000005</v>
      </c>
      <c r="J2586" s="6">
        <f t="shared" si="37"/>
        <v>-31431156.929999996</v>
      </c>
      <c r="K2586" s="6">
        <f t="shared" si="37"/>
        <v>-48641993.420000002</v>
      </c>
      <c r="L2586" s="6">
        <f t="shared" si="37"/>
        <v>-40636494.239999995</v>
      </c>
      <c r="M2586" s="6">
        <f t="shared" si="37"/>
        <v>-42832196.910000004</v>
      </c>
      <c r="N2586" s="6">
        <f t="shared" si="37"/>
        <v>-35882929.289999999</v>
      </c>
    </row>
    <row r="2587" spans="1:14" s="7" customFormat="1" x14ac:dyDescent="0.2">
      <c r="A2587" s="14"/>
      <c r="B2587" s="14" t="s">
        <v>2628</v>
      </c>
      <c r="C2587" s="14"/>
      <c r="D2587" s="15">
        <f>SUM(D2588:D2590)</f>
        <v>-8054.14</v>
      </c>
      <c r="E2587" s="15">
        <f t="shared" ref="E2587:N2587" si="38">SUM(E2588:E2590)</f>
        <v>0</v>
      </c>
      <c r="F2587" s="15">
        <f t="shared" si="38"/>
        <v>-66139.11</v>
      </c>
      <c r="G2587" s="15">
        <f t="shared" si="38"/>
        <v>-26673.93</v>
      </c>
      <c r="H2587" s="15">
        <f t="shared" si="38"/>
        <v>-116.19</v>
      </c>
      <c r="I2587" s="15">
        <f t="shared" si="38"/>
        <v>0</v>
      </c>
      <c r="J2587" s="15">
        <f t="shared" si="38"/>
        <v>0</v>
      </c>
      <c r="K2587" s="15">
        <f t="shared" si="38"/>
        <v>-608.11</v>
      </c>
      <c r="L2587" s="15">
        <f t="shared" si="38"/>
        <v>0</v>
      </c>
      <c r="M2587" s="15">
        <f t="shared" si="38"/>
        <v>-64585.63</v>
      </c>
      <c r="N2587" s="15">
        <f t="shared" si="38"/>
        <v>-6181.0300000000007</v>
      </c>
    </row>
    <row r="2588" spans="1:14" s="11" customFormat="1" x14ac:dyDescent="0.2">
      <c r="C2588" s="11" t="s">
        <v>2629</v>
      </c>
      <c r="D2588" s="12">
        <v>-8054.14</v>
      </c>
      <c r="E2588" s="12"/>
      <c r="F2588" s="12">
        <v>-66139.11</v>
      </c>
      <c r="G2588" s="12">
        <v>-25766.32</v>
      </c>
      <c r="H2588" s="12">
        <v>-116.19</v>
      </c>
      <c r="I2588" s="12"/>
      <c r="J2588" s="12"/>
      <c r="K2588" s="12">
        <v>-608.11</v>
      </c>
      <c r="L2588" s="12"/>
      <c r="M2588" s="12">
        <v>-64585.63</v>
      </c>
      <c r="N2588" s="12">
        <v>-775</v>
      </c>
    </row>
    <row r="2589" spans="1:14" s="11" customFormat="1" x14ac:dyDescent="0.2">
      <c r="C2589" s="11" t="s">
        <v>2630</v>
      </c>
      <c r="D2589" s="12"/>
      <c r="E2589" s="12"/>
      <c r="F2589" s="12"/>
      <c r="G2589" s="12">
        <v>-858.39</v>
      </c>
      <c r="H2589" s="12"/>
      <c r="I2589" s="12"/>
      <c r="J2589" s="12"/>
      <c r="K2589" s="12"/>
      <c r="L2589" s="12"/>
      <c r="M2589" s="12"/>
      <c r="N2589" s="12">
        <v>-5401.64</v>
      </c>
    </row>
    <row r="2590" spans="1:14" s="11" customFormat="1" x14ac:dyDescent="0.2">
      <c r="C2590" s="11" t="s">
        <v>2631</v>
      </c>
      <c r="D2590" s="12"/>
      <c r="E2590" s="12"/>
      <c r="F2590" s="12"/>
      <c r="G2590" s="12">
        <v>-49.22</v>
      </c>
      <c r="H2590" s="12"/>
      <c r="I2590" s="12"/>
      <c r="J2590" s="12"/>
      <c r="K2590" s="12"/>
      <c r="L2590" s="12"/>
      <c r="M2590" s="12"/>
      <c r="N2590" s="12">
        <v>-4.3899999999999997</v>
      </c>
    </row>
    <row r="2591" spans="1:14" s="7" customFormat="1" x14ac:dyDescent="0.2">
      <c r="A2591" s="14"/>
      <c r="B2591" s="14" t="s">
        <v>1827</v>
      </c>
      <c r="C2591" s="14"/>
      <c r="D2591" s="15">
        <f>SUM(D2592:D2593)</f>
        <v>-62001.779999999992</v>
      </c>
      <c r="E2591" s="15">
        <f t="shared" ref="E2591:N2591" si="39">SUM(E2592:E2593)</f>
        <v>-360.99</v>
      </c>
      <c r="F2591" s="15">
        <f t="shared" si="39"/>
        <v>-36.130000000000003</v>
      </c>
      <c r="G2591" s="15">
        <f t="shared" si="39"/>
        <v>0</v>
      </c>
      <c r="H2591" s="15">
        <f t="shared" si="39"/>
        <v>0</v>
      </c>
      <c r="I2591" s="15">
        <f t="shared" si="39"/>
        <v>0</v>
      </c>
      <c r="J2591" s="15">
        <f t="shared" si="39"/>
        <v>0</v>
      </c>
      <c r="K2591" s="15">
        <f t="shared" si="39"/>
        <v>0</v>
      </c>
      <c r="L2591" s="15">
        <f t="shared" si="39"/>
        <v>0</v>
      </c>
      <c r="M2591" s="15">
        <f t="shared" si="39"/>
        <v>-2163.5700000000002</v>
      </c>
      <c r="N2591" s="15">
        <f t="shared" si="39"/>
        <v>0</v>
      </c>
    </row>
    <row r="2592" spans="1:14" s="7" customFormat="1" x14ac:dyDescent="0.2">
      <c r="C2592" s="7" t="s">
        <v>1828</v>
      </c>
      <c r="D2592" s="8">
        <v>-57741.329999999994</v>
      </c>
      <c r="E2592" s="8">
        <v>-360.99</v>
      </c>
      <c r="F2592" s="8">
        <v>-36.130000000000003</v>
      </c>
      <c r="G2592" s="8"/>
      <c r="H2592" s="8"/>
      <c r="I2592" s="8"/>
      <c r="J2592" s="8"/>
      <c r="K2592" s="8"/>
      <c r="L2592" s="8"/>
      <c r="M2592" s="8">
        <v>-2163.5700000000002</v>
      </c>
      <c r="N2592" s="8"/>
    </row>
    <row r="2593" spans="1:14" s="7" customFormat="1" x14ac:dyDescent="0.2">
      <c r="C2593" s="7" t="s">
        <v>1829</v>
      </c>
      <c r="D2593" s="8">
        <v>-4260.45</v>
      </c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s="7" customFormat="1" x14ac:dyDescent="0.2">
      <c r="A2594" s="14"/>
      <c r="B2594" s="14" t="s">
        <v>1830</v>
      </c>
      <c r="C2594" s="14"/>
      <c r="D2594" s="15">
        <f>SUM(D2595:D2616)</f>
        <v>-225030.39</v>
      </c>
      <c r="E2594" s="15">
        <f t="shared" ref="E2594:N2594" si="40">SUM(E2595:E2616)</f>
        <v>-189222.51</v>
      </c>
      <c r="F2594" s="15">
        <f t="shared" si="40"/>
        <v>-113204.97</v>
      </c>
      <c r="G2594" s="15">
        <f t="shared" si="40"/>
        <v>-91687.19</v>
      </c>
      <c r="H2594" s="15">
        <f t="shared" si="40"/>
        <v>-70658.42</v>
      </c>
      <c r="I2594" s="15">
        <f t="shared" si="40"/>
        <v>-47270.19000000001</v>
      </c>
      <c r="J2594" s="15">
        <f t="shared" si="40"/>
        <v>-153134.39999999999</v>
      </c>
      <c r="K2594" s="15">
        <f t="shared" si="40"/>
        <v>-335439.96999999997</v>
      </c>
      <c r="L2594" s="15">
        <f t="shared" si="40"/>
        <v>-388715</v>
      </c>
      <c r="M2594" s="15">
        <f t="shared" si="40"/>
        <v>-335780.77999999997</v>
      </c>
      <c r="N2594" s="15">
        <f t="shared" si="40"/>
        <v>-483930.98000000004</v>
      </c>
    </row>
    <row r="2595" spans="1:14" s="7" customFormat="1" x14ac:dyDescent="0.2">
      <c r="C2595" s="7" t="s">
        <v>1831</v>
      </c>
      <c r="D2595" s="8"/>
      <c r="E2595" s="8"/>
      <c r="F2595" s="8"/>
      <c r="G2595" s="8"/>
      <c r="H2595" s="8">
        <v>-3086.77</v>
      </c>
      <c r="I2595" s="8"/>
      <c r="J2595" s="8"/>
      <c r="K2595" s="8">
        <v>-28246.41</v>
      </c>
      <c r="L2595" s="8"/>
      <c r="M2595" s="8"/>
      <c r="N2595" s="8"/>
    </row>
    <row r="2596" spans="1:14" s="7" customFormat="1" x14ac:dyDescent="0.2">
      <c r="C2596" s="7" t="s">
        <v>1832</v>
      </c>
      <c r="D2596" s="8">
        <v>0</v>
      </c>
      <c r="E2596" s="8"/>
      <c r="F2596" s="8"/>
      <c r="G2596" s="8"/>
      <c r="H2596" s="8"/>
      <c r="I2596" s="8">
        <v>-4606.08</v>
      </c>
      <c r="J2596" s="8"/>
      <c r="K2596" s="8"/>
      <c r="L2596" s="8"/>
      <c r="M2596" s="8"/>
      <c r="N2596" s="8"/>
    </row>
    <row r="2597" spans="1:14" s="7" customFormat="1" x14ac:dyDescent="0.2">
      <c r="C2597" s="7" t="s">
        <v>1833</v>
      </c>
      <c r="D2597" s="8"/>
      <c r="E2597" s="8">
        <v>-6366.62</v>
      </c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s="7" customFormat="1" x14ac:dyDescent="0.2">
      <c r="C2598" s="7" t="s">
        <v>1834</v>
      </c>
      <c r="D2598" s="8"/>
      <c r="E2598" s="8"/>
      <c r="F2598" s="8"/>
      <c r="G2598" s="8"/>
      <c r="H2598" s="8">
        <v>-9503.77</v>
      </c>
      <c r="I2598" s="8">
        <v>-525.85</v>
      </c>
      <c r="J2598" s="8"/>
      <c r="K2598" s="8"/>
      <c r="L2598" s="8"/>
      <c r="M2598" s="8"/>
      <c r="N2598" s="8"/>
    </row>
    <row r="2599" spans="1:14" s="7" customFormat="1" x14ac:dyDescent="0.2">
      <c r="C2599" s="7" t="s">
        <v>1835</v>
      </c>
      <c r="D2599" s="8"/>
      <c r="E2599" s="8"/>
      <c r="F2599" s="8">
        <v>-266.39</v>
      </c>
      <c r="G2599" s="8">
        <v>-3796</v>
      </c>
      <c r="H2599" s="8"/>
      <c r="I2599" s="8"/>
      <c r="J2599" s="8"/>
      <c r="K2599" s="8">
        <v>-2644.36</v>
      </c>
      <c r="L2599" s="8"/>
      <c r="M2599" s="8"/>
      <c r="N2599" s="8"/>
    </row>
    <row r="2600" spans="1:14" s="7" customFormat="1" x14ac:dyDescent="0.2">
      <c r="C2600" s="7" t="s">
        <v>1836</v>
      </c>
      <c r="D2600" s="8"/>
      <c r="E2600" s="8"/>
      <c r="F2600" s="8">
        <v>-349.68</v>
      </c>
      <c r="G2600" s="8"/>
      <c r="H2600" s="8"/>
      <c r="I2600" s="8"/>
      <c r="J2600" s="8"/>
      <c r="K2600" s="8"/>
      <c r="L2600" s="8"/>
      <c r="M2600" s="8"/>
      <c r="N2600" s="8"/>
    </row>
    <row r="2601" spans="1:14" s="7" customFormat="1" x14ac:dyDescent="0.2">
      <c r="C2601" s="7" t="s">
        <v>1837</v>
      </c>
      <c r="D2601" s="8">
        <v>-29933.89</v>
      </c>
      <c r="E2601" s="8">
        <v>-7851.3899999999994</v>
      </c>
      <c r="F2601" s="8">
        <v>-6930.3</v>
      </c>
      <c r="G2601" s="8">
        <v>-28639.46</v>
      </c>
      <c r="H2601" s="8">
        <v>-19870.79</v>
      </c>
      <c r="I2601" s="8">
        <v>-4390.04</v>
      </c>
      <c r="J2601" s="8">
        <v>-59182.799999999996</v>
      </c>
      <c r="K2601" s="8">
        <v>-78772.77</v>
      </c>
      <c r="L2601" s="8">
        <v>-2580.7199999999998</v>
      </c>
      <c r="M2601" s="8">
        <v>-22326.959999999999</v>
      </c>
      <c r="N2601" s="8">
        <v>-137002.01999999999</v>
      </c>
    </row>
    <row r="2602" spans="1:14" s="7" customFormat="1" x14ac:dyDescent="0.2">
      <c r="C2602" s="7" t="s">
        <v>1838</v>
      </c>
      <c r="D2602" s="8">
        <v>-3000</v>
      </c>
      <c r="E2602" s="8">
        <v>-8950</v>
      </c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s="7" customFormat="1" x14ac:dyDescent="0.2">
      <c r="C2603" s="7" t="s">
        <v>1839</v>
      </c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>
        <v>-6441.41</v>
      </c>
    </row>
    <row r="2604" spans="1:14" s="7" customFormat="1" x14ac:dyDescent="0.2">
      <c r="C2604" s="7" t="s">
        <v>1840</v>
      </c>
      <c r="D2604" s="8"/>
      <c r="E2604" s="8"/>
      <c r="F2604" s="8"/>
      <c r="G2604" s="8"/>
      <c r="H2604" s="8"/>
      <c r="I2604" s="8"/>
      <c r="J2604" s="8"/>
      <c r="K2604" s="8">
        <v>-3450.42</v>
      </c>
      <c r="L2604" s="8"/>
      <c r="M2604" s="8">
        <v>-22785.14</v>
      </c>
      <c r="N2604" s="8">
        <v>-13370.94</v>
      </c>
    </row>
    <row r="2605" spans="1:14" s="7" customFormat="1" x14ac:dyDescent="0.2">
      <c r="C2605" s="7" t="s">
        <v>1841</v>
      </c>
      <c r="D2605" s="8">
        <v>-5459.2999999999993</v>
      </c>
      <c r="E2605" s="8">
        <v>-3678.1000000000004</v>
      </c>
      <c r="F2605" s="8"/>
      <c r="G2605" s="8"/>
      <c r="H2605" s="8"/>
      <c r="I2605" s="8"/>
      <c r="J2605" s="8"/>
      <c r="K2605" s="8">
        <v>-59296.73</v>
      </c>
      <c r="L2605" s="8"/>
      <c r="M2605" s="8"/>
      <c r="N2605" s="8"/>
    </row>
    <row r="2606" spans="1:14" s="7" customFormat="1" x14ac:dyDescent="0.2">
      <c r="C2606" s="7" t="s">
        <v>1842</v>
      </c>
      <c r="D2606" s="8">
        <v>-108019.94000000002</v>
      </c>
      <c r="E2606" s="8">
        <v>-64366.25</v>
      </c>
      <c r="F2606" s="8">
        <v>-9583.99</v>
      </c>
      <c r="G2606" s="8"/>
      <c r="H2606" s="8">
        <v>-3398.25</v>
      </c>
      <c r="I2606" s="8">
        <v>-11874.51</v>
      </c>
      <c r="J2606" s="8">
        <v>0</v>
      </c>
      <c r="K2606" s="8">
        <v>-22362.720000000001</v>
      </c>
      <c r="L2606" s="8"/>
      <c r="M2606" s="8"/>
      <c r="N2606" s="8"/>
    </row>
    <row r="2607" spans="1:14" s="7" customFormat="1" x14ac:dyDescent="0.2">
      <c r="C2607" s="7" t="s">
        <v>1843</v>
      </c>
      <c r="D2607" s="8"/>
      <c r="E2607" s="8"/>
      <c r="F2607" s="8"/>
      <c r="G2607" s="8"/>
      <c r="H2607" s="8">
        <v>-17949.349999999999</v>
      </c>
      <c r="I2607" s="8"/>
      <c r="J2607" s="8"/>
      <c r="K2607" s="8">
        <v>-7481.34</v>
      </c>
      <c r="L2607" s="8"/>
      <c r="M2607" s="8">
        <v>-36623.449999999997</v>
      </c>
      <c r="N2607" s="8">
        <v>-121966.53</v>
      </c>
    </row>
    <row r="2608" spans="1:14" s="7" customFormat="1" x14ac:dyDescent="0.2">
      <c r="C2608" s="7" t="s">
        <v>1844</v>
      </c>
      <c r="D2608" s="8"/>
      <c r="E2608" s="8"/>
      <c r="F2608" s="8"/>
      <c r="G2608" s="8"/>
      <c r="H2608" s="8"/>
      <c r="I2608" s="8"/>
      <c r="J2608" s="8"/>
      <c r="K2608" s="8"/>
      <c r="L2608" s="8">
        <v>-216223.17</v>
      </c>
      <c r="M2608" s="8">
        <v>-114858.52</v>
      </c>
      <c r="N2608" s="8"/>
    </row>
    <row r="2609" spans="1:14" s="7" customFormat="1" x14ac:dyDescent="0.2">
      <c r="C2609" s="7" t="s">
        <v>1845</v>
      </c>
      <c r="D2609" s="8"/>
      <c r="E2609" s="8"/>
      <c r="F2609" s="8"/>
      <c r="G2609" s="8"/>
      <c r="H2609" s="8"/>
      <c r="I2609" s="8"/>
      <c r="J2609" s="8"/>
      <c r="K2609" s="8"/>
      <c r="L2609" s="8"/>
      <c r="M2609" s="8">
        <v>-25665.699999999997</v>
      </c>
      <c r="N2609" s="8">
        <v>-86845.83</v>
      </c>
    </row>
    <row r="2610" spans="1:14" s="7" customFormat="1" x14ac:dyDescent="0.2">
      <c r="C2610" s="7" t="s">
        <v>1846</v>
      </c>
      <c r="D2610" s="8"/>
      <c r="E2610" s="8"/>
      <c r="F2610" s="8"/>
      <c r="G2610" s="8">
        <v>-32076.26</v>
      </c>
      <c r="H2610" s="8"/>
      <c r="I2610" s="8"/>
      <c r="J2610" s="8"/>
      <c r="K2610" s="8"/>
      <c r="L2610" s="8">
        <v>-1188.96</v>
      </c>
      <c r="M2610" s="8">
        <v>-20300.86</v>
      </c>
      <c r="N2610" s="8">
        <v>-26361.15</v>
      </c>
    </row>
    <row r="2611" spans="1:14" s="7" customFormat="1" x14ac:dyDescent="0.2">
      <c r="C2611" s="7" t="s">
        <v>1847</v>
      </c>
      <c r="D2611" s="8">
        <v>-7486.54</v>
      </c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s="7" customFormat="1" x14ac:dyDescent="0.2">
      <c r="C2612" s="7" t="s">
        <v>1848</v>
      </c>
      <c r="D2612" s="8">
        <v>-37890.29</v>
      </c>
      <c r="E2612" s="8">
        <v>-98010.15</v>
      </c>
      <c r="F2612" s="8">
        <v>-92061.05</v>
      </c>
      <c r="G2612" s="8">
        <v>-27175.47</v>
      </c>
      <c r="H2612" s="8">
        <v>-15713</v>
      </c>
      <c r="I2612" s="8">
        <v>-22898.47</v>
      </c>
      <c r="J2612" s="8">
        <v>-86006.53</v>
      </c>
      <c r="K2612" s="8">
        <v>-76803.19</v>
      </c>
      <c r="L2612" s="8">
        <v>-145835.4</v>
      </c>
      <c r="M2612" s="8">
        <v>-91080.54</v>
      </c>
      <c r="N2612" s="8">
        <v>-91943.099999999991</v>
      </c>
    </row>
    <row r="2613" spans="1:14" s="7" customFormat="1" x14ac:dyDescent="0.2">
      <c r="C2613" s="7" t="s">
        <v>1849</v>
      </c>
      <c r="D2613" s="8">
        <v>-2159.69</v>
      </c>
      <c r="E2613" s="8"/>
      <c r="F2613" s="8"/>
      <c r="G2613" s="8"/>
      <c r="H2613" s="8"/>
      <c r="I2613" s="8">
        <v>-2251.87</v>
      </c>
      <c r="J2613" s="8">
        <v>-2331</v>
      </c>
      <c r="K2613" s="8"/>
      <c r="L2613" s="8">
        <v>-2214.1999999999998</v>
      </c>
      <c r="M2613" s="8">
        <v>-2139.61</v>
      </c>
      <c r="N2613" s="8"/>
    </row>
    <row r="2614" spans="1:14" s="7" customFormat="1" x14ac:dyDescent="0.2">
      <c r="C2614" s="7" t="s">
        <v>1850</v>
      </c>
      <c r="D2614" s="8">
        <v>-519.88</v>
      </c>
      <c r="E2614" s="8"/>
      <c r="F2614" s="8"/>
      <c r="G2614" s="8"/>
      <c r="H2614" s="8"/>
      <c r="I2614" s="8"/>
      <c r="J2614" s="8">
        <v>-5614.07</v>
      </c>
      <c r="K2614" s="8">
        <v>-4491.1899999999996</v>
      </c>
      <c r="L2614" s="8"/>
      <c r="M2614" s="8"/>
      <c r="N2614" s="8"/>
    </row>
    <row r="2615" spans="1:14" s="7" customFormat="1" x14ac:dyDescent="0.2">
      <c r="C2615" s="7" t="s">
        <v>1851</v>
      </c>
      <c r="D2615" s="8">
        <v>-30560.86</v>
      </c>
      <c r="E2615" s="8"/>
      <c r="F2615" s="8">
        <v>-4013.56</v>
      </c>
      <c r="G2615" s="8"/>
      <c r="H2615" s="8">
        <v>-1136.49</v>
      </c>
      <c r="I2615" s="8">
        <v>-723.37</v>
      </c>
      <c r="J2615" s="8"/>
      <c r="K2615" s="8">
        <v>-51890.84</v>
      </c>
      <c r="L2615" s="8"/>
      <c r="M2615" s="8"/>
      <c r="N2615" s="8"/>
    </row>
    <row r="2616" spans="1:14" s="7" customFormat="1" x14ac:dyDescent="0.2">
      <c r="C2616" s="7" t="s">
        <v>1852</v>
      </c>
      <c r="D2616" s="8"/>
      <c r="E2616" s="8"/>
      <c r="F2616" s="8"/>
      <c r="G2616" s="8"/>
      <c r="H2616" s="8"/>
      <c r="I2616" s="8"/>
      <c r="J2616" s="8"/>
      <c r="K2616" s="8"/>
      <c r="L2616" s="8">
        <v>-20672.55</v>
      </c>
      <c r="M2616" s="8"/>
      <c r="N2616" s="8"/>
    </row>
    <row r="2617" spans="1:14" s="7" customFormat="1" x14ac:dyDescent="0.2">
      <c r="A2617" s="14"/>
      <c r="B2617" s="14" t="s">
        <v>1853</v>
      </c>
      <c r="C2617" s="14"/>
      <c r="D2617" s="15">
        <f>SUM(D2618:D2824)</f>
        <v>-11676971.060000001</v>
      </c>
      <c r="E2617" s="15">
        <f t="shared" ref="E2617:N2617" si="41">SUM(E2618:E2824)</f>
        <v>-18713174.699999996</v>
      </c>
      <c r="F2617" s="15">
        <f t="shared" si="41"/>
        <v>-9437547.290000001</v>
      </c>
      <c r="G2617" s="15">
        <f t="shared" si="41"/>
        <v>-13313498.960000001</v>
      </c>
      <c r="H2617" s="15">
        <f t="shared" si="41"/>
        <v>-12539409.060000001</v>
      </c>
      <c r="I2617" s="15">
        <f t="shared" si="41"/>
        <v>-10421158.41</v>
      </c>
      <c r="J2617" s="15">
        <f t="shared" si="41"/>
        <v>-14760409.660000002</v>
      </c>
      <c r="K2617" s="15">
        <f t="shared" si="41"/>
        <v>-16517141.119999997</v>
      </c>
      <c r="L2617" s="15">
        <f t="shared" si="41"/>
        <v>-16134549.989999998</v>
      </c>
      <c r="M2617" s="15">
        <f t="shared" si="41"/>
        <v>-17642467.240000002</v>
      </c>
      <c r="N2617" s="15">
        <f t="shared" si="41"/>
        <v>-18722841.849999998</v>
      </c>
    </row>
    <row r="2618" spans="1:14" s="7" customFormat="1" x14ac:dyDescent="0.2">
      <c r="C2618" s="7" t="s">
        <v>18</v>
      </c>
      <c r="D2618" s="8">
        <v>0</v>
      </c>
      <c r="E2618" s="8">
        <v>-4168.1400000000003</v>
      </c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s="7" customFormat="1" x14ac:dyDescent="0.2">
      <c r="C2619" s="7" t="s">
        <v>1854</v>
      </c>
      <c r="D2619" s="8">
        <v>4319.8</v>
      </c>
      <c r="E2619" s="8">
        <v>6296.26</v>
      </c>
      <c r="F2619" s="8">
        <v>1428.12</v>
      </c>
      <c r="G2619" s="8"/>
      <c r="H2619" s="8"/>
      <c r="I2619" s="8">
        <v>6993.43</v>
      </c>
      <c r="J2619" s="8"/>
      <c r="K2619" s="8"/>
      <c r="L2619" s="8"/>
      <c r="M2619" s="8"/>
      <c r="N2619" s="8"/>
    </row>
    <row r="2620" spans="1:14" s="7" customFormat="1" x14ac:dyDescent="0.2">
      <c r="C2620" s="7" t="s">
        <v>1855</v>
      </c>
      <c r="D2620" s="8">
        <v>5649.42</v>
      </c>
      <c r="E2620" s="8">
        <v>8322.7199999999993</v>
      </c>
      <c r="F2620" s="8">
        <v>1869.4099999999999</v>
      </c>
      <c r="G2620" s="8"/>
      <c r="H2620" s="8"/>
      <c r="I2620" s="8">
        <v>9214.92</v>
      </c>
      <c r="J2620" s="8"/>
      <c r="K2620" s="8"/>
      <c r="L2620" s="8"/>
      <c r="M2620" s="8"/>
      <c r="N2620" s="8">
        <v>2252.84</v>
      </c>
    </row>
    <row r="2621" spans="1:14" s="7" customFormat="1" x14ac:dyDescent="0.2">
      <c r="C2621" s="7" t="s">
        <v>1856</v>
      </c>
      <c r="D2621" s="8">
        <v>-22147.57</v>
      </c>
      <c r="E2621" s="8">
        <v>-1896.4299999999998</v>
      </c>
      <c r="F2621" s="8">
        <v>-7551.8099999999995</v>
      </c>
      <c r="G2621" s="8">
        <v>-350120.38</v>
      </c>
      <c r="H2621" s="8"/>
      <c r="I2621" s="8"/>
      <c r="J2621" s="8"/>
      <c r="K2621" s="8"/>
      <c r="L2621" s="8"/>
      <c r="M2621" s="8"/>
      <c r="N2621" s="8"/>
    </row>
    <row r="2622" spans="1:14" s="7" customFormat="1" x14ac:dyDescent="0.2">
      <c r="C2622" s="7" t="s">
        <v>1857</v>
      </c>
      <c r="D2622" s="8">
        <v>-630742.41999999981</v>
      </c>
      <c r="E2622" s="8">
        <v>-438029.76999999996</v>
      </c>
      <c r="F2622" s="8">
        <v>-491716.24000000005</v>
      </c>
      <c r="G2622" s="8">
        <v>-294828.70999999996</v>
      </c>
      <c r="H2622" s="8">
        <v>-632475.29999999993</v>
      </c>
      <c r="I2622" s="8">
        <v>-410097.63000000006</v>
      </c>
      <c r="J2622" s="8">
        <v>-550432.05999999994</v>
      </c>
      <c r="K2622" s="8">
        <v>-592149.29</v>
      </c>
      <c r="L2622" s="8">
        <v>-616173.61999999988</v>
      </c>
      <c r="M2622" s="8">
        <v>-840788.04000000027</v>
      </c>
      <c r="N2622" s="8">
        <v>-866919.59999999986</v>
      </c>
    </row>
    <row r="2623" spans="1:14" s="7" customFormat="1" x14ac:dyDescent="0.2">
      <c r="C2623" s="7" t="s">
        <v>1858</v>
      </c>
      <c r="D2623" s="8">
        <v>-373886.38000000006</v>
      </c>
      <c r="E2623" s="8">
        <v>-323410.99</v>
      </c>
      <c r="F2623" s="8">
        <v>-320014.2300000001</v>
      </c>
      <c r="G2623" s="8">
        <v>-173269.59</v>
      </c>
      <c r="H2623" s="8">
        <v>-291685.78999999998</v>
      </c>
      <c r="I2623" s="8">
        <v>-200860.91999999998</v>
      </c>
      <c r="J2623" s="8">
        <v>-78389.88</v>
      </c>
      <c r="K2623" s="8">
        <v>-409714.08</v>
      </c>
      <c r="L2623" s="8">
        <v>-621788.7699999999</v>
      </c>
      <c r="M2623" s="8">
        <v>-531813.80999999994</v>
      </c>
      <c r="N2623" s="8">
        <v>-223359.65999999997</v>
      </c>
    </row>
    <row r="2624" spans="1:14" s="7" customFormat="1" x14ac:dyDescent="0.2">
      <c r="C2624" s="7" t="s">
        <v>1859</v>
      </c>
      <c r="D2624" s="8"/>
      <c r="E2624" s="8"/>
      <c r="F2624" s="8"/>
      <c r="G2624" s="8"/>
      <c r="H2624" s="8">
        <v>-6089.75</v>
      </c>
      <c r="I2624" s="8"/>
      <c r="J2624" s="8"/>
      <c r="K2624" s="8"/>
      <c r="L2624" s="8"/>
      <c r="M2624" s="8"/>
      <c r="N2624" s="8"/>
    </row>
    <row r="2625" spans="3:14" s="7" customFormat="1" x14ac:dyDescent="0.2">
      <c r="C2625" s="7" t="s">
        <v>1860</v>
      </c>
      <c r="D2625" s="8">
        <v>-21717.940000000002</v>
      </c>
      <c r="E2625" s="8">
        <v>-23717.4</v>
      </c>
      <c r="F2625" s="8">
        <v>-34587.660000000003</v>
      </c>
      <c r="G2625" s="8">
        <v>-9348.3799999999992</v>
      </c>
      <c r="H2625" s="8">
        <v>-19663.829999999998</v>
      </c>
      <c r="I2625" s="8">
        <v>-22233.349999999995</v>
      </c>
      <c r="J2625" s="8">
        <v>-6860.13</v>
      </c>
      <c r="K2625" s="8">
        <v>-140818.65</v>
      </c>
      <c r="L2625" s="8">
        <v>-67435.450000000012</v>
      </c>
      <c r="M2625" s="8">
        <v>-77207.98</v>
      </c>
      <c r="N2625" s="8">
        <v>-42519.799999999996</v>
      </c>
    </row>
    <row r="2626" spans="3:14" s="7" customFormat="1" x14ac:dyDescent="0.2">
      <c r="C2626" s="7" t="s">
        <v>1861</v>
      </c>
      <c r="D2626" s="8">
        <v>-50775.650000000009</v>
      </c>
      <c r="E2626" s="8">
        <v>-153078.69</v>
      </c>
      <c r="F2626" s="8">
        <v>-237164.01</v>
      </c>
      <c r="G2626" s="8">
        <v>-117871.01000000001</v>
      </c>
      <c r="H2626" s="8">
        <v>-179451.93</v>
      </c>
      <c r="I2626" s="8">
        <v>-156184.06</v>
      </c>
      <c r="J2626" s="8"/>
      <c r="K2626" s="8">
        <v>-239374.8</v>
      </c>
      <c r="L2626" s="8">
        <v>-267954.8</v>
      </c>
      <c r="M2626" s="8">
        <v>-88934.399999999994</v>
      </c>
      <c r="N2626" s="8">
        <v>-452638.12</v>
      </c>
    </row>
    <row r="2627" spans="3:14" s="7" customFormat="1" x14ac:dyDescent="0.2">
      <c r="C2627" s="7" t="s">
        <v>1862</v>
      </c>
      <c r="D2627" s="8">
        <v>-2317.69</v>
      </c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3:14" s="7" customFormat="1" x14ac:dyDescent="0.2">
      <c r="C2628" s="7" t="s">
        <v>1863</v>
      </c>
      <c r="D2628" s="8">
        <v>-2616.09</v>
      </c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3:14" s="7" customFormat="1" x14ac:dyDescent="0.2">
      <c r="C2629" s="7" t="s">
        <v>1864</v>
      </c>
      <c r="D2629" s="8">
        <v>-51718.239999999998</v>
      </c>
      <c r="E2629" s="8">
        <v>-57765.64</v>
      </c>
      <c r="F2629" s="8">
        <v>-28882.880000000005</v>
      </c>
      <c r="G2629" s="8">
        <v>-18662.84</v>
      </c>
      <c r="H2629" s="8">
        <v>-16925.75</v>
      </c>
      <c r="I2629" s="8">
        <v>-308309.23</v>
      </c>
      <c r="J2629" s="8">
        <v>-252423.53999999998</v>
      </c>
      <c r="K2629" s="8">
        <v>-368587.20000000007</v>
      </c>
      <c r="L2629" s="8">
        <v>-197201.53</v>
      </c>
      <c r="M2629" s="8">
        <v>-133591.45000000001</v>
      </c>
      <c r="N2629" s="8">
        <v>0</v>
      </c>
    </row>
    <row r="2630" spans="3:14" s="7" customFormat="1" x14ac:dyDescent="0.2">
      <c r="C2630" s="7" t="s">
        <v>1865</v>
      </c>
      <c r="D2630" s="8"/>
      <c r="E2630" s="8"/>
      <c r="F2630" s="8"/>
      <c r="G2630" s="8"/>
      <c r="H2630" s="8"/>
      <c r="I2630" s="8"/>
      <c r="J2630" s="8"/>
      <c r="K2630" s="8">
        <v>-83043.58</v>
      </c>
      <c r="L2630" s="8">
        <v>-425540.78</v>
      </c>
      <c r="M2630" s="8">
        <v>-399407.91</v>
      </c>
      <c r="N2630" s="8">
        <v>-405944.89</v>
      </c>
    </row>
    <row r="2631" spans="3:14" s="7" customFormat="1" x14ac:dyDescent="0.2">
      <c r="C2631" s="7" t="s">
        <v>1866</v>
      </c>
      <c r="D2631" s="8"/>
      <c r="E2631" s="8"/>
      <c r="F2631" s="8"/>
      <c r="G2631" s="8"/>
      <c r="H2631" s="8"/>
      <c r="I2631" s="8"/>
      <c r="J2631" s="8"/>
      <c r="K2631" s="8">
        <v>-271189.29000000004</v>
      </c>
      <c r="L2631" s="8">
        <v>-801663.05</v>
      </c>
      <c r="M2631" s="8">
        <v>-543169.93000000005</v>
      </c>
      <c r="N2631" s="8">
        <v>-411616.5</v>
      </c>
    </row>
    <row r="2632" spans="3:14" s="7" customFormat="1" x14ac:dyDescent="0.2">
      <c r="C2632" s="7" t="s">
        <v>1867</v>
      </c>
      <c r="D2632" s="8">
        <v>-80608.789999999994</v>
      </c>
      <c r="E2632" s="8">
        <v>-1580183.16</v>
      </c>
      <c r="F2632" s="8">
        <v>-566935.80000000005</v>
      </c>
      <c r="G2632" s="8">
        <v>-539108.21</v>
      </c>
      <c r="H2632" s="8">
        <v>-973951.92</v>
      </c>
      <c r="I2632" s="8">
        <v>85958.579999999987</v>
      </c>
      <c r="J2632" s="8">
        <v>-130700.71</v>
      </c>
      <c r="K2632" s="8"/>
      <c r="L2632" s="8">
        <v>-281077.46999999997</v>
      </c>
      <c r="M2632" s="8">
        <v>-12.93</v>
      </c>
      <c r="N2632" s="8">
        <v>-11469.36</v>
      </c>
    </row>
    <row r="2633" spans="3:14" s="7" customFormat="1" x14ac:dyDescent="0.2">
      <c r="C2633" s="7" t="s">
        <v>1868</v>
      </c>
      <c r="D2633" s="8"/>
      <c r="E2633" s="8">
        <v>-4249.66</v>
      </c>
      <c r="F2633" s="8">
        <v>4249.66</v>
      </c>
      <c r="G2633" s="8"/>
      <c r="H2633" s="8"/>
      <c r="I2633" s="8"/>
      <c r="J2633" s="8">
        <v>-325238.12</v>
      </c>
      <c r="K2633" s="8"/>
      <c r="L2633" s="8"/>
      <c r="M2633" s="8"/>
      <c r="N2633" s="8"/>
    </row>
    <row r="2634" spans="3:14" s="7" customFormat="1" x14ac:dyDescent="0.2">
      <c r="C2634" s="7" t="s">
        <v>1869</v>
      </c>
      <c r="D2634" s="8">
        <v>-15161.510000000002</v>
      </c>
      <c r="E2634" s="8">
        <v>-55026.36</v>
      </c>
      <c r="F2634" s="8">
        <v>-10432.780000000001</v>
      </c>
      <c r="G2634" s="8">
        <v>-61124.22</v>
      </c>
      <c r="H2634" s="8">
        <v>-23669.8</v>
      </c>
      <c r="I2634" s="8">
        <v>-3290.85</v>
      </c>
      <c r="J2634" s="8">
        <v>-20215.18</v>
      </c>
      <c r="K2634" s="8">
        <v>-3728.3999999999996</v>
      </c>
      <c r="L2634" s="8">
        <v>-43807.89</v>
      </c>
      <c r="M2634" s="8">
        <v>-15148.83</v>
      </c>
      <c r="N2634" s="8">
        <v>-18502.669999999998</v>
      </c>
    </row>
    <row r="2635" spans="3:14" s="7" customFormat="1" x14ac:dyDescent="0.2">
      <c r="C2635" s="7" t="s">
        <v>1870</v>
      </c>
      <c r="D2635" s="8"/>
      <c r="E2635" s="8"/>
      <c r="F2635" s="8"/>
      <c r="G2635" s="8"/>
      <c r="H2635" s="8">
        <v>-19582.5</v>
      </c>
      <c r="I2635" s="8"/>
      <c r="J2635" s="8"/>
      <c r="K2635" s="8">
        <v>-19582.5</v>
      </c>
      <c r="L2635" s="8"/>
      <c r="M2635" s="8"/>
      <c r="N2635" s="8"/>
    </row>
    <row r="2636" spans="3:14" s="7" customFormat="1" x14ac:dyDescent="0.2">
      <c r="C2636" s="7" t="s">
        <v>1871</v>
      </c>
      <c r="D2636" s="8">
        <v>-679</v>
      </c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3:14" s="7" customFormat="1" x14ac:dyDescent="0.2">
      <c r="C2637" s="7" t="s">
        <v>1872</v>
      </c>
      <c r="D2637" s="8"/>
      <c r="E2637" s="8"/>
      <c r="F2637" s="8"/>
      <c r="G2637" s="8"/>
      <c r="H2637" s="8"/>
      <c r="I2637" s="8"/>
      <c r="J2637" s="8"/>
      <c r="K2637" s="8"/>
      <c r="L2637" s="8">
        <v>-2151.4299999999998</v>
      </c>
      <c r="M2637" s="8">
        <v>-2751.63</v>
      </c>
      <c r="N2637" s="8"/>
    </row>
    <row r="2638" spans="3:14" s="7" customFormat="1" x14ac:dyDescent="0.2">
      <c r="C2638" s="7" t="s">
        <v>1873</v>
      </c>
      <c r="D2638" s="8"/>
      <c r="E2638" s="8"/>
      <c r="F2638" s="8"/>
      <c r="G2638" s="8"/>
      <c r="H2638" s="8"/>
      <c r="I2638" s="8"/>
      <c r="J2638" s="8"/>
      <c r="K2638" s="8"/>
      <c r="L2638" s="8"/>
      <c r="M2638" s="8">
        <v>-35.01</v>
      </c>
      <c r="N2638" s="8"/>
    </row>
    <row r="2639" spans="3:14" s="7" customFormat="1" x14ac:dyDescent="0.2">
      <c r="C2639" s="7" t="s">
        <v>1874</v>
      </c>
      <c r="D2639" s="8"/>
      <c r="E2639" s="8"/>
      <c r="F2639" s="8">
        <v>-17326.86</v>
      </c>
      <c r="G2639" s="8"/>
      <c r="H2639" s="8">
        <v>-239.3</v>
      </c>
      <c r="I2639" s="8">
        <v>-363.98</v>
      </c>
      <c r="J2639" s="8"/>
      <c r="K2639" s="8"/>
      <c r="L2639" s="8"/>
      <c r="M2639" s="8">
        <v>-10726.29</v>
      </c>
      <c r="N2639" s="8">
        <v>-13395.1</v>
      </c>
    </row>
    <row r="2640" spans="3:14" s="7" customFormat="1" x14ac:dyDescent="0.2">
      <c r="C2640" s="7" t="s">
        <v>1875</v>
      </c>
      <c r="D2640" s="8">
        <v>-18010.29</v>
      </c>
      <c r="E2640" s="8">
        <v>-10617.44</v>
      </c>
      <c r="F2640" s="8">
        <v>-3988.7600000000007</v>
      </c>
      <c r="G2640" s="8"/>
      <c r="H2640" s="8">
        <v>-9584.5299999999988</v>
      </c>
      <c r="I2640" s="8">
        <v>-7860.53</v>
      </c>
      <c r="J2640" s="8">
        <v>-7784.5599999999995</v>
      </c>
      <c r="K2640" s="8">
        <v>-14403.39</v>
      </c>
      <c r="L2640" s="8">
        <v>-31834.61</v>
      </c>
      <c r="M2640" s="8">
        <v>-8685.92</v>
      </c>
      <c r="N2640" s="8">
        <v>0</v>
      </c>
    </row>
    <row r="2641" spans="3:14" s="7" customFormat="1" x14ac:dyDescent="0.2">
      <c r="C2641" s="7" t="s">
        <v>1876</v>
      </c>
      <c r="D2641" s="8"/>
      <c r="E2641" s="8"/>
      <c r="F2641" s="8">
        <v>-2003.14</v>
      </c>
      <c r="G2641" s="8"/>
      <c r="H2641" s="8"/>
      <c r="I2641" s="8">
        <v>-8586.5300000000007</v>
      </c>
      <c r="J2641" s="8">
        <v>-1791.62</v>
      </c>
      <c r="K2641" s="8">
        <v>-26651.45</v>
      </c>
      <c r="L2641" s="8">
        <v>1602.24</v>
      </c>
      <c r="M2641" s="8">
        <v>-747.87</v>
      </c>
      <c r="N2641" s="8"/>
    </row>
    <row r="2642" spans="3:14" s="7" customFormat="1" x14ac:dyDescent="0.2">
      <c r="C2642" s="7" t="s">
        <v>1877</v>
      </c>
      <c r="D2642" s="8">
        <v>-179893.41</v>
      </c>
      <c r="E2642" s="8">
        <v>-179997.99</v>
      </c>
      <c r="F2642" s="8">
        <v>-55629.93</v>
      </c>
      <c r="G2642" s="8">
        <v>-139767.04000000001</v>
      </c>
      <c r="H2642" s="8">
        <v>-230071.17</v>
      </c>
      <c r="I2642" s="8">
        <v>-10617.009999999998</v>
      </c>
      <c r="J2642" s="8">
        <v>-92770.45</v>
      </c>
      <c r="K2642" s="8">
        <v>-236201.53999999998</v>
      </c>
      <c r="L2642" s="8">
        <v>-129349.32999999999</v>
      </c>
      <c r="M2642" s="8">
        <v>-215180.09999999998</v>
      </c>
      <c r="N2642" s="8">
        <v>-110321.53</v>
      </c>
    </row>
    <row r="2643" spans="3:14" s="7" customFormat="1" x14ac:dyDescent="0.2">
      <c r="C2643" s="7" t="s">
        <v>1878</v>
      </c>
      <c r="D2643" s="8">
        <v>-11403.54</v>
      </c>
      <c r="E2643" s="8">
        <v>-9382.9900000000016</v>
      </c>
      <c r="F2643" s="8">
        <v>-19484.34</v>
      </c>
      <c r="G2643" s="8">
        <v>-28240.54</v>
      </c>
      <c r="H2643" s="8">
        <v>-13399.39</v>
      </c>
      <c r="I2643" s="8">
        <v>-357897.35000000003</v>
      </c>
      <c r="J2643" s="8">
        <v>-10385.43</v>
      </c>
      <c r="K2643" s="8">
        <v>-221443.8</v>
      </c>
      <c r="L2643" s="8">
        <v>-134072.62</v>
      </c>
      <c r="M2643" s="8">
        <v>-289000.87000000005</v>
      </c>
      <c r="N2643" s="8">
        <v>-300881.99</v>
      </c>
    </row>
    <row r="2644" spans="3:14" s="7" customFormat="1" x14ac:dyDescent="0.2">
      <c r="C2644" s="7" t="s">
        <v>1879</v>
      </c>
      <c r="D2644" s="8">
        <v>-333.94</v>
      </c>
      <c r="E2644" s="8">
        <v>504.00000000000091</v>
      </c>
      <c r="F2644" s="8">
        <v>-5936.2200000000012</v>
      </c>
      <c r="G2644" s="8">
        <v>-19138.79</v>
      </c>
      <c r="H2644" s="8">
        <v>-1164.6099999999999</v>
      </c>
      <c r="I2644" s="8">
        <v>-6336.9600000000009</v>
      </c>
      <c r="J2644" s="8">
        <v>-6015.02</v>
      </c>
      <c r="K2644" s="8">
        <v>-170811.99</v>
      </c>
      <c r="L2644" s="8">
        <v>-28733.369999999995</v>
      </c>
      <c r="M2644" s="8">
        <v>-263342.63000000006</v>
      </c>
      <c r="N2644" s="8">
        <v>-791357.70999999985</v>
      </c>
    </row>
    <row r="2645" spans="3:14" s="7" customFormat="1" x14ac:dyDescent="0.2">
      <c r="C2645" s="7" t="s">
        <v>1880</v>
      </c>
      <c r="D2645" s="8"/>
      <c r="E2645" s="8"/>
      <c r="F2645" s="8"/>
      <c r="G2645" s="8"/>
      <c r="H2645" s="8">
        <v>-1686.43</v>
      </c>
      <c r="I2645" s="8"/>
      <c r="J2645" s="8"/>
      <c r="K2645" s="8">
        <v>-30767.9</v>
      </c>
      <c r="L2645" s="8"/>
      <c r="M2645" s="8"/>
      <c r="N2645" s="8"/>
    </row>
    <row r="2646" spans="3:14" s="7" customFormat="1" x14ac:dyDescent="0.2">
      <c r="C2646" s="7" t="s">
        <v>1881</v>
      </c>
      <c r="D2646" s="8"/>
      <c r="E2646" s="8"/>
      <c r="F2646" s="8"/>
      <c r="G2646" s="8"/>
      <c r="H2646" s="8"/>
      <c r="I2646" s="8"/>
      <c r="J2646" s="8"/>
      <c r="K2646" s="8">
        <v>-79648.240000000005</v>
      </c>
      <c r="L2646" s="8"/>
      <c r="M2646" s="8"/>
      <c r="N2646" s="8"/>
    </row>
    <row r="2647" spans="3:14" s="7" customFormat="1" x14ac:dyDescent="0.2">
      <c r="C2647" s="7" t="s">
        <v>1882</v>
      </c>
      <c r="D2647" s="8">
        <v>-507788.85</v>
      </c>
      <c r="E2647" s="8">
        <v>-301001.73</v>
      </c>
      <c r="F2647" s="8">
        <v>-164086.48000000001</v>
      </c>
      <c r="G2647" s="8"/>
      <c r="H2647" s="8">
        <v>570191.15</v>
      </c>
      <c r="I2647" s="8"/>
      <c r="J2647" s="8">
        <v>-78482.77</v>
      </c>
      <c r="K2647" s="8"/>
      <c r="L2647" s="8"/>
      <c r="M2647" s="8">
        <v>78482.77</v>
      </c>
      <c r="N2647" s="8"/>
    </row>
    <row r="2648" spans="3:14" s="7" customFormat="1" x14ac:dyDescent="0.2">
      <c r="C2648" s="7" t="s">
        <v>1883</v>
      </c>
      <c r="D2648" s="8">
        <v>-70764.179999999993</v>
      </c>
      <c r="E2648" s="8">
        <v>-71534.100000000006</v>
      </c>
      <c r="F2648" s="8">
        <v>-52036.26</v>
      </c>
      <c r="G2648" s="8">
        <v>-324554.16000000003</v>
      </c>
      <c r="H2648" s="8">
        <v>156122.81</v>
      </c>
      <c r="I2648" s="8">
        <v>-212669.61000000002</v>
      </c>
      <c r="J2648" s="8">
        <v>-81526.41</v>
      </c>
      <c r="K2648" s="8">
        <v>-600434.21</v>
      </c>
      <c r="L2648" s="8">
        <v>-347828.15</v>
      </c>
      <c r="M2648" s="8">
        <v>-140870.69999999998</v>
      </c>
      <c r="N2648" s="8">
        <v>-28869.16</v>
      </c>
    </row>
    <row r="2649" spans="3:14" s="7" customFormat="1" x14ac:dyDescent="0.2">
      <c r="C2649" s="7" t="s">
        <v>1884</v>
      </c>
      <c r="D2649" s="8"/>
      <c r="E2649" s="8">
        <v>-269550.12</v>
      </c>
      <c r="F2649" s="8">
        <v>-172275.16</v>
      </c>
      <c r="G2649" s="8">
        <v>-435117.09000000008</v>
      </c>
      <c r="H2649" s="8">
        <v>-156885.36000000004</v>
      </c>
      <c r="I2649" s="8">
        <v>-231182.63</v>
      </c>
      <c r="J2649" s="8">
        <v>-689465.14999999991</v>
      </c>
      <c r="K2649" s="8">
        <v>-538489.04999999993</v>
      </c>
      <c r="L2649" s="8">
        <v>-1027416.7100000002</v>
      </c>
      <c r="M2649" s="8">
        <v>-232805.06000000003</v>
      </c>
      <c r="N2649" s="8">
        <v>-805635.76</v>
      </c>
    </row>
    <row r="2650" spans="3:14" s="7" customFormat="1" x14ac:dyDescent="0.2">
      <c r="C2650" s="7" t="s">
        <v>1885</v>
      </c>
      <c r="D2650" s="8"/>
      <c r="E2650" s="8"/>
      <c r="F2650" s="8"/>
      <c r="G2650" s="8">
        <v>-153632.62</v>
      </c>
      <c r="H2650" s="8">
        <v>-126084.95</v>
      </c>
      <c r="I2650" s="8">
        <v>126084.95</v>
      </c>
      <c r="J2650" s="8"/>
      <c r="K2650" s="8"/>
      <c r="L2650" s="8"/>
      <c r="M2650" s="8"/>
      <c r="N2650" s="8"/>
    </row>
    <row r="2651" spans="3:14" s="7" customFormat="1" x14ac:dyDescent="0.2">
      <c r="C2651" s="7" t="s">
        <v>1886</v>
      </c>
      <c r="D2651" s="8">
        <v>-286794.90000000002</v>
      </c>
      <c r="E2651" s="8"/>
      <c r="F2651" s="8"/>
      <c r="G2651" s="8">
        <v>-614700.04</v>
      </c>
      <c r="H2651" s="8"/>
      <c r="I2651" s="8"/>
      <c r="J2651" s="8"/>
      <c r="K2651" s="8"/>
      <c r="L2651" s="8"/>
      <c r="M2651" s="8">
        <v>-475668.17</v>
      </c>
      <c r="N2651" s="8">
        <v>0</v>
      </c>
    </row>
    <row r="2652" spans="3:14" s="7" customFormat="1" x14ac:dyDescent="0.2">
      <c r="C2652" s="7" t="s">
        <v>1887</v>
      </c>
      <c r="D2652" s="8">
        <v>-1552151.52</v>
      </c>
      <c r="E2652" s="8"/>
      <c r="F2652" s="8">
        <v>1229848.01</v>
      </c>
      <c r="G2652" s="8"/>
      <c r="H2652" s="8"/>
      <c r="I2652" s="8"/>
      <c r="J2652" s="8"/>
      <c r="K2652" s="8"/>
      <c r="L2652" s="8"/>
      <c r="M2652" s="8"/>
      <c r="N2652" s="8"/>
    </row>
    <row r="2653" spans="3:14" s="7" customFormat="1" x14ac:dyDescent="0.2">
      <c r="C2653" s="7" t="s">
        <v>1888</v>
      </c>
      <c r="D2653" s="8">
        <v>-50171.7</v>
      </c>
      <c r="E2653" s="8">
        <v>-12807.89</v>
      </c>
      <c r="F2653" s="8"/>
      <c r="G2653" s="8">
        <v>-1251516.6599999999</v>
      </c>
      <c r="H2653" s="8"/>
      <c r="I2653" s="8">
        <v>-757199.38</v>
      </c>
      <c r="J2653" s="8">
        <v>-6233702.6200000001</v>
      </c>
      <c r="K2653" s="8"/>
      <c r="L2653" s="8"/>
      <c r="M2653" s="8">
        <v>-2058505.1600000001</v>
      </c>
      <c r="N2653" s="8">
        <v>0</v>
      </c>
    </row>
    <row r="2654" spans="3:14" s="7" customFormat="1" x14ac:dyDescent="0.2">
      <c r="C2654" s="7" t="s">
        <v>1889</v>
      </c>
      <c r="D2654" s="8"/>
      <c r="E2654" s="8"/>
      <c r="F2654" s="8"/>
      <c r="G2654" s="8"/>
      <c r="H2654" s="8"/>
      <c r="I2654" s="8">
        <v>-103688.01000000001</v>
      </c>
      <c r="J2654" s="8">
        <v>-536435.45000000007</v>
      </c>
      <c r="K2654" s="8"/>
      <c r="L2654" s="8"/>
      <c r="M2654" s="8">
        <v>-113499.31</v>
      </c>
      <c r="N2654" s="8">
        <v>0</v>
      </c>
    </row>
    <row r="2655" spans="3:14" s="7" customFormat="1" x14ac:dyDescent="0.2">
      <c r="C2655" s="7" t="s">
        <v>1890</v>
      </c>
      <c r="D2655" s="8"/>
      <c r="E2655" s="8"/>
      <c r="F2655" s="8"/>
      <c r="G2655" s="8">
        <v>-10550.99</v>
      </c>
      <c r="H2655" s="8"/>
      <c r="I2655" s="8">
        <v>-361561.37000000005</v>
      </c>
      <c r="J2655" s="8">
        <v>-180940.12</v>
      </c>
      <c r="K2655" s="8">
        <v>-187.02</v>
      </c>
      <c r="L2655" s="8"/>
      <c r="M2655" s="8">
        <v>-6565.02</v>
      </c>
      <c r="N2655" s="8">
        <v>-38040.660000000003</v>
      </c>
    </row>
    <row r="2656" spans="3:14" s="7" customFormat="1" x14ac:dyDescent="0.2">
      <c r="C2656" s="7" t="s">
        <v>1891</v>
      </c>
      <c r="D2656" s="8">
        <v>-15266.43</v>
      </c>
      <c r="E2656" s="8"/>
      <c r="F2656" s="8"/>
      <c r="G2656" s="8"/>
      <c r="H2656" s="8"/>
      <c r="I2656" s="8"/>
      <c r="J2656" s="8"/>
      <c r="K2656" s="8"/>
      <c r="L2656" s="8"/>
      <c r="M2656" s="8"/>
      <c r="N2656" s="8">
        <v>-16256.36</v>
      </c>
    </row>
    <row r="2657" spans="3:14" s="7" customFormat="1" x14ac:dyDescent="0.2">
      <c r="C2657" s="7" t="s">
        <v>1892</v>
      </c>
      <c r="D2657" s="8">
        <v>-46782</v>
      </c>
      <c r="E2657" s="8"/>
      <c r="F2657" s="8"/>
      <c r="G2657" s="8">
        <v>-10250.290000000001</v>
      </c>
      <c r="H2657" s="8"/>
      <c r="I2657" s="8">
        <v>-26807.8</v>
      </c>
      <c r="J2657" s="8"/>
      <c r="K2657" s="8"/>
      <c r="L2657" s="8"/>
      <c r="M2657" s="8"/>
      <c r="N2657" s="8"/>
    </row>
    <row r="2658" spans="3:14" s="7" customFormat="1" x14ac:dyDescent="0.2">
      <c r="C2658" s="7" t="s">
        <v>1893</v>
      </c>
      <c r="D2658" s="8">
        <v>-4298.37</v>
      </c>
      <c r="E2658" s="8">
        <v>-6025.33</v>
      </c>
      <c r="F2658" s="8">
        <v>-14087.69</v>
      </c>
      <c r="G2658" s="8"/>
      <c r="H2658" s="8"/>
      <c r="I2658" s="8"/>
      <c r="J2658" s="8">
        <v>-1329.27</v>
      </c>
      <c r="K2658" s="8"/>
      <c r="L2658" s="8"/>
      <c r="M2658" s="8">
        <v>1329.27</v>
      </c>
      <c r="N2658" s="8"/>
    </row>
    <row r="2659" spans="3:14" s="7" customFormat="1" x14ac:dyDescent="0.2">
      <c r="C2659" s="7" t="s">
        <v>1894</v>
      </c>
      <c r="D2659" s="8"/>
      <c r="E2659" s="8"/>
      <c r="F2659" s="8">
        <v>-43555.49</v>
      </c>
      <c r="G2659" s="8"/>
      <c r="H2659" s="8"/>
      <c r="I2659" s="8"/>
      <c r="J2659" s="8"/>
      <c r="K2659" s="8"/>
      <c r="L2659" s="8"/>
      <c r="M2659" s="8"/>
      <c r="N2659" s="8"/>
    </row>
    <row r="2660" spans="3:14" s="7" customFormat="1" x14ac:dyDescent="0.2">
      <c r="C2660" s="7" t="s">
        <v>1895</v>
      </c>
      <c r="D2660" s="8"/>
      <c r="E2660" s="8"/>
      <c r="F2660" s="8">
        <v>-1779.26</v>
      </c>
      <c r="G2660" s="8"/>
      <c r="H2660" s="8">
        <v>-1638.12</v>
      </c>
      <c r="I2660" s="8"/>
      <c r="J2660" s="8"/>
      <c r="K2660" s="8">
        <v>-1710.9</v>
      </c>
      <c r="L2660" s="8"/>
      <c r="M2660" s="8">
        <v>-665.87</v>
      </c>
      <c r="N2660" s="8">
        <v>-21908.85</v>
      </c>
    </row>
    <row r="2661" spans="3:14" s="7" customFormat="1" x14ac:dyDescent="0.2">
      <c r="C2661" s="7" t="s">
        <v>1896</v>
      </c>
      <c r="D2661" s="8"/>
      <c r="E2661" s="8"/>
      <c r="F2661" s="8">
        <v>-3456.8</v>
      </c>
      <c r="G2661" s="8"/>
      <c r="H2661" s="8"/>
      <c r="I2661" s="8"/>
      <c r="J2661" s="8"/>
      <c r="K2661" s="8">
        <v>-3932.23</v>
      </c>
      <c r="L2661" s="8"/>
      <c r="M2661" s="8">
        <v>-1519.74</v>
      </c>
      <c r="N2661" s="8"/>
    </row>
    <row r="2662" spans="3:14" s="7" customFormat="1" x14ac:dyDescent="0.2">
      <c r="C2662" s="7" t="s">
        <v>1897</v>
      </c>
      <c r="D2662" s="8"/>
      <c r="E2662" s="8"/>
      <c r="F2662" s="8"/>
      <c r="G2662" s="8">
        <v>-96.68</v>
      </c>
      <c r="H2662" s="8">
        <v>-59</v>
      </c>
      <c r="I2662" s="8"/>
      <c r="J2662" s="8"/>
      <c r="K2662" s="8"/>
      <c r="L2662" s="8"/>
      <c r="M2662" s="8">
        <v>-1185.1400000000001</v>
      </c>
      <c r="N2662" s="8"/>
    </row>
    <row r="2663" spans="3:14" s="7" customFormat="1" x14ac:dyDescent="0.2">
      <c r="C2663" s="7" t="s">
        <v>1898</v>
      </c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>
        <v>-7139.55</v>
      </c>
    </row>
    <row r="2664" spans="3:14" s="7" customFormat="1" x14ac:dyDescent="0.2">
      <c r="C2664" s="7" t="s">
        <v>1899</v>
      </c>
      <c r="D2664" s="8"/>
      <c r="E2664" s="8"/>
      <c r="F2664" s="8"/>
      <c r="G2664" s="8"/>
      <c r="H2664" s="8"/>
      <c r="I2664" s="8"/>
      <c r="J2664" s="8"/>
      <c r="K2664" s="8"/>
      <c r="L2664" s="8"/>
      <c r="M2664" s="8">
        <v>-2728.99</v>
      </c>
      <c r="N2664" s="8"/>
    </row>
    <row r="2665" spans="3:14" s="7" customFormat="1" x14ac:dyDescent="0.2">
      <c r="C2665" s="7" t="s">
        <v>1900</v>
      </c>
      <c r="D2665" s="8"/>
      <c r="E2665" s="8"/>
      <c r="F2665" s="8"/>
      <c r="G2665" s="8"/>
      <c r="H2665" s="8"/>
      <c r="I2665" s="8"/>
      <c r="J2665" s="8"/>
      <c r="K2665" s="8"/>
      <c r="L2665" s="8"/>
      <c r="M2665" s="8">
        <v>-18228.46</v>
      </c>
      <c r="N2665" s="8"/>
    </row>
    <row r="2666" spans="3:14" s="7" customFormat="1" x14ac:dyDescent="0.2">
      <c r="C2666" s="7" t="s">
        <v>1901</v>
      </c>
      <c r="D2666" s="8"/>
      <c r="E2666" s="8"/>
      <c r="F2666" s="8"/>
      <c r="G2666" s="8"/>
      <c r="H2666" s="8"/>
      <c r="I2666" s="8"/>
      <c r="J2666" s="8"/>
      <c r="K2666" s="8"/>
      <c r="L2666" s="8"/>
      <c r="M2666" s="8">
        <v>-155.62</v>
      </c>
      <c r="N2666" s="8"/>
    </row>
    <row r="2667" spans="3:14" s="7" customFormat="1" x14ac:dyDescent="0.2">
      <c r="C2667" s="7" t="s">
        <v>1902</v>
      </c>
      <c r="D2667" s="8"/>
      <c r="E2667" s="8">
        <v>-64529.86</v>
      </c>
      <c r="F2667" s="8"/>
      <c r="G2667" s="8"/>
      <c r="H2667" s="8"/>
      <c r="I2667" s="8"/>
      <c r="J2667" s="8"/>
      <c r="K2667" s="8">
        <v>-116.43</v>
      </c>
      <c r="L2667" s="8"/>
      <c r="M2667" s="8">
        <v>-347.29</v>
      </c>
      <c r="N2667" s="8"/>
    </row>
    <row r="2668" spans="3:14" s="7" customFormat="1" x14ac:dyDescent="0.2">
      <c r="C2668" s="7" t="s">
        <v>1903</v>
      </c>
      <c r="D2668" s="8"/>
      <c r="E2668" s="8">
        <v>-295522.76</v>
      </c>
      <c r="F2668" s="8"/>
      <c r="G2668" s="8">
        <v>-1380125.06</v>
      </c>
      <c r="H2668" s="8">
        <v>-414364.85</v>
      </c>
      <c r="I2668" s="8">
        <v>-292291.02</v>
      </c>
      <c r="J2668" s="8">
        <v>-746978.98</v>
      </c>
      <c r="K2668" s="8"/>
      <c r="L2668" s="8"/>
      <c r="M2668" s="8">
        <v>1857.55</v>
      </c>
      <c r="N2668" s="8">
        <v>-828729.67</v>
      </c>
    </row>
    <row r="2669" spans="3:14" s="7" customFormat="1" x14ac:dyDescent="0.2">
      <c r="C2669" s="7" t="s">
        <v>1904</v>
      </c>
      <c r="D2669" s="8">
        <v>-1244745.3399999999</v>
      </c>
      <c r="E2669" s="8">
        <v>-2059236.17</v>
      </c>
      <c r="F2669" s="8">
        <v>-1431081.2899999998</v>
      </c>
      <c r="G2669" s="8">
        <v>-2042299.94</v>
      </c>
      <c r="H2669" s="8">
        <v>-2243919.4800000004</v>
      </c>
      <c r="I2669" s="8">
        <v>-310363.68</v>
      </c>
      <c r="J2669" s="8">
        <v>-305494.14</v>
      </c>
      <c r="K2669" s="8">
        <v>-1648034.4</v>
      </c>
      <c r="L2669" s="8">
        <v>-653151.80999999994</v>
      </c>
      <c r="M2669" s="8">
        <v>-1229629.2599999998</v>
      </c>
      <c r="N2669" s="8">
        <v>-1104026.04</v>
      </c>
    </row>
    <row r="2670" spans="3:14" s="7" customFormat="1" x14ac:dyDescent="0.2">
      <c r="C2670" s="7" t="s">
        <v>1905</v>
      </c>
      <c r="D2670" s="8">
        <v>-2378905.0499999998</v>
      </c>
      <c r="E2670" s="8">
        <v>-5276928.6600000011</v>
      </c>
      <c r="F2670" s="8">
        <v>-1962849.56</v>
      </c>
      <c r="G2670" s="8">
        <v>-1488598.69</v>
      </c>
      <c r="H2670" s="8">
        <v>-1401281.6099999994</v>
      </c>
      <c r="I2670" s="8">
        <v>-1406098.65</v>
      </c>
      <c r="J2670" s="8">
        <v>-464399.72</v>
      </c>
      <c r="K2670" s="8">
        <v>-1594110</v>
      </c>
      <c r="L2670" s="8">
        <v>-1974069.26</v>
      </c>
      <c r="M2670" s="8">
        <v>-1296132.1599999997</v>
      </c>
      <c r="N2670" s="8">
        <v>-4323908.830000001</v>
      </c>
    </row>
    <row r="2671" spans="3:14" s="7" customFormat="1" x14ac:dyDescent="0.2">
      <c r="C2671" s="7" t="s">
        <v>1906</v>
      </c>
      <c r="D2671" s="8">
        <v>-34671.360000000001</v>
      </c>
      <c r="E2671" s="8">
        <v>-198384.99</v>
      </c>
      <c r="F2671" s="8">
        <v>-67523.61</v>
      </c>
      <c r="G2671" s="8">
        <v>-261129.70999999996</v>
      </c>
      <c r="H2671" s="8">
        <v>-136537.74</v>
      </c>
      <c r="I2671" s="8">
        <v>-63034.11</v>
      </c>
      <c r="J2671" s="8">
        <v>-22785.24</v>
      </c>
      <c r="K2671" s="8">
        <v>-323294.64</v>
      </c>
      <c r="L2671" s="8">
        <v>-38034.870000000003</v>
      </c>
      <c r="M2671" s="8">
        <v>-190325.26</v>
      </c>
      <c r="N2671" s="8">
        <v>-32369.68</v>
      </c>
    </row>
    <row r="2672" spans="3:14" s="7" customFormat="1" x14ac:dyDescent="0.2">
      <c r="C2672" s="7" t="s">
        <v>1907</v>
      </c>
      <c r="D2672" s="8">
        <v>-168809.43</v>
      </c>
      <c r="E2672" s="8">
        <v>-290971.32</v>
      </c>
      <c r="F2672" s="8">
        <v>-311196.98</v>
      </c>
      <c r="G2672" s="8">
        <v>-441002.79000000004</v>
      </c>
      <c r="H2672" s="8">
        <v>-138289.44999999998</v>
      </c>
      <c r="I2672" s="8">
        <v>10386.08</v>
      </c>
      <c r="J2672" s="8">
        <v>-31062.959999999999</v>
      </c>
      <c r="K2672" s="8">
        <v>-82604.5</v>
      </c>
      <c r="L2672" s="8">
        <v>-121076.43</v>
      </c>
      <c r="M2672" s="8">
        <v>-79224.800000000003</v>
      </c>
      <c r="N2672" s="8">
        <v>-215682.96000000002</v>
      </c>
    </row>
    <row r="2673" spans="3:14" s="7" customFormat="1" x14ac:dyDescent="0.2">
      <c r="C2673" s="7" t="s">
        <v>1908</v>
      </c>
      <c r="D2673" s="8">
        <v>-82631.87999999999</v>
      </c>
      <c r="E2673" s="8">
        <v>-317443.93999999994</v>
      </c>
      <c r="F2673" s="8">
        <v>-158088.31999999998</v>
      </c>
      <c r="G2673" s="8">
        <v>-157958.61000000002</v>
      </c>
      <c r="H2673" s="8">
        <v>-150176.78999999998</v>
      </c>
      <c r="I2673" s="8">
        <v>-109528.9</v>
      </c>
      <c r="J2673" s="8">
        <v>-27832.28</v>
      </c>
      <c r="K2673" s="8">
        <v>-202121.34000000003</v>
      </c>
      <c r="L2673" s="8">
        <v>-82161.070000000007</v>
      </c>
      <c r="M2673" s="8">
        <v>-59072.13</v>
      </c>
      <c r="N2673" s="8">
        <v>-108585.80000000002</v>
      </c>
    </row>
    <row r="2674" spans="3:14" s="7" customFormat="1" x14ac:dyDescent="0.2">
      <c r="C2674" s="7" t="s">
        <v>1909</v>
      </c>
      <c r="D2674" s="8"/>
      <c r="E2674" s="8">
        <v>-166006.42000000001</v>
      </c>
      <c r="F2674" s="8"/>
      <c r="G2674" s="8">
        <v>-60616.29</v>
      </c>
      <c r="H2674" s="8">
        <v>-20614.13</v>
      </c>
      <c r="I2674" s="8">
        <v>-80880.320000000007</v>
      </c>
      <c r="J2674" s="8">
        <v>-34345.800000000003</v>
      </c>
      <c r="K2674" s="8"/>
      <c r="L2674" s="8"/>
      <c r="M2674" s="8">
        <v>-2250.21</v>
      </c>
      <c r="N2674" s="8">
        <v>-104068.9</v>
      </c>
    </row>
    <row r="2675" spans="3:14" s="7" customFormat="1" x14ac:dyDescent="0.2">
      <c r="C2675" s="7" t="s">
        <v>1910</v>
      </c>
      <c r="D2675" s="8"/>
      <c r="E2675" s="8"/>
      <c r="F2675" s="8"/>
      <c r="G2675" s="8"/>
      <c r="H2675" s="8">
        <v>-732569.29</v>
      </c>
      <c r="I2675" s="8"/>
      <c r="J2675" s="8"/>
      <c r="K2675" s="8"/>
      <c r="L2675" s="8"/>
      <c r="M2675" s="8"/>
      <c r="N2675" s="8"/>
    </row>
    <row r="2676" spans="3:14" s="7" customFormat="1" x14ac:dyDescent="0.2">
      <c r="C2676" s="7" t="s">
        <v>1911</v>
      </c>
      <c r="D2676" s="8"/>
      <c r="E2676" s="8"/>
      <c r="F2676" s="8">
        <v>-57395.96</v>
      </c>
      <c r="G2676" s="8"/>
      <c r="H2676" s="8"/>
      <c r="I2676" s="8"/>
      <c r="J2676" s="8">
        <v>-39709.53</v>
      </c>
      <c r="K2676" s="8">
        <v>-57395.96</v>
      </c>
      <c r="L2676" s="8"/>
      <c r="M2676" s="8"/>
      <c r="N2676" s="8">
        <v>-39709.519999999997</v>
      </c>
    </row>
    <row r="2677" spans="3:14" s="7" customFormat="1" x14ac:dyDescent="0.2">
      <c r="C2677" s="7" t="s">
        <v>1912</v>
      </c>
      <c r="D2677" s="8"/>
      <c r="E2677" s="8"/>
      <c r="F2677" s="8"/>
      <c r="G2677" s="8"/>
      <c r="H2677" s="8"/>
      <c r="I2677" s="8"/>
      <c r="J2677" s="8"/>
      <c r="K2677" s="8"/>
      <c r="L2677" s="8">
        <v>-60149.69</v>
      </c>
      <c r="M2677" s="8"/>
      <c r="N2677" s="8">
        <v>20049.900000000001</v>
      </c>
    </row>
    <row r="2678" spans="3:14" s="7" customFormat="1" x14ac:dyDescent="0.2">
      <c r="C2678" s="7" t="s">
        <v>1913</v>
      </c>
      <c r="D2678" s="8"/>
      <c r="E2678" s="8"/>
      <c r="F2678" s="8"/>
      <c r="G2678" s="8"/>
      <c r="H2678" s="8"/>
      <c r="I2678" s="8"/>
      <c r="J2678" s="8"/>
      <c r="K2678" s="8"/>
      <c r="L2678" s="8"/>
      <c r="M2678" s="8">
        <v>-20049.580000000002</v>
      </c>
      <c r="N2678" s="8"/>
    </row>
    <row r="2679" spans="3:14" s="7" customFormat="1" x14ac:dyDescent="0.2">
      <c r="C2679" s="7" t="s">
        <v>1914</v>
      </c>
      <c r="D2679" s="8">
        <v>-9564.66</v>
      </c>
      <c r="E2679" s="8">
        <v>-40282.39</v>
      </c>
      <c r="F2679" s="8">
        <v>-58087.8</v>
      </c>
      <c r="G2679" s="8">
        <v>-227796.35</v>
      </c>
      <c r="H2679" s="8">
        <v>-69627.259999999995</v>
      </c>
      <c r="I2679" s="8">
        <v>-60285.600000000006</v>
      </c>
      <c r="J2679" s="8">
        <v>-25597.47</v>
      </c>
      <c r="K2679" s="8">
        <v>-130105.32</v>
      </c>
      <c r="L2679" s="8">
        <v>-667633.77000000014</v>
      </c>
      <c r="M2679" s="8">
        <v>-99193.97</v>
      </c>
      <c r="N2679" s="8">
        <v>-191632.70999999993</v>
      </c>
    </row>
    <row r="2680" spans="3:14" s="7" customFormat="1" x14ac:dyDescent="0.2">
      <c r="C2680" s="7" t="s">
        <v>1915</v>
      </c>
      <c r="D2680" s="8"/>
      <c r="E2680" s="8"/>
      <c r="F2680" s="8">
        <v>-944.25</v>
      </c>
      <c r="G2680" s="8">
        <v>-1918.86</v>
      </c>
      <c r="H2680" s="8">
        <v>-22954.6</v>
      </c>
      <c r="I2680" s="8"/>
      <c r="J2680" s="8"/>
      <c r="K2680" s="8">
        <v>-52606.44</v>
      </c>
      <c r="L2680" s="8">
        <v>-21536.77</v>
      </c>
      <c r="M2680" s="8">
        <v>16940.86</v>
      </c>
      <c r="N2680" s="8"/>
    </row>
    <row r="2681" spans="3:14" s="7" customFormat="1" x14ac:dyDescent="0.2">
      <c r="C2681" s="7" t="s">
        <v>1916</v>
      </c>
      <c r="D2681" s="8">
        <v>-21392.81</v>
      </c>
      <c r="E2681" s="8">
        <v>-218726</v>
      </c>
      <c r="F2681" s="8">
        <v>-32122.749999999996</v>
      </c>
      <c r="G2681" s="8">
        <v>-144055.37999999998</v>
      </c>
      <c r="H2681" s="8">
        <v>-64466.49</v>
      </c>
      <c r="I2681" s="8">
        <v>-212709.93999999997</v>
      </c>
      <c r="J2681" s="8">
        <v>-117956.79</v>
      </c>
      <c r="K2681" s="8">
        <v>-172596.66</v>
      </c>
      <c r="L2681" s="8">
        <v>-158529.64000000001</v>
      </c>
      <c r="M2681" s="8">
        <v>-478704.7900000001</v>
      </c>
      <c r="N2681" s="8">
        <v>-188017.02</v>
      </c>
    </row>
    <row r="2682" spans="3:14" s="7" customFormat="1" x14ac:dyDescent="0.2">
      <c r="C2682" s="7" t="s">
        <v>1917</v>
      </c>
      <c r="D2682" s="8">
        <v>-27231.21</v>
      </c>
      <c r="E2682" s="8">
        <v>-205750.02000000002</v>
      </c>
      <c r="F2682" s="8">
        <v>-49569.64</v>
      </c>
      <c r="G2682" s="8">
        <v>-29030.28</v>
      </c>
      <c r="H2682" s="8">
        <v>-81520.590000000011</v>
      </c>
      <c r="I2682" s="8">
        <v>-50471.02</v>
      </c>
      <c r="J2682" s="8">
        <v>-150552.79</v>
      </c>
      <c r="K2682" s="8">
        <v>-153590.88</v>
      </c>
      <c r="L2682" s="8">
        <v>-70744.37</v>
      </c>
      <c r="M2682" s="8">
        <v>-125208.85999999999</v>
      </c>
      <c r="N2682" s="8">
        <v>-213426.93000000002</v>
      </c>
    </row>
    <row r="2683" spans="3:14" s="7" customFormat="1" x14ac:dyDescent="0.2">
      <c r="C2683" s="7" t="s">
        <v>1918</v>
      </c>
      <c r="D2683" s="8">
        <v>-387.82</v>
      </c>
      <c r="E2683" s="8">
        <v>-2753.25</v>
      </c>
      <c r="F2683" s="8">
        <v>-5120.3100000000004</v>
      </c>
      <c r="G2683" s="8"/>
      <c r="H2683" s="8">
        <v>-265.88</v>
      </c>
      <c r="I2683" s="8">
        <v>-458.33</v>
      </c>
      <c r="J2683" s="8"/>
      <c r="K2683" s="8"/>
      <c r="L2683" s="8"/>
      <c r="M2683" s="8"/>
      <c r="N2683" s="8"/>
    </row>
    <row r="2684" spans="3:14" s="7" customFormat="1" x14ac:dyDescent="0.2">
      <c r="C2684" s="7" t="s">
        <v>1919</v>
      </c>
      <c r="D2684" s="8">
        <v>-384095.17999999993</v>
      </c>
      <c r="E2684" s="8">
        <v>-462317.48000000004</v>
      </c>
      <c r="F2684" s="8">
        <v>-427634.79000000004</v>
      </c>
      <c r="G2684" s="8">
        <v>-115507.09999999998</v>
      </c>
      <c r="H2684" s="8">
        <v>-74057.77</v>
      </c>
      <c r="I2684" s="8">
        <v>-206875.61000000002</v>
      </c>
      <c r="J2684" s="8"/>
      <c r="K2684" s="8"/>
      <c r="L2684" s="8"/>
      <c r="M2684" s="8"/>
      <c r="N2684" s="8"/>
    </row>
    <row r="2685" spans="3:14" s="7" customFormat="1" x14ac:dyDescent="0.2">
      <c r="C2685" s="7" t="s">
        <v>1920</v>
      </c>
      <c r="D2685" s="8"/>
      <c r="E2685" s="8"/>
      <c r="F2685" s="8"/>
      <c r="G2685" s="8">
        <v>-1368.9</v>
      </c>
      <c r="H2685" s="8">
        <v>-7752.9699999999993</v>
      </c>
      <c r="I2685" s="8">
        <v>-414226.26</v>
      </c>
      <c r="J2685" s="8"/>
      <c r="K2685" s="8"/>
      <c r="L2685" s="8">
        <v>-50</v>
      </c>
      <c r="M2685" s="8">
        <v>50</v>
      </c>
      <c r="N2685" s="8"/>
    </row>
    <row r="2686" spans="3:14" s="7" customFormat="1" x14ac:dyDescent="0.2">
      <c r="C2686" s="7" t="s">
        <v>1921</v>
      </c>
      <c r="D2686" s="8"/>
      <c r="E2686" s="8"/>
      <c r="F2686" s="8"/>
      <c r="G2686" s="8">
        <v>-16638.669999999998</v>
      </c>
      <c r="H2686" s="8"/>
      <c r="I2686" s="8"/>
      <c r="J2686" s="8"/>
      <c r="K2686" s="8"/>
      <c r="L2686" s="8"/>
      <c r="M2686" s="8"/>
      <c r="N2686" s="8"/>
    </row>
    <row r="2687" spans="3:14" s="7" customFormat="1" x14ac:dyDescent="0.2">
      <c r="C2687" s="7" t="s">
        <v>1922</v>
      </c>
      <c r="D2687" s="8"/>
      <c r="E2687" s="8"/>
      <c r="F2687" s="8"/>
      <c r="G2687" s="8">
        <v>-14746.12</v>
      </c>
      <c r="H2687" s="8">
        <v>-31949.919999999998</v>
      </c>
      <c r="I2687" s="8"/>
      <c r="J2687" s="8"/>
      <c r="K2687" s="8">
        <v>-2659.69</v>
      </c>
      <c r="L2687" s="8"/>
      <c r="M2687" s="8"/>
      <c r="N2687" s="8">
        <v>0</v>
      </c>
    </row>
    <row r="2688" spans="3:14" s="7" customFormat="1" x14ac:dyDescent="0.2">
      <c r="C2688" s="7" t="s">
        <v>1923</v>
      </c>
      <c r="D2688" s="8">
        <v>-3153.3099999999995</v>
      </c>
      <c r="E2688" s="8">
        <v>-3232.12</v>
      </c>
      <c r="F2688" s="8">
        <v>-5387.0999999999995</v>
      </c>
      <c r="G2688" s="8">
        <v>-2381.04</v>
      </c>
      <c r="H2688" s="8"/>
      <c r="I2688" s="8">
        <v>-4124.71</v>
      </c>
      <c r="J2688" s="8"/>
      <c r="K2688" s="8">
        <v>-6833.09</v>
      </c>
      <c r="L2688" s="8">
        <v>-12797.36</v>
      </c>
      <c r="M2688" s="8">
        <v>5600.89</v>
      </c>
      <c r="N2688" s="8">
        <v>-9636.9699999999993</v>
      </c>
    </row>
    <row r="2689" spans="3:14" s="7" customFormat="1" x14ac:dyDescent="0.2">
      <c r="C2689" s="7" t="s">
        <v>1924</v>
      </c>
      <c r="D2689" s="8">
        <v>-4149.8999999999996</v>
      </c>
      <c r="E2689" s="8">
        <v>-2466.9899999999998</v>
      </c>
      <c r="F2689" s="8">
        <v>1303.2</v>
      </c>
      <c r="G2689" s="8">
        <v>-6377.8099999999995</v>
      </c>
      <c r="H2689" s="8">
        <v>-1182.6400000000001</v>
      </c>
      <c r="I2689" s="8">
        <v>-9775.2199999999993</v>
      </c>
      <c r="J2689" s="8">
        <v>-1579.65</v>
      </c>
      <c r="K2689" s="8">
        <v>-55716.09</v>
      </c>
      <c r="L2689" s="8">
        <v>-43309.33</v>
      </c>
      <c r="M2689" s="8">
        <v>-6757.88</v>
      </c>
      <c r="N2689" s="8">
        <v>-156887.54999999999</v>
      </c>
    </row>
    <row r="2690" spans="3:14" s="7" customFormat="1" x14ac:dyDescent="0.2">
      <c r="C2690" s="7" t="s">
        <v>1925</v>
      </c>
      <c r="D2690" s="8">
        <v>-12936.52</v>
      </c>
      <c r="E2690" s="8"/>
      <c r="F2690" s="8">
        <v>-6633.58</v>
      </c>
      <c r="G2690" s="8"/>
      <c r="H2690" s="8">
        <v>-1123.4000000000001</v>
      </c>
      <c r="I2690" s="8">
        <v>-9608.5</v>
      </c>
      <c r="J2690" s="8">
        <v>-8712.43</v>
      </c>
      <c r="K2690" s="8">
        <v>-1267.51</v>
      </c>
      <c r="L2690" s="8">
        <v>-51455.31</v>
      </c>
      <c r="M2690" s="8">
        <v>-21654.560000000001</v>
      </c>
      <c r="N2690" s="8">
        <v>-3701</v>
      </c>
    </row>
    <row r="2691" spans="3:14" s="7" customFormat="1" x14ac:dyDescent="0.2">
      <c r="C2691" s="7" t="s">
        <v>1926</v>
      </c>
      <c r="D2691" s="8"/>
      <c r="E2691" s="8"/>
      <c r="F2691" s="8"/>
      <c r="G2691" s="8"/>
      <c r="H2691" s="8"/>
      <c r="I2691" s="8">
        <v>-930</v>
      </c>
      <c r="J2691" s="8"/>
      <c r="K2691" s="8"/>
      <c r="L2691" s="8"/>
      <c r="M2691" s="8"/>
      <c r="N2691" s="8"/>
    </row>
    <row r="2692" spans="3:14" s="7" customFormat="1" x14ac:dyDescent="0.2">
      <c r="C2692" s="7" t="s">
        <v>1927</v>
      </c>
      <c r="D2692" s="8"/>
      <c r="E2692" s="8">
        <v>-4892.3599999999997</v>
      </c>
      <c r="F2692" s="8"/>
      <c r="G2692" s="8">
        <v>4892.3599999999997</v>
      </c>
      <c r="H2692" s="8"/>
      <c r="I2692" s="8"/>
      <c r="J2692" s="8"/>
      <c r="K2692" s="8">
        <v>-94475.06</v>
      </c>
      <c r="L2692" s="8"/>
      <c r="M2692" s="8"/>
      <c r="N2692" s="8"/>
    </row>
    <row r="2693" spans="3:14" s="7" customFormat="1" x14ac:dyDescent="0.2">
      <c r="C2693" s="7" t="s">
        <v>1928</v>
      </c>
      <c r="D2693" s="8">
        <v>-12400.36</v>
      </c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3:14" s="7" customFormat="1" x14ac:dyDescent="0.2">
      <c r="C2694" s="7" t="s">
        <v>1929</v>
      </c>
      <c r="D2694" s="8"/>
      <c r="E2694" s="8"/>
      <c r="F2694" s="8"/>
      <c r="G2694" s="8">
        <v>-63.14</v>
      </c>
      <c r="H2694" s="8"/>
      <c r="I2694" s="8"/>
      <c r="J2694" s="8"/>
      <c r="K2694" s="8">
        <v>-47786.34</v>
      </c>
      <c r="L2694" s="8">
        <v>-314.42</v>
      </c>
      <c r="M2694" s="8">
        <v>-5.32</v>
      </c>
      <c r="N2694" s="8">
        <v>-1062.02</v>
      </c>
    </row>
    <row r="2695" spans="3:14" s="7" customFormat="1" x14ac:dyDescent="0.2">
      <c r="C2695" s="7" t="s">
        <v>1930</v>
      </c>
      <c r="D2695" s="8"/>
      <c r="E2695" s="8">
        <v>-9325.4699999999993</v>
      </c>
      <c r="F2695" s="8"/>
      <c r="G2695" s="8">
        <v>-8783.74</v>
      </c>
      <c r="H2695" s="8"/>
      <c r="I2695" s="8">
        <v>-368.16</v>
      </c>
      <c r="J2695" s="8"/>
      <c r="K2695" s="8"/>
      <c r="L2695" s="8"/>
      <c r="M2695" s="8"/>
      <c r="N2695" s="8"/>
    </row>
    <row r="2696" spans="3:14" s="7" customFormat="1" x14ac:dyDescent="0.2">
      <c r="C2696" s="7" t="s">
        <v>1931</v>
      </c>
      <c r="D2696" s="8">
        <v>-597.62</v>
      </c>
      <c r="E2696" s="8">
        <v>-5542.83</v>
      </c>
      <c r="F2696" s="8">
        <v>-50712.54</v>
      </c>
      <c r="G2696" s="8">
        <v>-31395.77</v>
      </c>
      <c r="H2696" s="8"/>
      <c r="I2696" s="8">
        <v>-72850.69</v>
      </c>
      <c r="J2696" s="8">
        <v>-37327.19</v>
      </c>
      <c r="K2696" s="8">
        <v>-101670.28</v>
      </c>
      <c r="L2696" s="8">
        <v>-65497.27</v>
      </c>
      <c r="M2696" s="8">
        <v>-19104.61</v>
      </c>
      <c r="N2696" s="8">
        <v>-40560.829999999994</v>
      </c>
    </row>
    <row r="2697" spans="3:14" s="7" customFormat="1" x14ac:dyDescent="0.2">
      <c r="C2697" s="7" t="s">
        <v>1932</v>
      </c>
      <c r="D2697" s="8"/>
      <c r="E2697" s="8"/>
      <c r="F2697" s="8"/>
      <c r="G2697" s="8"/>
      <c r="H2697" s="8"/>
      <c r="I2697" s="8"/>
      <c r="J2697" s="8"/>
      <c r="K2697" s="8"/>
      <c r="L2697" s="8">
        <v>-522.49</v>
      </c>
      <c r="M2697" s="8"/>
      <c r="N2697" s="8"/>
    </row>
    <row r="2698" spans="3:14" s="7" customFormat="1" x14ac:dyDescent="0.2">
      <c r="C2698" s="7" t="s">
        <v>1933</v>
      </c>
      <c r="D2698" s="8">
        <v>0</v>
      </c>
      <c r="E2698" s="8">
        <v>-8282.9500000000007</v>
      </c>
      <c r="F2698" s="8">
        <v>-15189.27</v>
      </c>
      <c r="G2698" s="8"/>
      <c r="H2698" s="8"/>
      <c r="I2698" s="8">
        <v>-3629.6</v>
      </c>
      <c r="J2698" s="8"/>
      <c r="K2698" s="8">
        <v>-19237.510000000002</v>
      </c>
      <c r="L2698" s="8"/>
      <c r="M2698" s="8">
        <v>-2776.8400000000006</v>
      </c>
      <c r="N2698" s="8">
        <v>0</v>
      </c>
    </row>
    <row r="2699" spans="3:14" s="7" customFormat="1" x14ac:dyDescent="0.2">
      <c r="C2699" s="7" t="s">
        <v>1934</v>
      </c>
      <c r="D2699" s="8">
        <v>-16847.300000000003</v>
      </c>
      <c r="E2699" s="8"/>
      <c r="F2699" s="8">
        <v>-21582.57</v>
      </c>
      <c r="G2699" s="8"/>
      <c r="H2699" s="8"/>
      <c r="I2699" s="8"/>
      <c r="J2699" s="8"/>
      <c r="K2699" s="8">
        <v>-3058.82</v>
      </c>
      <c r="L2699" s="8">
        <v>-65557.36</v>
      </c>
      <c r="M2699" s="8">
        <v>-6353.78</v>
      </c>
      <c r="N2699" s="8">
        <v>-8089.27</v>
      </c>
    </row>
    <row r="2700" spans="3:14" s="7" customFormat="1" x14ac:dyDescent="0.2">
      <c r="C2700" s="7" t="s">
        <v>1935</v>
      </c>
      <c r="D2700" s="8"/>
      <c r="E2700" s="8"/>
      <c r="F2700" s="8"/>
      <c r="G2700" s="8"/>
      <c r="H2700" s="8"/>
      <c r="I2700" s="8"/>
      <c r="J2700" s="8"/>
      <c r="K2700" s="8">
        <v>-7703.89</v>
      </c>
      <c r="L2700" s="8">
        <v>-2536.0100000000002</v>
      </c>
      <c r="M2700" s="8"/>
      <c r="N2700" s="8"/>
    </row>
    <row r="2701" spans="3:14" s="7" customFormat="1" x14ac:dyDescent="0.2">
      <c r="C2701" s="7" t="s">
        <v>1936</v>
      </c>
      <c r="D2701" s="8"/>
      <c r="E2701" s="8"/>
      <c r="F2701" s="8"/>
      <c r="G2701" s="8">
        <v>-624.38</v>
      </c>
      <c r="H2701" s="8"/>
      <c r="I2701" s="8"/>
      <c r="J2701" s="8"/>
      <c r="K2701" s="8"/>
      <c r="L2701" s="8"/>
      <c r="M2701" s="8"/>
      <c r="N2701" s="8"/>
    </row>
    <row r="2702" spans="3:14" s="7" customFormat="1" x14ac:dyDescent="0.2">
      <c r="C2702" s="7" t="s">
        <v>1937</v>
      </c>
      <c r="D2702" s="8"/>
      <c r="E2702" s="8"/>
      <c r="F2702" s="8"/>
      <c r="G2702" s="8"/>
      <c r="H2702" s="8"/>
      <c r="I2702" s="8"/>
      <c r="J2702" s="8"/>
      <c r="K2702" s="8">
        <v>-177346.31</v>
      </c>
      <c r="L2702" s="8"/>
      <c r="M2702" s="8"/>
      <c r="N2702" s="8"/>
    </row>
    <row r="2703" spans="3:14" s="7" customFormat="1" x14ac:dyDescent="0.2">
      <c r="C2703" s="7" t="s">
        <v>1938</v>
      </c>
      <c r="D2703" s="8"/>
      <c r="E2703" s="8">
        <v>-3179.32</v>
      </c>
      <c r="F2703" s="8">
        <v>-3953.69</v>
      </c>
      <c r="G2703" s="8"/>
      <c r="H2703" s="8"/>
      <c r="I2703" s="8">
        <v>-18431.489999999998</v>
      </c>
      <c r="J2703" s="8"/>
      <c r="K2703" s="8">
        <v>-882.05</v>
      </c>
      <c r="L2703" s="8"/>
      <c r="M2703" s="8">
        <v>-1946.47</v>
      </c>
      <c r="N2703" s="8">
        <v>0</v>
      </c>
    </row>
    <row r="2704" spans="3:14" s="7" customFormat="1" x14ac:dyDescent="0.2">
      <c r="C2704" s="7" t="s">
        <v>1939</v>
      </c>
      <c r="D2704" s="8"/>
      <c r="E2704" s="8"/>
      <c r="F2704" s="8"/>
      <c r="G2704" s="8"/>
      <c r="H2704" s="8"/>
      <c r="I2704" s="8"/>
      <c r="J2704" s="8"/>
      <c r="K2704" s="8"/>
      <c r="L2704" s="8">
        <v>-3000.39</v>
      </c>
      <c r="M2704" s="8"/>
      <c r="N2704" s="8"/>
    </row>
    <row r="2705" spans="3:14" s="7" customFormat="1" x14ac:dyDescent="0.2">
      <c r="C2705" s="7" t="s">
        <v>1940</v>
      </c>
      <c r="D2705" s="8"/>
      <c r="E2705" s="8"/>
      <c r="F2705" s="8"/>
      <c r="G2705" s="8"/>
      <c r="H2705" s="8">
        <v>-4634.2299999999996</v>
      </c>
      <c r="I2705" s="8"/>
      <c r="J2705" s="8"/>
      <c r="K2705" s="8"/>
      <c r="L2705" s="8">
        <v>-4275.0600000000004</v>
      </c>
      <c r="M2705" s="8"/>
      <c r="N2705" s="8"/>
    </row>
    <row r="2706" spans="3:14" s="7" customFormat="1" x14ac:dyDescent="0.2">
      <c r="C2706" s="7" t="s">
        <v>1941</v>
      </c>
      <c r="D2706" s="8"/>
      <c r="E2706" s="8"/>
      <c r="F2706" s="8"/>
      <c r="G2706" s="8">
        <v>-148.16999999999999</v>
      </c>
      <c r="H2706" s="8"/>
      <c r="I2706" s="8">
        <v>-1173.92</v>
      </c>
      <c r="J2706" s="8"/>
      <c r="K2706" s="8"/>
      <c r="L2706" s="8"/>
      <c r="M2706" s="8"/>
      <c r="N2706" s="8"/>
    </row>
    <row r="2707" spans="3:14" s="7" customFormat="1" x14ac:dyDescent="0.2">
      <c r="C2707" s="7" t="s">
        <v>1942</v>
      </c>
      <c r="D2707" s="8"/>
      <c r="E2707" s="8"/>
      <c r="F2707" s="8">
        <v>-978.78</v>
      </c>
      <c r="G2707" s="8"/>
      <c r="H2707" s="8"/>
      <c r="I2707" s="8"/>
      <c r="J2707" s="8"/>
      <c r="K2707" s="8"/>
      <c r="L2707" s="8">
        <v>-7367.81</v>
      </c>
      <c r="M2707" s="8">
        <v>-1259.3599999999999</v>
      </c>
      <c r="N2707" s="8"/>
    </row>
    <row r="2708" spans="3:14" s="7" customFormat="1" x14ac:dyDescent="0.2">
      <c r="C2708" s="7" t="s">
        <v>1943</v>
      </c>
      <c r="D2708" s="8"/>
      <c r="E2708" s="8"/>
      <c r="F2708" s="8">
        <v>15.55</v>
      </c>
      <c r="G2708" s="8"/>
      <c r="H2708" s="8"/>
      <c r="I2708" s="8"/>
      <c r="J2708" s="8"/>
      <c r="K2708" s="8"/>
      <c r="L2708" s="8"/>
      <c r="M2708" s="8"/>
      <c r="N2708" s="8"/>
    </row>
    <row r="2709" spans="3:14" s="7" customFormat="1" x14ac:dyDescent="0.2">
      <c r="C2709" s="7" t="s">
        <v>1944</v>
      </c>
      <c r="D2709" s="8"/>
      <c r="E2709" s="8"/>
      <c r="F2709" s="8"/>
      <c r="G2709" s="8"/>
      <c r="H2709" s="8"/>
      <c r="I2709" s="8">
        <v>-2803.49</v>
      </c>
      <c r="J2709" s="8">
        <v>-2675.03</v>
      </c>
      <c r="K2709" s="8"/>
      <c r="L2709" s="8"/>
      <c r="M2709" s="8"/>
      <c r="N2709" s="8"/>
    </row>
    <row r="2710" spans="3:14" s="7" customFormat="1" x14ac:dyDescent="0.2">
      <c r="C2710" s="7" t="s">
        <v>1945</v>
      </c>
      <c r="D2710" s="8">
        <v>-1987.75</v>
      </c>
      <c r="E2710" s="8">
        <v>1486.43</v>
      </c>
      <c r="F2710" s="8">
        <v>-1987.75</v>
      </c>
      <c r="G2710" s="8"/>
      <c r="H2710" s="8">
        <v>-108.33</v>
      </c>
      <c r="I2710" s="8">
        <v>-6896.59</v>
      </c>
      <c r="J2710" s="8"/>
      <c r="K2710" s="8"/>
      <c r="L2710" s="8">
        <v>6896.59</v>
      </c>
      <c r="M2710" s="8">
        <v>-15011.25</v>
      </c>
      <c r="N2710" s="8"/>
    </row>
    <row r="2711" spans="3:14" s="7" customFormat="1" x14ac:dyDescent="0.2">
      <c r="C2711" s="7" t="s">
        <v>1946</v>
      </c>
      <c r="D2711" s="8"/>
      <c r="E2711" s="8">
        <v>-9569.24</v>
      </c>
      <c r="F2711" s="8">
        <v>-4936.25</v>
      </c>
      <c r="G2711" s="8"/>
      <c r="H2711" s="8">
        <v>-4936.25</v>
      </c>
      <c r="I2711" s="8">
        <v>-26465.41</v>
      </c>
      <c r="J2711" s="8"/>
      <c r="K2711" s="8"/>
      <c r="L2711" s="8"/>
      <c r="M2711" s="8">
        <v>-6525.7000000000007</v>
      </c>
      <c r="N2711" s="8"/>
    </row>
    <row r="2712" spans="3:14" s="7" customFormat="1" x14ac:dyDescent="0.2">
      <c r="C2712" s="7" t="s">
        <v>1947</v>
      </c>
      <c r="D2712" s="8"/>
      <c r="E2712" s="8"/>
      <c r="F2712" s="8">
        <v>-847.02</v>
      </c>
      <c r="G2712" s="8"/>
      <c r="H2712" s="8"/>
      <c r="I2712" s="8"/>
      <c r="J2712" s="8"/>
      <c r="K2712" s="8"/>
      <c r="L2712" s="8">
        <v>-2239.21</v>
      </c>
      <c r="M2712" s="8"/>
      <c r="N2712" s="8"/>
    </row>
    <row r="2713" spans="3:14" s="7" customFormat="1" x14ac:dyDescent="0.2">
      <c r="C2713" s="7" t="s">
        <v>1948</v>
      </c>
      <c r="D2713" s="8"/>
      <c r="E2713" s="8"/>
      <c r="F2713" s="8"/>
      <c r="G2713" s="8"/>
      <c r="H2713" s="8"/>
      <c r="I2713" s="8"/>
      <c r="J2713" s="8">
        <v>-1575</v>
      </c>
      <c r="K2713" s="8"/>
      <c r="L2713" s="8">
        <v>-1575</v>
      </c>
      <c r="M2713" s="8">
        <v>-1875.98</v>
      </c>
      <c r="N2713" s="8"/>
    </row>
    <row r="2714" spans="3:14" s="7" customFormat="1" x14ac:dyDescent="0.2">
      <c r="C2714" s="7" t="s">
        <v>1949</v>
      </c>
      <c r="D2714" s="8"/>
      <c r="E2714" s="8"/>
      <c r="F2714" s="8"/>
      <c r="G2714" s="8"/>
      <c r="H2714" s="8"/>
      <c r="I2714" s="8"/>
      <c r="J2714" s="8"/>
      <c r="K2714" s="8"/>
      <c r="L2714" s="8">
        <v>-1864.78</v>
      </c>
      <c r="M2714" s="8"/>
      <c r="N2714" s="8"/>
    </row>
    <row r="2715" spans="3:14" s="7" customFormat="1" x14ac:dyDescent="0.2">
      <c r="C2715" s="7" t="s">
        <v>1950</v>
      </c>
      <c r="D2715" s="8"/>
      <c r="E2715" s="8"/>
      <c r="F2715" s="8"/>
      <c r="G2715" s="8">
        <v>-1555.11</v>
      </c>
      <c r="H2715" s="8">
        <v>-847.28</v>
      </c>
      <c r="I2715" s="8"/>
      <c r="J2715" s="8"/>
      <c r="K2715" s="8">
        <v>-659.16</v>
      </c>
      <c r="L2715" s="8"/>
      <c r="M2715" s="8">
        <v>-795.2</v>
      </c>
      <c r="N2715" s="8"/>
    </row>
    <row r="2716" spans="3:14" s="7" customFormat="1" x14ac:dyDescent="0.2">
      <c r="C2716" s="7" t="s">
        <v>1951</v>
      </c>
      <c r="D2716" s="8"/>
      <c r="E2716" s="8"/>
      <c r="F2716" s="8"/>
      <c r="G2716" s="8">
        <v>-2830.96</v>
      </c>
      <c r="H2716" s="8"/>
      <c r="I2716" s="8"/>
      <c r="J2716" s="8"/>
      <c r="K2716" s="8"/>
      <c r="L2716" s="8"/>
      <c r="M2716" s="8"/>
      <c r="N2716" s="8"/>
    </row>
    <row r="2717" spans="3:14" s="7" customFormat="1" x14ac:dyDescent="0.2">
      <c r="C2717" s="7" t="s">
        <v>1952</v>
      </c>
      <c r="D2717" s="8">
        <v>-4247.1099999999997</v>
      </c>
      <c r="E2717" s="8"/>
      <c r="F2717" s="8"/>
      <c r="G2717" s="8"/>
      <c r="H2717" s="8">
        <v>-8383.8700000000008</v>
      </c>
      <c r="I2717" s="8">
        <v>-26751.01</v>
      </c>
      <c r="J2717" s="8"/>
      <c r="K2717" s="8">
        <v>-33274.19</v>
      </c>
      <c r="L2717" s="8"/>
      <c r="M2717" s="8">
        <v>-476920.68</v>
      </c>
      <c r="N2717" s="8">
        <v>0</v>
      </c>
    </row>
    <row r="2718" spans="3:14" s="7" customFormat="1" x14ac:dyDescent="0.2">
      <c r="C2718" s="7" t="s">
        <v>1953</v>
      </c>
      <c r="D2718" s="8"/>
      <c r="E2718" s="8"/>
      <c r="F2718" s="8"/>
      <c r="G2718" s="8">
        <v>-1238.1600000000001</v>
      </c>
      <c r="H2718" s="8"/>
      <c r="I2718" s="8">
        <v>-4572.3500000000004</v>
      </c>
      <c r="J2718" s="8"/>
      <c r="K2718" s="8"/>
      <c r="L2718" s="8"/>
      <c r="M2718" s="8"/>
      <c r="N2718" s="8"/>
    </row>
    <row r="2719" spans="3:14" s="7" customFormat="1" x14ac:dyDescent="0.2">
      <c r="C2719" s="7" t="s">
        <v>1954</v>
      </c>
      <c r="D2719" s="8"/>
      <c r="E2719" s="8"/>
      <c r="F2719" s="8">
        <v>-2290.7400000000002</v>
      </c>
      <c r="G2719" s="8">
        <v>-3155.6</v>
      </c>
      <c r="H2719" s="8">
        <v>-553.05999999999995</v>
      </c>
      <c r="I2719" s="8">
        <v>1645.83</v>
      </c>
      <c r="J2719" s="8"/>
      <c r="K2719" s="8">
        <v>-26358.98</v>
      </c>
      <c r="L2719" s="8">
        <v>-3066.28</v>
      </c>
      <c r="M2719" s="8"/>
      <c r="N2719" s="8">
        <v>-3272.89</v>
      </c>
    </row>
    <row r="2720" spans="3:14" s="7" customFormat="1" x14ac:dyDescent="0.2">
      <c r="C2720" s="7" t="s">
        <v>1955</v>
      </c>
      <c r="D2720" s="8"/>
      <c r="E2720" s="8">
        <v>-4212.84</v>
      </c>
      <c r="F2720" s="8">
        <v>-7961.06</v>
      </c>
      <c r="G2720" s="8">
        <v>-23492.25</v>
      </c>
      <c r="H2720" s="8">
        <v>-18248.47</v>
      </c>
      <c r="I2720" s="8"/>
      <c r="J2720" s="8"/>
      <c r="K2720" s="8">
        <v>-5931.51</v>
      </c>
      <c r="L2720" s="8">
        <v>-5745.9400000000005</v>
      </c>
      <c r="M2720" s="8">
        <v>-22359.78</v>
      </c>
      <c r="N2720" s="8"/>
    </row>
    <row r="2721" spans="3:14" s="7" customFormat="1" x14ac:dyDescent="0.2">
      <c r="C2721" s="7" t="s">
        <v>1956</v>
      </c>
      <c r="D2721" s="8"/>
      <c r="E2721" s="8"/>
      <c r="F2721" s="8">
        <v>-6729.59</v>
      </c>
      <c r="G2721" s="8">
        <v>-4531.3999999999996</v>
      </c>
      <c r="H2721" s="8">
        <v>-62.74</v>
      </c>
      <c r="I2721" s="8">
        <v>-896.23</v>
      </c>
      <c r="J2721" s="8"/>
      <c r="K2721" s="8">
        <v>-10667.82</v>
      </c>
      <c r="L2721" s="8">
        <v>-30488.880000000001</v>
      </c>
      <c r="M2721" s="8">
        <v>-51038.559999999998</v>
      </c>
      <c r="N2721" s="8">
        <v>-42601.440000000002</v>
      </c>
    </row>
    <row r="2722" spans="3:14" s="7" customFormat="1" x14ac:dyDescent="0.2">
      <c r="C2722" s="7" t="s">
        <v>1957</v>
      </c>
      <c r="D2722" s="8"/>
      <c r="E2722" s="8"/>
      <c r="F2722" s="8"/>
      <c r="G2722" s="8"/>
      <c r="H2722" s="8"/>
      <c r="I2722" s="8"/>
      <c r="J2722" s="8">
        <v>-598.29999999999995</v>
      </c>
      <c r="K2722" s="8">
        <v>-2028.1499999999999</v>
      </c>
      <c r="L2722" s="8">
        <v>-450.7</v>
      </c>
      <c r="M2722" s="8">
        <v>-1859.77</v>
      </c>
      <c r="N2722" s="8">
        <v>0</v>
      </c>
    </row>
    <row r="2723" spans="3:14" s="7" customFormat="1" x14ac:dyDescent="0.2">
      <c r="C2723" s="7" t="s">
        <v>1958</v>
      </c>
      <c r="D2723" s="8">
        <v>16930.22</v>
      </c>
      <c r="E2723" s="8"/>
      <c r="F2723" s="8">
        <v>1374.45</v>
      </c>
      <c r="G2723" s="8">
        <v>-12417.02</v>
      </c>
      <c r="H2723" s="8"/>
      <c r="I2723" s="8">
        <v>-13352.18</v>
      </c>
      <c r="J2723" s="8"/>
      <c r="K2723" s="8">
        <v>0</v>
      </c>
      <c r="L2723" s="8">
        <v>-160454.96000000002</v>
      </c>
      <c r="M2723" s="8">
        <v>-4286.84</v>
      </c>
      <c r="N2723" s="8"/>
    </row>
    <row r="2724" spans="3:14" s="7" customFormat="1" x14ac:dyDescent="0.2">
      <c r="C2724" s="7" t="s">
        <v>1959</v>
      </c>
      <c r="D2724" s="8"/>
      <c r="E2724" s="8"/>
      <c r="F2724" s="8"/>
      <c r="G2724" s="8"/>
      <c r="H2724" s="8"/>
      <c r="I2724" s="8"/>
      <c r="J2724" s="8"/>
      <c r="K2724" s="8">
        <v>-12381.95</v>
      </c>
      <c r="L2724" s="8"/>
      <c r="M2724" s="8"/>
      <c r="N2724" s="8"/>
    </row>
    <row r="2725" spans="3:14" s="7" customFormat="1" x14ac:dyDescent="0.2">
      <c r="C2725" s="7" t="s">
        <v>1960</v>
      </c>
      <c r="D2725" s="8"/>
      <c r="E2725" s="8"/>
      <c r="F2725" s="8"/>
      <c r="G2725" s="8"/>
      <c r="H2725" s="8"/>
      <c r="I2725" s="8"/>
      <c r="J2725" s="8"/>
      <c r="K2725" s="8">
        <v>-32219.78</v>
      </c>
      <c r="L2725" s="8">
        <v>-15345.18</v>
      </c>
      <c r="M2725" s="8">
        <v>7672.59</v>
      </c>
      <c r="N2725" s="8">
        <v>0</v>
      </c>
    </row>
    <row r="2726" spans="3:14" s="7" customFormat="1" x14ac:dyDescent="0.2">
      <c r="C2726" s="7" t="s">
        <v>1961</v>
      </c>
      <c r="D2726" s="8">
        <v>-2541.5100000000002</v>
      </c>
      <c r="E2726" s="8">
        <v>-1086.4100000000001</v>
      </c>
      <c r="F2726" s="8">
        <v>-15632.95</v>
      </c>
      <c r="G2726" s="8"/>
      <c r="H2726" s="8"/>
      <c r="I2726" s="8">
        <v>6186.29</v>
      </c>
      <c r="J2726" s="8"/>
      <c r="K2726" s="8">
        <v>-13230.41</v>
      </c>
      <c r="L2726" s="8">
        <v>-17076.379999999997</v>
      </c>
      <c r="M2726" s="8">
        <v>-5354.81</v>
      </c>
      <c r="N2726" s="8">
        <v>-3964.79</v>
      </c>
    </row>
    <row r="2727" spans="3:14" s="7" customFormat="1" x14ac:dyDescent="0.2">
      <c r="C2727" s="7" t="s">
        <v>1962</v>
      </c>
      <c r="D2727" s="8"/>
      <c r="E2727" s="8"/>
      <c r="F2727" s="8"/>
      <c r="G2727" s="8"/>
      <c r="H2727" s="8"/>
      <c r="I2727" s="8"/>
      <c r="J2727" s="8"/>
      <c r="K2727" s="8">
        <v>-100823.58</v>
      </c>
      <c r="L2727" s="8"/>
      <c r="M2727" s="8"/>
      <c r="N2727" s="8"/>
    </row>
    <row r="2728" spans="3:14" s="7" customFormat="1" x14ac:dyDescent="0.2">
      <c r="C2728" s="7" t="s">
        <v>1963</v>
      </c>
      <c r="D2728" s="8"/>
      <c r="E2728" s="8">
        <v>-1.56</v>
      </c>
      <c r="F2728" s="8">
        <v>-243.81</v>
      </c>
      <c r="G2728" s="8">
        <v>-271.72000000000003</v>
      </c>
      <c r="H2728" s="8">
        <v>-522.9</v>
      </c>
      <c r="I2728" s="8"/>
      <c r="J2728" s="8"/>
      <c r="K2728" s="8"/>
      <c r="L2728" s="8"/>
      <c r="M2728" s="8">
        <v>-3395.4</v>
      </c>
      <c r="N2728" s="8"/>
    </row>
    <row r="2729" spans="3:14" s="7" customFormat="1" x14ac:dyDescent="0.2">
      <c r="C2729" s="7" t="s">
        <v>1964</v>
      </c>
      <c r="D2729" s="8"/>
      <c r="E2729" s="8"/>
      <c r="F2729" s="8"/>
      <c r="G2729" s="8">
        <v>-409.79</v>
      </c>
      <c r="H2729" s="8"/>
      <c r="I2729" s="8">
        <v>-432.01</v>
      </c>
      <c r="J2729" s="8"/>
      <c r="K2729" s="8"/>
      <c r="L2729" s="8"/>
      <c r="M2729" s="8">
        <v>-493.7</v>
      </c>
      <c r="N2729" s="8"/>
    </row>
    <row r="2730" spans="3:14" s="7" customFormat="1" x14ac:dyDescent="0.2">
      <c r="C2730" s="7" t="s">
        <v>1965</v>
      </c>
      <c r="D2730" s="8"/>
      <c r="E2730" s="8"/>
      <c r="F2730" s="8">
        <v>-1645.13</v>
      </c>
      <c r="G2730" s="8"/>
      <c r="H2730" s="8"/>
      <c r="I2730" s="8"/>
      <c r="J2730" s="8"/>
      <c r="K2730" s="8">
        <v>-17084.5</v>
      </c>
      <c r="L2730" s="8"/>
      <c r="M2730" s="8"/>
      <c r="N2730" s="8"/>
    </row>
    <row r="2731" spans="3:14" s="7" customFormat="1" x14ac:dyDescent="0.2">
      <c r="C2731" s="7" t="s">
        <v>1966</v>
      </c>
      <c r="D2731" s="8">
        <v>-9558.7199999999993</v>
      </c>
      <c r="E2731" s="8">
        <v>-2250.6999999999998</v>
      </c>
      <c r="F2731" s="8">
        <v>-22487.65</v>
      </c>
      <c r="G2731" s="8"/>
      <c r="H2731" s="8">
        <v>-25624.100000000002</v>
      </c>
      <c r="I2731" s="8">
        <v>-4579.16</v>
      </c>
      <c r="J2731" s="8">
        <v>-26102.65</v>
      </c>
      <c r="K2731" s="8">
        <v>-15519.719999999998</v>
      </c>
      <c r="L2731" s="8">
        <v>-38310.28</v>
      </c>
      <c r="M2731" s="8">
        <v>-20385.7</v>
      </c>
      <c r="N2731" s="8">
        <v>-97654</v>
      </c>
    </row>
    <row r="2732" spans="3:14" s="7" customFormat="1" x14ac:dyDescent="0.2">
      <c r="C2732" s="7" t="s">
        <v>1967</v>
      </c>
      <c r="D2732" s="8"/>
      <c r="E2732" s="8"/>
      <c r="F2732" s="8"/>
      <c r="G2732" s="8">
        <v>-1236.1600000000001</v>
      </c>
      <c r="H2732" s="8"/>
      <c r="I2732" s="8"/>
      <c r="J2732" s="8"/>
      <c r="K2732" s="8">
        <v>-1161.42</v>
      </c>
      <c r="L2732" s="8"/>
      <c r="M2732" s="8"/>
      <c r="N2732" s="8"/>
    </row>
    <row r="2733" spans="3:14" s="7" customFormat="1" x14ac:dyDescent="0.2">
      <c r="C2733" s="7" t="s">
        <v>1968</v>
      </c>
      <c r="D2733" s="8"/>
      <c r="E2733" s="8"/>
      <c r="F2733" s="8">
        <v>-129.66999999999999</v>
      </c>
      <c r="G2733" s="8"/>
      <c r="H2733" s="8"/>
      <c r="I2733" s="8"/>
      <c r="J2733" s="8"/>
      <c r="K2733" s="8">
        <v>-955.8</v>
      </c>
      <c r="L2733" s="8"/>
      <c r="M2733" s="8">
        <v>677.89</v>
      </c>
      <c r="N2733" s="8"/>
    </row>
    <row r="2734" spans="3:14" s="7" customFormat="1" x14ac:dyDescent="0.2">
      <c r="C2734" s="7" t="s">
        <v>1969</v>
      </c>
      <c r="D2734" s="8"/>
      <c r="E2734" s="8"/>
      <c r="F2734" s="8"/>
      <c r="G2734" s="8"/>
      <c r="H2734" s="8"/>
      <c r="I2734" s="8"/>
      <c r="J2734" s="8"/>
      <c r="K2734" s="8"/>
      <c r="L2734" s="8">
        <v>-13313.48</v>
      </c>
      <c r="M2734" s="8"/>
      <c r="N2734" s="8"/>
    </row>
    <row r="2735" spans="3:14" s="7" customFormat="1" x14ac:dyDescent="0.2">
      <c r="C2735" s="7" t="s">
        <v>1970</v>
      </c>
      <c r="D2735" s="8"/>
      <c r="E2735" s="8"/>
      <c r="F2735" s="8"/>
      <c r="G2735" s="8"/>
      <c r="H2735" s="8"/>
      <c r="I2735" s="8"/>
      <c r="J2735" s="8"/>
      <c r="K2735" s="8"/>
      <c r="L2735" s="8">
        <v>-3428.72</v>
      </c>
      <c r="M2735" s="8">
        <v>-813.26</v>
      </c>
      <c r="N2735" s="8"/>
    </row>
    <row r="2736" spans="3:14" s="7" customFormat="1" x14ac:dyDescent="0.2">
      <c r="C2736" s="7" t="s">
        <v>1971</v>
      </c>
      <c r="D2736" s="8"/>
      <c r="E2736" s="8"/>
      <c r="F2736" s="8">
        <v>-2657.43</v>
      </c>
      <c r="G2736" s="8"/>
      <c r="H2736" s="8">
        <v>-3612.18</v>
      </c>
      <c r="I2736" s="8">
        <v>-4822.66</v>
      </c>
      <c r="J2736" s="8"/>
      <c r="K2736" s="8"/>
      <c r="L2736" s="8"/>
      <c r="M2736" s="8"/>
      <c r="N2736" s="8"/>
    </row>
    <row r="2737" spans="3:14" s="7" customFormat="1" x14ac:dyDescent="0.2">
      <c r="C2737" s="7" t="s">
        <v>1972</v>
      </c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>
        <v>-55.61</v>
      </c>
    </row>
    <row r="2738" spans="3:14" s="7" customFormat="1" x14ac:dyDescent="0.2">
      <c r="C2738" s="7" t="s">
        <v>1973</v>
      </c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>
        <v>-611</v>
      </c>
    </row>
    <row r="2739" spans="3:14" s="7" customFormat="1" x14ac:dyDescent="0.2">
      <c r="C2739" s="7" t="s">
        <v>1974</v>
      </c>
      <c r="D2739" s="8"/>
      <c r="E2739" s="8"/>
      <c r="F2739" s="8"/>
      <c r="G2739" s="8"/>
      <c r="H2739" s="8"/>
      <c r="I2739" s="8"/>
      <c r="J2739" s="8"/>
      <c r="K2739" s="8">
        <v>-26831.279999999999</v>
      </c>
      <c r="L2739" s="8">
        <v>-2448.12</v>
      </c>
      <c r="M2739" s="8">
        <v>-6507.57</v>
      </c>
      <c r="N2739" s="8">
        <v>-165830.83000000002</v>
      </c>
    </row>
    <row r="2740" spans="3:14" s="7" customFormat="1" x14ac:dyDescent="0.2">
      <c r="C2740" s="7" t="s">
        <v>1975</v>
      </c>
      <c r="D2740" s="8">
        <v>-18917.189999999999</v>
      </c>
      <c r="E2740" s="8"/>
      <c r="F2740" s="8"/>
      <c r="G2740" s="8">
        <v>-67113.440000000002</v>
      </c>
      <c r="H2740" s="8"/>
      <c r="I2740" s="8"/>
      <c r="J2740" s="8"/>
      <c r="K2740" s="8">
        <v>-8505.5</v>
      </c>
      <c r="L2740" s="8">
        <v>-34349.839999999997</v>
      </c>
      <c r="M2740" s="8"/>
      <c r="N2740" s="8">
        <v>-19376.52</v>
      </c>
    </row>
    <row r="2741" spans="3:14" s="7" customFormat="1" x14ac:dyDescent="0.2">
      <c r="C2741" s="7" t="s">
        <v>1976</v>
      </c>
      <c r="D2741" s="8"/>
      <c r="E2741" s="8">
        <v>-29045.68</v>
      </c>
      <c r="F2741" s="8">
        <v>-14522.84</v>
      </c>
      <c r="G2741" s="8"/>
      <c r="H2741" s="8"/>
      <c r="I2741" s="8"/>
      <c r="J2741" s="8"/>
      <c r="K2741" s="8"/>
      <c r="L2741" s="8"/>
      <c r="M2741" s="8">
        <v>-38731.379999999997</v>
      </c>
      <c r="N2741" s="8">
        <v>0</v>
      </c>
    </row>
    <row r="2742" spans="3:14" s="7" customFormat="1" x14ac:dyDescent="0.2">
      <c r="C2742" s="7" t="s">
        <v>1977</v>
      </c>
      <c r="D2742" s="8"/>
      <c r="E2742" s="8"/>
      <c r="F2742" s="8"/>
      <c r="G2742" s="8"/>
      <c r="H2742" s="8"/>
      <c r="I2742" s="8"/>
      <c r="J2742" s="8"/>
      <c r="K2742" s="8">
        <v>-133325.82</v>
      </c>
      <c r="L2742" s="8"/>
      <c r="M2742" s="8"/>
      <c r="N2742" s="8"/>
    </row>
    <row r="2743" spans="3:14" s="7" customFormat="1" x14ac:dyDescent="0.2">
      <c r="C2743" s="7" t="s">
        <v>1978</v>
      </c>
      <c r="D2743" s="8"/>
      <c r="E2743" s="8"/>
      <c r="F2743" s="8"/>
      <c r="G2743" s="8"/>
      <c r="H2743" s="8"/>
      <c r="I2743" s="8">
        <v>-3318.04</v>
      </c>
      <c r="J2743" s="8"/>
      <c r="K2743" s="8"/>
      <c r="L2743" s="8">
        <v>-1176.4299999999998</v>
      </c>
      <c r="M2743" s="8">
        <v>-1164.8699999999999</v>
      </c>
      <c r="N2743" s="8"/>
    </row>
    <row r="2744" spans="3:14" s="7" customFormat="1" x14ac:dyDescent="0.2">
      <c r="C2744" s="7" t="s">
        <v>1979</v>
      </c>
      <c r="D2744" s="8"/>
      <c r="E2744" s="8"/>
      <c r="F2744" s="8"/>
      <c r="G2744" s="8"/>
      <c r="H2744" s="8"/>
      <c r="I2744" s="8">
        <v>-343167.5799999999</v>
      </c>
      <c r="J2744" s="8">
        <v>-294484.17</v>
      </c>
      <c r="K2744" s="8">
        <v>-1436944.21</v>
      </c>
      <c r="L2744" s="8">
        <v>-947823.69000000006</v>
      </c>
      <c r="M2744" s="8">
        <v>-1426336.08</v>
      </c>
      <c r="N2744" s="8">
        <v>-600464.6</v>
      </c>
    </row>
    <row r="2745" spans="3:14" s="7" customFormat="1" x14ac:dyDescent="0.2">
      <c r="C2745" s="7" t="s">
        <v>1980</v>
      </c>
      <c r="D2745" s="8"/>
      <c r="E2745" s="8"/>
      <c r="F2745" s="8"/>
      <c r="G2745" s="8"/>
      <c r="H2745" s="8"/>
      <c r="I2745" s="8"/>
      <c r="J2745" s="8"/>
      <c r="K2745" s="8"/>
      <c r="L2745" s="8">
        <v>-14258.13</v>
      </c>
      <c r="M2745" s="8"/>
      <c r="N2745" s="8"/>
    </row>
    <row r="2746" spans="3:14" s="7" customFormat="1" x14ac:dyDescent="0.2">
      <c r="C2746" s="7" t="s">
        <v>1981</v>
      </c>
      <c r="D2746" s="8"/>
      <c r="E2746" s="8"/>
      <c r="F2746" s="8">
        <v>-2837.96</v>
      </c>
      <c r="G2746" s="8">
        <v>-135.16</v>
      </c>
      <c r="H2746" s="8"/>
      <c r="I2746" s="8"/>
      <c r="J2746" s="8"/>
      <c r="K2746" s="8">
        <v>-53396.24</v>
      </c>
      <c r="L2746" s="8"/>
      <c r="M2746" s="8">
        <v>-1634.07</v>
      </c>
      <c r="N2746" s="8"/>
    </row>
    <row r="2747" spans="3:14" s="7" customFormat="1" x14ac:dyDescent="0.2">
      <c r="C2747" s="7" t="s">
        <v>1982</v>
      </c>
      <c r="D2747" s="8"/>
      <c r="E2747" s="8"/>
      <c r="F2747" s="8"/>
      <c r="G2747" s="8"/>
      <c r="H2747" s="8"/>
      <c r="I2747" s="8"/>
      <c r="J2747" s="8"/>
      <c r="K2747" s="8">
        <v>-5977.27</v>
      </c>
      <c r="L2747" s="8"/>
      <c r="M2747" s="8"/>
      <c r="N2747" s="8"/>
    </row>
    <row r="2748" spans="3:14" s="7" customFormat="1" x14ac:dyDescent="0.2">
      <c r="C2748" s="7" t="s">
        <v>1983</v>
      </c>
      <c r="D2748" s="8"/>
      <c r="E2748" s="8"/>
      <c r="F2748" s="8">
        <v>-3798.04</v>
      </c>
      <c r="G2748" s="8">
        <v>-3798.03</v>
      </c>
      <c r="H2748" s="8"/>
      <c r="I2748" s="8"/>
      <c r="J2748" s="8"/>
      <c r="K2748" s="8"/>
      <c r="L2748" s="8">
        <v>-6997.33</v>
      </c>
      <c r="M2748" s="8"/>
      <c r="N2748" s="8">
        <v>0</v>
      </c>
    </row>
    <row r="2749" spans="3:14" s="7" customFormat="1" x14ac:dyDescent="0.2">
      <c r="C2749" s="7" t="s">
        <v>1984</v>
      </c>
      <c r="D2749" s="8"/>
      <c r="E2749" s="8"/>
      <c r="F2749" s="8"/>
      <c r="G2749" s="8">
        <v>-23333.37</v>
      </c>
      <c r="H2749" s="8">
        <v>-20757.66</v>
      </c>
      <c r="I2749" s="8"/>
      <c r="J2749" s="8"/>
      <c r="K2749" s="8"/>
      <c r="L2749" s="8">
        <v>-10485.4</v>
      </c>
      <c r="M2749" s="8"/>
      <c r="N2749" s="8">
        <v>-9318.36</v>
      </c>
    </row>
    <row r="2750" spans="3:14" s="7" customFormat="1" x14ac:dyDescent="0.2">
      <c r="C2750" s="7" t="s">
        <v>1985</v>
      </c>
      <c r="D2750" s="8"/>
      <c r="E2750" s="8">
        <v>-8048.72</v>
      </c>
      <c r="F2750" s="8"/>
      <c r="G2750" s="8"/>
      <c r="H2750" s="8">
        <v>-9839.84</v>
      </c>
      <c r="I2750" s="8">
        <v>-8822.94</v>
      </c>
      <c r="J2750" s="8"/>
      <c r="K2750" s="8">
        <v>-4241.8599999999997</v>
      </c>
      <c r="L2750" s="8"/>
      <c r="M2750" s="8"/>
      <c r="N2750" s="8"/>
    </row>
    <row r="2751" spans="3:14" s="7" customFormat="1" x14ac:dyDescent="0.2">
      <c r="C2751" s="7" t="s">
        <v>1986</v>
      </c>
      <c r="D2751" s="8"/>
      <c r="E2751" s="8"/>
      <c r="F2751" s="8">
        <v>-19536.560000000001</v>
      </c>
      <c r="G2751" s="8"/>
      <c r="H2751" s="8"/>
      <c r="I2751" s="8"/>
      <c r="J2751" s="8"/>
      <c r="K2751" s="8"/>
      <c r="L2751" s="8">
        <v>-22844.19</v>
      </c>
      <c r="M2751" s="8">
        <v>-1482.32</v>
      </c>
      <c r="N2751" s="8"/>
    </row>
    <row r="2752" spans="3:14" s="7" customFormat="1" x14ac:dyDescent="0.2">
      <c r="C2752" s="7" t="s">
        <v>1987</v>
      </c>
      <c r="D2752" s="8">
        <v>-1495.22</v>
      </c>
      <c r="E2752" s="8">
        <v>-12640.04</v>
      </c>
      <c r="F2752" s="8">
        <v>-10082.709999999999</v>
      </c>
      <c r="G2752" s="8">
        <v>-4485.6400000000003</v>
      </c>
      <c r="H2752" s="8"/>
      <c r="I2752" s="8">
        <v>-24179.66</v>
      </c>
      <c r="J2752" s="8"/>
      <c r="K2752" s="8">
        <v>-1243.17</v>
      </c>
      <c r="L2752" s="8"/>
      <c r="M2752" s="8"/>
      <c r="N2752" s="8"/>
    </row>
    <row r="2753" spans="3:14" s="7" customFormat="1" x14ac:dyDescent="0.2">
      <c r="C2753" s="7" t="s">
        <v>1988</v>
      </c>
      <c r="D2753" s="8">
        <v>-189730.04999999996</v>
      </c>
      <c r="E2753" s="8">
        <v>-197262.5</v>
      </c>
      <c r="F2753" s="8">
        <v>-106396.83999999997</v>
      </c>
      <c r="G2753" s="8">
        <v>-63204.55</v>
      </c>
      <c r="H2753" s="8">
        <v>-111962.53</v>
      </c>
      <c r="I2753" s="8">
        <v>-104302.29000000001</v>
      </c>
      <c r="J2753" s="8">
        <v>-96175.64</v>
      </c>
      <c r="K2753" s="8">
        <v>-204401.11000000002</v>
      </c>
      <c r="L2753" s="8">
        <v>-97152.500000000015</v>
      </c>
      <c r="M2753" s="8">
        <v>-146317.06</v>
      </c>
      <c r="N2753" s="8">
        <v>-75354.94</v>
      </c>
    </row>
    <row r="2754" spans="3:14" s="7" customFormat="1" x14ac:dyDescent="0.2">
      <c r="C2754" s="7" t="s">
        <v>1989</v>
      </c>
      <c r="D2754" s="8">
        <v>-525358.14999999991</v>
      </c>
      <c r="E2754" s="8">
        <v>-299035.44999999995</v>
      </c>
      <c r="F2754" s="8">
        <v>-196878.23</v>
      </c>
      <c r="G2754" s="8">
        <v>-240723.18999999997</v>
      </c>
      <c r="H2754" s="8">
        <v>-161508.15000000002</v>
      </c>
      <c r="I2754" s="8">
        <v>-261977.84999999998</v>
      </c>
      <c r="J2754" s="8">
        <v>-56470.17</v>
      </c>
      <c r="K2754" s="8">
        <v>-591921.31000000006</v>
      </c>
      <c r="L2754" s="8">
        <v>-273994.42</v>
      </c>
      <c r="M2754" s="8">
        <v>-429851.20999999996</v>
      </c>
      <c r="N2754" s="8">
        <v>-322457.48999999993</v>
      </c>
    </row>
    <row r="2755" spans="3:14" s="7" customFormat="1" x14ac:dyDescent="0.2">
      <c r="C2755" s="7" t="s">
        <v>1990</v>
      </c>
      <c r="D2755" s="8"/>
      <c r="E2755" s="8"/>
      <c r="F2755" s="8"/>
      <c r="G2755" s="8"/>
      <c r="H2755" s="8">
        <v>-95902.57</v>
      </c>
      <c r="I2755" s="8"/>
      <c r="J2755" s="8"/>
      <c r="K2755" s="8">
        <v>-52576.91</v>
      </c>
      <c r="L2755" s="8">
        <v>-123152.93</v>
      </c>
      <c r="M2755" s="8">
        <v>-61576.46</v>
      </c>
      <c r="N2755" s="8">
        <v>0</v>
      </c>
    </row>
    <row r="2756" spans="3:14" s="7" customFormat="1" x14ac:dyDescent="0.2">
      <c r="C2756" s="7" t="s">
        <v>1991</v>
      </c>
      <c r="D2756" s="8">
        <v>0</v>
      </c>
      <c r="E2756" s="8">
        <v>-114334.2</v>
      </c>
      <c r="F2756" s="8">
        <v>-94816.68</v>
      </c>
      <c r="G2756" s="8"/>
      <c r="H2756" s="8">
        <v>-300708.23</v>
      </c>
      <c r="I2756" s="8">
        <v>-161990.16999999998</v>
      </c>
      <c r="J2756" s="8">
        <v>-144692.35</v>
      </c>
      <c r="K2756" s="8">
        <v>-461104.25</v>
      </c>
      <c r="L2756" s="8">
        <v>-277264.20999999996</v>
      </c>
      <c r="M2756" s="8">
        <v>-190121.7</v>
      </c>
      <c r="N2756" s="8">
        <v>-412360.64</v>
      </c>
    </row>
    <row r="2757" spans="3:14" s="7" customFormat="1" x14ac:dyDescent="0.2">
      <c r="C2757" s="7" t="s">
        <v>1992</v>
      </c>
      <c r="D2757" s="8">
        <v>-85275.55</v>
      </c>
      <c r="E2757" s="8">
        <v>-407562.68999999994</v>
      </c>
      <c r="F2757" s="8">
        <v>-476001.65</v>
      </c>
      <c r="G2757" s="8">
        <v>-250488.12</v>
      </c>
      <c r="H2757" s="8">
        <v>-188103.74</v>
      </c>
      <c r="I2757" s="8">
        <v>147104.33000000002</v>
      </c>
      <c r="J2757" s="8">
        <v>-218731.31</v>
      </c>
      <c r="K2757" s="8">
        <v>-193028.38</v>
      </c>
      <c r="L2757" s="8">
        <v>-19443.7</v>
      </c>
      <c r="M2757" s="8">
        <v>-61316.800000000003</v>
      </c>
      <c r="N2757" s="8">
        <v>-201076.33</v>
      </c>
    </row>
    <row r="2758" spans="3:14" s="7" customFormat="1" x14ac:dyDescent="0.2">
      <c r="C2758" s="7" t="s">
        <v>1993</v>
      </c>
      <c r="D2758" s="8"/>
      <c r="E2758" s="8"/>
      <c r="F2758" s="8"/>
      <c r="G2758" s="8"/>
      <c r="H2758" s="8"/>
      <c r="I2758" s="8"/>
      <c r="J2758" s="8">
        <v>-34845.46</v>
      </c>
      <c r="K2758" s="8"/>
      <c r="L2758" s="8"/>
      <c r="M2758" s="8"/>
      <c r="N2758" s="8"/>
    </row>
    <row r="2759" spans="3:14" s="7" customFormat="1" x14ac:dyDescent="0.2">
      <c r="C2759" s="7" t="s">
        <v>1994</v>
      </c>
      <c r="D2759" s="8">
        <v>-12233.04</v>
      </c>
      <c r="E2759" s="8">
        <v>-23770.280000000002</v>
      </c>
      <c r="F2759" s="8">
        <v>-15090.95</v>
      </c>
      <c r="G2759" s="8">
        <v>-8891.01</v>
      </c>
      <c r="H2759" s="8">
        <v>-13587.47</v>
      </c>
      <c r="I2759" s="8">
        <v>-19159.75</v>
      </c>
      <c r="J2759" s="8">
        <v>-11162.630000000001</v>
      </c>
      <c r="K2759" s="8">
        <v>-33537.56</v>
      </c>
      <c r="L2759" s="8"/>
      <c r="M2759" s="8">
        <v>-36951.71</v>
      </c>
      <c r="N2759" s="8">
        <v>-19278.36</v>
      </c>
    </row>
    <row r="2760" spans="3:14" s="7" customFormat="1" x14ac:dyDescent="0.2">
      <c r="C2760" s="7" t="s">
        <v>1995</v>
      </c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>
        <v>-691599.82</v>
      </c>
    </row>
    <row r="2761" spans="3:14" s="7" customFormat="1" x14ac:dyDescent="0.2">
      <c r="C2761" s="7" t="s">
        <v>1996</v>
      </c>
      <c r="D2761" s="8">
        <v>-81016.639999999999</v>
      </c>
      <c r="E2761" s="8">
        <v>-145610.26999999999</v>
      </c>
      <c r="F2761" s="8">
        <v>-53055.5</v>
      </c>
      <c r="G2761" s="8">
        <v>-40722.71</v>
      </c>
      <c r="H2761" s="8">
        <v>-57774</v>
      </c>
      <c r="I2761" s="8">
        <v>-54799.79</v>
      </c>
      <c r="J2761" s="8">
        <v>-37538.68</v>
      </c>
      <c r="K2761" s="8">
        <v>-122888.24</v>
      </c>
      <c r="L2761" s="8">
        <v>-112182.67</v>
      </c>
      <c r="M2761" s="8">
        <v>-182091.56999999998</v>
      </c>
      <c r="N2761" s="8">
        <v>-122825.77999999998</v>
      </c>
    </row>
    <row r="2762" spans="3:14" s="7" customFormat="1" x14ac:dyDescent="0.2">
      <c r="C2762" s="7" t="s">
        <v>1997</v>
      </c>
      <c r="D2762" s="8">
        <v>-160825.62</v>
      </c>
      <c r="E2762" s="8">
        <v>-284552.68</v>
      </c>
      <c r="F2762" s="8">
        <v>-185091.44000000003</v>
      </c>
      <c r="G2762" s="8">
        <v>-82457.320000000007</v>
      </c>
      <c r="H2762" s="8">
        <v>-260531.82999999996</v>
      </c>
      <c r="I2762" s="8">
        <v>-71040.87</v>
      </c>
      <c r="J2762" s="8">
        <v>-181994.94</v>
      </c>
      <c r="K2762" s="8">
        <v>-395101.61</v>
      </c>
      <c r="L2762" s="8">
        <v>-439079.87000000005</v>
      </c>
      <c r="M2762" s="8">
        <v>-331438.69999999995</v>
      </c>
      <c r="N2762" s="8">
        <v>-464006.43</v>
      </c>
    </row>
    <row r="2763" spans="3:14" s="7" customFormat="1" x14ac:dyDescent="0.2">
      <c r="C2763" s="7" t="s">
        <v>1998</v>
      </c>
      <c r="D2763" s="8"/>
      <c r="E2763" s="8">
        <v>-420434.92999999993</v>
      </c>
      <c r="F2763" s="8">
        <v>-61208.960000000006</v>
      </c>
      <c r="G2763" s="8">
        <v>-96702.720000000001</v>
      </c>
      <c r="H2763" s="8">
        <v>-112135.89</v>
      </c>
      <c r="I2763" s="8">
        <v>-48197.760000000002</v>
      </c>
      <c r="J2763" s="8">
        <v>-150638.56</v>
      </c>
      <c r="K2763" s="8">
        <v>-83280.600000000006</v>
      </c>
      <c r="L2763" s="8">
        <v>-146148.24</v>
      </c>
      <c r="M2763" s="8">
        <v>-81053.61</v>
      </c>
      <c r="N2763" s="8">
        <v>-46801.13</v>
      </c>
    </row>
    <row r="2764" spans="3:14" s="7" customFormat="1" x14ac:dyDescent="0.2">
      <c r="C2764" s="7" t="s">
        <v>1999</v>
      </c>
      <c r="D2764" s="8">
        <v>-4853.03</v>
      </c>
      <c r="E2764" s="8">
        <v>-4241.7700000000004</v>
      </c>
      <c r="F2764" s="8">
        <v>2780.02</v>
      </c>
      <c r="G2764" s="8">
        <v>-2193.7199999999998</v>
      </c>
      <c r="H2764" s="8">
        <v>-31343.06</v>
      </c>
      <c r="I2764" s="8"/>
      <c r="J2764" s="8"/>
      <c r="K2764" s="8"/>
      <c r="L2764" s="8"/>
      <c r="M2764" s="8">
        <v>-2149.6999999999998</v>
      </c>
      <c r="N2764" s="8"/>
    </row>
    <row r="2765" spans="3:14" s="7" customFormat="1" x14ac:dyDescent="0.2">
      <c r="C2765" s="7" t="s">
        <v>2000</v>
      </c>
      <c r="D2765" s="8">
        <v>-1726.35</v>
      </c>
      <c r="E2765" s="8">
        <v>-63398.299999999996</v>
      </c>
      <c r="F2765" s="8">
        <v>-623</v>
      </c>
      <c r="G2765" s="8"/>
      <c r="H2765" s="8">
        <v>-12897.619999999999</v>
      </c>
      <c r="I2765" s="8">
        <v>-183033.11</v>
      </c>
      <c r="J2765" s="8"/>
      <c r="K2765" s="8">
        <v>-54708.85</v>
      </c>
      <c r="L2765" s="8">
        <v>-5451.86</v>
      </c>
      <c r="M2765" s="8">
        <v>-32394.379999999997</v>
      </c>
      <c r="N2765" s="8">
        <v>-16873.760000000002</v>
      </c>
    </row>
    <row r="2766" spans="3:14" s="7" customFormat="1" x14ac:dyDescent="0.2">
      <c r="C2766" s="7" t="s">
        <v>2001</v>
      </c>
      <c r="D2766" s="8"/>
      <c r="E2766" s="8">
        <v>-659.03</v>
      </c>
      <c r="F2766" s="8">
        <v>-405.56</v>
      </c>
      <c r="G2766" s="8"/>
      <c r="H2766" s="8">
        <v>-1707.54</v>
      </c>
      <c r="I2766" s="8">
        <v>-4768.6100000000006</v>
      </c>
      <c r="J2766" s="8"/>
      <c r="K2766" s="8">
        <v>-24512.61</v>
      </c>
      <c r="L2766" s="8">
        <v>-2615.64</v>
      </c>
      <c r="M2766" s="8">
        <v>-10766.2</v>
      </c>
      <c r="N2766" s="8">
        <v>-15769.96</v>
      </c>
    </row>
    <row r="2767" spans="3:14" s="7" customFormat="1" x14ac:dyDescent="0.2">
      <c r="C2767" s="7" t="s">
        <v>2002</v>
      </c>
      <c r="D2767" s="8"/>
      <c r="E2767" s="8">
        <v>-2267.44</v>
      </c>
      <c r="F2767" s="8">
        <v>3341.78</v>
      </c>
      <c r="G2767" s="8"/>
      <c r="H2767" s="8"/>
      <c r="I2767" s="8">
        <v>-768.97</v>
      </c>
      <c r="J2767" s="8"/>
      <c r="K2767" s="8"/>
      <c r="L2767" s="8">
        <v>-461.89</v>
      </c>
      <c r="M2767" s="8">
        <v>-461.89</v>
      </c>
      <c r="N2767" s="8"/>
    </row>
    <row r="2768" spans="3:14" s="7" customFormat="1" x14ac:dyDescent="0.2">
      <c r="C2768" s="7" t="s">
        <v>2003</v>
      </c>
      <c r="D2768" s="8"/>
      <c r="E2768" s="8"/>
      <c r="F2768" s="8"/>
      <c r="G2768" s="8"/>
      <c r="H2768" s="8"/>
      <c r="I2768" s="8"/>
      <c r="J2768" s="8">
        <v>-1262.02</v>
      </c>
      <c r="K2768" s="8"/>
      <c r="L2768" s="8"/>
      <c r="M2768" s="8">
        <v>-13344.31</v>
      </c>
      <c r="N2768" s="8"/>
    </row>
    <row r="2769" spans="3:14" s="7" customFormat="1" x14ac:dyDescent="0.2">
      <c r="C2769" s="7" t="s">
        <v>2004</v>
      </c>
      <c r="D2769" s="8"/>
      <c r="E2769" s="8"/>
      <c r="F2769" s="8">
        <v>-9413.7999999999993</v>
      </c>
      <c r="G2769" s="8"/>
      <c r="H2769" s="8"/>
      <c r="I2769" s="8"/>
      <c r="J2769" s="8"/>
      <c r="K2769" s="8"/>
      <c r="L2769" s="8"/>
      <c r="M2769" s="8"/>
      <c r="N2769" s="8">
        <v>-2517.9</v>
      </c>
    </row>
    <row r="2770" spans="3:14" s="7" customFormat="1" x14ac:dyDescent="0.2">
      <c r="C2770" s="7" t="s">
        <v>2005</v>
      </c>
      <c r="D2770" s="8"/>
      <c r="E2770" s="8"/>
      <c r="F2770" s="8">
        <v>-556.30999999999995</v>
      </c>
      <c r="G2770" s="8"/>
      <c r="H2770" s="8"/>
      <c r="I2770" s="8"/>
      <c r="J2770" s="8"/>
      <c r="K2770" s="8"/>
      <c r="L2770" s="8"/>
      <c r="M2770" s="8"/>
      <c r="N2770" s="8"/>
    </row>
    <row r="2771" spans="3:14" s="7" customFormat="1" x14ac:dyDescent="0.2">
      <c r="C2771" s="7" t="s">
        <v>2006</v>
      </c>
      <c r="D2771" s="8">
        <v>-10117.530000000001</v>
      </c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3:14" s="7" customFormat="1" x14ac:dyDescent="0.2">
      <c r="C2772" s="7" t="s">
        <v>2007</v>
      </c>
      <c r="D2772" s="8"/>
      <c r="E2772" s="8"/>
      <c r="F2772" s="8"/>
      <c r="G2772" s="8"/>
      <c r="H2772" s="8">
        <v>-38191.94</v>
      </c>
      <c r="I2772" s="8">
        <v>-3826.09</v>
      </c>
      <c r="J2772" s="8"/>
      <c r="K2772" s="8">
        <v>640.35</v>
      </c>
      <c r="L2772" s="8"/>
      <c r="M2772" s="8">
        <v>-46386.01</v>
      </c>
      <c r="N2772" s="8">
        <v>-37929</v>
      </c>
    </row>
    <row r="2773" spans="3:14" s="7" customFormat="1" x14ac:dyDescent="0.2">
      <c r="C2773" s="7" t="s">
        <v>2008</v>
      </c>
      <c r="D2773" s="8">
        <v>-915.99</v>
      </c>
      <c r="E2773" s="8">
        <v>-9927.94</v>
      </c>
      <c r="F2773" s="8">
        <v>-15316.74</v>
      </c>
      <c r="G2773" s="8">
        <v>-26298.14</v>
      </c>
      <c r="H2773" s="8">
        <v>915.99</v>
      </c>
      <c r="I2773" s="8">
        <v>-3157.73</v>
      </c>
      <c r="J2773" s="8"/>
      <c r="K2773" s="8">
        <v>-48871.55999999999</v>
      </c>
      <c r="L2773" s="8">
        <v>-25344.52</v>
      </c>
      <c r="M2773" s="8">
        <v>-4575.8599999999997</v>
      </c>
      <c r="N2773" s="8">
        <v>-1194.08</v>
      </c>
    </row>
    <row r="2774" spans="3:14" s="7" customFormat="1" x14ac:dyDescent="0.2">
      <c r="C2774" s="7" t="s">
        <v>2009</v>
      </c>
      <c r="D2774" s="8">
        <v>-1464.21</v>
      </c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3:14" s="7" customFormat="1" x14ac:dyDescent="0.2">
      <c r="C2775" s="7" t="s">
        <v>2010</v>
      </c>
      <c r="D2775" s="8">
        <v>-5272.49</v>
      </c>
      <c r="E2775" s="8"/>
      <c r="F2775" s="8">
        <v>1133.74</v>
      </c>
      <c r="G2775" s="8"/>
      <c r="H2775" s="8"/>
      <c r="I2775" s="8">
        <v>-438859.2</v>
      </c>
      <c r="J2775" s="8">
        <v>-238971.28</v>
      </c>
      <c r="K2775" s="8"/>
      <c r="L2775" s="8">
        <v>-181463.3</v>
      </c>
      <c r="M2775" s="8">
        <v>-63030.75</v>
      </c>
      <c r="N2775" s="8"/>
    </row>
    <row r="2776" spans="3:14" s="7" customFormat="1" x14ac:dyDescent="0.2">
      <c r="C2776" s="7" t="s">
        <v>2011</v>
      </c>
      <c r="D2776" s="8"/>
      <c r="E2776" s="8"/>
      <c r="F2776" s="8"/>
      <c r="G2776" s="8"/>
      <c r="H2776" s="8"/>
      <c r="I2776" s="8"/>
      <c r="J2776" s="8"/>
      <c r="K2776" s="8">
        <v>-576.78</v>
      </c>
      <c r="L2776" s="8"/>
      <c r="M2776" s="8"/>
      <c r="N2776" s="8"/>
    </row>
    <row r="2777" spans="3:14" s="7" customFormat="1" x14ac:dyDescent="0.2">
      <c r="C2777" s="7" t="s">
        <v>2012</v>
      </c>
      <c r="D2777" s="8"/>
      <c r="E2777" s="8">
        <v>-62629.27</v>
      </c>
      <c r="F2777" s="8">
        <v>-8560</v>
      </c>
      <c r="G2777" s="8">
        <v>-23406.71</v>
      </c>
      <c r="H2777" s="8">
        <v>-200601.06</v>
      </c>
      <c r="I2777" s="8"/>
      <c r="J2777" s="8"/>
      <c r="K2777" s="8">
        <v>-12304.6</v>
      </c>
      <c r="L2777" s="8"/>
      <c r="M2777" s="8"/>
      <c r="N2777" s="8"/>
    </row>
    <row r="2778" spans="3:14" s="7" customFormat="1" x14ac:dyDescent="0.2">
      <c r="C2778" s="7" t="s">
        <v>2013</v>
      </c>
      <c r="D2778" s="8"/>
      <c r="E2778" s="8"/>
      <c r="F2778" s="8"/>
      <c r="G2778" s="8">
        <v>-293.60000000000002</v>
      </c>
      <c r="H2778" s="8"/>
      <c r="I2778" s="8"/>
      <c r="J2778" s="8"/>
      <c r="K2778" s="8"/>
      <c r="L2778" s="8"/>
      <c r="M2778" s="8"/>
      <c r="N2778" s="8"/>
    </row>
    <row r="2779" spans="3:14" s="7" customFormat="1" x14ac:dyDescent="0.2">
      <c r="C2779" s="7" t="s">
        <v>2014</v>
      </c>
      <c r="D2779" s="8"/>
      <c r="E2779" s="8"/>
      <c r="F2779" s="8"/>
      <c r="G2779" s="8">
        <v>-450.84</v>
      </c>
      <c r="H2779" s="8"/>
      <c r="I2779" s="8">
        <v>-47099.42</v>
      </c>
      <c r="J2779" s="8">
        <v>-11698.45</v>
      </c>
      <c r="K2779" s="8"/>
      <c r="L2779" s="8"/>
      <c r="M2779" s="8">
        <v>47099.42</v>
      </c>
      <c r="N2779" s="8"/>
    </row>
    <row r="2780" spans="3:14" s="7" customFormat="1" x14ac:dyDescent="0.2">
      <c r="C2780" s="7" t="s">
        <v>2015</v>
      </c>
      <c r="D2780" s="8"/>
      <c r="E2780" s="8"/>
      <c r="F2780" s="8"/>
      <c r="G2780" s="8"/>
      <c r="H2780" s="8"/>
      <c r="I2780" s="8">
        <v>-1320</v>
      </c>
      <c r="J2780" s="8"/>
      <c r="K2780" s="8"/>
      <c r="L2780" s="8"/>
      <c r="M2780" s="8"/>
      <c r="N2780" s="8"/>
    </row>
    <row r="2781" spans="3:14" s="7" customFormat="1" x14ac:dyDescent="0.2">
      <c r="C2781" s="7" t="s">
        <v>2016</v>
      </c>
      <c r="D2781" s="8">
        <v>-26417.21</v>
      </c>
      <c r="E2781" s="8"/>
      <c r="F2781" s="8"/>
      <c r="G2781" s="8"/>
      <c r="H2781" s="8"/>
      <c r="I2781" s="8">
        <v>-90549.86</v>
      </c>
      <c r="J2781" s="8">
        <v>-110943.49</v>
      </c>
      <c r="K2781" s="8">
        <v>-42718.720000000001</v>
      </c>
      <c r="L2781" s="8"/>
      <c r="M2781" s="8">
        <v>56593.66</v>
      </c>
      <c r="N2781" s="8">
        <v>205437.43</v>
      </c>
    </row>
    <row r="2782" spans="3:14" s="7" customFormat="1" x14ac:dyDescent="0.2">
      <c r="C2782" s="7" t="s">
        <v>2017</v>
      </c>
      <c r="D2782" s="8"/>
      <c r="E2782" s="8"/>
      <c r="F2782" s="8"/>
      <c r="G2782" s="8"/>
      <c r="H2782" s="8"/>
      <c r="I2782" s="8"/>
      <c r="J2782" s="8">
        <v>-20862.349999999999</v>
      </c>
      <c r="K2782" s="8"/>
      <c r="L2782" s="8"/>
      <c r="M2782" s="8"/>
      <c r="N2782" s="8"/>
    </row>
    <row r="2783" spans="3:14" s="7" customFormat="1" x14ac:dyDescent="0.2">
      <c r="C2783" s="7" t="s">
        <v>2018</v>
      </c>
      <c r="D2783" s="8">
        <v>-9618.52</v>
      </c>
      <c r="E2783" s="8"/>
      <c r="F2783" s="8"/>
      <c r="G2783" s="8"/>
      <c r="H2783" s="8"/>
      <c r="I2783" s="8"/>
      <c r="J2783" s="8"/>
      <c r="K2783" s="8"/>
      <c r="L2783" s="8">
        <v>-10802.96</v>
      </c>
      <c r="M2783" s="8"/>
      <c r="N2783" s="8"/>
    </row>
    <row r="2784" spans="3:14" s="7" customFormat="1" x14ac:dyDescent="0.2">
      <c r="C2784" s="7" t="s">
        <v>2019</v>
      </c>
      <c r="D2784" s="8">
        <v>0</v>
      </c>
      <c r="E2784" s="8"/>
      <c r="F2784" s="8">
        <v>-116937.9</v>
      </c>
      <c r="G2784" s="8"/>
      <c r="H2784" s="8">
        <v>-497871.69999999995</v>
      </c>
      <c r="I2784" s="8">
        <v>-246045.15999999997</v>
      </c>
      <c r="J2784" s="8">
        <v>-172209.47</v>
      </c>
      <c r="K2784" s="8">
        <v>-617570.69999999995</v>
      </c>
      <c r="L2784" s="8">
        <v>-319074.30000000005</v>
      </c>
      <c r="M2784" s="8">
        <v>-459739.33</v>
      </c>
      <c r="N2784" s="8">
        <v>0</v>
      </c>
    </row>
    <row r="2785" spans="3:14" s="7" customFormat="1" x14ac:dyDescent="0.2">
      <c r="C2785" s="7" t="s">
        <v>2020</v>
      </c>
      <c r="D2785" s="8"/>
      <c r="E2785" s="8"/>
      <c r="F2785" s="8"/>
      <c r="G2785" s="8">
        <v>-95605.89</v>
      </c>
      <c r="H2785" s="8">
        <v>-27708.119999999995</v>
      </c>
      <c r="I2785" s="8">
        <v>-11048.32</v>
      </c>
      <c r="J2785" s="8"/>
      <c r="K2785" s="8">
        <v>-22215.99</v>
      </c>
      <c r="L2785" s="8">
        <v>-33621.03</v>
      </c>
      <c r="M2785" s="8">
        <v>-30000</v>
      </c>
      <c r="N2785" s="8"/>
    </row>
    <row r="2786" spans="3:14" s="7" customFormat="1" x14ac:dyDescent="0.2">
      <c r="C2786" s="7" t="s">
        <v>2021</v>
      </c>
      <c r="D2786" s="8"/>
      <c r="E2786" s="8"/>
      <c r="F2786" s="8">
        <v>26556.61</v>
      </c>
      <c r="G2786" s="8">
        <v>-37700.949999999997</v>
      </c>
      <c r="H2786" s="8"/>
      <c r="I2786" s="8"/>
      <c r="J2786" s="8"/>
      <c r="K2786" s="8">
        <v>-8988.98</v>
      </c>
      <c r="L2786" s="8">
        <v>-107584.98</v>
      </c>
      <c r="M2786" s="8">
        <v>-26768.77</v>
      </c>
      <c r="N2786" s="8">
        <v>-111937.59</v>
      </c>
    </row>
    <row r="2787" spans="3:14" s="7" customFormat="1" x14ac:dyDescent="0.2">
      <c r="C2787" s="7" t="s">
        <v>2022</v>
      </c>
      <c r="D2787" s="8">
        <v>-2.94</v>
      </c>
      <c r="E2787" s="8"/>
      <c r="F2787" s="8"/>
      <c r="G2787" s="8">
        <v>-4013.78</v>
      </c>
      <c r="H2787" s="8"/>
      <c r="I2787" s="8"/>
      <c r="J2787" s="8"/>
      <c r="K2787" s="8"/>
      <c r="L2787" s="8"/>
      <c r="M2787" s="8"/>
      <c r="N2787" s="8"/>
    </row>
    <row r="2788" spans="3:14" s="7" customFormat="1" x14ac:dyDescent="0.2">
      <c r="C2788" s="7" t="s">
        <v>2023</v>
      </c>
      <c r="D2788" s="8">
        <v>-302.51</v>
      </c>
      <c r="E2788" s="8">
        <v>-18186.150000000001</v>
      </c>
      <c r="F2788" s="8">
        <v>-1065.48</v>
      </c>
      <c r="G2788" s="8"/>
      <c r="H2788" s="8"/>
      <c r="I2788" s="8">
        <v>-7299.5399999999991</v>
      </c>
      <c r="J2788" s="8"/>
      <c r="K2788" s="8">
        <v>-14740.7</v>
      </c>
      <c r="L2788" s="8"/>
      <c r="M2788" s="8"/>
      <c r="N2788" s="8"/>
    </row>
    <row r="2789" spans="3:14" s="7" customFormat="1" x14ac:dyDescent="0.2">
      <c r="C2789" s="7" t="s">
        <v>2024</v>
      </c>
      <c r="D2789" s="8">
        <v>-82596.34</v>
      </c>
      <c r="E2789" s="8">
        <v>-480832.67</v>
      </c>
      <c r="F2789" s="8">
        <v>-19313.98</v>
      </c>
      <c r="G2789" s="8">
        <v>-40834.99</v>
      </c>
      <c r="H2789" s="8">
        <v>-89957.8</v>
      </c>
      <c r="I2789" s="8">
        <v>-62023.44</v>
      </c>
      <c r="J2789" s="8">
        <v>-90967.1</v>
      </c>
      <c r="K2789" s="8">
        <v>-104626.34</v>
      </c>
      <c r="L2789" s="8">
        <v>-319884.27</v>
      </c>
      <c r="M2789" s="8">
        <v>-20959.440000000002</v>
      </c>
      <c r="N2789" s="8">
        <v>-25168.66</v>
      </c>
    </row>
    <row r="2790" spans="3:14" s="7" customFormat="1" x14ac:dyDescent="0.2">
      <c r="C2790" s="7" t="s">
        <v>2025</v>
      </c>
      <c r="D2790" s="8">
        <v>-27551.760000000002</v>
      </c>
      <c r="E2790" s="8">
        <v>-3306.31</v>
      </c>
      <c r="F2790" s="8">
        <v>-17976.09</v>
      </c>
      <c r="G2790" s="8">
        <v>-1016.31</v>
      </c>
      <c r="H2790" s="8"/>
      <c r="I2790" s="8">
        <v>-5811.35</v>
      </c>
      <c r="J2790" s="8">
        <v>-10392.75</v>
      </c>
      <c r="K2790" s="8">
        <v>-8313</v>
      </c>
      <c r="L2790" s="8">
        <v>-17453.23</v>
      </c>
      <c r="M2790" s="8">
        <v>-23282.420000000002</v>
      </c>
      <c r="N2790" s="8">
        <v>-28198.3</v>
      </c>
    </row>
    <row r="2791" spans="3:14" s="7" customFormat="1" x14ac:dyDescent="0.2">
      <c r="C2791" s="7" t="s">
        <v>2026</v>
      </c>
      <c r="D2791" s="8">
        <v>-1048.75</v>
      </c>
      <c r="E2791" s="8">
        <v>-2511.81</v>
      </c>
      <c r="F2791" s="8">
        <v>-3493.86</v>
      </c>
      <c r="G2791" s="8"/>
      <c r="H2791" s="8"/>
      <c r="I2791" s="8"/>
      <c r="J2791" s="8"/>
      <c r="K2791" s="8">
        <v>-8386.85</v>
      </c>
      <c r="L2791" s="8">
        <v>-1352.69</v>
      </c>
      <c r="M2791" s="8"/>
      <c r="N2791" s="8">
        <v>-3257.69</v>
      </c>
    </row>
    <row r="2792" spans="3:14" s="7" customFormat="1" x14ac:dyDescent="0.2">
      <c r="C2792" s="7" t="s">
        <v>2027</v>
      </c>
      <c r="D2792" s="8">
        <v>-11.38</v>
      </c>
      <c r="E2792" s="8"/>
      <c r="F2792" s="8"/>
      <c r="G2792" s="8">
        <v>-3953.42</v>
      </c>
      <c r="H2792" s="8">
        <v>-2384.8199999999997</v>
      </c>
      <c r="I2792" s="8">
        <v>-2340.0100000000002</v>
      </c>
      <c r="J2792" s="8"/>
      <c r="K2792" s="8">
        <v>-2375.4899999999998</v>
      </c>
      <c r="L2792" s="8">
        <v>-451.45</v>
      </c>
      <c r="M2792" s="8">
        <v>-13523.48</v>
      </c>
      <c r="N2792" s="8">
        <v>0</v>
      </c>
    </row>
    <row r="2793" spans="3:14" s="7" customFormat="1" x14ac:dyDescent="0.2">
      <c r="C2793" s="7" t="s">
        <v>2028</v>
      </c>
      <c r="D2793" s="8">
        <v>-514057.48999999993</v>
      </c>
      <c r="E2793" s="8">
        <v>-193504.45</v>
      </c>
      <c r="F2793" s="8">
        <v>-24085.77</v>
      </c>
      <c r="G2793" s="8">
        <v>-82315.62999999999</v>
      </c>
      <c r="H2793" s="8">
        <v>-84884.58</v>
      </c>
      <c r="I2793" s="8">
        <v>-36397.83</v>
      </c>
      <c r="J2793" s="8"/>
      <c r="K2793" s="8">
        <v>-117317.93000000001</v>
      </c>
      <c r="L2793" s="8">
        <v>-212560.38999999998</v>
      </c>
      <c r="M2793" s="8">
        <v>49796</v>
      </c>
      <c r="N2793" s="8">
        <v>-28141.55</v>
      </c>
    </row>
    <row r="2794" spans="3:14" s="7" customFormat="1" x14ac:dyDescent="0.2">
      <c r="C2794" s="7" t="s">
        <v>2029</v>
      </c>
      <c r="D2794" s="8">
        <v>572</v>
      </c>
      <c r="E2794" s="8"/>
      <c r="F2794" s="8">
        <v>-1681.32</v>
      </c>
      <c r="G2794" s="8"/>
      <c r="H2794" s="8"/>
      <c r="I2794" s="8"/>
      <c r="J2794" s="8"/>
      <c r="K2794" s="8">
        <v>-17598.21</v>
      </c>
      <c r="L2794" s="8">
        <v>-4418.68</v>
      </c>
      <c r="M2794" s="8">
        <v>-117.82</v>
      </c>
      <c r="N2794" s="8">
        <v>0</v>
      </c>
    </row>
    <row r="2795" spans="3:14" s="7" customFormat="1" x14ac:dyDescent="0.2">
      <c r="C2795" s="7" t="s">
        <v>2030</v>
      </c>
      <c r="D2795" s="8">
        <v>-884184.6</v>
      </c>
      <c r="E2795" s="8">
        <v>-2291173.8099999996</v>
      </c>
      <c r="F2795" s="8">
        <v>-1732735.2799999998</v>
      </c>
      <c r="G2795" s="8">
        <v>-966893.44</v>
      </c>
      <c r="H2795" s="8">
        <v>-1826553.32</v>
      </c>
      <c r="I2795" s="8">
        <v>-873508.09999999986</v>
      </c>
      <c r="J2795" s="8">
        <v>-576987.83999999985</v>
      </c>
      <c r="K2795" s="8">
        <v>-1193188.3799999999</v>
      </c>
      <c r="L2795" s="8">
        <v>-2298615.7999999998</v>
      </c>
      <c r="M2795" s="8">
        <v>-1388263.21</v>
      </c>
      <c r="N2795" s="8">
        <v>-796621.85</v>
      </c>
    </row>
    <row r="2796" spans="3:14" s="7" customFormat="1" x14ac:dyDescent="0.2">
      <c r="C2796" s="7" t="s">
        <v>2031</v>
      </c>
      <c r="D2796" s="8">
        <v>-22717.75</v>
      </c>
      <c r="E2796" s="8">
        <v>-9142.67</v>
      </c>
      <c r="F2796" s="8">
        <v>-17287.73</v>
      </c>
      <c r="G2796" s="8">
        <v>-8001.22</v>
      </c>
      <c r="H2796" s="8"/>
      <c r="I2796" s="8">
        <v>-164357.32</v>
      </c>
      <c r="J2796" s="8">
        <v>-23456.99</v>
      </c>
      <c r="K2796" s="8">
        <v>-213512.8</v>
      </c>
      <c r="L2796" s="8">
        <v>-13502.389999999998</v>
      </c>
      <c r="M2796" s="8">
        <v>-114405.76000000001</v>
      </c>
      <c r="N2796" s="8">
        <v>-44171.999999999993</v>
      </c>
    </row>
    <row r="2797" spans="3:14" s="7" customFormat="1" x14ac:dyDescent="0.2">
      <c r="C2797" s="7" t="s">
        <v>2032</v>
      </c>
      <c r="D2797" s="8"/>
      <c r="E2797" s="8">
        <v>-46451.81</v>
      </c>
      <c r="F2797" s="8"/>
      <c r="G2797" s="8"/>
      <c r="H2797" s="8"/>
      <c r="I2797" s="8"/>
      <c r="J2797" s="8"/>
      <c r="K2797" s="8">
        <v>-20429.689999999999</v>
      </c>
      <c r="L2797" s="8"/>
      <c r="M2797" s="8"/>
      <c r="N2797" s="8"/>
    </row>
    <row r="2798" spans="3:14" s="7" customFormat="1" x14ac:dyDescent="0.2">
      <c r="C2798" s="7" t="s">
        <v>2033</v>
      </c>
      <c r="D2798" s="8">
        <v>-107040.48</v>
      </c>
      <c r="E2798" s="8">
        <v>-194536.5</v>
      </c>
      <c r="F2798" s="8">
        <v>-20646.900000000001</v>
      </c>
      <c r="G2798" s="8">
        <v>-34661.879999999997</v>
      </c>
      <c r="H2798" s="8">
        <v>-99405.049999999988</v>
      </c>
      <c r="I2798" s="8">
        <v>29051.9</v>
      </c>
      <c r="J2798" s="8">
        <v>-17997.400000000001</v>
      </c>
      <c r="K2798" s="8">
        <v>-93510.59</v>
      </c>
      <c r="L2798" s="8">
        <v>-19218.28</v>
      </c>
      <c r="M2798" s="8">
        <v>-149987.54999999999</v>
      </c>
      <c r="N2798" s="8">
        <v>22576.479999999996</v>
      </c>
    </row>
    <row r="2799" spans="3:14" s="7" customFormat="1" x14ac:dyDescent="0.2">
      <c r="C2799" s="7" t="s">
        <v>2034</v>
      </c>
      <c r="D2799" s="8">
        <v>-146785.63</v>
      </c>
      <c r="E2799" s="8">
        <v>-70756.929999999993</v>
      </c>
      <c r="F2799" s="8">
        <v>-79661.959999999992</v>
      </c>
      <c r="G2799" s="8">
        <v>-66824.73</v>
      </c>
      <c r="H2799" s="8">
        <v>-73973.849999999991</v>
      </c>
      <c r="I2799" s="8"/>
      <c r="J2799" s="8">
        <v>-44850.46</v>
      </c>
      <c r="K2799" s="8">
        <v>-342737.75999999995</v>
      </c>
      <c r="L2799" s="8">
        <v>-123105.98</v>
      </c>
      <c r="M2799" s="8">
        <v>-436112.94</v>
      </c>
      <c r="N2799" s="8">
        <v>-166589.44</v>
      </c>
    </row>
    <row r="2800" spans="3:14" s="7" customFormat="1" x14ac:dyDescent="0.2">
      <c r="C2800" s="7" t="s">
        <v>2035</v>
      </c>
      <c r="D2800" s="8">
        <v>-13469.67</v>
      </c>
      <c r="E2800" s="8">
        <v>-20373.18</v>
      </c>
      <c r="F2800" s="8">
        <v>-43481.83</v>
      </c>
      <c r="G2800" s="8">
        <v>-5881.32</v>
      </c>
      <c r="H2800" s="8"/>
      <c r="I2800" s="8"/>
      <c r="J2800" s="8">
        <v>-11690.11</v>
      </c>
      <c r="K2800" s="8">
        <v>-7657.65</v>
      </c>
      <c r="L2800" s="8">
        <v>-59917.82</v>
      </c>
      <c r="M2800" s="8">
        <v>-14478.2</v>
      </c>
      <c r="N2800" s="8">
        <v>0</v>
      </c>
    </row>
    <row r="2801" spans="3:14" s="7" customFormat="1" x14ac:dyDescent="0.2">
      <c r="C2801" s="7" t="s">
        <v>2036</v>
      </c>
      <c r="D2801" s="8"/>
      <c r="E2801" s="8"/>
      <c r="F2801" s="8"/>
      <c r="G2801" s="8"/>
      <c r="H2801" s="8">
        <v>-46560.93</v>
      </c>
      <c r="I2801" s="8">
        <v>-61179</v>
      </c>
      <c r="J2801" s="8">
        <v>-121877.71</v>
      </c>
      <c r="K2801" s="8">
        <v>-39223.81</v>
      </c>
      <c r="L2801" s="8"/>
      <c r="M2801" s="8">
        <v>-120826.25</v>
      </c>
      <c r="N2801" s="8"/>
    </row>
    <row r="2802" spans="3:14" s="7" customFormat="1" x14ac:dyDescent="0.2">
      <c r="C2802" s="7" t="s">
        <v>2037</v>
      </c>
      <c r="D2802" s="8"/>
      <c r="E2802" s="8"/>
      <c r="F2802" s="8"/>
      <c r="G2802" s="8"/>
      <c r="H2802" s="8"/>
      <c r="I2802" s="8"/>
      <c r="J2802" s="8"/>
      <c r="K2802" s="8">
        <v>-58659.37</v>
      </c>
      <c r="L2802" s="8"/>
      <c r="M2802" s="8">
        <v>-1671.31</v>
      </c>
      <c r="N2802" s="8"/>
    </row>
    <row r="2803" spans="3:14" s="7" customFormat="1" x14ac:dyDescent="0.2">
      <c r="C2803" s="7" t="s">
        <v>2038</v>
      </c>
      <c r="D2803" s="8">
        <v>-352551.16</v>
      </c>
      <c r="E2803" s="8">
        <v>-158516.13</v>
      </c>
      <c r="F2803" s="8">
        <v>-370808.39</v>
      </c>
      <c r="G2803" s="8"/>
      <c r="H2803" s="8">
        <v>-535288.01</v>
      </c>
      <c r="I2803" s="8">
        <v>-893683.96</v>
      </c>
      <c r="J2803" s="8">
        <v>-749333.89</v>
      </c>
      <c r="K2803" s="8">
        <v>-268552.73</v>
      </c>
      <c r="L2803" s="8">
        <v>-353618.41000000003</v>
      </c>
      <c r="M2803" s="8">
        <v>-1063883.03</v>
      </c>
      <c r="N2803" s="8">
        <v>-954006.35</v>
      </c>
    </row>
    <row r="2804" spans="3:14" s="7" customFormat="1" x14ac:dyDescent="0.2">
      <c r="C2804" s="7" t="s">
        <v>2039</v>
      </c>
      <c r="D2804" s="8"/>
      <c r="E2804" s="8"/>
      <c r="F2804" s="8"/>
      <c r="G2804" s="8"/>
      <c r="H2804" s="8"/>
      <c r="I2804" s="8"/>
      <c r="J2804" s="8"/>
      <c r="K2804" s="8">
        <v>-10424.280000000001</v>
      </c>
      <c r="L2804" s="8"/>
      <c r="M2804" s="8"/>
      <c r="N2804" s="8"/>
    </row>
    <row r="2805" spans="3:14" s="7" customFormat="1" x14ac:dyDescent="0.2">
      <c r="C2805" s="7" t="s">
        <v>2040</v>
      </c>
      <c r="D2805" s="8"/>
      <c r="E2805" s="8">
        <v>269.38</v>
      </c>
      <c r="F2805" s="8">
        <v>-2139.9900000000002</v>
      </c>
      <c r="G2805" s="8">
        <v>-386.28</v>
      </c>
      <c r="H2805" s="8"/>
      <c r="I2805" s="8">
        <v>-316.98</v>
      </c>
      <c r="J2805" s="8"/>
      <c r="K2805" s="8">
        <v>-5196.88</v>
      </c>
      <c r="L2805" s="8"/>
      <c r="M2805" s="8"/>
      <c r="N2805" s="8"/>
    </row>
    <row r="2806" spans="3:14" s="7" customFormat="1" x14ac:dyDescent="0.2">
      <c r="C2806" s="7" t="s">
        <v>2041</v>
      </c>
      <c r="D2806" s="8"/>
      <c r="E2806" s="8"/>
      <c r="F2806" s="8"/>
      <c r="G2806" s="8"/>
      <c r="H2806" s="8"/>
      <c r="I2806" s="8"/>
      <c r="J2806" s="8"/>
      <c r="K2806" s="8">
        <v>-25345.64</v>
      </c>
      <c r="L2806" s="8">
        <v>-1715.99</v>
      </c>
      <c r="M2806" s="8"/>
      <c r="N2806" s="8">
        <v>-2144.2199999999998</v>
      </c>
    </row>
    <row r="2807" spans="3:14" s="7" customFormat="1" x14ac:dyDescent="0.2">
      <c r="C2807" s="7" t="s">
        <v>2042</v>
      </c>
      <c r="D2807" s="8"/>
      <c r="E2807" s="8"/>
      <c r="F2807" s="8"/>
      <c r="G2807" s="8"/>
      <c r="H2807" s="8"/>
      <c r="I2807" s="8"/>
      <c r="J2807" s="8"/>
      <c r="K2807" s="8"/>
      <c r="L2807" s="8"/>
      <c r="M2807" s="8">
        <v>-55464.26</v>
      </c>
      <c r="N2807" s="8"/>
    </row>
    <row r="2808" spans="3:14" s="7" customFormat="1" x14ac:dyDescent="0.2">
      <c r="C2808" s="7" t="s">
        <v>2043</v>
      </c>
      <c r="D2808" s="8"/>
      <c r="E2808" s="8"/>
      <c r="F2808" s="8">
        <v>596.04999999999995</v>
      </c>
      <c r="G2808" s="8"/>
      <c r="H2808" s="8"/>
      <c r="I2808" s="8"/>
      <c r="J2808" s="8"/>
      <c r="K2808" s="8"/>
      <c r="L2808" s="8"/>
      <c r="M2808" s="8"/>
      <c r="N2808" s="8"/>
    </row>
    <row r="2809" spans="3:14" s="7" customFormat="1" x14ac:dyDescent="0.2">
      <c r="C2809" s="7" t="s">
        <v>1003</v>
      </c>
      <c r="D2809" s="8"/>
      <c r="E2809" s="8"/>
      <c r="F2809" s="8"/>
      <c r="G2809" s="8"/>
      <c r="H2809" s="8"/>
      <c r="I2809" s="8"/>
      <c r="J2809" s="8"/>
      <c r="K2809" s="8">
        <v>-14331.77</v>
      </c>
      <c r="L2809" s="8"/>
      <c r="M2809" s="8"/>
      <c r="N2809" s="8"/>
    </row>
    <row r="2810" spans="3:14" s="7" customFormat="1" x14ac:dyDescent="0.2">
      <c r="C2810" s="7" t="s">
        <v>1012</v>
      </c>
      <c r="D2810" s="8"/>
      <c r="E2810" s="8"/>
      <c r="F2810" s="8"/>
      <c r="G2810" s="8"/>
      <c r="H2810" s="8"/>
      <c r="I2810" s="8"/>
      <c r="J2810" s="8"/>
      <c r="K2810" s="8"/>
      <c r="L2810" s="8">
        <v>-70188.62</v>
      </c>
      <c r="M2810" s="8"/>
      <c r="N2810" s="8"/>
    </row>
    <row r="2811" spans="3:14" s="7" customFormat="1" x14ac:dyDescent="0.2">
      <c r="C2811" s="7" t="s">
        <v>313</v>
      </c>
      <c r="D2811" s="8"/>
      <c r="E2811" s="8"/>
      <c r="F2811" s="8"/>
      <c r="G2811" s="8"/>
      <c r="H2811" s="8"/>
      <c r="I2811" s="8"/>
      <c r="J2811" s="8"/>
      <c r="K2811" s="8">
        <v>-3843.85</v>
      </c>
      <c r="L2811" s="8"/>
      <c r="M2811" s="8"/>
      <c r="N2811" s="8"/>
    </row>
    <row r="2812" spans="3:14" s="7" customFormat="1" x14ac:dyDescent="0.2">
      <c r="C2812" s="7" t="s">
        <v>316</v>
      </c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>
        <v>-469828.09</v>
      </c>
    </row>
    <row r="2813" spans="3:14" s="7" customFormat="1" x14ac:dyDescent="0.2">
      <c r="C2813" s="7" t="s">
        <v>317</v>
      </c>
      <c r="D2813" s="8"/>
      <c r="E2813" s="8"/>
      <c r="F2813" s="8"/>
      <c r="G2813" s="8"/>
      <c r="H2813" s="8"/>
      <c r="I2813" s="8"/>
      <c r="J2813" s="8"/>
      <c r="K2813" s="8">
        <v>-8369.69</v>
      </c>
      <c r="L2813" s="8">
        <v>0</v>
      </c>
      <c r="M2813" s="8">
        <v>-32654.53</v>
      </c>
      <c r="N2813" s="8"/>
    </row>
    <row r="2814" spans="3:14" s="7" customFormat="1" x14ac:dyDescent="0.2">
      <c r="C2814" s="7" t="s">
        <v>630</v>
      </c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>
        <v>-16453.18</v>
      </c>
    </row>
    <row r="2815" spans="3:14" s="7" customFormat="1" x14ac:dyDescent="0.2">
      <c r="C2815" s="7" t="s">
        <v>631</v>
      </c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>
        <v>-5455.13</v>
      </c>
    </row>
    <row r="2816" spans="3:14" s="7" customFormat="1" x14ac:dyDescent="0.2">
      <c r="C2816" s="7" t="s">
        <v>632</v>
      </c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>
        <v>-10785</v>
      </c>
    </row>
    <row r="2817" spans="1:14" s="7" customFormat="1" x14ac:dyDescent="0.2">
      <c r="C2817" s="7" t="s">
        <v>634</v>
      </c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>
        <v>-448348</v>
      </c>
    </row>
    <row r="2818" spans="1:14" s="7" customFormat="1" x14ac:dyDescent="0.2">
      <c r="C2818" s="7" t="s">
        <v>635</v>
      </c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>
        <v>-128340.98</v>
      </c>
    </row>
    <row r="2819" spans="1:14" s="7" customFormat="1" x14ac:dyDescent="0.2">
      <c r="C2819" s="7" t="s">
        <v>636</v>
      </c>
      <c r="D2819" s="8"/>
      <c r="E2819" s="8"/>
      <c r="F2819" s="8"/>
      <c r="G2819" s="8"/>
      <c r="H2819" s="8"/>
      <c r="I2819" s="8"/>
      <c r="J2819" s="8"/>
      <c r="K2819" s="8"/>
      <c r="L2819" s="8"/>
      <c r="M2819" s="8">
        <v>-3026.7099999999996</v>
      </c>
      <c r="N2819" s="8">
        <v>-46061.2</v>
      </c>
    </row>
    <row r="2820" spans="1:14" s="7" customFormat="1" x14ac:dyDescent="0.2">
      <c r="C2820" s="7" t="s">
        <v>637</v>
      </c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>
        <v>-427.66</v>
      </c>
    </row>
    <row r="2821" spans="1:14" s="7" customFormat="1" x14ac:dyDescent="0.2">
      <c r="C2821" s="7" t="s">
        <v>945</v>
      </c>
      <c r="D2821" s="8"/>
      <c r="E2821" s="8"/>
      <c r="F2821" s="8"/>
      <c r="G2821" s="8"/>
      <c r="H2821" s="8"/>
      <c r="I2821" s="8"/>
      <c r="J2821" s="8"/>
      <c r="K2821" s="8">
        <v>-27621.45</v>
      </c>
      <c r="L2821" s="8"/>
      <c r="M2821" s="8"/>
      <c r="N2821" s="8"/>
    </row>
    <row r="2822" spans="1:14" s="7" customFormat="1" x14ac:dyDescent="0.2">
      <c r="C2822" s="7" t="s">
        <v>946</v>
      </c>
      <c r="D2822" s="8"/>
      <c r="E2822" s="8"/>
      <c r="F2822" s="8"/>
      <c r="G2822" s="8"/>
      <c r="H2822" s="8"/>
      <c r="I2822" s="8"/>
      <c r="J2822" s="8"/>
      <c r="K2822" s="8"/>
      <c r="L2822" s="8"/>
      <c r="M2822" s="8">
        <v>-59662.32</v>
      </c>
      <c r="N2822" s="8"/>
    </row>
    <row r="2823" spans="1:14" s="7" customFormat="1" x14ac:dyDescent="0.2">
      <c r="C2823" s="7" t="s">
        <v>1051</v>
      </c>
      <c r="D2823" s="8"/>
      <c r="E2823" s="8"/>
      <c r="F2823" s="8"/>
      <c r="G2823" s="8"/>
      <c r="H2823" s="8"/>
      <c r="I2823" s="8"/>
      <c r="J2823" s="8"/>
      <c r="K2823" s="8">
        <v>-10662.81</v>
      </c>
      <c r="L2823" s="8">
        <v>-10662.81</v>
      </c>
      <c r="M2823" s="8"/>
      <c r="N2823" s="8"/>
    </row>
    <row r="2824" spans="1:14" s="7" customFormat="1" x14ac:dyDescent="0.2">
      <c r="C2824" s="7" t="s">
        <v>1083</v>
      </c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>
        <v>-177152.98</v>
      </c>
    </row>
    <row r="2825" spans="1:14" s="7" customFormat="1" x14ac:dyDescent="0.2">
      <c r="A2825" s="14"/>
      <c r="B2825" s="14" t="s">
        <v>2044</v>
      </c>
      <c r="C2825" s="14"/>
      <c r="D2825" s="15">
        <f>SUM(D2826:D2831)</f>
        <v>-5651280.7199999997</v>
      </c>
      <c r="E2825" s="15">
        <f t="shared" ref="E2825:N2825" si="42">SUM(E2826:E2831)</f>
        <v>-1073043.8900000001</v>
      </c>
      <c r="F2825" s="15">
        <f t="shared" si="42"/>
        <v>-3001389.64</v>
      </c>
      <c r="G2825" s="15">
        <f t="shared" si="42"/>
        <v>-6194318.5199999996</v>
      </c>
      <c r="H2825" s="15">
        <f t="shared" si="42"/>
        <v>-1398994.37</v>
      </c>
      <c r="I2825" s="15">
        <f t="shared" si="42"/>
        <v>-6071700.5700000003</v>
      </c>
      <c r="J2825" s="15">
        <f t="shared" si="42"/>
        <v>-9174935.0800000001</v>
      </c>
      <c r="K2825" s="15">
        <f t="shared" si="42"/>
        <v>-19104641.32</v>
      </c>
      <c r="L2825" s="15">
        <f t="shared" si="42"/>
        <v>-10461256.810000001</v>
      </c>
      <c r="M2825" s="15">
        <f t="shared" si="42"/>
        <v>-8432019.5899999999</v>
      </c>
      <c r="N2825" s="15">
        <f t="shared" si="42"/>
        <v>-764744.3</v>
      </c>
    </row>
    <row r="2826" spans="1:14" s="7" customFormat="1" x14ac:dyDescent="0.2">
      <c r="C2826" s="7" t="s">
        <v>2045</v>
      </c>
      <c r="D2826" s="8">
        <v>-4371605.59</v>
      </c>
      <c r="E2826" s="8">
        <v>-1028443.1000000001</v>
      </c>
      <c r="F2826" s="8">
        <v>-1592748.7900000003</v>
      </c>
      <c r="G2826" s="8">
        <v>-2890755.96</v>
      </c>
      <c r="H2826" s="8">
        <v>-1152312.82</v>
      </c>
      <c r="I2826" s="8">
        <v>-4442559.72</v>
      </c>
      <c r="J2826" s="8">
        <v>-6253348.5300000003</v>
      </c>
      <c r="K2826" s="8">
        <v>-11868636.18</v>
      </c>
      <c r="L2826" s="8">
        <v>-7454675.5899999999</v>
      </c>
      <c r="M2826" s="8">
        <v>-4836773.28</v>
      </c>
      <c r="N2826" s="8">
        <v>-62882.69</v>
      </c>
    </row>
    <row r="2827" spans="1:14" s="7" customFormat="1" x14ac:dyDescent="0.2">
      <c r="C2827" s="7" t="s">
        <v>2046</v>
      </c>
      <c r="D2827" s="8">
        <v>-937553.74</v>
      </c>
      <c r="E2827" s="8">
        <v>-20223.05</v>
      </c>
      <c r="F2827" s="8">
        <v>-1317917.96</v>
      </c>
      <c r="G2827" s="8">
        <v>-768684.51</v>
      </c>
      <c r="H2827" s="8">
        <v>-214079.17</v>
      </c>
      <c r="I2827" s="8">
        <v>-433833.82</v>
      </c>
      <c r="J2827" s="8">
        <v>-907330.19</v>
      </c>
      <c r="K2827" s="8">
        <v>-4414604.13</v>
      </c>
      <c r="L2827" s="8">
        <v>-332001.57999999996</v>
      </c>
      <c r="M2827" s="8">
        <v>-226622.51</v>
      </c>
      <c r="N2827" s="8">
        <v>-120733.73</v>
      </c>
    </row>
    <row r="2828" spans="1:14" s="7" customFormat="1" x14ac:dyDescent="0.2">
      <c r="C2828" s="7" t="s">
        <v>1885</v>
      </c>
      <c r="D2828" s="8">
        <v>-189718.55</v>
      </c>
      <c r="E2828" s="8"/>
      <c r="F2828" s="8">
        <v>-59723.179999999993</v>
      </c>
      <c r="G2828" s="8">
        <v>-296772.84999999998</v>
      </c>
      <c r="H2828" s="8">
        <v>-21336.5</v>
      </c>
      <c r="I2828" s="8">
        <v>-610101.41999999993</v>
      </c>
      <c r="J2828" s="8">
        <v>-737063.43</v>
      </c>
      <c r="K2828" s="8">
        <v>-1051269.9300000002</v>
      </c>
      <c r="L2828" s="8">
        <v>-602982.42000000004</v>
      </c>
      <c r="M2828" s="8">
        <v>-494340.25</v>
      </c>
      <c r="N2828" s="8">
        <v>-507372.29000000004</v>
      </c>
    </row>
    <row r="2829" spans="1:14" s="7" customFormat="1" x14ac:dyDescent="0.2">
      <c r="C2829" s="7" t="s">
        <v>2047</v>
      </c>
      <c r="D2829" s="8"/>
      <c r="E2829" s="8"/>
      <c r="F2829" s="8"/>
      <c r="G2829" s="8"/>
      <c r="H2829" s="8"/>
      <c r="I2829" s="8"/>
      <c r="J2829" s="8"/>
      <c r="K2829" s="8"/>
      <c r="L2829" s="8">
        <v>-61663.67</v>
      </c>
      <c r="M2829" s="8">
        <v>-114298.6</v>
      </c>
      <c r="N2829" s="8">
        <v>114298.6</v>
      </c>
    </row>
    <row r="2830" spans="1:14" s="7" customFormat="1" x14ac:dyDescent="0.2">
      <c r="C2830" s="7" t="s">
        <v>2048</v>
      </c>
      <c r="D2830" s="8"/>
      <c r="E2830" s="8">
        <v>-5202.1499999999996</v>
      </c>
      <c r="F2830" s="8">
        <v>-23882.71</v>
      </c>
      <c r="G2830" s="8">
        <v>-22268.43</v>
      </c>
      <c r="H2830" s="8">
        <v>-8955.32</v>
      </c>
      <c r="I2830" s="8">
        <v>-3127.44</v>
      </c>
      <c r="J2830" s="8">
        <v>-122625.43</v>
      </c>
      <c r="K2830" s="8">
        <v>-150948.69</v>
      </c>
      <c r="L2830" s="8">
        <v>-657627.48</v>
      </c>
      <c r="M2830" s="8">
        <v>-166586.47</v>
      </c>
      <c r="N2830" s="8">
        <v>-188054.19</v>
      </c>
    </row>
    <row r="2831" spans="1:14" s="7" customFormat="1" x14ac:dyDescent="0.2">
      <c r="C2831" s="7" t="s">
        <v>1894</v>
      </c>
      <c r="D2831" s="8">
        <v>-152402.84000000003</v>
      </c>
      <c r="E2831" s="8">
        <v>-19175.59</v>
      </c>
      <c r="F2831" s="8">
        <v>-7117</v>
      </c>
      <c r="G2831" s="8">
        <v>-2215836.77</v>
      </c>
      <c r="H2831" s="8">
        <v>-2310.56</v>
      </c>
      <c r="I2831" s="8">
        <v>-582078.17000000004</v>
      </c>
      <c r="J2831" s="8">
        <v>-1154567.5</v>
      </c>
      <c r="K2831" s="8">
        <v>-1619182.39</v>
      </c>
      <c r="L2831" s="8">
        <v>-1352306.0699999998</v>
      </c>
      <c r="M2831" s="8">
        <v>-2593398.48</v>
      </c>
      <c r="N2831" s="8">
        <v>0</v>
      </c>
    </row>
    <row r="2832" spans="1:14" s="7" customFormat="1" x14ac:dyDescent="0.2">
      <c r="A2832" s="14"/>
      <c r="B2832" s="14" t="s">
        <v>2049</v>
      </c>
      <c r="C2832" s="14"/>
      <c r="D2832" s="15">
        <f>SUM(D2833:D2839)</f>
        <v>0</v>
      </c>
      <c r="E2832" s="15">
        <f t="shared" ref="E2832:N2832" si="43">SUM(E2833:E2839)</f>
        <v>-5267641.88</v>
      </c>
      <c r="F2832" s="15">
        <f t="shared" si="43"/>
        <v>-21470.260000000002</v>
      </c>
      <c r="G2832" s="15">
        <f t="shared" si="43"/>
        <v>0</v>
      </c>
      <c r="H2832" s="15">
        <f t="shared" si="43"/>
        <v>-481999.22000000003</v>
      </c>
      <c r="I2832" s="15">
        <f t="shared" si="43"/>
        <v>-361246.2900000001</v>
      </c>
      <c r="J2832" s="15">
        <f t="shared" si="43"/>
        <v>-77448.83</v>
      </c>
      <c r="K2832" s="15">
        <f t="shared" si="43"/>
        <v>-600071.99</v>
      </c>
      <c r="L2832" s="15">
        <f t="shared" si="43"/>
        <v>-797328.98</v>
      </c>
      <c r="M2832" s="15">
        <f t="shared" si="43"/>
        <v>-658780.54</v>
      </c>
      <c r="N2832" s="15">
        <f t="shared" si="43"/>
        <v>-881002.56</v>
      </c>
    </row>
    <row r="2833" spans="1:14" s="7" customFormat="1" x14ac:dyDescent="0.2">
      <c r="C2833" s="7" t="s">
        <v>2050</v>
      </c>
      <c r="D2833" s="8"/>
      <c r="E2833" s="8">
        <v>-37974.39</v>
      </c>
      <c r="F2833" s="8">
        <v>-5113.99</v>
      </c>
      <c r="G2833" s="8"/>
      <c r="H2833" s="8">
        <v>-317282.38</v>
      </c>
      <c r="I2833" s="8">
        <v>-363110.13000000006</v>
      </c>
      <c r="J2833" s="8">
        <v>69558.509999999995</v>
      </c>
      <c r="K2833" s="8">
        <v>-553245.27</v>
      </c>
      <c r="L2833" s="8"/>
      <c r="M2833" s="8">
        <v>-211924.78</v>
      </c>
      <c r="N2833" s="8">
        <v>-210142.22</v>
      </c>
    </row>
    <row r="2834" spans="1:14" s="7" customFormat="1" x14ac:dyDescent="0.2">
      <c r="C2834" s="7" t="s">
        <v>2051</v>
      </c>
      <c r="D2834" s="8"/>
      <c r="E2834" s="8"/>
      <c r="F2834" s="8"/>
      <c r="G2834" s="8"/>
      <c r="H2834" s="8"/>
      <c r="I2834" s="8"/>
      <c r="J2834" s="8"/>
      <c r="K2834" s="8"/>
      <c r="L2834" s="8"/>
      <c r="M2834" s="8">
        <v>-8102.55</v>
      </c>
      <c r="N2834" s="8"/>
    </row>
    <row r="2835" spans="1:14" s="7" customFormat="1" x14ac:dyDescent="0.2">
      <c r="C2835" s="7" t="s">
        <v>2052</v>
      </c>
      <c r="D2835" s="8"/>
      <c r="E2835" s="8"/>
      <c r="F2835" s="8"/>
      <c r="G2835" s="8"/>
      <c r="H2835" s="8"/>
      <c r="I2835" s="8"/>
      <c r="J2835" s="8">
        <v>-53277.55</v>
      </c>
      <c r="K2835" s="8"/>
      <c r="L2835" s="8"/>
      <c r="M2835" s="8"/>
      <c r="N2835" s="8"/>
    </row>
    <row r="2836" spans="1:14" s="7" customFormat="1" x14ac:dyDescent="0.2">
      <c r="C2836" s="7" t="s">
        <v>2053</v>
      </c>
      <c r="D2836" s="8"/>
      <c r="E2836" s="8">
        <v>-4947286.45</v>
      </c>
      <c r="F2836" s="8"/>
      <c r="G2836" s="8"/>
      <c r="H2836" s="8">
        <v>-106369.69</v>
      </c>
      <c r="I2836" s="8"/>
      <c r="J2836" s="8"/>
      <c r="K2836" s="8"/>
      <c r="L2836" s="8"/>
      <c r="M2836" s="8"/>
      <c r="N2836" s="8">
        <v>-181886.53</v>
      </c>
    </row>
    <row r="2837" spans="1:14" s="7" customFormat="1" x14ac:dyDescent="0.2">
      <c r="C2837" s="7" t="s">
        <v>2054</v>
      </c>
      <c r="D2837" s="8"/>
      <c r="E2837" s="8">
        <v>-41589.5</v>
      </c>
      <c r="F2837" s="8"/>
      <c r="G2837" s="8"/>
      <c r="H2837" s="8">
        <v>-42197.32</v>
      </c>
      <c r="I2837" s="8">
        <v>18220.11</v>
      </c>
      <c r="J2837" s="8">
        <v>-77373.51999999999</v>
      </c>
      <c r="K2837" s="8">
        <v>-30676.89</v>
      </c>
      <c r="L2837" s="8">
        <v>-454124.45999999996</v>
      </c>
      <c r="M2837" s="8">
        <v>-223394.57</v>
      </c>
      <c r="N2837" s="8">
        <v>-154413.6</v>
      </c>
    </row>
    <row r="2838" spans="1:14" s="7" customFormat="1" x14ac:dyDescent="0.2">
      <c r="C2838" s="7" t="s">
        <v>2055</v>
      </c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>
        <v>-121149.28</v>
      </c>
    </row>
    <row r="2839" spans="1:14" s="7" customFormat="1" x14ac:dyDescent="0.2">
      <c r="C2839" s="7" t="s">
        <v>2056</v>
      </c>
      <c r="D2839" s="8"/>
      <c r="E2839" s="8">
        <v>-240791.54</v>
      </c>
      <c r="F2839" s="8">
        <v>-16356.27</v>
      </c>
      <c r="G2839" s="8"/>
      <c r="H2839" s="8">
        <v>-16149.83</v>
      </c>
      <c r="I2839" s="8">
        <v>-16356.27</v>
      </c>
      <c r="J2839" s="8">
        <v>-16356.27</v>
      </c>
      <c r="K2839" s="8">
        <v>-16149.83</v>
      </c>
      <c r="L2839" s="8">
        <v>-343204.52</v>
      </c>
      <c r="M2839" s="8">
        <v>-215358.63999999998</v>
      </c>
      <c r="N2839" s="8">
        <v>-213410.93</v>
      </c>
    </row>
    <row r="2840" spans="1:14" s="7" customFormat="1" x14ac:dyDescent="0.2">
      <c r="A2840" s="14"/>
      <c r="B2840" s="14" t="s">
        <v>2057</v>
      </c>
      <c r="C2840" s="14"/>
      <c r="D2840" s="15">
        <f>SUM(D2841:D2870)</f>
        <v>-5084356.21</v>
      </c>
      <c r="E2840" s="15">
        <f t="shared" ref="E2840:N2840" si="44">SUM(E2841:E2870)</f>
        <v>-7068652.5499999989</v>
      </c>
      <c r="F2840" s="15">
        <f t="shared" si="44"/>
        <v>-6007562.5300000003</v>
      </c>
      <c r="G2840" s="15">
        <f t="shared" si="44"/>
        <v>-6464197.7699999986</v>
      </c>
      <c r="H2840" s="15">
        <f t="shared" si="44"/>
        <v>-5588835.5200000014</v>
      </c>
      <c r="I2840" s="15">
        <f t="shared" si="44"/>
        <v>-6018763.5300000012</v>
      </c>
      <c r="J2840" s="15">
        <f t="shared" si="44"/>
        <v>-4132935.7199999997</v>
      </c>
      <c r="K2840" s="15">
        <f t="shared" si="44"/>
        <v>-5523635.4100000001</v>
      </c>
      <c r="L2840" s="15">
        <f t="shared" si="44"/>
        <v>-6808137.2300000004</v>
      </c>
      <c r="M2840" s="15">
        <f t="shared" si="44"/>
        <v>-7416380.4199999999</v>
      </c>
      <c r="N2840" s="15">
        <f t="shared" si="44"/>
        <v>-10417874.460000003</v>
      </c>
    </row>
    <row r="2841" spans="1:14" s="7" customFormat="1" x14ac:dyDescent="0.2">
      <c r="C2841" s="7" t="s">
        <v>18</v>
      </c>
      <c r="D2841" s="8"/>
      <c r="E2841" s="8">
        <v>27165.46</v>
      </c>
      <c r="F2841" s="8">
        <v>-27284.14</v>
      </c>
      <c r="G2841" s="8"/>
      <c r="H2841" s="8"/>
      <c r="I2841" s="8"/>
      <c r="J2841" s="8"/>
      <c r="K2841" s="8">
        <v>0</v>
      </c>
      <c r="L2841" s="8"/>
      <c r="M2841" s="8"/>
      <c r="N2841" s="8">
        <v>-3676.28</v>
      </c>
    </row>
    <row r="2842" spans="1:14" s="7" customFormat="1" x14ac:dyDescent="0.2">
      <c r="C2842" s="7" t="s">
        <v>2058</v>
      </c>
      <c r="D2842" s="8"/>
      <c r="E2842" s="8"/>
      <c r="F2842" s="8">
        <v>5641</v>
      </c>
      <c r="G2842" s="8"/>
      <c r="H2842" s="8"/>
      <c r="I2842" s="8"/>
      <c r="J2842" s="8"/>
      <c r="K2842" s="8"/>
      <c r="L2842" s="8"/>
      <c r="M2842" s="8">
        <v>-1128.3800000000001</v>
      </c>
      <c r="N2842" s="8"/>
    </row>
    <row r="2843" spans="1:14" s="7" customFormat="1" x14ac:dyDescent="0.2">
      <c r="C2843" s="7" t="s">
        <v>2059</v>
      </c>
      <c r="D2843" s="8"/>
      <c r="E2843" s="8">
        <v>-1435.25</v>
      </c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s="7" customFormat="1" x14ac:dyDescent="0.2">
      <c r="C2844" s="7" t="s">
        <v>2060</v>
      </c>
      <c r="D2844" s="8"/>
      <c r="E2844" s="8">
        <v>-127455.53</v>
      </c>
      <c r="F2844" s="8"/>
      <c r="G2844" s="8"/>
      <c r="H2844" s="8">
        <v>-13124.42</v>
      </c>
      <c r="I2844" s="8">
        <v>-16341.18</v>
      </c>
      <c r="J2844" s="8">
        <v>-1718.4099999999999</v>
      </c>
      <c r="K2844" s="8">
        <v>5473.44</v>
      </c>
      <c r="L2844" s="8"/>
      <c r="M2844" s="8">
        <v>-2058.2399999999998</v>
      </c>
      <c r="N2844" s="8">
        <v>0</v>
      </c>
    </row>
    <row r="2845" spans="1:14" s="7" customFormat="1" x14ac:dyDescent="0.2">
      <c r="C2845" s="7" t="s">
        <v>2061</v>
      </c>
      <c r="D2845" s="8"/>
      <c r="E2845" s="8">
        <v>-149268.04999999999</v>
      </c>
      <c r="F2845" s="8">
        <v>1308.01</v>
      </c>
      <c r="G2845" s="8">
        <v>-52656.71</v>
      </c>
      <c r="H2845" s="8"/>
      <c r="I2845" s="8">
        <v>-859.23000000000013</v>
      </c>
      <c r="J2845" s="8">
        <v>-43570.18</v>
      </c>
      <c r="K2845" s="8"/>
      <c r="L2845" s="8"/>
      <c r="M2845" s="8">
        <v>-20672.46</v>
      </c>
      <c r="N2845" s="8">
        <v>-922.44</v>
      </c>
    </row>
    <row r="2846" spans="1:14" s="7" customFormat="1" x14ac:dyDescent="0.2">
      <c r="C2846" s="7" t="s">
        <v>2062</v>
      </c>
      <c r="D2846" s="8">
        <v>-43832.87999999999</v>
      </c>
      <c r="E2846" s="8">
        <v>-104236.54000000002</v>
      </c>
      <c r="F2846" s="8">
        <v>-23098.219999999998</v>
      </c>
      <c r="G2846" s="8">
        <v>-6312.2599999999984</v>
      </c>
      <c r="H2846" s="8">
        <v>-20752.269999999997</v>
      </c>
      <c r="I2846" s="8">
        <v>-5696.9800000000014</v>
      </c>
      <c r="J2846" s="8">
        <v>-40716.350000000006</v>
      </c>
      <c r="K2846" s="8">
        <v>-4026.02</v>
      </c>
      <c r="L2846" s="8">
        <v>-10683.109999999999</v>
      </c>
      <c r="M2846" s="8">
        <v>-33290.33</v>
      </c>
      <c r="N2846" s="8">
        <v>-43142.54</v>
      </c>
    </row>
    <row r="2847" spans="1:14" s="7" customFormat="1" x14ac:dyDescent="0.2">
      <c r="C2847" s="7" t="s">
        <v>2063</v>
      </c>
      <c r="D2847" s="8">
        <v>18477</v>
      </c>
      <c r="E2847" s="8">
        <v>-94668.930000000008</v>
      </c>
      <c r="F2847" s="8">
        <v>-61823.03</v>
      </c>
      <c r="G2847" s="8">
        <v>9802.24</v>
      </c>
      <c r="H2847" s="8"/>
      <c r="I2847" s="8">
        <v>-4859.34</v>
      </c>
      <c r="J2847" s="8">
        <v>-6676.82</v>
      </c>
      <c r="K2847" s="8">
        <v>-23320.769999999997</v>
      </c>
      <c r="L2847" s="8">
        <v>-10216.17</v>
      </c>
      <c r="M2847" s="8">
        <v>-4336.5099999999993</v>
      </c>
      <c r="N2847" s="8">
        <v>-9914.99</v>
      </c>
    </row>
    <row r="2848" spans="1:14" s="7" customFormat="1" x14ac:dyDescent="0.2">
      <c r="C2848" s="7" t="s">
        <v>2064</v>
      </c>
      <c r="D2848" s="8"/>
      <c r="E2848" s="8">
        <v>-1288.73</v>
      </c>
      <c r="F2848" s="8"/>
      <c r="G2848" s="8"/>
      <c r="H2848" s="8">
        <v>-924.9</v>
      </c>
      <c r="I2848" s="8">
        <v>-9197.0400000000009</v>
      </c>
      <c r="J2848" s="8"/>
      <c r="K2848" s="8"/>
      <c r="L2848" s="8"/>
      <c r="M2848" s="8"/>
      <c r="N2848" s="8"/>
    </row>
    <row r="2849" spans="3:14" s="7" customFormat="1" x14ac:dyDescent="0.2">
      <c r="C2849" s="7" t="s">
        <v>2065</v>
      </c>
      <c r="D2849" s="8">
        <v>-439832.87999999995</v>
      </c>
      <c r="E2849" s="8">
        <v>-671969.3899999999</v>
      </c>
      <c r="F2849" s="8">
        <v>-710488.90000000026</v>
      </c>
      <c r="G2849" s="8">
        <v>-1268379.6799999995</v>
      </c>
      <c r="H2849" s="8">
        <v>-775005.39000000013</v>
      </c>
      <c r="I2849" s="8">
        <v>-729718.55000000028</v>
      </c>
      <c r="J2849" s="8">
        <v>-448100.38000000006</v>
      </c>
      <c r="K2849" s="8">
        <v>-593205.54</v>
      </c>
      <c r="L2849" s="8">
        <v>-877943.2899999998</v>
      </c>
      <c r="M2849" s="8">
        <v>-760789.95</v>
      </c>
      <c r="N2849" s="8">
        <v>-870825.1100000001</v>
      </c>
    </row>
    <row r="2850" spans="3:14" s="7" customFormat="1" x14ac:dyDescent="0.2">
      <c r="C2850" s="7" t="s">
        <v>2066</v>
      </c>
      <c r="D2850" s="8">
        <v>-56636.81</v>
      </c>
      <c r="E2850" s="8">
        <v>100271.55000000002</v>
      </c>
      <c r="F2850" s="8">
        <v>-74409.03</v>
      </c>
      <c r="G2850" s="8">
        <v>30233.86</v>
      </c>
      <c r="H2850" s="8">
        <v>-41070.74</v>
      </c>
      <c r="I2850" s="8">
        <v>-69692.37</v>
      </c>
      <c r="J2850" s="8">
        <v>-35232.879999999997</v>
      </c>
      <c r="K2850" s="8">
        <v>-274166.06</v>
      </c>
      <c r="L2850" s="8">
        <v>-140983.13</v>
      </c>
      <c r="M2850" s="8">
        <v>-133444.34</v>
      </c>
      <c r="N2850" s="8">
        <v>-27716.940000000002</v>
      </c>
    </row>
    <row r="2851" spans="3:14" s="7" customFormat="1" x14ac:dyDescent="0.2">
      <c r="C2851" s="7" t="s">
        <v>2067</v>
      </c>
      <c r="D2851" s="8"/>
      <c r="E2851" s="8"/>
      <c r="F2851" s="8"/>
      <c r="G2851" s="8"/>
      <c r="H2851" s="8"/>
      <c r="I2851" s="8">
        <v>-14143.03</v>
      </c>
      <c r="J2851" s="8">
        <v>-63698.55</v>
      </c>
      <c r="K2851" s="8"/>
      <c r="L2851" s="8"/>
      <c r="M2851" s="8"/>
      <c r="N2851" s="8"/>
    </row>
    <row r="2852" spans="3:14" s="7" customFormat="1" x14ac:dyDescent="0.2">
      <c r="C2852" s="7" t="s">
        <v>2068</v>
      </c>
      <c r="D2852" s="8"/>
      <c r="E2852" s="8">
        <v>-175.29</v>
      </c>
      <c r="F2852" s="8">
        <v>-7025.92</v>
      </c>
      <c r="G2852" s="8"/>
      <c r="H2852" s="8"/>
      <c r="I2852" s="8"/>
      <c r="J2852" s="8"/>
      <c r="K2852" s="8"/>
      <c r="L2852" s="8"/>
      <c r="M2852" s="8"/>
      <c r="N2852" s="8"/>
    </row>
    <row r="2853" spans="3:14" s="7" customFormat="1" x14ac:dyDescent="0.2">
      <c r="C2853" s="7" t="s">
        <v>2069</v>
      </c>
      <c r="D2853" s="8">
        <v>-59086.69000000001</v>
      </c>
      <c r="E2853" s="8">
        <v>-94048.010000000009</v>
      </c>
      <c r="F2853" s="8">
        <v>-107013.98</v>
      </c>
      <c r="G2853" s="8">
        <v>-162248.16000000003</v>
      </c>
      <c r="H2853" s="8">
        <v>-84063.800000000017</v>
      </c>
      <c r="I2853" s="8">
        <v>-136216.49</v>
      </c>
      <c r="J2853" s="8">
        <v>-28905.85</v>
      </c>
      <c r="K2853" s="8">
        <v>-40985.699999999997</v>
      </c>
      <c r="L2853" s="8">
        <v>-59756.930000000008</v>
      </c>
      <c r="M2853" s="8">
        <v>-76965.830000000016</v>
      </c>
      <c r="N2853" s="8">
        <v>-159823.70000000001</v>
      </c>
    </row>
    <row r="2854" spans="3:14" s="7" customFormat="1" x14ac:dyDescent="0.2">
      <c r="C2854" s="7" t="s">
        <v>2070</v>
      </c>
      <c r="D2854" s="8">
        <v>-35044.21</v>
      </c>
      <c r="E2854" s="8">
        <v>-237003.18</v>
      </c>
      <c r="F2854" s="8">
        <v>-222453.96000000002</v>
      </c>
      <c r="G2854" s="8">
        <v>-47460.76</v>
      </c>
      <c r="H2854" s="8">
        <v>-96978.819999999992</v>
      </c>
      <c r="I2854" s="8">
        <v>-107008.78999999998</v>
      </c>
      <c r="J2854" s="8">
        <v>-13681.179999999998</v>
      </c>
      <c r="K2854" s="8">
        <v>-132034.44999999998</v>
      </c>
      <c r="L2854" s="8">
        <v>-104971.10999999999</v>
      </c>
      <c r="M2854" s="8">
        <v>-157430.21999999994</v>
      </c>
      <c r="N2854" s="8">
        <v>-236237.03999999998</v>
      </c>
    </row>
    <row r="2855" spans="3:14" s="7" customFormat="1" x14ac:dyDescent="0.2">
      <c r="C2855" s="7" t="s">
        <v>2071</v>
      </c>
      <c r="D2855" s="8"/>
      <c r="E2855" s="8">
        <v>885.18</v>
      </c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3:14" s="7" customFormat="1" x14ac:dyDescent="0.2">
      <c r="C2856" s="7" t="s">
        <v>2072</v>
      </c>
      <c r="D2856" s="8">
        <v>-1889031.4399999997</v>
      </c>
      <c r="E2856" s="8">
        <v>-2811114.8100000005</v>
      </c>
      <c r="F2856" s="8">
        <v>-2051233.46</v>
      </c>
      <c r="G2856" s="8">
        <v>-2237621.4300000002</v>
      </c>
      <c r="H2856" s="8">
        <v>-2222349.2800000007</v>
      </c>
      <c r="I2856" s="8">
        <v>-2326884.3200000008</v>
      </c>
      <c r="J2856" s="8">
        <v>-1399543.92</v>
      </c>
      <c r="K2856" s="8">
        <v>-1279199.6199999999</v>
      </c>
      <c r="L2856" s="8">
        <v>-1694363.05</v>
      </c>
      <c r="M2856" s="8">
        <v>-2424961.2400000002</v>
      </c>
      <c r="N2856" s="8">
        <v>-2909796.870000001</v>
      </c>
    </row>
    <row r="2857" spans="3:14" s="7" customFormat="1" x14ac:dyDescent="0.2">
      <c r="C2857" s="7" t="s">
        <v>2073</v>
      </c>
      <c r="D2857" s="8">
        <v>-918747.6399999999</v>
      </c>
      <c r="E2857" s="8">
        <v>-489057.81</v>
      </c>
      <c r="F2857" s="8">
        <v>-670158.9800000001</v>
      </c>
      <c r="G2857" s="8">
        <v>-943033.38</v>
      </c>
      <c r="H2857" s="8">
        <v>-661045.53</v>
      </c>
      <c r="I2857" s="8">
        <v>-485964.18000000011</v>
      </c>
      <c r="J2857" s="8">
        <v>-711891.67</v>
      </c>
      <c r="K2857" s="8">
        <v>-1085117.6400000001</v>
      </c>
      <c r="L2857" s="8">
        <v>-848529.52000000014</v>
      </c>
      <c r="M2857" s="8">
        <v>-1017285.3099999998</v>
      </c>
      <c r="N2857" s="8">
        <v>-1986893.7299999997</v>
      </c>
    </row>
    <row r="2858" spans="3:14" s="7" customFormat="1" x14ac:dyDescent="0.2">
      <c r="C2858" s="7" t="s">
        <v>2074</v>
      </c>
      <c r="D2858" s="8">
        <v>-66665.790000000008</v>
      </c>
      <c r="E2858" s="8">
        <v>-32899.89</v>
      </c>
      <c r="F2858" s="8">
        <v>-99264.92</v>
      </c>
      <c r="G2858" s="8">
        <v>12668.79</v>
      </c>
      <c r="H2858" s="8">
        <v>-78011.139999999985</v>
      </c>
      <c r="I2858" s="8">
        <v>-75967.520000000004</v>
      </c>
      <c r="J2858" s="8">
        <v>-67011.839999999997</v>
      </c>
      <c r="K2858" s="8">
        <v>-9026.98</v>
      </c>
      <c r="L2858" s="8">
        <v>-121298.77</v>
      </c>
      <c r="M2858" s="8">
        <v>-61762.57</v>
      </c>
      <c r="N2858" s="8">
        <v>-136883.31999999998</v>
      </c>
    </row>
    <row r="2859" spans="3:14" s="7" customFormat="1" x14ac:dyDescent="0.2">
      <c r="C2859" s="7" t="s">
        <v>2075</v>
      </c>
      <c r="D2859" s="8"/>
      <c r="E2859" s="8">
        <v>-231887.87</v>
      </c>
      <c r="F2859" s="8"/>
      <c r="G2859" s="8"/>
      <c r="H2859" s="8">
        <v>-14024.25</v>
      </c>
      <c r="I2859" s="8">
        <v>-87460.58</v>
      </c>
      <c r="J2859" s="8"/>
      <c r="K2859" s="8">
        <v>134.05000000000001</v>
      </c>
      <c r="L2859" s="8">
        <v>-15480.52</v>
      </c>
      <c r="M2859" s="8">
        <v>-181438.25</v>
      </c>
      <c r="N2859" s="8">
        <v>-47990.82</v>
      </c>
    </row>
    <row r="2860" spans="3:14" s="7" customFormat="1" x14ac:dyDescent="0.2">
      <c r="C2860" s="7" t="s">
        <v>2076</v>
      </c>
      <c r="D2860" s="8">
        <v>-20394.62</v>
      </c>
      <c r="E2860" s="8">
        <v>-57453.920000000006</v>
      </c>
      <c r="F2860" s="8">
        <v>-23615.089999999997</v>
      </c>
      <c r="G2860" s="8">
        <v>-14649.529999999999</v>
      </c>
      <c r="H2860" s="8">
        <v>-6503.2099999999991</v>
      </c>
      <c r="I2860" s="8">
        <v>-12569.05</v>
      </c>
      <c r="J2860" s="8">
        <v>-34537.299999999996</v>
      </c>
      <c r="K2860" s="8">
        <v>-20020.259999999998</v>
      </c>
      <c r="L2860" s="8">
        <v>-19246.64</v>
      </c>
      <c r="M2860" s="8">
        <v>7784.03</v>
      </c>
      <c r="N2860" s="8">
        <v>-50278.040000000008</v>
      </c>
    </row>
    <row r="2861" spans="3:14" s="7" customFormat="1" x14ac:dyDescent="0.2">
      <c r="C2861" s="7" t="s">
        <v>2077</v>
      </c>
      <c r="D2861" s="8">
        <v>-38498.14</v>
      </c>
      <c r="E2861" s="8">
        <v>-24921.600000000002</v>
      </c>
      <c r="F2861" s="8">
        <v>-74054.899999999994</v>
      </c>
      <c r="G2861" s="8">
        <v>-39069.500000000015</v>
      </c>
      <c r="H2861" s="8">
        <v>-18472.47</v>
      </c>
      <c r="I2861" s="8">
        <v>-16855.210000000003</v>
      </c>
      <c r="J2861" s="8">
        <v>0</v>
      </c>
      <c r="K2861" s="8">
        <v>-14385.02</v>
      </c>
      <c r="L2861" s="8">
        <v>-22933.29</v>
      </c>
      <c r="M2861" s="8">
        <v>-26378.85</v>
      </c>
      <c r="N2861" s="8">
        <v>-19798.41</v>
      </c>
    </row>
    <row r="2862" spans="3:14" s="7" customFormat="1" x14ac:dyDescent="0.2">
      <c r="C2862" s="7" t="s">
        <v>2078</v>
      </c>
      <c r="D2862" s="8">
        <v>-400832.09000000008</v>
      </c>
      <c r="E2862" s="8">
        <v>-356503.49999999994</v>
      </c>
      <c r="F2862" s="8">
        <v>-473174.85000000003</v>
      </c>
      <c r="G2862" s="8">
        <v>-189175.55999999997</v>
      </c>
      <c r="H2862" s="8">
        <v>-338524.18</v>
      </c>
      <c r="I2862" s="8">
        <v>-179674.80000000005</v>
      </c>
      <c r="J2862" s="8">
        <v>-118590.39000000001</v>
      </c>
      <c r="K2862" s="8">
        <v>-108041.75</v>
      </c>
      <c r="L2862" s="8">
        <v>-188283.74</v>
      </c>
      <c r="M2862" s="8">
        <v>-388748.80000000005</v>
      </c>
      <c r="N2862" s="8">
        <v>-747739.86</v>
      </c>
    </row>
    <row r="2863" spans="3:14" s="7" customFormat="1" x14ac:dyDescent="0.2">
      <c r="C2863" s="7" t="s">
        <v>2079</v>
      </c>
      <c r="D2863" s="8">
        <v>-525153.33000000007</v>
      </c>
      <c r="E2863" s="8">
        <v>-437494.83000000007</v>
      </c>
      <c r="F2863" s="8">
        <v>-832898.24</v>
      </c>
      <c r="G2863" s="8">
        <v>-340366.31</v>
      </c>
      <c r="H2863" s="8">
        <v>-620026.19000000006</v>
      </c>
      <c r="I2863" s="8">
        <v>-361593.16000000003</v>
      </c>
      <c r="J2863" s="8">
        <v>-411591.41000000009</v>
      </c>
      <c r="K2863" s="8">
        <v>-717277.62000000023</v>
      </c>
      <c r="L2863" s="8">
        <v>-1500799.09</v>
      </c>
      <c r="M2863" s="8">
        <v>-779448.49</v>
      </c>
      <c r="N2863" s="8">
        <v>-1147926.1299999999</v>
      </c>
    </row>
    <row r="2864" spans="3:14" s="7" customFormat="1" x14ac:dyDescent="0.2">
      <c r="C2864" s="7" t="s">
        <v>2080</v>
      </c>
      <c r="D2864" s="8">
        <v>-564401.89999999991</v>
      </c>
      <c r="E2864" s="8">
        <v>-1085309.1899999997</v>
      </c>
      <c r="F2864" s="8">
        <v>-142148.87999999995</v>
      </c>
      <c r="G2864" s="8">
        <v>-953545.85</v>
      </c>
      <c r="H2864" s="8">
        <v>-496534.89</v>
      </c>
      <c r="I2864" s="8">
        <v>-1358540.54</v>
      </c>
      <c r="J2864" s="8">
        <v>-671803.69</v>
      </c>
      <c r="K2864" s="8">
        <v>-1180501.0599999998</v>
      </c>
      <c r="L2864" s="8">
        <v>-1128991.2899999998</v>
      </c>
      <c r="M2864" s="8">
        <v>-1290202.0499999998</v>
      </c>
      <c r="N2864" s="8">
        <v>-1933127.0599999998</v>
      </c>
    </row>
    <row r="2865" spans="1:14" s="7" customFormat="1" x14ac:dyDescent="0.2">
      <c r="C2865" s="7" t="s">
        <v>2081</v>
      </c>
      <c r="D2865" s="8"/>
      <c r="E2865" s="8"/>
      <c r="F2865" s="8">
        <v>-403071.58000000007</v>
      </c>
      <c r="G2865" s="8"/>
      <c r="H2865" s="8"/>
      <c r="I2865" s="8"/>
      <c r="J2865" s="8"/>
      <c r="K2865" s="8"/>
      <c r="L2865" s="8"/>
      <c r="M2865" s="8"/>
      <c r="N2865" s="8"/>
    </row>
    <row r="2866" spans="1:14" s="7" customFormat="1" x14ac:dyDescent="0.2">
      <c r="C2866" s="7" t="s">
        <v>2082</v>
      </c>
      <c r="D2866" s="8"/>
      <c r="E2866" s="8"/>
      <c r="F2866" s="8"/>
      <c r="G2866" s="8">
        <v>-2534.69</v>
      </c>
      <c r="H2866" s="8"/>
      <c r="I2866" s="8"/>
      <c r="J2866" s="8"/>
      <c r="K2866" s="8"/>
      <c r="L2866" s="8"/>
      <c r="M2866" s="8"/>
      <c r="N2866" s="8"/>
    </row>
    <row r="2867" spans="1:14" s="7" customFormat="1" x14ac:dyDescent="0.2">
      <c r="C2867" s="7" t="s">
        <v>2083</v>
      </c>
      <c r="D2867" s="8"/>
      <c r="E2867" s="8"/>
      <c r="F2867" s="8"/>
      <c r="G2867" s="8"/>
      <c r="H2867" s="8"/>
      <c r="I2867" s="8"/>
      <c r="J2867" s="8"/>
      <c r="K2867" s="8"/>
      <c r="L2867" s="8"/>
      <c r="M2867" s="8">
        <v>-6086.74</v>
      </c>
      <c r="N2867" s="8"/>
    </row>
    <row r="2868" spans="1:14" s="7" customFormat="1" x14ac:dyDescent="0.2">
      <c r="C2868" s="7" t="s">
        <v>2084</v>
      </c>
      <c r="D2868" s="8"/>
      <c r="E2868" s="8"/>
      <c r="F2868" s="8"/>
      <c r="G2868" s="8">
        <v>-17080.54</v>
      </c>
      <c r="H2868" s="8">
        <v>-49904.42</v>
      </c>
      <c r="I2868" s="8"/>
      <c r="J2868" s="8"/>
      <c r="K2868" s="8">
        <v>-1465.25</v>
      </c>
      <c r="L2868" s="8"/>
      <c r="M2868" s="8">
        <v>-24263.07</v>
      </c>
      <c r="N2868" s="8">
        <v>-21660.19</v>
      </c>
    </row>
    <row r="2869" spans="1:14" s="7" customFormat="1" x14ac:dyDescent="0.2">
      <c r="C2869" s="7" t="s">
        <v>2085</v>
      </c>
      <c r="D2869" s="8"/>
      <c r="E2869" s="8">
        <v>-49418.2</v>
      </c>
      <c r="F2869" s="8">
        <v>-54026.31</v>
      </c>
      <c r="G2869" s="8">
        <v>-242768.3</v>
      </c>
      <c r="H2869" s="8">
        <v>-34450.32</v>
      </c>
      <c r="I2869" s="8"/>
      <c r="J2869" s="8">
        <v>-5881.71</v>
      </c>
      <c r="K2869" s="8">
        <v>-46469.16</v>
      </c>
      <c r="L2869" s="8"/>
      <c r="M2869" s="8"/>
      <c r="N2869" s="8">
        <v>-63520.99</v>
      </c>
    </row>
    <row r="2870" spans="1:14" s="7" customFormat="1" x14ac:dyDescent="0.2">
      <c r="C2870" s="7" t="s">
        <v>2086</v>
      </c>
      <c r="D2870" s="8">
        <v>-44674.79</v>
      </c>
      <c r="E2870" s="8">
        <v>-139364.22</v>
      </c>
      <c r="F2870" s="8">
        <v>42732.85</v>
      </c>
      <c r="G2870" s="8">
        <v>0</v>
      </c>
      <c r="H2870" s="8">
        <v>-17069.3</v>
      </c>
      <c r="I2870" s="8">
        <v>-19521.169999999998</v>
      </c>
      <c r="J2870" s="8">
        <v>-29783.19</v>
      </c>
      <c r="K2870" s="8"/>
      <c r="L2870" s="8">
        <v>-63657.58</v>
      </c>
      <c r="M2870" s="8">
        <v>-33472.82</v>
      </c>
      <c r="N2870" s="8"/>
    </row>
    <row r="2871" spans="1:14" s="7" customFormat="1" x14ac:dyDescent="0.2">
      <c r="A2871" s="14"/>
      <c r="B2871" s="14" t="s">
        <v>2087</v>
      </c>
      <c r="C2871" s="14"/>
      <c r="D2871" s="15">
        <f>SUM(D2872:D2895)</f>
        <v>-5197386.5100000007</v>
      </c>
      <c r="E2871" s="15">
        <f t="shared" ref="E2871:N2871" si="45">SUM(E2872:E2895)</f>
        <v>-12337029.850000001</v>
      </c>
      <c r="F2871" s="15">
        <f t="shared" si="45"/>
        <v>-4551932.4000000013</v>
      </c>
      <c r="G2871" s="15">
        <f t="shared" si="45"/>
        <v>-6678283.7100000009</v>
      </c>
      <c r="H2871" s="15">
        <f t="shared" si="45"/>
        <v>-7253436.6600000001</v>
      </c>
      <c r="I2871" s="15">
        <f t="shared" si="45"/>
        <v>-5289436.7700000023</v>
      </c>
      <c r="J2871" s="15">
        <f t="shared" si="45"/>
        <v>-3041049.0199999996</v>
      </c>
      <c r="K2871" s="15">
        <f t="shared" si="45"/>
        <v>-6276141.4499999993</v>
      </c>
      <c r="L2871" s="15">
        <f t="shared" si="45"/>
        <v>-5290448.8900000006</v>
      </c>
      <c r="M2871" s="15">
        <f t="shared" si="45"/>
        <v>-8256988.4700000007</v>
      </c>
      <c r="N2871" s="15">
        <f t="shared" si="45"/>
        <v>-4461065.7100000009</v>
      </c>
    </row>
    <row r="2872" spans="1:14" s="7" customFormat="1" x14ac:dyDescent="0.2">
      <c r="C2872" s="7" t="s">
        <v>18</v>
      </c>
      <c r="D2872" s="8"/>
      <c r="E2872" s="8">
        <v>16324.68</v>
      </c>
      <c r="F2872" s="8">
        <v>-16405.240000000002</v>
      </c>
      <c r="G2872" s="8"/>
      <c r="H2872" s="8"/>
      <c r="I2872" s="8"/>
      <c r="J2872" s="8"/>
      <c r="K2872" s="8">
        <v>0</v>
      </c>
      <c r="L2872" s="8">
        <v>0</v>
      </c>
      <c r="M2872" s="8"/>
      <c r="N2872" s="8">
        <v>-672.08999999999992</v>
      </c>
    </row>
    <row r="2873" spans="1:14" s="7" customFormat="1" x14ac:dyDescent="0.2">
      <c r="C2873" s="7" t="s">
        <v>2088</v>
      </c>
      <c r="D2873" s="8">
        <v>-48189.820000000007</v>
      </c>
      <c r="E2873" s="8">
        <v>-90571.41</v>
      </c>
      <c r="F2873" s="8">
        <v>-304035.22000000003</v>
      </c>
      <c r="G2873" s="8">
        <v>-3833.1099999999997</v>
      </c>
      <c r="H2873" s="8">
        <v>-96718.94</v>
      </c>
      <c r="I2873" s="8">
        <v>-42886.93</v>
      </c>
      <c r="J2873" s="8">
        <v>-10288.390000000001</v>
      </c>
      <c r="K2873" s="8">
        <v>2106.92</v>
      </c>
      <c r="L2873" s="8"/>
      <c r="M2873" s="8">
        <v>-20692.72</v>
      </c>
      <c r="N2873" s="8">
        <v>-14643.960000000001</v>
      </c>
    </row>
    <row r="2874" spans="1:14" s="7" customFormat="1" x14ac:dyDescent="0.2">
      <c r="C2874" s="7" t="s">
        <v>2089</v>
      </c>
      <c r="D2874" s="8">
        <v>-1012.85</v>
      </c>
      <c r="E2874" s="8">
        <v>-14767.84</v>
      </c>
      <c r="F2874" s="8">
        <v>-10145.9</v>
      </c>
      <c r="G2874" s="8">
        <v>610.36999999999989</v>
      </c>
      <c r="H2874" s="8">
        <v>-6052.92</v>
      </c>
      <c r="I2874" s="8">
        <v>0</v>
      </c>
      <c r="J2874" s="8"/>
      <c r="K2874" s="8">
        <v>0</v>
      </c>
      <c r="L2874" s="8"/>
      <c r="M2874" s="8"/>
      <c r="N2874" s="8"/>
    </row>
    <row r="2875" spans="1:14" s="7" customFormat="1" x14ac:dyDescent="0.2">
      <c r="C2875" s="7" t="s">
        <v>2090</v>
      </c>
      <c r="D2875" s="8">
        <v>-1572720.2799999998</v>
      </c>
      <c r="E2875" s="8">
        <v>-1140475.6399999994</v>
      </c>
      <c r="F2875" s="8">
        <v>-229561.41999999998</v>
      </c>
      <c r="G2875" s="8">
        <v>-941449.63</v>
      </c>
      <c r="H2875" s="8">
        <v>-1237647.0400000003</v>
      </c>
      <c r="I2875" s="8">
        <v>-803048.08000000007</v>
      </c>
      <c r="J2875" s="8">
        <v>-788933.42</v>
      </c>
      <c r="K2875" s="8">
        <v>-155702.50999999998</v>
      </c>
      <c r="L2875" s="8">
        <v>33532.01</v>
      </c>
      <c r="M2875" s="8">
        <v>-176088.86000000004</v>
      </c>
      <c r="N2875" s="8">
        <v>-764959.52999999991</v>
      </c>
    </row>
    <row r="2876" spans="1:14" s="7" customFormat="1" x14ac:dyDescent="0.2">
      <c r="C2876" s="7" t="s">
        <v>2091</v>
      </c>
      <c r="D2876" s="8">
        <v>9.66</v>
      </c>
      <c r="E2876" s="8">
        <v>-4044235.25</v>
      </c>
      <c r="F2876" s="8"/>
      <c r="G2876" s="8"/>
      <c r="H2876" s="8"/>
      <c r="I2876" s="8">
        <v>-13855.52</v>
      </c>
      <c r="J2876" s="8"/>
      <c r="K2876" s="8"/>
      <c r="L2876" s="8"/>
      <c r="M2876" s="8">
        <v>-13057.03</v>
      </c>
      <c r="N2876" s="8"/>
    </row>
    <row r="2877" spans="1:14" s="7" customFormat="1" x14ac:dyDescent="0.2">
      <c r="C2877" s="7" t="s">
        <v>2092</v>
      </c>
      <c r="D2877" s="8"/>
      <c r="E2877" s="8"/>
      <c r="F2877" s="8"/>
      <c r="G2877" s="8"/>
      <c r="H2877" s="8"/>
      <c r="I2877" s="8"/>
      <c r="J2877" s="8"/>
      <c r="K2877" s="8">
        <v>-1746809</v>
      </c>
      <c r="L2877" s="8"/>
      <c r="M2877" s="8">
        <v>-752749</v>
      </c>
      <c r="N2877" s="8">
        <v>0</v>
      </c>
    </row>
    <row r="2878" spans="1:14" s="7" customFormat="1" x14ac:dyDescent="0.2">
      <c r="C2878" s="7" t="s">
        <v>2063</v>
      </c>
      <c r="D2878" s="8"/>
      <c r="E2878" s="8">
        <v>-3.49</v>
      </c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s="7" customFormat="1" x14ac:dyDescent="0.2">
      <c r="C2879" s="7" t="s">
        <v>2065</v>
      </c>
      <c r="D2879" s="8"/>
      <c r="E2879" s="8"/>
      <c r="F2879" s="8"/>
      <c r="G2879" s="8"/>
      <c r="H2879" s="8">
        <v>-716.96</v>
      </c>
      <c r="I2879" s="8"/>
      <c r="J2879" s="8"/>
      <c r="K2879" s="8"/>
      <c r="L2879" s="8"/>
      <c r="M2879" s="8"/>
      <c r="N2879" s="8"/>
    </row>
    <row r="2880" spans="1:14" s="7" customFormat="1" x14ac:dyDescent="0.2">
      <c r="C2880" s="7" t="s">
        <v>2093</v>
      </c>
      <c r="D2880" s="8"/>
      <c r="E2880" s="8">
        <v>-1903.7</v>
      </c>
      <c r="F2880" s="8">
        <v>-915.66</v>
      </c>
      <c r="G2880" s="8">
        <v>-2272.9899999999998</v>
      </c>
      <c r="H2880" s="8"/>
      <c r="I2880" s="8">
        <v>-4421.0300000000007</v>
      </c>
      <c r="J2880" s="8">
        <v>1382.9</v>
      </c>
      <c r="K2880" s="8"/>
      <c r="L2880" s="8"/>
      <c r="M2880" s="8"/>
      <c r="N2880" s="8"/>
    </row>
    <row r="2881" spans="1:14" s="7" customFormat="1" x14ac:dyDescent="0.2">
      <c r="C2881" s="7" t="s">
        <v>2094</v>
      </c>
      <c r="D2881" s="8">
        <v>-185476.87</v>
      </c>
      <c r="E2881" s="8">
        <v>-334516.60000000003</v>
      </c>
      <c r="F2881" s="8">
        <v>-385324.51</v>
      </c>
      <c r="G2881" s="8">
        <v>-197488.05000000002</v>
      </c>
      <c r="H2881" s="8">
        <v>-92955.52999999997</v>
      </c>
      <c r="I2881" s="8">
        <v>-95155.020000000019</v>
      </c>
      <c r="J2881" s="8">
        <v>-155482.66</v>
      </c>
      <c r="K2881" s="8">
        <v>-29126.09</v>
      </c>
      <c r="L2881" s="8">
        <v>-77530.820000000007</v>
      </c>
      <c r="M2881" s="8">
        <v>28682.170000000006</v>
      </c>
      <c r="N2881" s="8">
        <v>-32742.639999999999</v>
      </c>
    </row>
    <row r="2882" spans="1:14" s="7" customFormat="1" x14ac:dyDescent="0.2">
      <c r="C2882" s="7" t="s">
        <v>2095</v>
      </c>
      <c r="D2882" s="8">
        <v>-15060.329999999998</v>
      </c>
      <c r="E2882" s="8">
        <v>-542227.92000000004</v>
      </c>
      <c r="F2882" s="8">
        <v>-98351.98</v>
      </c>
      <c r="G2882" s="8">
        <v>-223863.29000000004</v>
      </c>
      <c r="H2882" s="8">
        <v>-74641.609999999986</v>
      </c>
      <c r="I2882" s="8">
        <v>-225360.76000000004</v>
      </c>
      <c r="J2882" s="8">
        <v>-85170.989999999991</v>
      </c>
      <c r="K2882" s="8">
        <v>-64377.600000000006</v>
      </c>
      <c r="L2882" s="8">
        <v>-189665.65</v>
      </c>
      <c r="M2882" s="8">
        <v>-5983.3799999999974</v>
      </c>
      <c r="N2882" s="8">
        <v>-168048.49</v>
      </c>
    </row>
    <row r="2883" spans="1:14" s="7" customFormat="1" x14ac:dyDescent="0.2">
      <c r="C2883" s="7" t="s">
        <v>2096</v>
      </c>
      <c r="D2883" s="8">
        <v>-723.86</v>
      </c>
      <c r="E2883" s="8">
        <v>-68877.399999999994</v>
      </c>
      <c r="F2883" s="8">
        <v>-6332.21</v>
      </c>
      <c r="G2883" s="8">
        <v>-1493.22</v>
      </c>
      <c r="H2883" s="8">
        <v>-6048.21</v>
      </c>
      <c r="I2883" s="8">
        <v>-7173.34</v>
      </c>
      <c r="J2883" s="8">
        <v>-7981.27</v>
      </c>
      <c r="K2883" s="8">
        <v>-45246.729999999996</v>
      </c>
      <c r="L2883" s="8">
        <v>-9918.2199999999993</v>
      </c>
      <c r="M2883" s="8">
        <v>-62998.67</v>
      </c>
      <c r="N2883" s="8">
        <v>-1051.95</v>
      </c>
    </row>
    <row r="2884" spans="1:14" s="7" customFormat="1" x14ac:dyDescent="0.2">
      <c r="C2884" s="7" t="s">
        <v>2097</v>
      </c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>
        <v>-1809.01</v>
      </c>
    </row>
    <row r="2885" spans="1:14" s="7" customFormat="1" x14ac:dyDescent="0.2">
      <c r="C2885" s="7" t="s">
        <v>2098</v>
      </c>
      <c r="D2885" s="8">
        <v>-1497162.61</v>
      </c>
      <c r="E2885" s="8">
        <v>-1893938.6500000004</v>
      </c>
      <c r="F2885" s="8">
        <v>-600635.74000000011</v>
      </c>
      <c r="G2885" s="8">
        <v>-1781238.0400000007</v>
      </c>
      <c r="H2885" s="8">
        <v>-3161310.8599999994</v>
      </c>
      <c r="I2885" s="8">
        <v>-2738856.6900000013</v>
      </c>
      <c r="J2885" s="8">
        <v>-646641.42999999982</v>
      </c>
      <c r="K2885" s="8">
        <v>-2843299.1700000004</v>
      </c>
      <c r="L2885" s="8">
        <v>-2657319.5799999996</v>
      </c>
      <c r="M2885" s="8">
        <v>-4885952.04</v>
      </c>
      <c r="N2885" s="8">
        <v>-618798.85000000044</v>
      </c>
    </row>
    <row r="2886" spans="1:14" s="7" customFormat="1" x14ac:dyDescent="0.2">
      <c r="C2886" s="7" t="s">
        <v>2099</v>
      </c>
      <c r="D2886" s="8">
        <v>-79161.079999999987</v>
      </c>
      <c r="E2886" s="8">
        <v>-1568082.8300000003</v>
      </c>
      <c r="F2886" s="8">
        <v>-1006555.7600000002</v>
      </c>
      <c r="G2886" s="8">
        <v>-2056223.4099999997</v>
      </c>
      <c r="H2886" s="8">
        <v>-1206600.8099999996</v>
      </c>
      <c r="I2886" s="8">
        <v>-597783.24000000011</v>
      </c>
      <c r="J2886" s="8">
        <v>-269226.64</v>
      </c>
      <c r="K2886" s="8">
        <v>-261094.42999999993</v>
      </c>
      <c r="L2886" s="8">
        <v>-199310.07000000004</v>
      </c>
      <c r="M2886" s="8">
        <v>-247063.03999999995</v>
      </c>
      <c r="N2886" s="8">
        <v>-789615.9800000001</v>
      </c>
    </row>
    <row r="2887" spans="1:14" s="7" customFormat="1" x14ac:dyDescent="0.2">
      <c r="C2887" s="7" t="s">
        <v>2100</v>
      </c>
      <c r="D2887" s="8">
        <v>-457366.45000000013</v>
      </c>
      <c r="E2887" s="8">
        <v>-627448.40999999992</v>
      </c>
      <c r="F2887" s="8">
        <v>-472211.39000000007</v>
      </c>
      <c r="G2887" s="8">
        <v>11767.42</v>
      </c>
      <c r="H2887" s="8">
        <v>10330.74</v>
      </c>
      <c r="I2887" s="8">
        <v>-4672.7</v>
      </c>
      <c r="J2887" s="8">
        <v>-491.29</v>
      </c>
      <c r="K2887" s="8">
        <v>-2220.52</v>
      </c>
      <c r="L2887" s="8">
        <v>-66958.61</v>
      </c>
      <c r="M2887" s="8">
        <v>-35074.32</v>
      </c>
      <c r="N2887" s="8"/>
    </row>
    <row r="2888" spans="1:14" s="7" customFormat="1" x14ac:dyDescent="0.2">
      <c r="C2888" s="7" t="s">
        <v>2101</v>
      </c>
      <c r="D2888" s="8"/>
      <c r="E2888" s="8">
        <v>-1920.65</v>
      </c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s="7" customFormat="1" x14ac:dyDescent="0.2">
      <c r="C2889" s="7" t="s">
        <v>2102</v>
      </c>
      <c r="D2889" s="8">
        <v>-1308754.2100000002</v>
      </c>
      <c r="E2889" s="8">
        <v>-1856674.8100000003</v>
      </c>
      <c r="F2889" s="8">
        <v>-1400513.8600000003</v>
      </c>
      <c r="G2889" s="8">
        <v>-1391752.2799999998</v>
      </c>
      <c r="H2889" s="8">
        <v>-1310713.8700000001</v>
      </c>
      <c r="I2889" s="8">
        <v>-770357.89999999991</v>
      </c>
      <c r="J2889" s="8">
        <v>-1059199.6599999999</v>
      </c>
      <c r="K2889" s="8">
        <v>-1092423.83</v>
      </c>
      <c r="L2889" s="8">
        <v>-1694683.3100000003</v>
      </c>
      <c r="M2889" s="8">
        <v>-2042507.7600000002</v>
      </c>
      <c r="N2889" s="8">
        <v>-1988402.3900000001</v>
      </c>
    </row>
    <row r="2890" spans="1:14" s="7" customFormat="1" x14ac:dyDescent="0.2">
      <c r="C2890" s="7" t="s">
        <v>2103</v>
      </c>
      <c r="D2890" s="8"/>
      <c r="E2890" s="8">
        <v>-97163.260000000024</v>
      </c>
      <c r="F2890" s="8">
        <v>-12965.95</v>
      </c>
      <c r="G2890" s="8">
        <v>-80830.399999999994</v>
      </c>
      <c r="H2890" s="8">
        <v>-45745.740000000005</v>
      </c>
      <c r="I2890" s="8">
        <v>7641.08</v>
      </c>
      <c r="J2890" s="8">
        <v>-10986.25</v>
      </c>
      <c r="K2890" s="8">
        <v>-26924.350000000002</v>
      </c>
      <c r="L2890" s="8">
        <v>-42017.95</v>
      </c>
      <c r="M2890" s="8">
        <v>-6215.41</v>
      </c>
      <c r="N2890" s="8">
        <v>-15741.99</v>
      </c>
    </row>
    <row r="2891" spans="1:14" s="7" customFormat="1" x14ac:dyDescent="0.2">
      <c r="C2891" s="7" t="s">
        <v>2104</v>
      </c>
      <c r="D2891" s="8">
        <v>-12416.44</v>
      </c>
      <c r="E2891" s="8">
        <v>-71251.319999999992</v>
      </c>
      <c r="F2891" s="8">
        <v>-2843.84</v>
      </c>
      <c r="G2891" s="8">
        <v>-10217.08</v>
      </c>
      <c r="H2891" s="8">
        <v>-2664.43</v>
      </c>
      <c r="I2891" s="8">
        <v>-15457.12</v>
      </c>
      <c r="J2891" s="8">
        <v>-8029.92</v>
      </c>
      <c r="K2891" s="8">
        <v>-11024.14</v>
      </c>
      <c r="L2891" s="8">
        <v>-386576.69</v>
      </c>
      <c r="M2891" s="8">
        <v>-3823.29</v>
      </c>
      <c r="N2891" s="8">
        <v>-64578.830000000009</v>
      </c>
    </row>
    <row r="2892" spans="1:14" s="7" customFormat="1" x14ac:dyDescent="0.2">
      <c r="C2892" s="7" t="s">
        <v>2105</v>
      </c>
      <c r="D2892" s="8"/>
      <c r="E2892" s="8"/>
      <c r="F2892" s="8">
        <v>-4429.07</v>
      </c>
      <c r="G2892" s="8"/>
      <c r="H2892" s="8"/>
      <c r="I2892" s="8"/>
      <c r="J2892" s="8"/>
      <c r="K2892" s="8"/>
      <c r="L2892" s="8"/>
      <c r="M2892" s="8"/>
      <c r="N2892" s="8"/>
    </row>
    <row r="2893" spans="1:14" s="7" customFormat="1" x14ac:dyDescent="0.2">
      <c r="C2893" s="7" t="s">
        <v>2106</v>
      </c>
      <c r="D2893" s="8">
        <v>-19351.37</v>
      </c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s="7" customFormat="1" x14ac:dyDescent="0.2">
      <c r="C2894" s="7" t="s">
        <v>2107</v>
      </c>
      <c r="D2894" s="8"/>
      <c r="E2894" s="8"/>
      <c r="F2894" s="8"/>
      <c r="G2894" s="8"/>
      <c r="H2894" s="8">
        <v>-21950.48</v>
      </c>
      <c r="I2894" s="8">
        <v>21950.48</v>
      </c>
      <c r="J2894" s="8"/>
      <c r="K2894" s="8"/>
      <c r="L2894" s="8"/>
      <c r="M2894" s="8">
        <v>-33465.120000000003</v>
      </c>
      <c r="N2894" s="8"/>
    </row>
    <row r="2895" spans="1:14" s="7" customFormat="1" x14ac:dyDescent="0.2">
      <c r="C2895" s="7" t="s">
        <v>2108</v>
      </c>
      <c r="D2895" s="8"/>
      <c r="E2895" s="8">
        <v>704.65</v>
      </c>
      <c r="F2895" s="8">
        <v>-704.65</v>
      </c>
      <c r="G2895" s="8"/>
      <c r="H2895" s="8"/>
      <c r="I2895" s="8"/>
      <c r="J2895" s="8"/>
      <c r="K2895" s="8"/>
      <c r="L2895" s="8"/>
      <c r="M2895" s="8"/>
      <c r="N2895" s="8"/>
    </row>
    <row r="2896" spans="1:14" s="7" customFormat="1" x14ac:dyDescent="0.2">
      <c r="A2896" s="14"/>
      <c r="B2896" s="14" t="s">
        <v>2109</v>
      </c>
      <c r="C2896" s="14"/>
      <c r="D2896" s="15">
        <f>SUM(D2897:D2901)</f>
        <v>0</v>
      </c>
      <c r="E2896" s="15">
        <f t="shared" ref="E2896:N2896" si="46">SUM(E2897:E2901)</f>
        <v>-327107.49</v>
      </c>
      <c r="F2896" s="15">
        <f t="shared" si="46"/>
        <v>-3937.64</v>
      </c>
      <c r="G2896" s="15">
        <f t="shared" si="46"/>
        <v>0</v>
      </c>
      <c r="H2896" s="15">
        <f t="shared" si="46"/>
        <v>0</v>
      </c>
      <c r="I2896" s="15">
        <f t="shared" si="46"/>
        <v>0</v>
      </c>
      <c r="J2896" s="15">
        <f t="shared" si="46"/>
        <v>0</v>
      </c>
      <c r="K2896" s="15">
        <f t="shared" si="46"/>
        <v>0</v>
      </c>
      <c r="L2896" s="15">
        <f t="shared" si="46"/>
        <v>-479177.05</v>
      </c>
      <c r="M2896" s="15">
        <f t="shared" si="46"/>
        <v>0</v>
      </c>
      <c r="N2896" s="15">
        <f t="shared" si="46"/>
        <v>0</v>
      </c>
    </row>
    <row r="2897" spans="1:14" s="7" customFormat="1" x14ac:dyDescent="0.2">
      <c r="C2897" s="7" t="s">
        <v>2110</v>
      </c>
      <c r="D2897" s="8"/>
      <c r="E2897" s="8">
        <v>-3181.75</v>
      </c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s="7" customFormat="1" x14ac:dyDescent="0.2">
      <c r="C2898" s="7" t="s">
        <v>2111</v>
      </c>
      <c r="D2898" s="8"/>
      <c r="E2898" s="8">
        <v>-25579.59</v>
      </c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s="7" customFormat="1" x14ac:dyDescent="0.2">
      <c r="C2899" s="7" t="s">
        <v>2112</v>
      </c>
      <c r="D2899" s="8"/>
      <c r="E2899" s="8">
        <v>-148247.6</v>
      </c>
      <c r="F2899" s="8"/>
      <c r="G2899" s="8"/>
      <c r="H2899" s="8"/>
      <c r="I2899" s="8"/>
      <c r="J2899" s="8"/>
      <c r="K2899" s="8"/>
      <c r="L2899" s="8">
        <v>-479177.05</v>
      </c>
      <c r="M2899" s="8"/>
      <c r="N2899" s="8"/>
    </row>
    <row r="2900" spans="1:14" s="7" customFormat="1" x14ac:dyDescent="0.2">
      <c r="C2900" s="7" t="s">
        <v>2113</v>
      </c>
      <c r="D2900" s="8"/>
      <c r="E2900" s="8"/>
      <c r="F2900" s="8">
        <v>-3937.64</v>
      </c>
      <c r="G2900" s="8"/>
      <c r="H2900" s="8"/>
      <c r="I2900" s="8"/>
      <c r="J2900" s="8"/>
      <c r="K2900" s="8"/>
      <c r="L2900" s="8"/>
      <c r="M2900" s="8"/>
      <c r="N2900" s="8"/>
    </row>
    <row r="2901" spans="1:14" s="7" customFormat="1" x14ac:dyDescent="0.2">
      <c r="C2901" s="7" t="s">
        <v>2114</v>
      </c>
      <c r="D2901" s="8"/>
      <c r="E2901" s="8">
        <v>-150098.54999999999</v>
      </c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s="7" customFormat="1" x14ac:dyDescent="0.2">
      <c r="A2902" s="14"/>
      <c r="B2902" s="14" t="s">
        <v>2115</v>
      </c>
      <c r="C2902" s="14"/>
      <c r="D2902" s="15">
        <f>SUM(D2903:D2910)</f>
        <v>-47880.59</v>
      </c>
      <c r="E2902" s="15">
        <f t="shared" ref="E2902:N2902" si="47">SUM(E2903:E2910)</f>
        <v>-231013.07</v>
      </c>
      <c r="F2902" s="15">
        <f t="shared" si="47"/>
        <v>-16237.97</v>
      </c>
      <c r="G2902" s="15">
        <f t="shared" si="47"/>
        <v>0</v>
      </c>
      <c r="H2902" s="15">
        <f t="shared" si="47"/>
        <v>0</v>
      </c>
      <c r="I2902" s="15">
        <f t="shared" si="47"/>
        <v>-61235.700000000004</v>
      </c>
      <c r="J2902" s="15">
        <f t="shared" si="47"/>
        <v>-32563.48</v>
      </c>
      <c r="K2902" s="15">
        <f t="shared" si="47"/>
        <v>-209453.26</v>
      </c>
      <c r="L2902" s="15">
        <f t="shared" si="47"/>
        <v>-254758.79</v>
      </c>
      <c r="M2902" s="15">
        <f t="shared" si="47"/>
        <v>-21311.4</v>
      </c>
      <c r="N2902" s="15">
        <f t="shared" si="47"/>
        <v>-130650.44</v>
      </c>
    </row>
    <row r="2903" spans="1:14" s="7" customFormat="1" x14ac:dyDescent="0.2">
      <c r="C2903" s="7" t="s">
        <v>2116</v>
      </c>
      <c r="D2903" s="8">
        <v>-18795.93</v>
      </c>
      <c r="E2903" s="8">
        <v>-11354.59</v>
      </c>
      <c r="F2903" s="8"/>
      <c r="G2903" s="8"/>
      <c r="H2903" s="8"/>
      <c r="I2903" s="8"/>
      <c r="J2903" s="8">
        <v>-21337.32</v>
      </c>
      <c r="K2903" s="8">
        <v>-8921.16</v>
      </c>
      <c r="L2903" s="8"/>
      <c r="M2903" s="8"/>
      <c r="N2903" s="8"/>
    </row>
    <row r="2904" spans="1:14" s="7" customFormat="1" x14ac:dyDescent="0.2">
      <c r="C2904" s="7" t="s">
        <v>2117</v>
      </c>
      <c r="D2904" s="8"/>
      <c r="E2904" s="8"/>
      <c r="F2904" s="8"/>
      <c r="G2904" s="8"/>
      <c r="H2904" s="8"/>
      <c r="I2904" s="8"/>
      <c r="J2904" s="8"/>
      <c r="K2904" s="8"/>
      <c r="L2904" s="8">
        <v>-130036.47</v>
      </c>
      <c r="M2904" s="8">
        <v>-21311.4</v>
      </c>
      <c r="N2904" s="8">
        <v>-130650.44</v>
      </c>
    </row>
    <row r="2905" spans="1:14" s="7" customFormat="1" x14ac:dyDescent="0.2">
      <c r="C2905" s="7" t="s">
        <v>2118</v>
      </c>
      <c r="D2905" s="8">
        <v>-29084.66</v>
      </c>
      <c r="E2905" s="8">
        <v>-198924.21000000002</v>
      </c>
      <c r="F2905" s="8">
        <v>-16237.97</v>
      </c>
      <c r="G2905" s="8"/>
      <c r="H2905" s="8"/>
      <c r="I2905" s="8">
        <v>-13082.37</v>
      </c>
      <c r="J2905" s="8"/>
      <c r="K2905" s="8"/>
      <c r="L2905" s="8">
        <v>-124722.32</v>
      </c>
      <c r="M2905" s="8"/>
      <c r="N2905" s="8"/>
    </row>
    <row r="2906" spans="1:14" s="7" customFormat="1" x14ac:dyDescent="0.2">
      <c r="C2906" s="7" t="s">
        <v>2119</v>
      </c>
      <c r="D2906" s="8"/>
      <c r="E2906" s="8"/>
      <c r="F2906" s="8"/>
      <c r="G2906" s="8"/>
      <c r="H2906" s="8"/>
      <c r="I2906" s="8"/>
      <c r="J2906" s="8"/>
      <c r="K2906" s="8">
        <v>-82622.8</v>
      </c>
      <c r="L2906" s="8"/>
      <c r="M2906" s="8"/>
      <c r="N2906" s="8"/>
    </row>
    <row r="2907" spans="1:14" s="7" customFormat="1" x14ac:dyDescent="0.2">
      <c r="C2907" s="7" t="s">
        <v>2120</v>
      </c>
      <c r="D2907" s="8"/>
      <c r="E2907" s="8"/>
      <c r="F2907" s="8"/>
      <c r="G2907" s="8"/>
      <c r="H2907" s="8"/>
      <c r="I2907" s="8">
        <v>-30057.72</v>
      </c>
      <c r="J2907" s="8"/>
      <c r="K2907" s="8">
        <v>-117909.3</v>
      </c>
      <c r="L2907" s="8"/>
      <c r="M2907" s="8"/>
      <c r="N2907" s="8"/>
    </row>
    <row r="2908" spans="1:14" s="7" customFormat="1" x14ac:dyDescent="0.2">
      <c r="C2908" s="7" t="s">
        <v>2121</v>
      </c>
      <c r="D2908" s="8"/>
      <c r="E2908" s="8"/>
      <c r="F2908" s="8"/>
      <c r="G2908" s="8"/>
      <c r="H2908" s="8"/>
      <c r="I2908" s="8">
        <v>-10593.53</v>
      </c>
      <c r="J2908" s="8">
        <v>-6291.55</v>
      </c>
      <c r="K2908" s="8"/>
      <c r="L2908" s="8"/>
      <c r="M2908" s="8"/>
      <c r="N2908" s="8"/>
    </row>
    <row r="2909" spans="1:14" s="7" customFormat="1" x14ac:dyDescent="0.2">
      <c r="C2909" s="7" t="s">
        <v>2122</v>
      </c>
      <c r="D2909" s="8"/>
      <c r="E2909" s="8"/>
      <c r="F2909" s="8"/>
      <c r="G2909" s="8"/>
      <c r="H2909" s="8"/>
      <c r="I2909" s="8">
        <v>-7502.08</v>
      </c>
      <c r="J2909" s="8">
        <v>-4934.6100000000006</v>
      </c>
      <c r="K2909" s="8"/>
      <c r="L2909" s="8"/>
      <c r="M2909" s="8"/>
      <c r="N2909" s="8"/>
    </row>
    <row r="2910" spans="1:14" s="7" customFormat="1" x14ac:dyDescent="0.2">
      <c r="C2910" s="7" t="s">
        <v>2123</v>
      </c>
      <c r="D2910" s="8"/>
      <c r="E2910" s="8">
        <v>-20734.27</v>
      </c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s="7" customFormat="1" x14ac:dyDescent="0.2">
      <c r="A2911" s="14"/>
      <c r="B2911" s="14" t="s">
        <v>2124</v>
      </c>
      <c r="C2911" s="14"/>
      <c r="D2911" s="15">
        <f>SUM(D2912:D2916)</f>
        <v>-45351.219999999994</v>
      </c>
      <c r="E2911" s="15">
        <f t="shared" ref="E2911:N2911" si="48">SUM(E2912:E2916)</f>
        <v>-16471.140000000003</v>
      </c>
      <c r="F2911" s="15">
        <f t="shared" si="48"/>
        <v>-67088.929999999993</v>
      </c>
      <c r="G2911" s="15">
        <f t="shared" si="48"/>
        <v>-4500.8599999999997</v>
      </c>
      <c r="H2911" s="15">
        <f t="shared" si="48"/>
        <v>-43118.460000000006</v>
      </c>
      <c r="I2911" s="15">
        <f t="shared" si="48"/>
        <v>-8807.23</v>
      </c>
      <c r="J2911" s="15">
        <f t="shared" si="48"/>
        <v>-58680.739999999991</v>
      </c>
      <c r="K2911" s="15">
        <f t="shared" si="48"/>
        <v>-74860.789999999994</v>
      </c>
      <c r="L2911" s="15">
        <f t="shared" si="48"/>
        <v>-22121.5</v>
      </c>
      <c r="M2911" s="15">
        <f t="shared" si="48"/>
        <v>-1719.27</v>
      </c>
      <c r="N2911" s="15">
        <f t="shared" si="48"/>
        <v>-14637.959999999995</v>
      </c>
    </row>
    <row r="2912" spans="1:14" s="7" customFormat="1" x14ac:dyDescent="0.2">
      <c r="C2912" s="7" t="s">
        <v>18</v>
      </c>
      <c r="D2912" s="8">
        <v>0</v>
      </c>
      <c r="E2912" s="8">
        <v>2331.7399999999998</v>
      </c>
      <c r="F2912" s="8">
        <v>-2331.7399999999998</v>
      </c>
      <c r="G2912" s="8"/>
      <c r="H2912" s="8"/>
      <c r="I2912" s="8"/>
      <c r="J2912" s="8"/>
      <c r="K2912" s="8"/>
      <c r="L2912" s="8"/>
      <c r="M2912" s="8"/>
      <c r="N2912" s="8"/>
    </row>
    <row r="2913" spans="1:14" s="7" customFormat="1" x14ac:dyDescent="0.2">
      <c r="C2913" s="7" t="s">
        <v>2125</v>
      </c>
      <c r="D2913" s="8"/>
      <c r="E2913" s="8"/>
      <c r="F2913" s="8">
        <v>-3826.96</v>
      </c>
      <c r="G2913" s="8"/>
      <c r="H2913" s="8"/>
      <c r="I2913" s="8">
        <v>-3970.07</v>
      </c>
      <c r="J2913" s="8"/>
      <c r="K2913" s="8"/>
      <c r="L2913" s="8"/>
      <c r="M2913" s="8"/>
      <c r="N2913" s="8"/>
    </row>
    <row r="2914" spans="1:14" s="7" customFormat="1" x14ac:dyDescent="0.2">
      <c r="C2914" s="7" t="s">
        <v>2126</v>
      </c>
      <c r="D2914" s="8">
        <v>-47714.939999999995</v>
      </c>
      <c r="E2914" s="8">
        <v>-19313.79</v>
      </c>
      <c r="F2914" s="8">
        <v>-54439.62999999999</v>
      </c>
      <c r="G2914" s="8">
        <v>-4500.8599999999997</v>
      </c>
      <c r="H2914" s="8">
        <v>-43118.460000000006</v>
      </c>
      <c r="I2914" s="8">
        <v>-4837.16</v>
      </c>
      <c r="J2914" s="8">
        <v>-58442.55999999999</v>
      </c>
      <c r="K2914" s="8">
        <v>-74860.789999999994</v>
      </c>
      <c r="L2914" s="8">
        <v>-21923.47</v>
      </c>
      <c r="M2914" s="8">
        <v>-1719.27</v>
      </c>
      <c r="N2914" s="8">
        <v>-14637.959999999995</v>
      </c>
    </row>
    <row r="2915" spans="1:14" s="7" customFormat="1" x14ac:dyDescent="0.2">
      <c r="C2915" s="7" t="s">
        <v>2127</v>
      </c>
      <c r="D2915" s="8">
        <v>2363.7200000000003</v>
      </c>
      <c r="E2915" s="8"/>
      <c r="F2915" s="8">
        <v>-3207.75</v>
      </c>
      <c r="G2915" s="8"/>
      <c r="H2915" s="8"/>
      <c r="I2915" s="8"/>
      <c r="J2915" s="8"/>
      <c r="K2915" s="8"/>
      <c r="L2915" s="8"/>
      <c r="M2915" s="8"/>
      <c r="N2915" s="8"/>
    </row>
    <row r="2916" spans="1:14" s="7" customFormat="1" x14ac:dyDescent="0.2">
      <c r="C2916" s="7" t="s">
        <v>2128</v>
      </c>
      <c r="D2916" s="8"/>
      <c r="E2916" s="8">
        <v>510.91</v>
      </c>
      <c r="F2916" s="8">
        <v>-3282.8500000000004</v>
      </c>
      <c r="G2916" s="8"/>
      <c r="H2916" s="8"/>
      <c r="I2916" s="8"/>
      <c r="J2916" s="8">
        <v>-238.18</v>
      </c>
      <c r="K2916" s="8"/>
      <c r="L2916" s="8">
        <v>-198.03</v>
      </c>
      <c r="M2916" s="8"/>
      <c r="N2916" s="8"/>
    </row>
    <row r="2917" spans="1:14" s="7" customFormat="1" x14ac:dyDescent="0.2">
      <c r="A2917" s="5" t="s">
        <v>2129</v>
      </c>
      <c r="B2917" s="5"/>
      <c r="C2917" s="5"/>
      <c r="D2917" s="6">
        <f>D2918+D2924+D2947+D3152+D3160+D3178+D3203+D3212+D3217+D3219+D3242+D3251+D3254+D3288+D3291+D3294+D3296+D3300+D3322+D3329+D3331+D3345+D3348+D3350</f>
        <v>-121265971.91000001</v>
      </c>
      <c r="E2917" s="6">
        <f t="shared" ref="E2917:N2917" si="49">E2918+E2924+E2947+E3152+E3160+E3178+E3203+E3212+E3217+E3219+E3242+E3251+E3254+E3288+E3291+E3294+E3296+E3300+E3322+E3329+E3331+E3345+E3348+E3350</f>
        <v>-121233349.68000002</v>
      </c>
      <c r="F2917" s="6">
        <f t="shared" si="49"/>
        <v>-90111655.799999982</v>
      </c>
      <c r="G2917" s="6">
        <f t="shared" si="49"/>
        <v>-67077262.899999991</v>
      </c>
      <c r="H2917" s="6">
        <f t="shared" si="49"/>
        <v>-72418077.689999998</v>
      </c>
      <c r="I2917" s="6">
        <f t="shared" si="49"/>
        <v>-154381134.38999999</v>
      </c>
      <c r="J2917" s="6">
        <f t="shared" si="49"/>
        <v>-166036097.06</v>
      </c>
      <c r="K2917" s="6">
        <f t="shared" si="49"/>
        <v>-213643753.08999997</v>
      </c>
      <c r="L2917" s="6">
        <f t="shared" si="49"/>
        <v>-143435055.78999999</v>
      </c>
      <c r="M2917" s="6">
        <f t="shared" si="49"/>
        <v>-169894748.01999998</v>
      </c>
      <c r="N2917" s="6">
        <f t="shared" si="49"/>
        <v>-268594055.25</v>
      </c>
    </row>
    <row r="2918" spans="1:14" s="7" customFormat="1" x14ac:dyDescent="0.2">
      <c r="A2918" s="14"/>
      <c r="B2918" s="14" t="s">
        <v>2632</v>
      </c>
      <c r="C2918" s="14"/>
      <c r="D2918" s="15">
        <f>SUM(D2919:D2923)</f>
        <v>0</v>
      </c>
      <c r="E2918" s="15">
        <f t="shared" ref="E2918:N2918" si="50">SUM(E2919:E2923)</f>
        <v>0</v>
      </c>
      <c r="F2918" s="15">
        <f t="shared" si="50"/>
        <v>-7500</v>
      </c>
      <c r="G2918" s="15">
        <f t="shared" si="50"/>
        <v>-20295.13</v>
      </c>
      <c r="H2918" s="15">
        <f t="shared" si="50"/>
        <v>0</v>
      </c>
      <c r="I2918" s="15">
        <f t="shared" si="50"/>
        <v>-5786.17</v>
      </c>
      <c r="J2918" s="15">
        <f t="shared" si="50"/>
        <v>788.63</v>
      </c>
      <c r="K2918" s="15">
        <f t="shared" si="50"/>
        <v>0</v>
      </c>
      <c r="L2918" s="15">
        <f t="shared" si="50"/>
        <v>0</v>
      </c>
      <c r="M2918" s="15">
        <f t="shared" si="50"/>
        <v>-7628.9699999999993</v>
      </c>
      <c r="N2918" s="15">
        <f t="shared" si="50"/>
        <v>-113590.67</v>
      </c>
    </row>
    <row r="2919" spans="1:14" s="11" customFormat="1" x14ac:dyDescent="0.2">
      <c r="C2919" s="11" t="s">
        <v>2633</v>
      </c>
      <c r="D2919" s="12"/>
      <c r="E2919" s="12"/>
      <c r="F2919" s="12">
        <v>-7500</v>
      </c>
      <c r="G2919" s="12">
        <v>-17988.59</v>
      </c>
      <c r="H2919" s="12"/>
      <c r="I2919" s="12">
        <v>-5786.17</v>
      </c>
      <c r="J2919" s="12"/>
      <c r="K2919" s="12"/>
      <c r="L2919" s="12"/>
      <c r="M2919" s="12">
        <v>-7628.9699999999993</v>
      </c>
      <c r="N2919" s="12">
        <v>-90356.93</v>
      </c>
    </row>
    <row r="2920" spans="1:14" s="11" customFormat="1" x14ac:dyDescent="0.2">
      <c r="C2920" s="11" t="s">
        <v>2634</v>
      </c>
      <c r="D2920" s="12"/>
      <c r="E2920" s="12"/>
      <c r="F2920" s="12"/>
      <c r="G2920" s="12">
        <v>-1502.4</v>
      </c>
      <c r="H2920" s="12"/>
      <c r="I2920" s="12"/>
      <c r="J2920" s="12"/>
      <c r="K2920" s="12"/>
      <c r="L2920" s="12"/>
      <c r="M2920" s="12"/>
      <c r="N2920" s="12">
        <v>-11567.16</v>
      </c>
    </row>
    <row r="2921" spans="1:14" s="11" customFormat="1" x14ac:dyDescent="0.2">
      <c r="C2921" s="11" t="s">
        <v>2635</v>
      </c>
      <c r="D2921" s="12"/>
      <c r="E2921" s="12"/>
      <c r="F2921" s="12"/>
      <c r="G2921" s="12">
        <v>-788.63</v>
      </c>
      <c r="H2921" s="12"/>
      <c r="I2921" s="12"/>
      <c r="J2921" s="12">
        <v>788.63</v>
      </c>
      <c r="K2921" s="12"/>
      <c r="L2921" s="12"/>
      <c r="M2921" s="12"/>
      <c r="N2921" s="12"/>
    </row>
    <row r="2922" spans="1:14" s="11" customFormat="1" x14ac:dyDescent="0.2">
      <c r="C2922" s="11" t="s">
        <v>2636</v>
      </c>
      <c r="D2922" s="12"/>
      <c r="E2922" s="12"/>
      <c r="F2922" s="12"/>
      <c r="G2922" s="12"/>
      <c r="H2922" s="12"/>
      <c r="I2922" s="12"/>
      <c r="J2922" s="12"/>
      <c r="K2922" s="12"/>
      <c r="L2922" s="12"/>
      <c r="M2922" s="12"/>
      <c r="N2922" s="12">
        <v>-11666.58</v>
      </c>
    </row>
    <row r="2923" spans="1:14" s="11" customFormat="1" x14ac:dyDescent="0.2">
      <c r="C2923" s="11" t="s">
        <v>2637</v>
      </c>
      <c r="D2923" s="12"/>
      <c r="E2923" s="12"/>
      <c r="F2923" s="12"/>
      <c r="G2923" s="12">
        <v>-15.51</v>
      </c>
      <c r="H2923" s="12"/>
      <c r="I2923" s="12"/>
      <c r="J2923" s="12"/>
      <c r="K2923" s="12"/>
      <c r="L2923" s="12"/>
      <c r="M2923" s="12"/>
      <c r="N2923" s="12"/>
    </row>
    <row r="2924" spans="1:14" s="7" customFormat="1" x14ac:dyDescent="0.2">
      <c r="A2924" s="14"/>
      <c r="B2924" s="14" t="s">
        <v>2130</v>
      </c>
      <c r="C2924" s="14"/>
      <c r="D2924" s="15">
        <f>SUM(D2925:D2946)</f>
        <v>-263306.40000000002</v>
      </c>
      <c r="E2924" s="15">
        <f t="shared" ref="E2924:N2924" si="51">SUM(E2925:E2946)</f>
        <v>-157342.54</v>
      </c>
      <c r="F2924" s="15">
        <f t="shared" si="51"/>
        <v>-40399.540000000008</v>
      </c>
      <c r="G2924" s="15">
        <f t="shared" si="51"/>
        <v>-71783.759999999995</v>
      </c>
      <c r="H2924" s="15">
        <f t="shared" si="51"/>
        <v>-122579.90000000001</v>
      </c>
      <c r="I2924" s="15">
        <f t="shared" si="51"/>
        <v>-45825.03</v>
      </c>
      <c r="J2924" s="15">
        <f t="shared" si="51"/>
        <v>-556218.59000000008</v>
      </c>
      <c r="K2924" s="15">
        <f t="shared" si="51"/>
        <v>-818390.42999999993</v>
      </c>
      <c r="L2924" s="15">
        <f t="shared" si="51"/>
        <v>-184821.22000000003</v>
      </c>
      <c r="M2924" s="15">
        <f t="shared" si="51"/>
        <v>-333397.64</v>
      </c>
      <c r="N2924" s="15">
        <f t="shared" si="51"/>
        <v>-572407.17000000016</v>
      </c>
    </row>
    <row r="2925" spans="1:14" s="7" customFormat="1" x14ac:dyDescent="0.2">
      <c r="C2925" s="7" t="s">
        <v>2131</v>
      </c>
      <c r="D2925" s="8">
        <v>-1000</v>
      </c>
      <c r="E2925" s="8"/>
      <c r="F2925" s="8"/>
      <c r="G2925" s="8"/>
      <c r="H2925" s="8"/>
      <c r="I2925" s="8"/>
      <c r="J2925" s="8">
        <v>-43372.17</v>
      </c>
      <c r="K2925" s="8"/>
      <c r="L2925" s="8"/>
      <c r="M2925" s="8"/>
      <c r="N2925" s="8"/>
    </row>
    <row r="2926" spans="1:14" s="7" customFormat="1" x14ac:dyDescent="0.2">
      <c r="C2926" s="7" t="s">
        <v>2132</v>
      </c>
      <c r="D2926" s="8"/>
      <c r="E2926" s="8"/>
      <c r="F2926" s="8">
        <v>-266.93</v>
      </c>
      <c r="G2926" s="8"/>
      <c r="H2926" s="8"/>
      <c r="I2926" s="8"/>
      <c r="J2926" s="8">
        <v>-3958.84</v>
      </c>
      <c r="K2926" s="8"/>
      <c r="L2926" s="8"/>
      <c r="M2926" s="8"/>
      <c r="N2926" s="8">
        <v>-4489.32</v>
      </c>
    </row>
    <row r="2927" spans="1:14" s="7" customFormat="1" x14ac:dyDescent="0.2">
      <c r="C2927" s="7" t="s">
        <v>1831</v>
      </c>
      <c r="D2927" s="8"/>
      <c r="E2927" s="8"/>
      <c r="F2927" s="8"/>
      <c r="G2927" s="8"/>
      <c r="H2927" s="8"/>
      <c r="I2927" s="8"/>
      <c r="J2927" s="8">
        <v>-1643.48</v>
      </c>
      <c r="K2927" s="8"/>
      <c r="L2927" s="8"/>
      <c r="M2927" s="8"/>
      <c r="N2927" s="8"/>
    </row>
    <row r="2928" spans="1:14" s="7" customFormat="1" x14ac:dyDescent="0.2">
      <c r="C2928" s="7" t="s">
        <v>2133</v>
      </c>
      <c r="D2928" s="8"/>
      <c r="E2928" s="8"/>
      <c r="F2928" s="8"/>
      <c r="G2928" s="8"/>
      <c r="H2928" s="8"/>
      <c r="I2928" s="8"/>
      <c r="J2928" s="8">
        <v>-1643.48</v>
      </c>
      <c r="K2928" s="8"/>
      <c r="L2928" s="8"/>
      <c r="M2928" s="8"/>
      <c r="N2928" s="8"/>
    </row>
    <row r="2929" spans="3:14" s="7" customFormat="1" x14ac:dyDescent="0.2">
      <c r="C2929" s="7" t="s">
        <v>2134</v>
      </c>
      <c r="D2929" s="8"/>
      <c r="E2929" s="8"/>
      <c r="F2929" s="8"/>
      <c r="G2929" s="8"/>
      <c r="H2929" s="8"/>
      <c r="I2929" s="8"/>
      <c r="J2929" s="8">
        <v>-2465.21</v>
      </c>
      <c r="K2929" s="8"/>
      <c r="L2929" s="8"/>
      <c r="M2929" s="8"/>
      <c r="N2929" s="8"/>
    </row>
    <row r="2930" spans="3:14" s="7" customFormat="1" x14ac:dyDescent="0.2">
      <c r="C2930" s="7" t="s">
        <v>1833</v>
      </c>
      <c r="D2930" s="8"/>
      <c r="E2930" s="8">
        <v>-65.06</v>
      </c>
      <c r="F2930" s="8"/>
      <c r="G2930" s="8"/>
      <c r="H2930" s="8"/>
      <c r="I2930" s="8"/>
      <c r="J2930" s="8">
        <v>-4930.43</v>
      </c>
      <c r="K2930" s="8"/>
      <c r="L2930" s="8"/>
      <c r="M2930" s="8"/>
      <c r="N2930" s="8"/>
    </row>
    <row r="2931" spans="3:14" s="7" customFormat="1" x14ac:dyDescent="0.2">
      <c r="C2931" s="7" t="s">
        <v>1834</v>
      </c>
      <c r="D2931" s="8">
        <v>-900</v>
      </c>
      <c r="E2931" s="8">
        <v>-437.7</v>
      </c>
      <c r="F2931" s="8">
        <v>10181.07</v>
      </c>
      <c r="G2931" s="8">
        <v>437.7</v>
      </c>
      <c r="H2931" s="8">
        <v>-9294.5500000000011</v>
      </c>
      <c r="I2931" s="8"/>
      <c r="J2931" s="8">
        <v>-3357.6</v>
      </c>
      <c r="K2931" s="8">
        <v>211.16</v>
      </c>
      <c r="L2931" s="8">
        <v>-8312.35</v>
      </c>
      <c r="M2931" s="8"/>
      <c r="N2931" s="8">
        <v>-1424.91</v>
      </c>
    </row>
    <row r="2932" spans="3:14" s="7" customFormat="1" x14ac:dyDescent="0.2">
      <c r="C2932" s="7" t="s">
        <v>2135</v>
      </c>
      <c r="D2932" s="8"/>
      <c r="E2932" s="8"/>
      <c r="F2932" s="8"/>
      <c r="G2932" s="8"/>
      <c r="H2932" s="8"/>
      <c r="I2932" s="8"/>
      <c r="J2932" s="8"/>
      <c r="K2932" s="8"/>
      <c r="L2932" s="8"/>
      <c r="M2932" s="8">
        <v>-8791.23</v>
      </c>
      <c r="N2932" s="8"/>
    </row>
    <row r="2933" spans="3:14" s="7" customFormat="1" x14ac:dyDescent="0.2">
      <c r="C2933" s="7" t="s">
        <v>1836</v>
      </c>
      <c r="D2933" s="8"/>
      <c r="E2933" s="8">
        <v>-2511.41</v>
      </c>
      <c r="F2933" s="8"/>
      <c r="G2933" s="8">
        <v>-1899.8</v>
      </c>
      <c r="H2933" s="8">
        <v>-1159.5899999999999</v>
      </c>
      <c r="I2933" s="8">
        <v>-5551.9</v>
      </c>
      <c r="J2933" s="8">
        <v>-47495.270000000004</v>
      </c>
      <c r="K2933" s="8">
        <v>-39359.39</v>
      </c>
      <c r="L2933" s="8">
        <v>6979.42</v>
      </c>
      <c r="M2933" s="8">
        <v>-36954.15</v>
      </c>
      <c r="N2933" s="8">
        <v>-131934.73000000001</v>
      </c>
    </row>
    <row r="2934" spans="3:14" s="7" customFormat="1" x14ac:dyDescent="0.2">
      <c r="C2934" s="7" t="s">
        <v>2136</v>
      </c>
      <c r="D2934" s="8"/>
      <c r="E2934" s="8">
        <v>-2596.37</v>
      </c>
      <c r="F2934" s="8"/>
      <c r="G2934" s="8"/>
      <c r="H2934" s="8">
        <v>-3932.57</v>
      </c>
      <c r="I2934" s="8"/>
      <c r="J2934" s="8"/>
      <c r="K2934" s="8"/>
      <c r="L2934" s="8"/>
      <c r="M2934" s="8"/>
      <c r="N2934" s="8"/>
    </row>
    <row r="2935" spans="3:14" s="7" customFormat="1" x14ac:dyDescent="0.2">
      <c r="C2935" s="7" t="s">
        <v>1837</v>
      </c>
      <c r="D2935" s="8">
        <v>-16758.64</v>
      </c>
      <c r="E2935" s="8">
        <v>-8786.81</v>
      </c>
      <c r="F2935" s="8">
        <v>-381.21000000000004</v>
      </c>
      <c r="G2935" s="8">
        <v>-35040.269999999997</v>
      </c>
      <c r="H2935" s="8">
        <v>-15457.33</v>
      </c>
      <c r="I2935" s="8">
        <v>-2757.6000000000004</v>
      </c>
      <c r="J2935" s="8">
        <v>-32630.22</v>
      </c>
      <c r="K2935" s="8">
        <v>-37896.1</v>
      </c>
      <c r="L2935" s="8">
        <v>-30134.760000000002</v>
      </c>
      <c r="M2935" s="8">
        <v>-38886.81</v>
      </c>
      <c r="N2935" s="8">
        <v>-82615.210000000006</v>
      </c>
    </row>
    <row r="2936" spans="3:14" s="7" customFormat="1" x14ac:dyDescent="0.2">
      <c r="C2936" s="7" t="s">
        <v>1838</v>
      </c>
      <c r="D2936" s="8"/>
      <c r="E2936" s="8"/>
      <c r="F2936" s="8"/>
      <c r="G2936" s="8"/>
      <c r="H2936" s="8"/>
      <c r="I2936" s="8">
        <v>-14650</v>
      </c>
      <c r="J2936" s="8"/>
      <c r="K2936" s="8">
        <v>-46.45</v>
      </c>
      <c r="L2936" s="8"/>
      <c r="M2936" s="8"/>
      <c r="N2936" s="8"/>
    </row>
    <row r="2937" spans="3:14" s="7" customFormat="1" x14ac:dyDescent="0.2">
      <c r="C2937" s="7" t="s">
        <v>1839</v>
      </c>
      <c r="D2937" s="8"/>
      <c r="E2937" s="8"/>
      <c r="F2937" s="8">
        <v>-330.11</v>
      </c>
      <c r="G2937" s="8"/>
      <c r="H2937" s="8"/>
      <c r="I2937" s="8"/>
      <c r="J2937" s="8"/>
      <c r="K2937" s="8"/>
      <c r="L2937" s="8"/>
      <c r="M2937" s="8"/>
      <c r="N2937" s="8">
        <v>-1200.49</v>
      </c>
    </row>
    <row r="2938" spans="3:14" s="7" customFormat="1" x14ac:dyDescent="0.2">
      <c r="C2938" s="7" t="s">
        <v>1840</v>
      </c>
      <c r="D2938" s="8">
        <v>-3587.93</v>
      </c>
      <c r="E2938" s="8">
        <v>-2448.7600000000002</v>
      </c>
      <c r="F2938" s="8">
        <v>-68.400000000000006</v>
      </c>
      <c r="G2938" s="8"/>
      <c r="H2938" s="8"/>
      <c r="I2938" s="8"/>
      <c r="J2938" s="8">
        <v>-4449.01</v>
      </c>
      <c r="K2938" s="8">
        <v>-1420.94</v>
      </c>
      <c r="L2938" s="8">
        <v>-20142.13</v>
      </c>
      <c r="M2938" s="8">
        <v>-20947.060000000001</v>
      </c>
      <c r="N2938" s="8">
        <v>-1849.6100000000001</v>
      </c>
    </row>
    <row r="2939" spans="3:14" s="7" customFormat="1" x14ac:dyDescent="0.2">
      <c r="C2939" s="7" t="s">
        <v>1841</v>
      </c>
      <c r="D2939" s="8"/>
      <c r="E2939" s="8">
        <v>-10650.02</v>
      </c>
      <c r="F2939" s="8">
        <v>-3021.86</v>
      </c>
      <c r="G2939" s="8"/>
      <c r="H2939" s="8">
        <v>-16369.97</v>
      </c>
      <c r="I2939" s="8"/>
      <c r="J2939" s="8">
        <v>-21984.25</v>
      </c>
      <c r="K2939" s="8"/>
      <c r="L2939" s="8"/>
      <c r="M2939" s="8"/>
      <c r="N2939" s="8"/>
    </row>
    <row r="2940" spans="3:14" s="7" customFormat="1" x14ac:dyDescent="0.2">
      <c r="C2940" s="7" t="s">
        <v>1842</v>
      </c>
      <c r="D2940" s="8">
        <v>-115458.55</v>
      </c>
      <c r="E2940" s="8">
        <v>-77000.489999999991</v>
      </c>
      <c r="F2940" s="8">
        <v>-7276.83</v>
      </c>
      <c r="G2940" s="8">
        <v>-3885.8599999999997</v>
      </c>
      <c r="H2940" s="8">
        <v>-7988.3499999999995</v>
      </c>
      <c r="I2940" s="8">
        <v>-7221.9000000000005</v>
      </c>
      <c r="J2940" s="8">
        <v>-1157.07</v>
      </c>
      <c r="K2940" s="8">
        <v>-13485.779999999999</v>
      </c>
      <c r="L2940" s="8">
        <v>-13165.29</v>
      </c>
      <c r="M2940" s="8">
        <v>-3831.31</v>
      </c>
      <c r="N2940" s="8">
        <v>-6220.5999999999995</v>
      </c>
    </row>
    <row r="2941" spans="3:14" s="7" customFormat="1" x14ac:dyDescent="0.2">
      <c r="C2941" s="7" t="s">
        <v>1847</v>
      </c>
      <c r="D2941" s="8"/>
      <c r="E2941" s="8">
        <v>-6500</v>
      </c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3:14" s="7" customFormat="1" x14ac:dyDescent="0.2">
      <c r="C2942" s="7" t="s">
        <v>1848</v>
      </c>
      <c r="D2942" s="8">
        <v>-22644.260000000002</v>
      </c>
      <c r="E2942" s="8">
        <v>-19146.48</v>
      </c>
      <c r="F2942" s="8">
        <v>-24928.280000000002</v>
      </c>
      <c r="G2942" s="8">
        <v>-22182.079999999998</v>
      </c>
      <c r="H2942" s="8">
        <v>-14333.820000000002</v>
      </c>
      <c r="I2942" s="8">
        <v>-8123.46</v>
      </c>
      <c r="J2942" s="8">
        <v>-6267.18</v>
      </c>
      <c r="K2942" s="8">
        <v>-14317.689999999999</v>
      </c>
      <c r="L2942" s="8">
        <v>-12072.53</v>
      </c>
      <c r="M2942" s="8">
        <v>-46977.68</v>
      </c>
      <c r="N2942" s="8">
        <v>-12547.73</v>
      </c>
    </row>
    <row r="2943" spans="3:14" s="7" customFormat="1" x14ac:dyDescent="0.2">
      <c r="C2943" s="7" t="s">
        <v>1851</v>
      </c>
      <c r="D2943" s="8">
        <v>0</v>
      </c>
      <c r="E2943" s="8">
        <v>-13419.220000000001</v>
      </c>
      <c r="F2943" s="8">
        <v>-11808.19</v>
      </c>
      <c r="G2943" s="8"/>
      <c r="H2943" s="8"/>
      <c r="I2943" s="8"/>
      <c r="J2943" s="8">
        <v>-1643.48</v>
      </c>
      <c r="K2943" s="8">
        <v>-22613.32</v>
      </c>
      <c r="L2943" s="8">
        <v>-11495.17</v>
      </c>
      <c r="M2943" s="8"/>
      <c r="N2943" s="8">
        <v>-5464.57</v>
      </c>
    </row>
    <row r="2944" spans="3:14" s="7" customFormat="1" x14ac:dyDescent="0.2">
      <c r="C2944" s="7" t="s">
        <v>1852</v>
      </c>
      <c r="D2944" s="8">
        <v>-2787.88</v>
      </c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s="7" customFormat="1" x14ac:dyDescent="0.2">
      <c r="C2945" s="7" t="s">
        <v>2137</v>
      </c>
      <c r="D2945" s="8"/>
      <c r="E2945" s="8">
        <v>-233.84</v>
      </c>
      <c r="F2945" s="8"/>
      <c r="G2945" s="8"/>
      <c r="H2945" s="8"/>
      <c r="I2945" s="8"/>
      <c r="J2945" s="8">
        <v>-15613.02</v>
      </c>
      <c r="K2945" s="8"/>
      <c r="L2945" s="8"/>
      <c r="M2945" s="8"/>
      <c r="N2945" s="8"/>
    </row>
    <row r="2946" spans="1:14" s="7" customFormat="1" x14ac:dyDescent="0.2">
      <c r="C2946" s="7" t="s">
        <v>2138</v>
      </c>
      <c r="D2946" s="8">
        <v>-100169.14</v>
      </c>
      <c r="E2946" s="8">
        <v>-13546.38</v>
      </c>
      <c r="F2946" s="8">
        <v>-2498.8000000000002</v>
      </c>
      <c r="G2946" s="8">
        <v>-9213.4500000000007</v>
      </c>
      <c r="H2946" s="8">
        <v>-54043.72</v>
      </c>
      <c r="I2946" s="8">
        <v>-7520.17</v>
      </c>
      <c r="J2946" s="8">
        <v>-363607.88</v>
      </c>
      <c r="K2946" s="8">
        <v>-689461.91999999993</v>
      </c>
      <c r="L2946" s="8">
        <v>-96478.41</v>
      </c>
      <c r="M2946" s="8">
        <v>-177009.4</v>
      </c>
      <c r="N2946" s="8">
        <v>-324660.00000000006</v>
      </c>
    </row>
    <row r="2947" spans="1:14" s="7" customFormat="1" x14ac:dyDescent="0.2">
      <c r="A2947" s="14"/>
      <c r="B2947" s="14" t="s">
        <v>2139</v>
      </c>
      <c r="C2947" s="14"/>
      <c r="D2947" s="15">
        <f>SUM(D2948:D3151)</f>
        <v>-7896512.0700000012</v>
      </c>
      <c r="E2947" s="15">
        <f t="shared" ref="E2947:N2947" si="52">SUM(E2948:E3151)</f>
        <v>-13554375.439999998</v>
      </c>
      <c r="F2947" s="15">
        <f t="shared" si="52"/>
        <v>-5437807.3899999978</v>
      </c>
      <c r="G2947" s="15">
        <f t="shared" si="52"/>
        <v>-6730171.0399999972</v>
      </c>
      <c r="H2947" s="15">
        <f t="shared" si="52"/>
        <v>-6094158.7399999984</v>
      </c>
      <c r="I2947" s="15">
        <f t="shared" si="52"/>
        <v>-4294798.07</v>
      </c>
      <c r="J2947" s="15">
        <f t="shared" si="52"/>
        <v>-7713683.7800000003</v>
      </c>
      <c r="K2947" s="15">
        <f t="shared" si="52"/>
        <v>-9894853.0699999984</v>
      </c>
      <c r="L2947" s="15">
        <f t="shared" si="52"/>
        <v>-11220850.720000003</v>
      </c>
      <c r="M2947" s="15">
        <f t="shared" si="52"/>
        <v>-11491450.07</v>
      </c>
      <c r="N2947" s="15">
        <f t="shared" si="52"/>
        <v>-11563694.589999998</v>
      </c>
    </row>
    <row r="2948" spans="1:14" s="7" customFormat="1" x14ac:dyDescent="0.2">
      <c r="C2948" s="7" t="s">
        <v>18</v>
      </c>
      <c r="D2948" s="8">
        <v>0</v>
      </c>
      <c r="E2948" s="8"/>
      <c r="F2948" s="8"/>
      <c r="G2948" s="8"/>
      <c r="H2948" s="8"/>
      <c r="I2948" s="8"/>
      <c r="J2948" s="8"/>
      <c r="K2948" s="8"/>
      <c r="L2948" s="8"/>
      <c r="M2948" s="8"/>
      <c r="N2948" s="8">
        <v>-1948.59</v>
      </c>
    </row>
    <row r="2949" spans="1:14" s="7" customFormat="1" x14ac:dyDescent="0.2">
      <c r="C2949" s="7" t="s">
        <v>1857</v>
      </c>
      <c r="D2949" s="8">
        <v>-14417.49</v>
      </c>
      <c r="E2949" s="8">
        <v>-30929.43</v>
      </c>
      <c r="F2949" s="8">
        <v>15298.75</v>
      </c>
      <c r="G2949" s="8">
        <v>-35711.49</v>
      </c>
      <c r="H2949" s="8"/>
      <c r="I2949" s="8">
        <v>-18742.079999999998</v>
      </c>
      <c r="J2949" s="8">
        <v>-15629.02</v>
      </c>
      <c r="K2949" s="8">
        <v>11066.3</v>
      </c>
      <c r="L2949" s="8"/>
      <c r="M2949" s="8">
        <v>-8648.36</v>
      </c>
      <c r="N2949" s="8">
        <v>-8780.11</v>
      </c>
    </row>
    <row r="2950" spans="1:14" s="7" customFormat="1" x14ac:dyDescent="0.2">
      <c r="C2950" s="7" t="s">
        <v>1858</v>
      </c>
      <c r="D2950" s="8">
        <v>-4946.21</v>
      </c>
      <c r="E2950" s="8"/>
      <c r="F2950" s="8"/>
      <c r="G2950" s="8">
        <v>-1564.56</v>
      </c>
      <c r="H2950" s="8">
        <v>-9414.35</v>
      </c>
      <c r="I2950" s="8"/>
      <c r="J2950" s="8">
        <v>-7326.58</v>
      </c>
      <c r="K2950" s="8">
        <v>-8867.61</v>
      </c>
      <c r="L2950" s="8"/>
      <c r="M2950" s="8">
        <v>-13129.21</v>
      </c>
      <c r="N2950" s="8">
        <v>-10285.540000000001</v>
      </c>
    </row>
    <row r="2951" spans="1:14" s="7" customFormat="1" x14ac:dyDescent="0.2">
      <c r="C2951" s="7" t="s">
        <v>1859</v>
      </c>
      <c r="D2951" s="8"/>
      <c r="E2951" s="8">
        <v>-12628.21</v>
      </c>
      <c r="F2951" s="8">
        <v>6089.75</v>
      </c>
      <c r="G2951" s="8"/>
      <c r="H2951" s="8">
        <v>-4238.24</v>
      </c>
      <c r="I2951" s="8"/>
      <c r="J2951" s="8"/>
      <c r="K2951" s="8"/>
      <c r="L2951" s="8"/>
      <c r="M2951" s="8"/>
      <c r="N2951" s="8"/>
    </row>
    <row r="2952" spans="1:14" s="7" customFormat="1" x14ac:dyDescent="0.2">
      <c r="C2952" s="7" t="s">
        <v>1861</v>
      </c>
      <c r="D2952" s="8"/>
      <c r="E2952" s="8">
        <v>-13823.029999999999</v>
      </c>
      <c r="F2952" s="8">
        <v>10922.55</v>
      </c>
      <c r="G2952" s="8"/>
      <c r="H2952" s="8">
        <v>-24736.06</v>
      </c>
      <c r="I2952" s="8"/>
      <c r="J2952" s="8"/>
      <c r="K2952" s="8"/>
      <c r="L2952" s="8"/>
      <c r="M2952" s="8"/>
      <c r="N2952" s="8">
        <v>-2840.44</v>
      </c>
    </row>
    <row r="2953" spans="1:14" s="7" customFormat="1" x14ac:dyDescent="0.2">
      <c r="C2953" s="7" t="s">
        <v>1862</v>
      </c>
      <c r="D2953" s="8"/>
      <c r="E2953" s="8"/>
      <c r="F2953" s="8"/>
      <c r="G2953" s="8"/>
      <c r="H2953" s="8"/>
      <c r="I2953" s="8"/>
      <c r="J2953" s="8"/>
      <c r="K2953" s="8"/>
      <c r="L2953" s="8">
        <v>-25464.02</v>
      </c>
      <c r="M2953" s="8"/>
      <c r="N2953" s="8"/>
    </row>
    <row r="2954" spans="1:14" s="7" customFormat="1" x14ac:dyDescent="0.2">
      <c r="C2954" s="7" t="s">
        <v>2140</v>
      </c>
      <c r="D2954" s="8"/>
      <c r="E2954" s="8"/>
      <c r="F2954" s="8"/>
      <c r="G2954" s="8">
        <v>-34626.04</v>
      </c>
      <c r="H2954" s="8">
        <v>-5602.75</v>
      </c>
      <c r="I2954" s="8">
        <v>20673.36</v>
      </c>
      <c r="J2954" s="8">
        <v>-68467.23</v>
      </c>
      <c r="K2954" s="8">
        <v>-42479.09</v>
      </c>
      <c r="L2954" s="8">
        <v>-35304.04</v>
      </c>
      <c r="M2954" s="8">
        <v>-19572.53</v>
      </c>
      <c r="N2954" s="8"/>
    </row>
    <row r="2955" spans="1:14" s="7" customFormat="1" x14ac:dyDescent="0.2">
      <c r="C2955" s="7" t="s">
        <v>1865</v>
      </c>
      <c r="D2955" s="8"/>
      <c r="E2955" s="8"/>
      <c r="F2955" s="8"/>
      <c r="G2955" s="8">
        <v>-11279.76</v>
      </c>
      <c r="H2955" s="8">
        <v>-18413.14</v>
      </c>
      <c r="I2955" s="8">
        <v>-23469.41</v>
      </c>
      <c r="J2955" s="8">
        <v>-38518.42</v>
      </c>
      <c r="K2955" s="8">
        <v>-45109.89</v>
      </c>
      <c r="L2955" s="8">
        <v>-60899.850000000006</v>
      </c>
      <c r="M2955" s="8">
        <v>-114160.89</v>
      </c>
      <c r="N2955" s="8">
        <v>-56063.49</v>
      </c>
    </row>
    <row r="2956" spans="1:14" s="7" customFormat="1" x14ac:dyDescent="0.2">
      <c r="C2956" s="7" t="s">
        <v>1866</v>
      </c>
      <c r="D2956" s="8"/>
      <c r="E2956" s="8"/>
      <c r="F2956" s="8"/>
      <c r="G2956" s="8">
        <v>-12355.44</v>
      </c>
      <c r="H2956" s="8"/>
      <c r="I2956" s="8">
        <v>6839.2800000000007</v>
      </c>
      <c r="J2956" s="8">
        <v>-24812.45</v>
      </c>
      <c r="K2956" s="8">
        <v>-16794.060000000001</v>
      </c>
      <c r="L2956" s="8">
        <v>-7819.33</v>
      </c>
      <c r="M2956" s="8">
        <v>-33058.79</v>
      </c>
      <c r="N2956" s="8"/>
    </row>
    <row r="2957" spans="1:14" s="7" customFormat="1" x14ac:dyDescent="0.2">
      <c r="C2957" s="7" t="s">
        <v>1867</v>
      </c>
      <c r="D2957" s="8"/>
      <c r="E2957" s="8"/>
      <c r="F2957" s="8"/>
      <c r="G2957" s="8"/>
      <c r="H2957" s="8"/>
      <c r="I2957" s="8"/>
      <c r="J2957" s="8"/>
      <c r="K2957" s="8"/>
      <c r="L2957" s="8">
        <v>-3179.03</v>
      </c>
      <c r="M2957" s="8"/>
      <c r="N2957" s="8"/>
    </row>
    <row r="2958" spans="1:14" s="7" customFormat="1" x14ac:dyDescent="0.2">
      <c r="C2958" s="7" t="s">
        <v>1868</v>
      </c>
      <c r="D2958" s="8">
        <v>-22912.13</v>
      </c>
      <c r="E2958" s="8"/>
      <c r="F2958" s="8">
        <v>-70498.600000000006</v>
      </c>
      <c r="G2958" s="8">
        <v>-287397.49</v>
      </c>
      <c r="H2958" s="8"/>
      <c r="I2958" s="8"/>
      <c r="J2958" s="8"/>
      <c r="K2958" s="8"/>
      <c r="L2958" s="8"/>
      <c r="M2958" s="8">
        <v>-28.03</v>
      </c>
      <c r="N2958" s="8"/>
    </row>
    <row r="2959" spans="1:14" s="7" customFormat="1" x14ac:dyDescent="0.2">
      <c r="C2959" s="7" t="s">
        <v>2141</v>
      </c>
      <c r="D2959" s="8">
        <v>-3696.23</v>
      </c>
      <c r="E2959" s="8"/>
      <c r="F2959" s="8">
        <v>-2440.4299999999998</v>
      </c>
      <c r="G2959" s="8">
        <v>-10662.13</v>
      </c>
      <c r="H2959" s="8">
        <v>-1123.58</v>
      </c>
      <c r="I2959" s="8"/>
      <c r="J2959" s="8"/>
      <c r="K2959" s="8"/>
      <c r="L2959" s="8"/>
      <c r="M2959" s="8"/>
      <c r="N2959" s="8"/>
    </row>
    <row r="2960" spans="1:14" s="7" customFormat="1" x14ac:dyDescent="0.2">
      <c r="C2960" s="7" t="s">
        <v>1870</v>
      </c>
      <c r="D2960" s="8">
        <v>-7961.75</v>
      </c>
      <c r="E2960" s="8"/>
      <c r="F2960" s="8">
        <v>-5678.41</v>
      </c>
      <c r="G2960" s="8">
        <v>-56024.11</v>
      </c>
      <c r="H2960" s="8">
        <v>-785.51</v>
      </c>
      <c r="I2960" s="8">
        <v>-1991.24</v>
      </c>
      <c r="J2960" s="8">
        <v>-20891.05</v>
      </c>
      <c r="K2960" s="8">
        <v>-7996.19</v>
      </c>
      <c r="L2960" s="8">
        <v>-2111.11</v>
      </c>
      <c r="M2960" s="8">
        <v>-2410.33</v>
      </c>
      <c r="N2960" s="8"/>
    </row>
    <row r="2961" spans="3:14" s="7" customFormat="1" x14ac:dyDescent="0.2">
      <c r="C2961" s="7" t="s">
        <v>2142</v>
      </c>
      <c r="D2961" s="8">
        <v>-13339.4</v>
      </c>
      <c r="E2961" s="8">
        <v>-2444.9299999999998</v>
      </c>
      <c r="F2961" s="8"/>
      <c r="G2961" s="8">
        <v>-20671.71</v>
      </c>
      <c r="H2961" s="8">
        <v>-8866.16</v>
      </c>
      <c r="I2961" s="8">
        <v>-2738.94</v>
      </c>
      <c r="J2961" s="8"/>
      <c r="K2961" s="8"/>
      <c r="L2961" s="8">
        <v>-9731.6200000000008</v>
      </c>
      <c r="M2961" s="8"/>
      <c r="N2961" s="8"/>
    </row>
    <row r="2962" spans="3:14" s="7" customFormat="1" x14ac:dyDescent="0.2">
      <c r="C2962" s="7" t="s">
        <v>1872</v>
      </c>
      <c r="D2962" s="8"/>
      <c r="E2962" s="8">
        <v>-6499.82</v>
      </c>
      <c r="F2962" s="8">
        <v>37.010000000000005</v>
      </c>
      <c r="G2962" s="8"/>
      <c r="H2962" s="8"/>
      <c r="I2962" s="8">
        <v>-126.59</v>
      </c>
      <c r="J2962" s="8"/>
      <c r="K2962" s="8"/>
      <c r="L2962" s="8"/>
      <c r="M2962" s="8"/>
      <c r="N2962" s="8"/>
    </row>
    <row r="2963" spans="3:14" s="7" customFormat="1" x14ac:dyDescent="0.2">
      <c r="C2963" s="7" t="s">
        <v>1873</v>
      </c>
      <c r="D2963" s="8"/>
      <c r="E2963" s="8"/>
      <c r="F2963" s="8"/>
      <c r="G2963" s="8"/>
      <c r="H2963" s="8"/>
      <c r="I2963" s="8"/>
      <c r="J2963" s="8">
        <v>-161.62</v>
      </c>
      <c r="K2963" s="8"/>
      <c r="L2963" s="8">
        <v>-524.29999999999995</v>
      </c>
      <c r="M2963" s="8"/>
      <c r="N2963" s="8">
        <v>-56.38</v>
      </c>
    </row>
    <row r="2964" spans="3:14" s="7" customFormat="1" x14ac:dyDescent="0.2">
      <c r="C2964" s="7" t="s">
        <v>1874</v>
      </c>
      <c r="D2964" s="8"/>
      <c r="E2964" s="8"/>
      <c r="F2964" s="8"/>
      <c r="G2964" s="8"/>
      <c r="H2964" s="8"/>
      <c r="I2964" s="8"/>
      <c r="J2964" s="8"/>
      <c r="K2964" s="8">
        <v>-8218.8700000000008</v>
      </c>
      <c r="L2964" s="8">
        <v>-1756.9499999999998</v>
      </c>
      <c r="M2964" s="8"/>
      <c r="N2964" s="8">
        <v>-2333.21</v>
      </c>
    </row>
    <row r="2965" spans="3:14" s="7" customFormat="1" x14ac:dyDescent="0.2">
      <c r="C2965" s="7" t="s">
        <v>1875</v>
      </c>
      <c r="D2965" s="8">
        <v>-50038.79</v>
      </c>
      <c r="E2965" s="8">
        <v>-54330.939999999995</v>
      </c>
      <c r="F2965" s="8">
        <v>-17669.810000000001</v>
      </c>
      <c r="G2965" s="8">
        <v>-8744.6299999999992</v>
      </c>
      <c r="H2965" s="8">
        <v>-7513.869999999999</v>
      </c>
      <c r="I2965" s="8">
        <v>-11637.92</v>
      </c>
      <c r="J2965" s="8">
        <v>-27680.799999999999</v>
      </c>
      <c r="K2965" s="8">
        <v>-12581.06</v>
      </c>
      <c r="L2965" s="8">
        <v>-27587.41</v>
      </c>
      <c r="M2965" s="8">
        <v>-15155.29</v>
      </c>
      <c r="N2965" s="8">
        <v>-9925.6299999999992</v>
      </c>
    </row>
    <row r="2966" spans="3:14" s="7" customFormat="1" x14ac:dyDescent="0.2">
      <c r="C2966" s="7" t="s">
        <v>1876</v>
      </c>
      <c r="D2966" s="8"/>
      <c r="E2966" s="8"/>
      <c r="F2966" s="8"/>
      <c r="G2966" s="8"/>
      <c r="H2966" s="8"/>
      <c r="I2966" s="8">
        <v>-6636.51</v>
      </c>
      <c r="J2966" s="8">
        <v>-2746.68</v>
      </c>
      <c r="K2966" s="8">
        <v>-99233.51</v>
      </c>
      <c r="L2966" s="8">
        <v>-45968.55</v>
      </c>
      <c r="M2966" s="8"/>
      <c r="N2966" s="8">
        <v>-1800.65</v>
      </c>
    </row>
    <row r="2967" spans="3:14" s="7" customFormat="1" x14ac:dyDescent="0.2">
      <c r="C2967" s="7" t="s">
        <v>1877</v>
      </c>
      <c r="D2967" s="8">
        <v>-465472.99999999994</v>
      </c>
      <c r="E2967" s="8">
        <v>-511885.99</v>
      </c>
      <c r="F2967" s="8">
        <v>-186545.85</v>
      </c>
      <c r="G2967" s="8">
        <v>-349477.49999999994</v>
      </c>
      <c r="H2967" s="8">
        <v>-605467.57999999996</v>
      </c>
      <c r="I2967" s="8">
        <v>-207568.58000000002</v>
      </c>
      <c r="J2967" s="8">
        <v>-367903.67000000004</v>
      </c>
      <c r="K2967" s="8">
        <v>-566121.26</v>
      </c>
      <c r="L2967" s="8">
        <v>-440859.22000000009</v>
      </c>
      <c r="M2967" s="8">
        <v>-398586.49</v>
      </c>
      <c r="N2967" s="8">
        <v>-468524.52999999991</v>
      </c>
    </row>
    <row r="2968" spans="3:14" s="7" customFormat="1" x14ac:dyDescent="0.2">
      <c r="C2968" s="7" t="s">
        <v>1878</v>
      </c>
      <c r="D2968" s="8">
        <v>-7870.3599999999988</v>
      </c>
      <c r="E2968" s="8">
        <v>-38947.939999999995</v>
      </c>
      <c r="F2968" s="8">
        <v>-10433.549999999999</v>
      </c>
      <c r="G2968" s="8">
        <v>-97625.540000000008</v>
      </c>
      <c r="H2968" s="8">
        <v>-44796.840000000004</v>
      </c>
      <c r="I2968" s="8">
        <v>-27871.509999999995</v>
      </c>
      <c r="J2968" s="8">
        <v>-188143.21000000002</v>
      </c>
      <c r="K2968" s="8">
        <v>-69022.23000000001</v>
      </c>
      <c r="L2968" s="8">
        <v>-130632.98999999999</v>
      </c>
      <c r="M2968" s="8">
        <v>-177364.22</v>
      </c>
      <c r="N2968" s="8">
        <v>-88321.719999999987</v>
      </c>
    </row>
    <row r="2969" spans="3:14" s="7" customFormat="1" x14ac:dyDescent="0.2">
      <c r="C2969" s="7" t="s">
        <v>1879</v>
      </c>
      <c r="D2969" s="8">
        <v>-28184.91</v>
      </c>
      <c r="E2969" s="8">
        <v>-5959.21</v>
      </c>
      <c r="F2969" s="8">
        <v>10035.219999999999</v>
      </c>
      <c r="G2969" s="8">
        <v>-5590.1</v>
      </c>
      <c r="H2969" s="8">
        <v>-8788.4000000000015</v>
      </c>
      <c r="I2969" s="8">
        <v>-3341.77</v>
      </c>
      <c r="J2969" s="8">
        <v>-90624.429999999978</v>
      </c>
      <c r="K2969" s="8">
        <v>-3552.2200000000003</v>
      </c>
      <c r="L2969" s="8">
        <v>-54966.150000000009</v>
      </c>
      <c r="M2969" s="8">
        <v>-84192.06</v>
      </c>
      <c r="N2969" s="8">
        <v>-19680.91</v>
      </c>
    </row>
    <row r="2970" spans="3:14" s="7" customFormat="1" x14ac:dyDescent="0.2">
      <c r="C2970" s="7" t="s">
        <v>1880</v>
      </c>
      <c r="D2970" s="8">
        <v>0</v>
      </c>
      <c r="E2970" s="8"/>
      <c r="F2970" s="8">
        <v>-1391.01</v>
      </c>
      <c r="G2970" s="8"/>
      <c r="H2970" s="8">
        <v>-355.72</v>
      </c>
      <c r="I2970" s="8"/>
      <c r="J2970" s="8">
        <v>-4514.16</v>
      </c>
      <c r="K2970" s="8">
        <v>-328.67</v>
      </c>
      <c r="L2970" s="8">
        <v>-197.21</v>
      </c>
      <c r="M2970" s="8"/>
      <c r="N2970" s="8"/>
    </row>
    <row r="2971" spans="3:14" s="7" customFormat="1" x14ac:dyDescent="0.2">
      <c r="C2971" s="7" t="s">
        <v>2143</v>
      </c>
      <c r="D2971" s="8">
        <v>-4319.45</v>
      </c>
      <c r="E2971" s="8">
        <v>-778.13000000000011</v>
      </c>
      <c r="F2971" s="8">
        <v>-1093.58</v>
      </c>
      <c r="G2971" s="8">
        <v>-324531.37000000005</v>
      </c>
      <c r="H2971" s="8">
        <v>-1381.16</v>
      </c>
      <c r="I2971" s="8"/>
      <c r="J2971" s="8"/>
      <c r="K2971" s="8"/>
      <c r="L2971" s="8"/>
      <c r="M2971" s="8"/>
      <c r="N2971" s="8"/>
    </row>
    <row r="2972" spans="3:14" s="7" customFormat="1" x14ac:dyDescent="0.2">
      <c r="C2972" s="7" t="s">
        <v>1881</v>
      </c>
      <c r="D2972" s="8">
        <v>-7199.76</v>
      </c>
      <c r="E2972" s="8"/>
      <c r="F2972" s="8"/>
      <c r="G2972" s="8"/>
      <c r="H2972" s="8">
        <v>-2390.2800000000002</v>
      </c>
      <c r="I2972" s="8">
        <v>2390.2800000000002</v>
      </c>
      <c r="J2972" s="8">
        <v>-11309.96</v>
      </c>
      <c r="K2972" s="8"/>
      <c r="L2972" s="8"/>
      <c r="M2972" s="8"/>
      <c r="N2972" s="8"/>
    </row>
    <row r="2973" spans="3:14" s="7" customFormat="1" x14ac:dyDescent="0.2">
      <c r="C2973" s="7" t="s">
        <v>2144</v>
      </c>
      <c r="D2973" s="8">
        <v>-386.18</v>
      </c>
      <c r="E2973" s="8">
        <v>-3112.96</v>
      </c>
      <c r="F2973" s="8">
        <v>-642.5</v>
      </c>
      <c r="G2973" s="8">
        <v>-637.66</v>
      </c>
      <c r="H2973" s="8">
        <v>-3540.2999999999997</v>
      </c>
      <c r="I2973" s="8"/>
      <c r="J2973" s="8">
        <v>-1153.01</v>
      </c>
      <c r="K2973" s="8"/>
      <c r="L2973" s="8">
        <v>-39.4</v>
      </c>
      <c r="M2973" s="8">
        <v>-7897.01</v>
      </c>
      <c r="N2973" s="8">
        <v>-2534.9499999999998</v>
      </c>
    </row>
    <row r="2974" spans="3:14" s="7" customFormat="1" x14ac:dyDescent="0.2">
      <c r="C2974" s="7" t="s">
        <v>1895</v>
      </c>
      <c r="D2974" s="8">
        <v>-13917.660000000002</v>
      </c>
      <c r="E2974" s="8">
        <v>-10198.400000000001</v>
      </c>
      <c r="F2974" s="8">
        <v>-6658.37</v>
      </c>
      <c r="G2974" s="8">
        <v>-3160.6</v>
      </c>
      <c r="H2974" s="8">
        <v>-8175.65</v>
      </c>
      <c r="I2974" s="8">
        <v>-2477.1099999999997</v>
      </c>
      <c r="J2974" s="8">
        <v>-1846.69</v>
      </c>
      <c r="K2974" s="8">
        <v>-22620.629999999997</v>
      </c>
      <c r="L2974" s="8">
        <v>-12224.04</v>
      </c>
      <c r="M2974" s="8">
        <v>-13850.199999999997</v>
      </c>
      <c r="N2974" s="8">
        <v>-30765.03</v>
      </c>
    </row>
    <row r="2975" spans="3:14" s="7" customFormat="1" x14ac:dyDescent="0.2">
      <c r="C2975" s="7" t="s">
        <v>1896</v>
      </c>
      <c r="D2975" s="8">
        <v>-4834.3</v>
      </c>
      <c r="E2975" s="8">
        <v>-3683.46</v>
      </c>
      <c r="F2975" s="8">
        <v>-3487.9</v>
      </c>
      <c r="G2975" s="8">
        <v>-644.75</v>
      </c>
      <c r="H2975" s="8"/>
      <c r="I2975" s="8">
        <v>-3023.05</v>
      </c>
      <c r="J2975" s="8">
        <v>-4943.37</v>
      </c>
      <c r="K2975" s="8">
        <v>-1533.91</v>
      </c>
      <c r="L2975" s="8"/>
      <c r="M2975" s="8">
        <v>-980.3</v>
      </c>
      <c r="N2975" s="8">
        <v>-1644.14</v>
      </c>
    </row>
    <row r="2976" spans="3:14" s="7" customFormat="1" x14ac:dyDescent="0.2">
      <c r="C2976" s="7" t="s">
        <v>1897</v>
      </c>
      <c r="D2976" s="8">
        <v>-83.3</v>
      </c>
      <c r="E2976" s="8">
        <v>-310.10000000000002</v>
      </c>
      <c r="F2976" s="8">
        <v>-164.67</v>
      </c>
      <c r="G2976" s="8">
        <v>-428.71</v>
      </c>
      <c r="H2976" s="8">
        <v>-2265.48</v>
      </c>
      <c r="I2976" s="8"/>
      <c r="J2976" s="8">
        <v>-1057.57</v>
      </c>
      <c r="K2976" s="8">
        <v>-1631.9699999999998</v>
      </c>
      <c r="L2976" s="8"/>
      <c r="M2976" s="8">
        <v>-1150.3400000000001</v>
      </c>
      <c r="N2976" s="8">
        <v>-1057.68</v>
      </c>
    </row>
    <row r="2977" spans="3:14" s="7" customFormat="1" x14ac:dyDescent="0.2">
      <c r="C2977" s="7" t="s">
        <v>2145</v>
      </c>
      <c r="D2977" s="8">
        <v>-269.33999999999997</v>
      </c>
      <c r="E2977" s="8"/>
      <c r="F2977" s="8"/>
      <c r="G2977" s="8"/>
      <c r="H2977" s="8"/>
      <c r="I2977" s="8"/>
      <c r="J2977" s="8">
        <v>-198.67</v>
      </c>
      <c r="K2977" s="8"/>
      <c r="L2977" s="8"/>
      <c r="M2977" s="8"/>
      <c r="N2977" s="8"/>
    </row>
    <row r="2978" spans="3:14" s="7" customFormat="1" x14ac:dyDescent="0.2">
      <c r="C2978" s="7" t="s">
        <v>1898</v>
      </c>
      <c r="D2978" s="8"/>
      <c r="E2978" s="8"/>
      <c r="F2978" s="8">
        <v>-504.59</v>
      </c>
      <c r="G2978" s="8"/>
      <c r="H2978" s="8"/>
      <c r="I2978" s="8"/>
      <c r="J2978" s="8"/>
      <c r="K2978" s="8"/>
      <c r="L2978" s="8">
        <v>-1921.13</v>
      </c>
      <c r="M2978" s="8"/>
      <c r="N2978" s="8"/>
    </row>
    <row r="2979" spans="3:14" s="7" customFormat="1" x14ac:dyDescent="0.2">
      <c r="C2979" s="7" t="s">
        <v>1900</v>
      </c>
      <c r="D2979" s="8"/>
      <c r="E2979" s="8"/>
      <c r="F2979" s="8"/>
      <c r="G2979" s="8"/>
      <c r="H2979" s="8">
        <v>-18375.91</v>
      </c>
      <c r="I2979" s="8">
        <v>-30500.76</v>
      </c>
      <c r="J2979" s="8">
        <v>-61855.15</v>
      </c>
      <c r="K2979" s="8">
        <v>-17970</v>
      </c>
      <c r="L2979" s="8">
        <v>-342261.11</v>
      </c>
      <c r="M2979" s="8">
        <v>-316797.68</v>
      </c>
      <c r="N2979" s="8">
        <v>-5794.03</v>
      </c>
    </row>
    <row r="2980" spans="3:14" s="7" customFormat="1" x14ac:dyDescent="0.2">
      <c r="C2980" s="7" t="s">
        <v>1901</v>
      </c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>
        <v>-282.20999999999998</v>
      </c>
    </row>
    <row r="2981" spans="3:14" s="7" customFormat="1" x14ac:dyDescent="0.2">
      <c r="C2981" s="7" t="s">
        <v>1902</v>
      </c>
      <c r="D2981" s="8">
        <v>-489.31</v>
      </c>
      <c r="E2981" s="8"/>
      <c r="F2981" s="8"/>
      <c r="G2981" s="8"/>
      <c r="H2981" s="8"/>
      <c r="I2981" s="8"/>
      <c r="J2981" s="8"/>
      <c r="K2981" s="8"/>
      <c r="L2981" s="8">
        <v>-193.93</v>
      </c>
      <c r="M2981" s="8">
        <v>-143.94</v>
      </c>
      <c r="N2981" s="8"/>
    </row>
    <row r="2982" spans="3:14" s="7" customFormat="1" x14ac:dyDescent="0.2">
      <c r="C2982" s="7" t="s">
        <v>2146</v>
      </c>
      <c r="D2982" s="8">
        <v>-2850116.2399999998</v>
      </c>
      <c r="E2982" s="8">
        <v>-3653837.5499999993</v>
      </c>
      <c r="F2982" s="8">
        <v>-1384652.95</v>
      </c>
      <c r="G2982" s="8">
        <v>-2271482.69</v>
      </c>
      <c r="H2982" s="8">
        <v>-1254385.78</v>
      </c>
      <c r="I2982" s="8">
        <v>-666980.42000000004</v>
      </c>
      <c r="J2982" s="8">
        <v>-1337527.9100000001</v>
      </c>
      <c r="K2982" s="8">
        <v>-1404432.8199999998</v>
      </c>
      <c r="L2982" s="8">
        <v>-2135346.2599999998</v>
      </c>
      <c r="M2982" s="8">
        <v>-3416346.8000000003</v>
      </c>
      <c r="N2982" s="8">
        <v>-2852765.93</v>
      </c>
    </row>
    <row r="2983" spans="3:14" s="7" customFormat="1" x14ac:dyDescent="0.2">
      <c r="C2983" s="7" t="s">
        <v>1904</v>
      </c>
      <c r="D2983" s="8">
        <v>-23528.95</v>
      </c>
      <c r="E2983" s="8">
        <v>-53516.68</v>
      </c>
      <c r="F2983" s="8">
        <v>-50609.21</v>
      </c>
      <c r="G2983" s="8"/>
      <c r="H2983" s="8">
        <v>-176168.81</v>
      </c>
      <c r="I2983" s="8">
        <v>-69575.259999999995</v>
      </c>
      <c r="J2983" s="8"/>
      <c r="K2983" s="8">
        <v>-103232.38</v>
      </c>
      <c r="L2983" s="8"/>
      <c r="M2983" s="8"/>
      <c r="N2983" s="8"/>
    </row>
    <row r="2984" spans="3:14" s="7" customFormat="1" x14ac:dyDescent="0.2">
      <c r="C2984" s="7" t="s">
        <v>1905</v>
      </c>
      <c r="D2984" s="8"/>
      <c r="E2984" s="8"/>
      <c r="F2984" s="8"/>
      <c r="G2984" s="8"/>
      <c r="H2984" s="8"/>
      <c r="I2984" s="8"/>
      <c r="J2984" s="8"/>
      <c r="K2984" s="8"/>
      <c r="L2984" s="8">
        <v>-158.14999999999418</v>
      </c>
      <c r="M2984" s="8"/>
      <c r="N2984" s="8"/>
    </row>
    <row r="2985" spans="3:14" s="7" customFormat="1" x14ac:dyDescent="0.2">
      <c r="C2985" s="7" t="s">
        <v>2147</v>
      </c>
      <c r="D2985" s="8">
        <v>-98709.18</v>
      </c>
      <c r="E2985" s="8">
        <v>-335871.79</v>
      </c>
      <c r="F2985" s="8"/>
      <c r="G2985" s="8">
        <v>-159900</v>
      </c>
      <c r="H2985" s="8"/>
      <c r="I2985" s="8"/>
      <c r="J2985" s="8"/>
      <c r="K2985" s="8"/>
      <c r="L2985" s="8"/>
      <c r="M2985" s="8">
        <v>120.64999999999999</v>
      </c>
      <c r="N2985" s="8"/>
    </row>
    <row r="2986" spans="3:14" s="7" customFormat="1" x14ac:dyDescent="0.2">
      <c r="C2986" s="7" t="s">
        <v>2148</v>
      </c>
      <c r="D2986" s="8">
        <v>-326939.13999999996</v>
      </c>
      <c r="E2986" s="8">
        <v>-458846.15</v>
      </c>
      <c r="F2986" s="8">
        <v>-167355.92000000001</v>
      </c>
      <c r="G2986" s="8">
        <v>-246261.67</v>
      </c>
      <c r="H2986" s="8">
        <v>-172184.36000000002</v>
      </c>
      <c r="I2986" s="8">
        <v>-104840.14999999998</v>
      </c>
      <c r="J2986" s="8">
        <v>-271176.06000000006</v>
      </c>
      <c r="K2986" s="8">
        <v>-284682.57</v>
      </c>
      <c r="L2986" s="8">
        <v>-343672.22000000003</v>
      </c>
      <c r="M2986" s="8">
        <v>-458877.07</v>
      </c>
      <c r="N2986" s="8">
        <v>-470177.59</v>
      </c>
    </row>
    <row r="2987" spans="3:14" s="7" customFormat="1" x14ac:dyDescent="0.2">
      <c r="C2987" s="7" t="s">
        <v>1906</v>
      </c>
      <c r="D2987" s="8"/>
      <c r="E2987" s="8"/>
      <c r="F2987" s="8"/>
      <c r="G2987" s="8"/>
      <c r="H2987" s="8">
        <v>-25222.48</v>
      </c>
      <c r="I2987" s="8"/>
      <c r="J2987" s="8"/>
      <c r="K2987" s="8">
        <v>-29672.280000000002</v>
      </c>
      <c r="L2987" s="8"/>
      <c r="M2987" s="8"/>
      <c r="N2987" s="8"/>
    </row>
    <row r="2988" spans="3:14" s="7" customFormat="1" x14ac:dyDescent="0.2">
      <c r="C2988" s="7" t="s">
        <v>1908</v>
      </c>
      <c r="D2988" s="8"/>
      <c r="E2988" s="8">
        <v>-2129.94</v>
      </c>
      <c r="F2988" s="8"/>
      <c r="G2988" s="8"/>
      <c r="H2988" s="8"/>
      <c r="I2988" s="8">
        <v>-3791.52</v>
      </c>
      <c r="J2988" s="8"/>
      <c r="K2988" s="8"/>
      <c r="L2988" s="8"/>
      <c r="M2988" s="8">
        <v>-2576.64</v>
      </c>
      <c r="N2988" s="8">
        <v>0</v>
      </c>
    </row>
    <row r="2989" spans="3:14" s="7" customFormat="1" x14ac:dyDescent="0.2">
      <c r="C2989" s="7" t="s">
        <v>2149</v>
      </c>
      <c r="D2989" s="8">
        <v>-141880.95000000001</v>
      </c>
      <c r="E2989" s="8">
        <v>-472109.91</v>
      </c>
      <c r="F2989" s="8">
        <v>-183584.37</v>
      </c>
      <c r="G2989" s="8"/>
      <c r="H2989" s="8"/>
      <c r="I2989" s="8"/>
      <c r="J2989" s="8"/>
      <c r="K2989" s="8"/>
      <c r="L2989" s="8"/>
      <c r="M2989" s="8">
        <v>-73122.31</v>
      </c>
      <c r="N2989" s="8"/>
    </row>
    <row r="2990" spans="3:14" s="7" customFormat="1" x14ac:dyDescent="0.2">
      <c r="C2990" s="7" t="s">
        <v>2150</v>
      </c>
      <c r="D2990" s="8">
        <v>-136857.76999999999</v>
      </c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3:14" s="7" customFormat="1" x14ac:dyDescent="0.2">
      <c r="C2991" s="7" t="s">
        <v>1910</v>
      </c>
      <c r="D2991" s="8"/>
      <c r="E2991" s="8"/>
      <c r="F2991" s="8"/>
      <c r="G2991" s="8">
        <v>-106830.01999999999</v>
      </c>
      <c r="H2991" s="8">
        <v>-38736.42</v>
      </c>
      <c r="I2991" s="8">
        <v>-25010.850000000002</v>
      </c>
      <c r="J2991" s="8">
        <v>-55044.67</v>
      </c>
      <c r="K2991" s="8">
        <v>-75385.06</v>
      </c>
      <c r="L2991" s="8">
        <v>-54028.740000000005</v>
      </c>
      <c r="M2991" s="8">
        <v>-101990.3</v>
      </c>
      <c r="N2991" s="8">
        <v>-24579.439999999999</v>
      </c>
    </row>
    <row r="2992" spans="3:14" s="7" customFormat="1" x14ac:dyDescent="0.2">
      <c r="C2992" s="7" t="s">
        <v>1914</v>
      </c>
      <c r="D2992" s="8">
        <v>-162612.56</v>
      </c>
      <c r="E2992" s="8">
        <v>-51908.520000000004</v>
      </c>
      <c r="F2992" s="8">
        <v>-8620.630000000001</v>
      </c>
      <c r="G2992" s="8">
        <v>-7761.75</v>
      </c>
      <c r="H2992" s="8">
        <v>-21029.680000000004</v>
      </c>
      <c r="I2992" s="8">
        <v>4045.1300000000006</v>
      </c>
      <c r="J2992" s="8">
        <v>-26582.89</v>
      </c>
      <c r="K2992" s="8">
        <v>-59815.8</v>
      </c>
      <c r="L2992" s="8">
        <v>-7969.11</v>
      </c>
      <c r="M2992" s="8">
        <v>-49545.530000000006</v>
      </c>
      <c r="N2992" s="8">
        <v>-38669.550000000003</v>
      </c>
    </row>
    <row r="2993" spans="3:14" s="7" customFormat="1" x14ac:dyDescent="0.2">
      <c r="C2993" s="7" t="s">
        <v>2151</v>
      </c>
      <c r="D2993" s="8">
        <v>-3485.11</v>
      </c>
      <c r="E2993" s="8">
        <v>-4020.78</v>
      </c>
      <c r="F2993" s="8">
        <v>-438.1</v>
      </c>
      <c r="G2993" s="8">
        <v>-13945.58</v>
      </c>
      <c r="H2993" s="8">
        <v>-7130.5399999999991</v>
      </c>
      <c r="I2993" s="8"/>
      <c r="J2993" s="8">
        <v>-4943.92</v>
      </c>
      <c r="K2993" s="8">
        <v>-1392.29</v>
      </c>
      <c r="L2993" s="8">
        <v>-6895.3</v>
      </c>
      <c r="M2993" s="8">
        <v>-13578.08</v>
      </c>
      <c r="N2993" s="8">
        <v>-60275.46</v>
      </c>
    </row>
    <row r="2994" spans="3:14" s="7" customFormat="1" x14ac:dyDescent="0.2">
      <c r="C2994" s="7" t="s">
        <v>1916</v>
      </c>
      <c r="D2994" s="8">
        <v>-2948.54</v>
      </c>
      <c r="E2994" s="8">
        <v>-47083.999999999993</v>
      </c>
      <c r="F2994" s="8">
        <v>-5122.38</v>
      </c>
      <c r="G2994" s="8">
        <v>-547.25</v>
      </c>
      <c r="H2994" s="8">
        <v>-5374.5</v>
      </c>
      <c r="I2994" s="8">
        <v>-65723</v>
      </c>
      <c r="J2994" s="8">
        <v>-58403.060000000005</v>
      </c>
      <c r="K2994" s="8">
        <v>9364.41</v>
      </c>
      <c r="L2994" s="8">
        <v>-8737.9500000000007</v>
      </c>
      <c r="M2994" s="8">
        <v>-24845.75</v>
      </c>
      <c r="N2994" s="8">
        <v>-10153.119999999999</v>
      </c>
    </row>
    <row r="2995" spans="3:14" s="7" customFormat="1" x14ac:dyDescent="0.2">
      <c r="C2995" s="7" t="s">
        <v>2152</v>
      </c>
      <c r="D2995" s="8">
        <v>-2896.34</v>
      </c>
      <c r="E2995" s="8">
        <v>-234.38</v>
      </c>
      <c r="F2995" s="8">
        <v>-3859.3499999999995</v>
      </c>
      <c r="G2995" s="8">
        <v>-7295.47</v>
      </c>
      <c r="H2995" s="8">
        <v>-12069.140000000001</v>
      </c>
      <c r="I2995" s="8">
        <v>-4456.0599999999995</v>
      </c>
      <c r="J2995" s="8"/>
      <c r="K2995" s="8"/>
      <c r="L2995" s="8"/>
      <c r="M2995" s="8"/>
      <c r="N2995" s="8"/>
    </row>
    <row r="2996" spans="3:14" s="7" customFormat="1" x14ac:dyDescent="0.2">
      <c r="C2996" s="7" t="s">
        <v>2153</v>
      </c>
      <c r="D2996" s="8">
        <v>-10646.7</v>
      </c>
      <c r="E2996" s="8">
        <v>-3796.2300000000005</v>
      </c>
      <c r="F2996" s="8">
        <v>201.43</v>
      </c>
      <c r="G2996" s="8">
        <v>-2018.34</v>
      </c>
      <c r="H2996" s="8">
        <v>-64.53</v>
      </c>
      <c r="I2996" s="8">
        <v>-216.88</v>
      </c>
      <c r="J2996" s="8">
        <v>-6929.3499999999995</v>
      </c>
      <c r="K2996" s="8"/>
      <c r="L2996" s="8">
        <v>-1472.6799999999998</v>
      </c>
      <c r="M2996" s="8">
        <v>-2794.74</v>
      </c>
      <c r="N2996" s="8">
        <v>-549.34</v>
      </c>
    </row>
    <row r="2997" spans="3:14" s="7" customFormat="1" x14ac:dyDescent="0.2">
      <c r="C2997" s="7" t="s">
        <v>1917</v>
      </c>
      <c r="D2997" s="8">
        <v>-46509.42</v>
      </c>
      <c r="E2997" s="8">
        <v>-10395.370000000001</v>
      </c>
      <c r="F2997" s="8">
        <v>-22582.02</v>
      </c>
      <c r="G2997" s="8">
        <v>-10117.029999999999</v>
      </c>
      <c r="H2997" s="8">
        <v>-18576.95</v>
      </c>
      <c r="I2997" s="8">
        <v>-34305.149999999994</v>
      </c>
      <c r="J2997" s="8">
        <v>-71936.89</v>
      </c>
      <c r="K2997" s="8">
        <v>-16564.53</v>
      </c>
      <c r="L2997" s="8">
        <v>-121380.59000000001</v>
      </c>
      <c r="M2997" s="8">
        <v>-128331.43</v>
      </c>
      <c r="N2997" s="8">
        <v>-59159.94000000001</v>
      </c>
    </row>
    <row r="2998" spans="3:14" s="7" customFormat="1" x14ac:dyDescent="0.2">
      <c r="C2998" s="7" t="s">
        <v>1918</v>
      </c>
      <c r="D2998" s="8">
        <v>-2614.1999999999998</v>
      </c>
      <c r="E2998" s="8">
        <v>-4667.34</v>
      </c>
      <c r="F2998" s="8">
        <v>-291.43</v>
      </c>
      <c r="G2998" s="8">
        <v>-1566.39</v>
      </c>
      <c r="H2998" s="8">
        <v>-2472.94</v>
      </c>
      <c r="I2998" s="8">
        <v>472.91</v>
      </c>
      <c r="J2998" s="8"/>
      <c r="K2998" s="8"/>
      <c r="L2998" s="8"/>
      <c r="M2998" s="8"/>
      <c r="N2998" s="8"/>
    </row>
    <row r="2999" spans="3:14" s="7" customFormat="1" x14ac:dyDescent="0.2">
      <c r="C2999" s="7" t="s">
        <v>1919</v>
      </c>
      <c r="D2999" s="8">
        <v>-3749.8699999999994</v>
      </c>
      <c r="E2999" s="8">
        <v>-130532.41</v>
      </c>
      <c r="F2999" s="8">
        <v>-47252.580000000009</v>
      </c>
      <c r="G2999" s="8">
        <v>-75029.8</v>
      </c>
      <c r="H2999" s="8">
        <v>-40317.380000000005</v>
      </c>
      <c r="I2999" s="8">
        <v>-41874.299999999996</v>
      </c>
      <c r="J2999" s="8"/>
      <c r="K2999" s="8">
        <v>4938.83</v>
      </c>
      <c r="L2999" s="8"/>
      <c r="M2999" s="8"/>
      <c r="N2999" s="8"/>
    </row>
    <row r="3000" spans="3:14" s="7" customFormat="1" x14ac:dyDescent="0.2">
      <c r="C3000" s="7" t="s">
        <v>1920</v>
      </c>
      <c r="D3000" s="8"/>
      <c r="E3000" s="8"/>
      <c r="F3000" s="8"/>
      <c r="G3000" s="8"/>
      <c r="H3000" s="8">
        <v>-62122.189999999995</v>
      </c>
      <c r="I3000" s="8">
        <v>-1135.58</v>
      </c>
      <c r="J3000" s="8"/>
      <c r="K3000" s="8"/>
      <c r="L3000" s="8"/>
      <c r="M3000" s="8"/>
      <c r="N3000" s="8"/>
    </row>
    <row r="3001" spans="3:14" s="7" customFormat="1" x14ac:dyDescent="0.2">
      <c r="C3001" s="7" t="s">
        <v>1923</v>
      </c>
      <c r="D3001" s="8">
        <v>-2339.9299999999998</v>
      </c>
      <c r="E3001" s="8">
        <v>-5019.2000000000007</v>
      </c>
      <c r="F3001" s="8">
        <v>-7606.27</v>
      </c>
      <c r="G3001" s="8"/>
      <c r="H3001" s="8"/>
      <c r="I3001" s="8"/>
      <c r="J3001" s="8"/>
      <c r="K3001" s="8">
        <v>-7547.15</v>
      </c>
      <c r="L3001" s="8"/>
      <c r="M3001" s="8">
        <v>-5054.6000000000004</v>
      </c>
      <c r="N3001" s="8"/>
    </row>
    <row r="3002" spans="3:14" s="7" customFormat="1" x14ac:dyDescent="0.2">
      <c r="C3002" s="7" t="s">
        <v>1924</v>
      </c>
      <c r="D3002" s="8">
        <v>-309.33</v>
      </c>
      <c r="E3002" s="8">
        <v>-584.47</v>
      </c>
      <c r="F3002" s="8">
        <v>-4449.5</v>
      </c>
      <c r="G3002" s="8"/>
      <c r="H3002" s="8">
        <v>-13962.960000000001</v>
      </c>
      <c r="I3002" s="8"/>
      <c r="J3002" s="8"/>
      <c r="K3002" s="8"/>
      <c r="L3002" s="8"/>
      <c r="M3002" s="8">
        <v>-2165.88</v>
      </c>
      <c r="N3002" s="8"/>
    </row>
    <row r="3003" spans="3:14" s="7" customFormat="1" x14ac:dyDescent="0.2">
      <c r="C3003" s="7" t="s">
        <v>1925</v>
      </c>
      <c r="D3003" s="8">
        <v>-2311</v>
      </c>
      <c r="E3003" s="8">
        <v>604.45000000000005</v>
      </c>
      <c r="F3003" s="8"/>
      <c r="G3003" s="8"/>
      <c r="H3003" s="8"/>
      <c r="I3003" s="8"/>
      <c r="J3003" s="8"/>
      <c r="K3003" s="8"/>
      <c r="L3003" s="8"/>
      <c r="M3003" s="8">
        <v>-491.16</v>
      </c>
      <c r="N3003" s="8"/>
    </row>
    <row r="3004" spans="3:14" s="7" customFormat="1" x14ac:dyDescent="0.2">
      <c r="C3004" s="7" t="s">
        <v>1929</v>
      </c>
      <c r="D3004" s="8">
        <v>-3754.4100000000003</v>
      </c>
      <c r="E3004" s="8"/>
      <c r="F3004" s="8">
        <v>-1096.0899999999992</v>
      </c>
      <c r="G3004" s="8">
        <v>-281.79000000000002</v>
      </c>
      <c r="H3004" s="8">
        <v>-248.10999999999999</v>
      </c>
      <c r="I3004" s="8"/>
      <c r="J3004" s="8">
        <v>-18113.82</v>
      </c>
      <c r="K3004" s="8">
        <v>-9.7899999999999991</v>
      </c>
      <c r="L3004" s="8">
        <v>-9493.92</v>
      </c>
      <c r="M3004" s="8">
        <v>-20345.39</v>
      </c>
      <c r="N3004" s="8">
        <v>-146.41999999999999</v>
      </c>
    </row>
    <row r="3005" spans="3:14" s="7" customFormat="1" x14ac:dyDescent="0.2">
      <c r="C3005" s="7" t="s">
        <v>1930</v>
      </c>
      <c r="D3005" s="8"/>
      <c r="E3005" s="8"/>
      <c r="F3005" s="8"/>
      <c r="G3005" s="8"/>
      <c r="H3005" s="8"/>
      <c r="I3005" s="8"/>
      <c r="J3005" s="8"/>
      <c r="K3005" s="8"/>
      <c r="L3005" s="8">
        <v>-6508.88</v>
      </c>
      <c r="M3005" s="8"/>
      <c r="N3005" s="8"/>
    </row>
    <row r="3006" spans="3:14" s="7" customFormat="1" x14ac:dyDescent="0.2">
      <c r="C3006" s="7" t="s">
        <v>1931</v>
      </c>
      <c r="D3006" s="8">
        <v>-11650.49</v>
      </c>
      <c r="E3006" s="8">
        <v>-171112.76</v>
      </c>
      <c r="F3006" s="8">
        <v>-6653.92</v>
      </c>
      <c r="G3006" s="8"/>
      <c r="H3006" s="8">
        <v>-4255.8</v>
      </c>
      <c r="I3006" s="8">
        <v>-22436.26</v>
      </c>
      <c r="J3006" s="8">
        <v>-99638.17</v>
      </c>
      <c r="K3006" s="8">
        <v>-12461.529999999999</v>
      </c>
      <c r="L3006" s="8">
        <v>-10070.64</v>
      </c>
      <c r="M3006" s="8">
        <v>-160593.79999999999</v>
      </c>
      <c r="N3006" s="8">
        <v>-7597.8499999999985</v>
      </c>
    </row>
    <row r="3007" spans="3:14" s="7" customFormat="1" x14ac:dyDescent="0.2">
      <c r="C3007" s="7" t="s">
        <v>1933</v>
      </c>
      <c r="D3007" s="8">
        <v>-5509.23</v>
      </c>
      <c r="E3007" s="8">
        <v>-4249.08</v>
      </c>
      <c r="F3007" s="8">
        <v>-841.06</v>
      </c>
      <c r="G3007" s="8"/>
      <c r="H3007" s="8">
        <v>-9200.98</v>
      </c>
      <c r="I3007" s="8"/>
      <c r="J3007" s="8">
        <v>-16808.04</v>
      </c>
      <c r="K3007" s="8">
        <v>-971.46</v>
      </c>
      <c r="L3007" s="8"/>
      <c r="M3007" s="8">
        <v>-5215.09</v>
      </c>
      <c r="N3007" s="8">
        <v>437.49</v>
      </c>
    </row>
    <row r="3008" spans="3:14" s="7" customFormat="1" x14ac:dyDescent="0.2">
      <c r="C3008" s="7" t="s">
        <v>2154</v>
      </c>
      <c r="D3008" s="8"/>
      <c r="E3008" s="8">
        <v>-20091.52</v>
      </c>
      <c r="F3008" s="8">
        <v>-18620.53</v>
      </c>
      <c r="G3008" s="8"/>
      <c r="H3008" s="8"/>
      <c r="I3008" s="8"/>
      <c r="J3008" s="8">
        <v>-31919.61</v>
      </c>
      <c r="K3008" s="8"/>
      <c r="L3008" s="8"/>
      <c r="M3008" s="8"/>
      <c r="N3008" s="8"/>
    </row>
    <row r="3009" spans="3:14" s="7" customFormat="1" x14ac:dyDescent="0.2">
      <c r="C3009" s="7" t="s">
        <v>1934</v>
      </c>
      <c r="D3009" s="8"/>
      <c r="E3009" s="8">
        <v>-14587.240000000002</v>
      </c>
      <c r="F3009" s="8"/>
      <c r="G3009" s="8"/>
      <c r="H3009" s="8"/>
      <c r="I3009" s="8">
        <v>-2582.0100000000002</v>
      </c>
      <c r="J3009" s="8"/>
      <c r="K3009" s="8"/>
      <c r="L3009" s="8"/>
      <c r="M3009" s="8">
        <v>-9971.86</v>
      </c>
      <c r="N3009" s="8"/>
    </row>
    <row r="3010" spans="3:14" s="7" customFormat="1" x14ac:dyDescent="0.2">
      <c r="C3010" s="7" t="s">
        <v>2155</v>
      </c>
      <c r="D3010" s="8"/>
      <c r="E3010" s="8"/>
      <c r="F3010" s="8"/>
      <c r="G3010" s="8"/>
      <c r="H3010" s="8"/>
      <c r="I3010" s="8"/>
      <c r="J3010" s="8"/>
      <c r="K3010" s="8">
        <v>-2558.34</v>
      </c>
      <c r="L3010" s="8"/>
      <c r="M3010" s="8"/>
      <c r="N3010" s="8"/>
    </row>
    <row r="3011" spans="3:14" s="7" customFormat="1" x14ac:dyDescent="0.2">
      <c r="C3011" s="7" t="s">
        <v>1935</v>
      </c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>
        <v>-1479.85</v>
      </c>
    </row>
    <row r="3012" spans="3:14" s="7" customFormat="1" x14ac:dyDescent="0.2">
      <c r="C3012" s="7" t="s">
        <v>1936</v>
      </c>
      <c r="D3012" s="8">
        <v>-508</v>
      </c>
      <c r="E3012" s="8">
        <v>-836.46</v>
      </c>
      <c r="F3012" s="8">
        <v>140.1</v>
      </c>
      <c r="G3012" s="8"/>
      <c r="H3012" s="8">
        <v>-842.33</v>
      </c>
      <c r="I3012" s="8"/>
      <c r="J3012" s="8">
        <v>-3498.88</v>
      </c>
      <c r="K3012" s="8"/>
      <c r="L3012" s="8">
        <v>-142.9</v>
      </c>
      <c r="M3012" s="8">
        <v>-2923.56</v>
      </c>
      <c r="N3012" s="8">
        <v>-596.71</v>
      </c>
    </row>
    <row r="3013" spans="3:14" s="7" customFormat="1" x14ac:dyDescent="0.2">
      <c r="C3013" s="7" t="s">
        <v>2156</v>
      </c>
      <c r="D3013" s="8">
        <v>-11360.31</v>
      </c>
      <c r="E3013" s="8">
        <v>-16873.46</v>
      </c>
      <c r="F3013" s="8"/>
      <c r="G3013" s="8"/>
      <c r="H3013" s="8">
        <v>-957.71</v>
      </c>
      <c r="I3013" s="8"/>
      <c r="J3013" s="8">
        <v>-6321.17</v>
      </c>
      <c r="K3013" s="8"/>
      <c r="L3013" s="8"/>
      <c r="M3013" s="8">
        <v>-767.29</v>
      </c>
      <c r="N3013" s="8"/>
    </row>
    <row r="3014" spans="3:14" s="7" customFormat="1" x14ac:dyDescent="0.2">
      <c r="C3014" s="7" t="s">
        <v>1937</v>
      </c>
      <c r="D3014" s="8"/>
      <c r="E3014" s="8">
        <v>-7478.02</v>
      </c>
      <c r="F3014" s="8"/>
      <c r="G3014" s="8"/>
      <c r="H3014" s="8">
        <v>-17026.560000000001</v>
      </c>
      <c r="I3014" s="8"/>
      <c r="J3014" s="8"/>
      <c r="K3014" s="8"/>
      <c r="L3014" s="8"/>
      <c r="M3014" s="8"/>
      <c r="N3014" s="8"/>
    </row>
    <row r="3015" spans="3:14" s="7" customFormat="1" x14ac:dyDescent="0.2">
      <c r="C3015" s="7" t="s">
        <v>2157</v>
      </c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>
        <v>-2063.15</v>
      </c>
    </row>
    <row r="3016" spans="3:14" s="7" customFormat="1" x14ac:dyDescent="0.2">
      <c r="C3016" s="7" t="s">
        <v>1938</v>
      </c>
      <c r="D3016" s="8"/>
      <c r="E3016" s="8">
        <v>-8843.880000000001</v>
      </c>
      <c r="F3016" s="8"/>
      <c r="G3016" s="8">
        <v>-5842.58</v>
      </c>
      <c r="H3016" s="8">
        <v>-4358.5</v>
      </c>
      <c r="I3016" s="8"/>
      <c r="J3016" s="8">
        <v>-4181.08</v>
      </c>
      <c r="K3016" s="8"/>
      <c r="L3016" s="8">
        <v>-4088.9700000000003</v>
      </c>
      <c r="M3016" s="8"/>
      <c r="N3016" s="8"/>
    </row>
    <row r="3017" spans="3:14" s="7" customFormat="1" x14ac:dyDescent="0.2">
      <c r="C3017" s="7" t="s">
        <v>2158</v>
      </c>
      <c r="D3017" s="8"/>
      <c r="E3017" s="8"/>
      <c r="F3017" s="8"/>
      <c r="G3017" s="8"/>
      <c r="H3017" s="8"/>
      <c r="I3017" s="8"/>
      <c r="J3017" s="8"/>
      <c r="K3017" s="8"/>
      <c r="L3017" s="8">
        <v>-1235.6500000000001</v>
      </c>
      <c r="M3017" s="8">
        <v>-1337.84</v>
      </c>
      <c r="N3017" s="8"/>
    </row>
    <row r="3018" spans="3:14" s="7" customFormat="1" x14ac:dyDescent="0.2">
      <c r="C3018" s="7" t="s">
        <v>2159</v>
      </c>
      <c r="D3018" s="8"/>
      <c r="E3018" s="8"/>
      <c r="F3018" s="8"/>
      <c r="G3018" s="8"/>
      <c r="H3018" s="8"/>
      <c r="I3018" s="8"/>
      <c r="J3018" s="8"/>
      <c r="K3018" s="8"/>
      <c r="L3018" s="8"/>
      <c r="M3018" s="8">
        <v>-1010.55</v>
      </c>
      <c r="N3018" s="8"/>
    </row>
    <row r="3019" spans="3:14" s="7" customFormat="1" x14ac:dyDescent="0.2">
      <c r="C3019" s="7" t="s">
        <v>1941</v>
      </c>
      <c r="D3019" s="8"/>
      <c r="E3019" s="8"/>
      <c r="F3019" s="8"/>
      <c r="G3019" s="8"/>
      <c r="H3019" s="8"/>
      <c r="I3019" s="8"/>
      <c r="J3019" s="8"/>
      <c r="K3019" s="8"/>
      <c r="L3019" s="8"/>
      <c r="M3019" s="8">
        <v>-734.08</v>
      </c>
      <c r="N3019" s="8"/>
    </row>
    <row r="3020" spans="3:14" s="7" customFormat="1" x14ac:dyDescent="0.2">
      <c r="C3020" s="7" t="s">
        <v>1942</v>
      </c>
      <c r="D3020" s="8"/>
      <c r="E3020" s="8"/>
      <c r="F3020" s="8"/>
      <c r="G3020" s="8"/>
      <c r="H3020" s="8"/>
      <c r="I3020" s="8"/>
      <c r="J3020" s="8">
        <v>-7816.81</v>
      </c>
      <c r="K3020" s="8"/>
      <c r="L3020" s="8"/>
      <c r="M3020" s="8"/>
      <c r="N3020" s="8"/>
    </row>
    <row r="3021" spans="3:14" s="7" customFormat="1" x14ac:dyDescent="0.2">
      <c r="C3021" s="7" t="s">
        <v>1945</v>
      </c>
      <c r="D3021" s="8">
        <v>-245.23</v>
      </c>
      <c r="E3021" s="8">
        <v>-321.62</v>
      </c>
      <c r="F3021" s="8">
        <v>404.65</v>
      </c>
      <c r="G3021" s="8"/>
      <c r="H3021" s="8"/>
      <c r="I3021" s="8"/>
      <c r="J3021" s="8">
        <v>-7555.69</v>
      </c>
      <c r="K3021" s="8"/>
      <c r="L3021" s="8"/>
      <c r="M3021" s="8">
        <v>-2005.33</v>
      </c>
      <c r="N3021" s="8"/>
    </row>
    <row r="3022" spans="3:14" s="7" customFormat="1" x14ac:dyDescent="0.2">
      <c r="C3022" s="7" t="s">
        <v>2160</v>
      </c>
      <c r="D3022" s="8"/>
      <c r="E3022" s="8">
        <v>-2960.37</v>
      </c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3:14" s="7" customFormat="1" x14ac:dyDescent="0.2">
      <c r="C3023" s="7" t="s">
        <v>1949</v>
      </c>
      <c r="D3023" s="8"/>
      <c r="E3023" s="8"/>
      <c r="F3023" s="8"/>
      <c r="G3023" s="8"/>
      <c r="H3023" s="8"/>
      <c r="I3023" s="8"/>
      <c r="J3023" s="8"/>
      <c r="K3023" s="8"/>
      <c r="L3023" s="8"/>
      <c r="M3023" s="8">
        <v>-274.33999999999997</v>
      </c>
      <c r="N3023" s="8"/>
    </row>
    <row r="3024" spans="3:14" s="7" customFormat="1" x14ac:dyDescent="0.2">
      <c r="C3024" s="7" t="s">
        <v>2161</v>
      </c>
      <c r="D3024" s="8"/>
      <c r="E3024" s="8">
        <v>-68.3</v>
      </c>
      <c r="F3024" s="8">
        <v>-122.83</v>
      </c>
      <c r="G3024" s="8"/>
      <c r="H3024" s="8"/>
      <c r="I3024" s="8"/>
      <c r="J3024" s="8"/>
      <c r="K3024" s="8"/>
      <c r="L3024" s="8"/>
      <c r="M3024" s="8">
        <v>-132.69</v>
      </c>
      <c r="N3024" s="8">
        <v>-53.64</v>
      </c>
    </row>
    <row r="3025" spans="3:14" s="7" customFormat="1" x14ac:dyDescent="0.2">
      <c r="C3025" s="7" t="s">
        <v>1952</v>
      </c>
      <c r="D3025" s="8"/>
      <c r="E3025" s="8">
        <v>-18820.18</v>
      </c>
      <c r="F3025" s="8">
        <v>-488.76000000000022</v>
      </c>
      <c r="G3025" s="8">
        <v>-5004.25</v>
      </c>
      <c r="H3025" s="8">
        <v>-23227.7</v>
      </c>
      <c r="I3025" s="8">
        <v>-5671.34</v>
      </c>
      <c r="J3025" s="8">
        <v>-8225.4599999999991</v>
      </c>
      <c r="K3025" s="8">
        <v>-3324.25</v>
      </c>
      <c r="L3025" s="8">
        <v>-5978.43</v>
      </c>
      <c r="M3025" s="8">
        <v>-17320.61</v>
      </c>
      <c r="N3025" s="8">
        <v>-16698.650000000001</v>
      </c>
    </row>
    <row r="3026" spans="3:14" s="7" customFormat="1" x14ac:dyDescent="0.2">
      <c r="C3026" s="7" t="s">
        <v>2162</v>
      </c>
      <c r="D3026" s="8">
        <v>-11364.74</v>
      </c>
      <c r="E3026" s="8">
        <v>-3043.32</v>
      </c>
      <c r="F3026" s="8"/>
      <c r="G3026" s="8">
        <v>-2504.86</v>
      </c>
      <c r="H3026" s="8">
        <v>-4532.25</v>
      </c>
      <c r="I3026" s="8"/>
      <c r="J3026" s="8">
        <v>-1763.19</v>
      </c>
      <c r="K3026" s="8">
        <v>-112.1</v>
      </c>
      <c r="L3026" s="8">
        <v>-2101.02</v>
      </c>
      <c r="M3026" s="8">
        <v>-6905.59</v>
      </c>
      <c r="N3026" s="8">
        <v>-2195.75</v>
      </c>
    </row>
    <row r="3027" spans="3:14" s="7" customFormat="1" x14ac:dyDescent="0.2">
      <c r="C3027" s="7" t="s">
        <v>1953</v>
      </c>
      <c r="D3027" s="8">
        <v>-647.5</v>
      </c>
      <c r="E3027" s="8">
        <v>-4813.17</v>
      </c>
      <c r="F3027" s="8">
        <v>-362.9</v>
      </c>
      <c r="G3027" s="8">
        <v>-2625.92</v>
      </c>
      <c r="H3027" s="8">
        <v>-2700.55</v>
      </c>
      <c r="I3027" s="8">
        <v>-426.83</v>
      </c>
      <c r="J3027" s="8">
        <v>-5836.6399999999994</v>
      </c>
      <c r="K3027" s="8">
        <v>-803.23</v>
      </c>
      <c r="L3027" s="8">
        <v>-3293.2200000000003</v>
      </c>
      <c r="M3027" s="8">
        <v>-7318.26</v>
      </c>
      <c r="N3027" s="8"/>
    </row>
    <row r="3028" spans="3:14" s="7" customFormat="1" x14ac:dyDescent="0.2">
      <c r="C3028" s="7" t="s">
        <v>1954</v>
      </c>
      <c r="D3028" s="8"/>
      <c r="E3028" s="8">
        <v>-744.68</v>
      </c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3:14" s="7" customFormat="1" x14ac:dyDescent="0.2">
      <c r="C3029" s="7" t="s">
        <v>1956</v>
      </c>
      <c r="D3029" s="8">
        <v>-2085.58</v>
      </c>
      <c r="E3029" s="8">
        <v>-4902.59</v>
      </c>
      <c r="F3029" s="8">
        <v>-1551.17</v>
      </c>
      <c r="G3029" s="8">
        <v>-33448.649999999994</v>
      </c>
      <c r="H3029" s="8">
        <v>-13570.630000000001</v>
      </c>
      <c r="I3029" s="8">
        <v>-1176.01</v>
      </c>
      <c r="J3029" s="8">
        <v>-11131.349999999999</v>
      </c>
      <c r="K3029" s="8">
        <v>-1174.56</v>
      </c>
      <c r="L3029" s="8">
        <v>-3264.33</v>
      </c>
      <c r="M3029" s="8">
        <v>-1405.9</v>
      </c>
      <c r="N3029" s="8"/>
    </row>
    <row r="3030" spans="3:14" s="7" customFormat="1" x14ac:dyDescent="0.2">
      <c r="C3030" s="7" t="s">
        <v>1957</v>
      </c>
      <c r="D3030" s="8">
        <v>-734.65</v>
      </c>
      <c r="E3030" s="8">
        <v>-3566.7</v>
      </c>
      <c r="F3030" s="8">
        <v>-829.9</v>
      </c>
      <c r="G3030" s="8">
        <v>-79.34</v>
      </c>
      <c r="H3030" s="8">
        <v>-930.35</v>
      </c>
      <c r="I3030" s="8"/>
      <c r="J3030" s="8">
        <v>-677.79</v>
      </c>
      <c r="K3030" s="8"/>
      <c r="L3030" s="8">
        <v>-340.80000000000018</v>
      </c>
      <c r="M3030" s="8"/>
      <c r="N3030" s="8"/>
    </row>
    <row r="3031" spans="3:14" s="7" customFormat="1" x14ac:dyDescent="0.2">
      <c r="C3031" s="7" t="s">
        <v>1958</v>
      </c>
      <c r="D3031" s="8">
        <v>0</v>
      </c>
      <c r="E3031" s="8"/>
      <c r="F3031" s="8"/>
      <c r="G3031" s="8"/>
      <c r="H3031" s="8">
        <v>-619.89</v>
      </c>
      <c r="I3031" s="8"/>
      <c r="J3031" s="8">
        <v>-3497.41</v>
      </c>
      <c r="K3031" s="8"/>
      <c r="L3031" s="8"/>
      <c r="M3031" s="8">
        <v>-8329.25</v>
      </c>
      <c r="N3031" s="8"/>
    </row>
    <row r="3032" spans="3:14" s="7" customFormat="1" x14ac:dyDescent="0.2">
      <c r="C3032" s="7" t="s">
        <v>1959</v>
      </c>
      <c r="D3032" s="8"/>
      <c r="E3032" s="8">
        <v>-1124.3599999999999</v>
      </c>
      <c r="F3032" s="8">
        <v>-2963.58</v>
      </c>
      <c r="G3032" s="8"/>
      <c r="H3032" s="8"/>
      <c r="I3032" s="8"/>
      <c r="J3032" s="8">
        <v>-6291.07</v>
      </c>
      <c r="K3032" s="8"/>
      <c r="L3032" s="8"/>
      <c r="M3032" s="8"/>
      <c r="N3032" s="8"/>
    </row>
    <row r="3033" spans="3:14" s="7" customFormat="1" x14ac:dyDescent="0.2">
      <c r="C3033" s="7" t="s">
        <v>1961</v>
      </c>
      <c r="D3033" s="8">
        <v>-666.05</v>
      </c>
      <c r="E3033" s="8">
        <v>-5413.9500000000007</v>
      </c>
      <c r="F3033" s="8">
        <v>-2258.84</v>
      </c>
      <c r="G3033" s="8"/>
      <c r="H3033" s="8">
        <v>-4105.59</v>
      </c>
      <c r="I3033" s="8"/>
      <c r="J3033" s="8">
        <v>-5952.81</v>
      </c>
      <c r="K3033" s="8">
        <v>-652.26</v>
      </c>
      <c r="L3033" s="8">
        <v>-3649.56</v>
      </c>
      <c r="M3033" s="8">
        <v>-1299.46</v>
      </c>
      <c r="N3033" s="8">
        <v>-943.65000000000009</v>
      </c>
    </row>
    <row r="3034" spans="3:14" s="7" customFormat="1" x14ac:dyDescent="0.2">
      <c r="C3034" s="7" t="s">
        <v>1962</v>
      </c>
      <c r="D3034" s="8"/>
      <c r="E3034" s="8"/>
      <c r="F3034" s="8"/>
      <c r="G3034" s="8"/>
      <c r="H3034" s="8">
        <v>-8406.7199999999993</v>
      </c>
      <c r="I3034" s="8"/>
      <c r="J3034" s="8"/>
      <c r="K3034" s="8"/>
      <c r="L3034" s="8"/>
      <c r="M3034" s="8"/>
      <c r="N3034" s="8"/>
    </row>
    <row r="3035" spans="3:14" s="7" customFormat="1" x14ac:dyDescent="0.2">
      <c r="C3035" s="7" t="s">
        <v>1965</v>
      </c>
      <c r="D3035" s="8">
        <v>-35709.86</v>
      </c>
      <c r="E3035" s="8"/>
      <c r="F3035" s="8"/>
      <c r="G3035" s="8"/>
      <c r="H3035" s="8">
        <v>-930.35</v>
      </c>
      <c r="I3035" s="8"/>
      <c r="J3035" s="8">
        <v>-8089.01</v>
      </c>
      <c r="K3035" s="8"/>
      <c r="L3035" s="8"/>
      <c r="M3035" s="8">
        <v>-12122.53</v>
      </c>
      <c r="N3035" s="8">
        <v>-952.62</v>
      </c>
    </row>
    <row r="3036" spans="3:14" s="7" customFormat="1" x14ac:dyDescent="0.2">
      <c r="C3036" s="7" t="s">
        <v>1966</v>
      </c>
      <c r="D3036" s="8">
        <v>0</v>
      </c>
      <c r="E3036" s="8">
        <v>-1890.65</v>
      </c>
      <c r="F3036" s="8">
        <v>-5080.09</v>
      </c>
      <c r="G3036" s="8">
        <v>-589.5</v>
      </c>
      <c r="H3036" s="8">
        <v>-1300.6300000000001</v>
      </c>
      <c r="I3036" s="8"/>
      <c r="J3036" s="8">
        <v>-1163.0899999999999</v>
      </c>
      <c r="K3036" s="8">
        <v>-682.03</v>
      </c>
      <c r="L3036" s="8"/>
      <c r="M3036" s="8">
        <v>-1810.12</v>
      </c>
      <c r="N3036" s="8"/>
    </row>
    <row r="3037" spans="3:14" s="7" customFormat="1" x14ac:dyDescent="0.2">
      <c r="C3037" s="7" t="s">
        <v>1967</v>
      </c>
      <c r="D3037" s="8">
        <v>-1890.98</v>
      </c>
      <c r="E3037" s="8">
        <v>-1542.35</v>
      </c>
      <c r="F3037" s="8">
        <v>-157.28000000000003</v>
      </c>
      <c r="G3037" s="8">
        <v>-1574.17</v>
      </c>
      <c r="H3037" s="8">
        <v>-1867.3400000000001</v>
      </c>
      <c r="I3037" s="8">
        <v>44.56</v>
      </c>
      <c r="J3037" s="8">
        <v>-4962.13</v>
      </c>
      <c r="K3037" s="8"/>
      <c r="L3037" s="8"/>
      <c r="M3037" s="8">
        <v>-1731.4900000000002</v>
      </c>
      <c r="N3037" s="8">
        <v>-552.22</v>
      </c>
    </row>
    <row r="3038" spans="3:14" s="7" customFormat="1" x14ac:dyDescent="0.2">
      <c r="C3038" s="7" t="s">
        <v>2163</v>
      </c>
      <c r="D3038" s="8"/>
      <c r="E3038" s="8"/>
      <c r="F3038" s="8"/>
      <c r="G3038" s="8"/>
      <c r="H3038" s="8"/>
      <c r="I3038" s="8"/>
      <c r="J3038" s="8"/>
      <c r="K3038" s="8"/>
      <c r="L3038" s="8"/>
      <c r="M3038" s="8">
        <v>-724.38</v>
      </c>
      <c r="N3038" s="8"/>
    </row>
    <row r="3039" spans="3:14" s="7" customFormat="1" x14ac:dyDescent="0.2">
      <c r="C3039" s="7" t="s">
        <v>1968</v>
      </c>
      <c r="D3039" s="8">
        <v>-959.8</v>
      </c>
      <c r="E3039" s="8">
        <v>-350.37</v>
      </c>
      <c r="F3039" s="8">
        <v>-644.13</v>
      </c>
      <c r="G3039" s="8"/>
      <c r="H3039" s="8">
        <v>-610.85</v>
      </c>
      <c r="I3039" s="8"/>
      <c r="J3039" s="8">
        <v>-2106.6</v>
      </c>
      <c r="K3039" s="8">
        <v>-1197.44</v>
      </c>
      <c r="L3039" s="8"/>
      <c r="M3039" s="8">
        <v>-1694.18</v>
      </c>
      <c r="N3039" s="8">
        <v>-4406.8999999999996</v>
      </c>
    </row>
    <row r="3040" spans="3:14" s="7" customFormat="1" x14ac:dyDescent="0.2">
      <c r="C3040" s="7" t="s">
        <v>2164</v>
      </c>
      <c r="D3040" s="8">
        <v>0</v>
      </c>
      <c r="E3040" s="8"/>
      <c r="F3040" s="8"/>
      <c r="G3040" s="8"/>
      <c r="H3040" s="8"/>
      <c r="I3040" s="8"/>
      <c r="J3040" s="8">
        <v>-353.77</v>
      </c>
      <c r="K3040" s="8">
        <v>-215.19</v>
      </c>
      <c r="L3040" s="8"/>
      <c r="M3040" s="8"/>
      <c r="N3040" s="8"/>
    </row>
    <row r="3041" spans="3:14" s="7" customFormat="1" x14ac:dyDescent="0.2">
      <c r="C3041" s="7" t="s">
        <v>1969</v>
      </c>
      <c r="D3041" s="8">
        <v>-1113.3</v>
      </c>
      <c r="E3041" s="8">
        <v>-2297.9499999999998</v>
      </c>
      <c r="F3041" s="8">
        <v>-754.94</v>
      </c>
      <c r="G3041" s="8">
        <v>-1134.7</v>
      </c>
      <c r="H3041" s="8">
        <v>-180.03</v>
      </c>
      <c r="I3041" s="8"/>
      <c r="J3041" s="8">
        <v>-5181.71</v>
      </c>
      <c r="K3041" s="8"/>
      <c r="L3041" s="8"/>
      <c r="M3041" s="8">
        <v>-7103.54</v>
      </c>
      <c r="N3041" s="8"/>
    </row>
    <row r="3042" spans="3:14" s="7" customFormat="1" x14ac:dyDescent="0.2">
      <c r="C3042" s="7" t="s">
        <v>1971</v>
      </c>
      <c r="D3042" s="8"/>
      <c r="E3042" s="8">
        <v>-715.49</v>
      </c>
      <c r="F3042" s="8"/>
      <c r="G3042" s="8"/>
      <c r="H3042" s="8"/>
      <c r="I3042" s="8"/>
      <c r="J3042" s="8"/>
      <c r="K3042" s="8"/>
      <c r="L3042" s="8">
        <v>-516.08000000000004</v>
      </c>
      <c r="M3042" s="8"/>
      <c r="N3042" s="8"/>
    </row>
    <row r="3043" spans="3:14" s="7" customFormat="1" x14ac:dyDescent="0.2">
      <c r="C3043" s="7" t="s">
        <v>1974</v>
      </c>
      <c r="D3043" s="8"/>
      <c r="E3043" s="8"/>
      <c r="F3043" s="8"/>
      <c r="G3043" s="8"/>
      <c r="H3043" s="8">
        <v>-1618.71</v>
      </c>
      <c r="I3043" s="8"/>
      <c r="J3043" s="8">
        <v>-4181.08</v>
      </c>
      <c r="K3043" s="8">
        <v>-1123.1199999999999</v>
      </c>
      <c r="L3043" s="8"/>
      <c r="M3043" s="8"/>
      <c r="N3043" s="8">
        <v>-376.32</v>
      </c>
    </row>
    <row r="3044" spans="3:14" s="7" customFormat="1" x14ac:dyDescent="0.2">
      <c r="C3044" s="7" t="s">
        <v>1975</v>
      </c>
      <c r="D3044" s="8"/>
      <c r="E3044" s="8"/>
      <c r="F3044" s="8"/>
      <c r="G3044" s="8">
        <v>-456709.95</v>
      </c>
      <c r="H3044" s="8">
        <v>-525126.68000000005</v>
      </c>
      <c r="I3044" s="8">
        <v>-77510.48</v>
      </c>
      <c r="J3044" s="8">
        <v>-192126.96000000002</v>
      </c>
      <c r="K3044" s="8">
        <v>-511743.24999999994</v>
      </c>
      <c r="L3044" s="8">
        <v>-421569.3</v>
      </c>
      <c r="M3044" s="8">
        <v>-446637.30000000005</v>
      </c>
      <c r="N3044" s="8">
        <v>-376093.28</v>
      </c>
    </row>
    <row r="3045" spans="3:14" s="7" customFormat="1" x14ac:dyDescent="0.2">
      <c r="C3045" s="7" t="s">
        <v>2165</v>
      </c>
      <c r="D3045" s="8"/>
      <c r="E3045" s="8"/>
      <c r="F3045" s="8"/>
      <c r="G3045" s="8"/>
      <c r="H3045" s="8"/>
      <c r="I3045" s="8"/>
      <c r="J3045" s="8"/>
      <c r="K3045" s="8">
        <v>0</v>
      </c>
      <c r="L3045" s="8"/>
      <c r="M3045" s="8"/>
      <c r="N3045" s="8">
        <v>-13610.04</v>
      </c>
    </row>
    <row r="3046" spans="3:14" s="7" customFormat="1" x14ac:dyDescent="0.2">
      <c r="C3046" s="7" t="s">
        <v>2166</v>
      </c>
      <c r="D3046" s="8"/>
      <c r="E3046" s="8"/>
      <c r="F3046" s="8"/>
      <c r="G3046" s="8"/>
      <c r="H3046" s="8">
        <v>-23940.07</v>
      </c>
      <c r="I3046" s="8"/>
      <c r="J3046" s="8"/>
      <c r="K3046" s="8">
        <v>-23940.07</v>
      </c>
      <c r="L3046" s="8"/>
      <c r="M3046" s="8"/>
      <c r="N3046" s="8"/>
    </row>
    <row r="3047" spans="3:14" s="7" customFormat="1" x14ac:dyDescent="0.2">
      <c r="C3047" s="7" t="s">
        <v>1976</v>
      </c>
      <c r="D3047" s="8"/>
      <c r="E3047" s="8"/>
      <c r="F3047" s="8"/>
      <c r="G3047" s="8"/>
      <c r="H3047" s="8"/>
      <c r="I3047" s="8"/>
      <c r="J3047" s="8">
        <v>-96504.81</v>
      </c>
      <c r="K3047" s="8">
        <v>-124181.46</v>
      </c>
      <c r="L3047" s="8">
        <v>-116001.51999999999</v>
      </c>
      <c r="M3047" s="8">
        <v>-413985.44999999995</v>
      </c>
      <c r="N3047" s="8">
        <v>-209981.75</v>
      </c>
    </row>
    <row r="3048" spans="3:14" s="7" customFormat="1" x14ac:dyDescent="0.2">
      <c r="C3048" s="7" t="s">
        <v>2167</v>
      </c>
      <c r="D3048" s="8"/>
      <c r="E3048" s="8"/>
      <c r="F3048" s="8"/>
      <c r="G3048" s="8"/>
      <c r="H3048" s="8"/>
      <c r="I3048" s="8"/>
      <c r="J3048" s="8">
        <v>0</v>
      </c>
      <c r="K3048" s="8"/>
      <c r="L3048" s="8">
        <v>-14519.529999999999</v>
      </c>
      <c r="M3048" s="8">
        <v>-599.75</v>
      </c>
      <c r="N3048" s="8">
        <v>-595.55999999999995</v>
      </c>
    </row>
    <row r="3049" spans="3:14" s="7" customFormat="1" x14ac:dyDescent="0.2">
      <c r="C3049" s="7" t="s">
        <v>1978</v>
      </c>
      <c r="D3049" s="8"/>
      <c r="E3049" s="8"/>
      <c r="F3049" s="8"/>
      <c r="G3049" s="8"/>
      <c r="H3049" s="8"/>
      <c r="I3049" s="8">
        <v>-4748.2</v>
      </c>
      <c r="J3049" s="8"/>
      <c r="K3049" s="8">
        <v>-582.77</v>
      </c>
      <c r="L3049" s="8">
        <v>-4499.22</v>
      </c>
      <c r="M3049" s="8">
        <v>-8386.52</v>
      </c>
      <c r="N3049" s="8">
        <v>-4031.34</v>
      </c>
    </row>
    <row r="3050" spans="3:14" s="7" customFormat="1" x14ac:dyDescent="0.2">
      <c r="C3050" s="7" t="s">
        <v>1979</v>
      </c>
      <c r="D3050" s="8"/>
      <c r="E3050" s="8"/>
      <c r="F3050" s="8"/>
      <c r="G3050" s="8"/>
      <c r="H3050" s="8"/>
      <c r="I3050" s="8">
        <v>-41254.460000000006</v>
      </c>
      <c r="J3050" s="8">
        <v>-52389.59</v>
      </c>
      <c r="K3050" s="8">
        <v>-100206.55</v>
      </c>
      <c r="L3050" s="8">
        <v>-105247.36</v>
      </c>
      <c r="M3050" s="8">
        <v>-183226.39</v>
      </c>
      <c r="N3050" s="8">
        <v>-99601.46</v>
      </c>
    </row>
    <row r="3051" spans="3:14" s="7" customFormat="1" x14ac:dyDescent="0.2">
      <c r="C3051" s="7" t="s">
        <v>2168</v>
      </c>
      <c r="D3051" s="8"/>
      <c r="E3051" s="8"/>
      <c r="F3051" s="8"/>
      <c r="G3051" s="8"/>
      <c r="H3051" s="8"/>
      <c r="I3051" s="8"/>
      <c r="J3051" s="8"/>
      <c r="K3051" s="8"/>
      <c r="L3051" s="8"/>
      <c r="M3051" s="8">
        <v>-13138.73</v>
      </c>
      <c r="N3051" s="8"/>
    </row>
    <row r="3052" spans="3:14" s="7" customFormat="1" x14ac:dyDescent="0.2">
      <c r="C3052" s="7" t="s">
        <v>1981</v>
      </c>
      <c r="D3052" s="8"/>
      <c r="E3052" s="8"/>
      <c r="F3052" s="8"/>
      <c r="G3052" s="8">
        <v>-27225.800000000003</v>
      </c>
      <c r="H3052" s="8">
        <v>-37515.160000000003</v>
      </c>
      <c r="I3052" s="8">
        <v>-15923.020000000002</v>
      </c>
      <c r="J3052" s="8">
        <v>-32256.480000000003</v>
      </c>
      <c r="K3052" s="8">
        <v>-31964.080000000002</v>
      </c>
      <c r="L3052" s="8">
        <v>-10960.63</v>
      </c>
      <c r="M3052" s="8">
        <v>-47029.049999999996</v>
      </c>
      <c r="N3052" s="8">
        <v>-21396.15</v>
      </c>
    </row>
    <row r="3053" spans="3:14" s="7" customFormat="1" x14ac:dyDescent="0.2">
      <c r="C3053" s="7" t="s">
        <v>2169</v>
      </c>
      <c r="D3053" s="8"/>
      <c r="E3053" s="8"/>
      <c r="F3053" s="8"/>
      <c r="G3053" s="8">
        <v>-22386.07</v>
      </c>
      <c r="H3053" s="8">
        <v>-23270.880000000001</v>
      </c>
      <c r="I3053" s="8">
        <v>-23058.93</v>
      </c>
      <c r="J3053" s="8">
        <v>-25949.470000000005</v>
      </c>
      <c r="K3053" s="8">
        <v>-54262.64</v>
      </c>
      <c r="L3053" s="8">
        <v>-47828.03</v>
      </c>
      <c r="M3053" s="8">
        <v>-174531.43000000002</v>
      </c>
      <c r="N3053" s="8">
        <v>-682599.13000000012</v>
      </c>
    </row>
    <row r="3054" spans="3:14" s="7" customFormat="1" x14ac:dyDescent="0.2">
      <c r="C3054" s="7" t="s">
        <v>1982</v>
      </c>
      <c r="D3054" s="8"/>
      <c r="E3054" s="8"/>
      <c r="F3054" s="8"/>
      <c r="G3054" s="8">
        <v>-1237.67</v>
      </c>
      <c r="H3054" s="8"/>
      <c r="I3054" s="8"/>
      <c r="J3054" s="8"/>
      <c r="K3054" s="8">
        <v>-1183.6500000000001</v>
      </c>
      <c r="L3054" s="8"/>
      <c r="M3054" s="8"/>
      <c r="N3054" s="8">
        <v>-3240.57</v>
      </c>
    </row>
    <row r="3055" spans="3:14" s="7" customFormat="1" x14ac:dyDescent="0.2">
      <c r="C3055" s="7" t="s">
        <v>1986</v>
      </c>
      <c r="D3055" s="8"/>
      <c r="E3055" s="8"/>
      <c r="F3055" s="8"/>
      <c r="G3055" s="8"/>
      <c r="H3055" s="8"/>
      <c r="I3055" s="8">
        <v>-3810.05</v>
      </c>
      <c r="J3055" s="8">
        <v>-21181.33</v>
      </c>
      <c r="K3055" s="8">
        <v>-3881.72</v>
      </c>
      <c r="L3055" s="8"/>
      <c r="M3055" s="8"/>
      <c r="N3055" s="8"/>
    </row>
    <row r="3056" spans="3:14" s="7" customFormat="1" x14ac:dyDescent="0.2">
      <c r="C3056" s="7" t="s">
        <v>1987</v>
      </c>
      <c r="D3056" s="8"/>
      <c r="E3056" s="8"/>
      <c r="F3056" s="8"/>
      <c r="G3056" s="8"/>
      <c r="H3056" s="8"/>
      <c r="I3056" s="8"/>
      <c r="J3056" s="8"/>
      <c r="K3056" s="8"/>
      <c r="L3056" s="8">
        <v>-2390.6799999999998</v>
      </c>
      <c r="M3056" s="8"/>
      <c r="N3056" s="8"/>
    </row>
    <row r="3057" spans="3:14" s="7" customFormat="1" x14ac:dyDescent="0.2">
      <c r="C3057" s="7" t="s">
        <v>1988</v>
      </c>
      <c r="D3057" s="8"/>
      <c r="E3057" s="8"/>
      <c r="F3057" s="8"/>
      <c r="G3057" s="8">
        <v>-97050.010000000009</v>
      </c>
      <c r="H3057" s="8">
        <v>-49176.74</v>
      </c>
      <c r="I3057" s="8">
        <v>-3803.36</v>
      </c>
      <c r="J3057" s="8">
        <v>-15302.39</v>
      </c>
      <c r="K3057" s="8">
        <v>-75571.320000000007</v>
      </c>
      <c r="L3057" s="8">
        <v>-33473.85</v>
      </c>
      <c r="M3057" s="8">
        <v>-126296.79</v>
      </c>
      <c r="N3057" s="8">
        <v>-71902.039999999994</v>
      </c>
    </row>
    <row r="3058" spans="3:14" s="7" customFormat="1" x14ac:dyDescent="0.2">
      <c r="C3058" s="7" t="s">
        <v>1989</v>
      </c>
      <c r="D3058" s="8"/>
      <c r="E3058" s="8"/>
      <c r="F3058" s="8"/>
      <c r="G3058" s="8"/>
      <c r="H3058" s="8">
        <v>-19343.13</v>
      </c>
      <c r="I3058" s="8">
        <v>-20829.57</v>
      </c>
      <c r="J3058" s="8"/>
      <c r="K3058" s="8">
        <v>-40807.01</v>
      </c>
      <c r="L3058" s="8"/>
      <c r="M3058" s="8">
        <v>-47963.69</v>
      </c>
      <c r="N3058" s="8">
        <v>-8496.67</v>
      </c>
    </row>
    <row r="3059" spans="3:14" s="7" customFormat="1" x14ac:dyDescent="0.2">
      <c r="C3059" s="7" t="s">
        <v>1991</v>
      </c>
      <c r="D3059" s="8"/>
      <c r="E3059" s="8"/>
      <c r="F3059" s="8"/>
      <c r="G3059" s="8"/>
      <c r="H3059" s="8">
        <v>-54033.06</v>
      </c>
      <c r="I3059" s="8"/>
      <c r="J3059" s="8"/>
      <c r="K3059" s="8">
        <v>-132887.47999999998</v>
      </c>
      <c r="L3059" s="8">
        <v>-238014.47999999998</v>
      </c>
      <c r="M3059" s="8">
        <v>-377802.27</v>
      </c>
      <c r="N3059" s="8">
        <v>-255720.7</v>
      </c>
    </row>
    <row r="3060" spans="3:14" s="7" customFormat="1" x14ac:dyDescent="0.2">
      <c r="C3060" s="7" t="s">
        <v>1992</v>
      </c>
      <c r="D3060" s="8"/>
      <c r="E3060" s="8"/>
      <c r="F3060" s="8"/>
      <c r="G3060" s="8">
        <v>-344222.25999999995</v>
      </c>
      <c r="H3060" s="8">
        <v>-353994.65</v>
      </c>
      <c r="I3060" s="8">
        <v>-38285.32</v>
      </c>
      <c r="J3060" s="8">
        <v>-806559.46999999986</v>
      </c>
      <c r="K3060" s="8">
        <v>-1112738.01</v>
      </c>
      <c r="L3060" s="8">
        <v>-836915.34000000008</v>
      </c>
      <c r="M3060" s="8">
        <v>-370950.45999999996</v>
      </c>
      <c r="N3060" s="8">
        <v>-445457</v>
      </c>
    </row>
    <row r="3061" spans="3:14" s="7" customFormat="1" x14ac:dyDescent="0.2">
      <c r="C3061" s="7" t="s">
        <v>1994</v>
      </c>
      <c r="D3061" s="8"/>
      <c r="E3061" s="8"/>
      <c r="F3061" s="8"/>
      <c r="G3061" s="8">
        <v>-64270.07</v>
      </c>
      <c r="H3061" s="8">
        <v>-44626.869999999995</v>
      </c>
      <c r="I3061" s="8">
        <v>-20112.21</v>
      </c>
      <c r="J3061" s="8">
        <v>-54887.219999999994</v>
      </c>
      <c r="K3061" s="8">
        <v>-65233.130000000005</v>
      </c>
      <c r="L3061" s="8">
        <v>-54913.63</v>
      </c>
      <c r="M3061" s="8">
        <v>-95437.01</v>
      </c>
      <c r="N3061" s="8">
        <v>-47851.54</v>
      </c>
    </row>
    <row r="3062" spans="3:14" s="7" customFormat="1" x14ac:dyDescent="0.2">
      <c r="C3062" s="7" t="s">
        <v>2170</v>
      </c>
      <c r="D3062" s="8"/>
      <c r="E3062" s="8"/>
      <c r="F3062" s="8"/>
      <c r="G3062" s="8"/>
      <c r="H3062" s="8"/>
      <c r="I3062" s="8"/>
      <c r="J3062" s="8"/>
      <c r="K3062" s="8">
        <v>-4519.42</v>
      </c>
      <c r="L3062" s="8"/>
      <c r="M3062" s="8"/>
      <c r="N3062" s="8"/>
    </row>
    <row r="3063" spans="3:14" s="7" customFormat="1" x14ac:dyDescent="0.2">
      <c r="C3063" s="7" t="s">
        <v>1996</v>
      </c>
      <c r="D3063" s="8">
        <v>-100233.01</v>
      </c>
      <c r="E3063" s="8">
        <v>-180086.67999999996</v>
      </c>
      <c r="F3063" s="8">
        <v>-101934.24999999999</v>
      </c>
      <c r="G3063" s="8">
        <v>-131476.21999999997</v>
      </c>
      <c r="H3063" s="8">
        <v>-169901.18</v>
      </c>
      <c r="I3063" s="8">
        <v>-77319.62000000001</v>
      </c>
      <c r="J3063" s="8">
        <v>-140324.65</v>
      </c>
      <c r="K3063" s="8">
        <v>-124575.84</v>
      </c>
      <c r="L3063" s="8">
        <v>-109534.75</v>
      </c>
      <c r="M3063" s="8">
        <v>-327237.48000000004</v>
      </c>
      <c r="N3063" s="8">
        <v>-260476.61999999997</v>
      </c>
    </row>
    <row r="3064" spans="3:14" s="7" customFormat="1" x14ac:dyDescent="0.2">
      <c r="C3064" s="7" t="s">
        <v>1997</v>
      </c>
      <c r="D3064" s="8">
        <v>-36248.94</v>
      </c>
      <c r="E3064" s="8">
        <v>-97544.81</v>
      </c>
      <c r="F3064" s="8">
        <v>-69207.88</v>
      </c>
      <c r="G3064" s="8">
        <v>-126643.67</v>
      </c>
      <c r="H3064" s="8">
        <v>-127212.35999999999</v>
      </c>
      <c r="I3064" s="8">
        <v>-116910.70999999998</v>
      </c>
      <c r="J3064" s="8">
        <v>-98097.140000000014</v>
      </c>
      <c r="K3064" s="8">
        <v>-157622.85999999999</v>
      </c>
      <c r="L3064" s="8">
        <v>-174179.57</v>
      </c>
      <c r="M3064" s="8">
        <v>-245082.33</v>
      </c>
      <c r="N3064" s="8">
        <v>-154097.71</v>
      </c>
    </row>
    <row r="3065" spans="3:14" s="7" customFormat="1" x14ac:dyDescent="0.2">
      <c r="C3065" s="7" t="s">
        <v>1999</v>
      </c>
      <c r="D3065" s="8">
        <v>-28383.97</v>
      </c>
      <c r="E3065" s="8">
        <v>-38366.419999999991</v>
      </c>
      <c r="F3065" s="8">
        <v>-17424.939999999999</v>
      </c>
      <c r="G3065" s="8">
        <v>-46860.040000000008</v>
      </c>
      <c r="H3065" s="8">
        <v>-96505.099999999991</v>
      </c>
      <c r="I3065" s="8">
        <v>4262.7599999999993</v>
      </c>
      <c r="J3065" s="8">
        <v>-33138.93</v>
      </c>
      <c r="K3065" s="8">
        <v>-21308.289999999997</v>
      </c>
      <c r="L3065" s="8">
        <v>-46475.07</v>
      </c>
      <c r="M3065" s="8">
        <v>-48723.380000000005</v>
      </c>
      <c r="N3065" s="8">
        <v>-70817.030000000013</v>
      </c>
    </row>
    <row r="3066" spans="3:14" s="7" customFormat="1" x14ac:dyDescent="0.2">
      <c r="C3066" s="7" t="s">
        <v>2171</v>
      </c>
      <c r="D3066" s="8"/>
      <c r="E3066" s="8"/>
      <c r="F3066" s="8"/>
      <c r="G3066" s="8"/>
      <c r="H3066" s="8"/>
      <c r="I3066" s="8"/>
      <c r="J3066" s="8">
        <v>-5511.13</v>
      </c>
      <c r="K3066" s="8"/>
      <c r="L3066" s="8"/>
      <c r="M3066" s="8"/>
      <c r="N3066" s="8"/>
    </row>
    <row r="3067" spans="3:14" s="7" customFormat="1" x14ac:dyDescent="0.2">
      <c r="C3067" s="7" t="s">
        <v>2172</v>
      </c>
      <c r="D3067" s="8">
        <v>-3973.33</v>
      </c>
      <c r="E3067" s="8">
        <v>-3424.6200000000003</v>
      </c>
      <c r="F3067" s="8">
        <v>-3903.4300000000003</v>
      </c>
      <c r="G3067" s="8">
        <v>-687.99</v>
      </c>
      <c r="H3067" s="8">
        <v>-2943.85</v>
      </c>
      <c r="I3067" s="8"/>
      <c r="J3067" s="8">
        <v>-1355.5900000000001</v>
      </c>
      <c r="K3067" s="8">
        <v>-274.87999999999994</v>
      </c>
      <c r="L3067" s="8">
        <v>-3573.24</v>
      </c>
      <c r="M3067" s="8">
        <v>-8139.6100000000006</v>
      </c>
      <c r="N3067" s="8">
        <v>-9068.3799999999992</v>
      </c>
    </row>
    <row r="3068" spans="3:14" s="7" customFormat="1" x14ac:dyDescent="0.2">
      <c r="C3068" s="7" t="s">
        <v>2000</v>
      </c>
      <c r="D3068" s="8">
        <v>-14965.990000000002</v>
      </c>
      <c r="E3068" s="8">
        <v>-67.91</v>
      </c>
      <c r="F3068" s="8"/>
      <c r="G3068" s="8">
        <v>-12110</v>
      </c>
      <c r="H3068" s="8"/>
      <c r="I3068" s="8"/>
      <c r="J3068" s="8">
        <v>-5064.53</v>
      </c>
      <c r="K3068" s="8">
        <v>-8153.25</v>
      </c>
      <c r="L3068" s="8">
        <v>801.25</v>
      </c>
      <c r="M3068" s="8">
        <v>-1334.16</v>
      </c>
      <c r="N3068" s="8">
        <v>-5469.89</v>
      </c>
    </row>
    <row r="3069" spans="3:14" s="7" customFormat="1" x14ac:dyDescent="0.2">
      <c r="C3069" s="7" t="s">
        <v>2001</v>
      </c>
      <c r="D3069" s="8">
        <v>-633.23</v>
      </c>
      <c r="E3069" s="8">
        <v>-4165.83</v>
      </c>
      <c r="F3069" s="8">
        <v>1636.73</v>
      </c>
      <c r="G3069" s="8">
        <v>-932.79000000000008</v>
      </c>
      <c r="H3069" s="8">
        <v>-253.97</v>
      </c>
      <c r="I3069" s="8">
        <v>-158.47999999999999</v>
      </c>
      <c r="J3069" s="8">
        <v>-3143.68</v>
      </c>
      <c r="K3069" s="8">
        <v>-1686.4499999999998</v>
      </c>
      <c r="L3069" s="8">
        <v>-5236.6600000000008</v>
      </c>
      <c r="M3069" s="8">
        <v>-1242.42</v>
      </c>
      <c r="N3069" s="8">
        <v>-1856.8899999999999</v>
      </c>
    </row>
    <row r="3070" spans="3:14" s="7" customFormat="1" x14ac:dyDescent="0.2">
      <c r="C3070" s="7" t="s">
        <v>2173</v>
      </c>
      <c r="D3070" s="8"/>
      <c r="E3070" s="8">
        <v>-12164.77</v>
      </c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3:14" s="7" customFormat="1" x14ac:dyDescent="0.2">
      <c r="C3071" s="7" t="s">
        <v>2174</v>
      </c>
      <c r="D3071" s="8">
        <v>-131.66999999999999</v>
      </c>
      <c r="E3071" s="8">
        <v>-315.14999999999998</v>
      </c>
      <c r="F3071" s="8"/>
      <c r="G3071" s="8">
        <v>-208.07</v>
      </c>
      <c r="H3071" s="8"/>
      <c r="I3071" s="8"/>
      <c r="J3071" s="8">
        <v>-163.25</v>
      </c>
      <c r="K3071" s="8"/>
      <c r="L3071" s="8"/>
      <c r="M3071" s="8">
        <v>-378.66999999999996</v>
      </c>
      <c r="N3071" s="8"/>
    </row>
    <row r="3072" spans="3:14" s="7" customFormat="1" x14ac:dyDescent="0.2">
      <c r="C3072" s="7" t="s">
        <v>2002</v>
      </c>
      <c r="D3072" s="8">
        <v>-987.93</v>
      </c>
      <c r="E3072" s="8"/>
      <c r="F3072" s="8"/>
      <c r="G3072" s="8"/>
      <c r="H3072" s="8">
        <v>-2681.59</v>
      </c>
      <c r="I3072" s="8"/>
      <c r="J3072" s="8"/>
      <c r="K3072" s="8"/>
      <c r="L3072" s="8"/>
      <c r="M3072" s="8"/>
      <c r="N3072" s="8"/>
    </row>
    <row r="3073" spans="3:14" s="7" customFormat="1" x14ac:dyDescent="0.2">
      <c r="C3073" s="7" t="s">
        <v>2175</v>
      </c>
      <c r="D3073" s="8"/>
      <c r="E3073" s="8"/>
      <c r="F3073" s="8"/>
      <c r="G3073" s="8"/>
      <c r="H3073" s="8">
        <v>-87.31</v>
      </c>
      <c r="I3073" s="8"/>
      <c r="J3073" s="8"/>
      <c r="K3073" s="8">
        <v>-323.14999999999998</v>
      </c>
      <c r="L3073" s="8">
        <v>-1347.53</v>
      </c>
      <c r="M3073" s="8">
        <v>-691.62</v>
      </c>
      <c r="N3073" s="8">
        <v>-556.53</v>
      </c>
    </row>
    <row r="3074" spans="3:14" s="7" customFormat="1" x14ac:dyDescent="0.2">
      <c r="C3074" s="7" t="s">
        <v>2176</v>
      </c>
      <c r="D3074" s="8"/>
      <c r="E3074" s="8"/>
      <c r="F3074" s="8"/>
      <c r="G3074" s="8">
        <v>-1318.3</v>
      </c>
      <c r="H3074" s="8">
        <v>-7260.5</v>
      </c>
      <c r="I3074" s="8"/>
      <c r="J3074" s="8"/>
      <c r="K3074" s="8">
        <v>-192.36</v>
      </c>
      <c r="L3074" s="8">
        <v>-2973.74</v>
      </c>
      <c r="M3074" s="8"/>
      <c r="N3074" s="8">
        <v>-691.62000000000012</v>
      </c>
    </row>
    <row r="3075" spans="3:14" s="7" customFormat="1" x14ac:dyDescent="0.2">
      <c r="C3075" s="7" t="s">
        <v>2004</v>
      </c>
      <c r="D3075" s="8"/>
      <c r="E3075" s="8"/>
      <c r="F3075" s="8"/>
      <c r="G3075" s="8">
        <v>-1942.62</v>
      </c>
      <c r="H3075" s="8"/>
      <c r="I3075" s="8"/>
      <c r="J3075" s="8">
        <v>-16950.830000000002</v>
      </c>
      <c r="K3075" s="8">
        <v>-1897.5800000000002</v>
      </c>
      <c r="L3075" s="8">
        <v>606.06000000000017</v>
      </c>
      <c r="M3075" s="8"/>
      <c r="N3075" s="8">
        <v>-679.13000000000011</v>
      </c>
    </row>
    <row r="3076" spans="3:14" s="7" customFormat="1" x14ac:dyDescent="0.2">
      <c r="C3076" s="7" t="s">
        <v>2177</v>
      </c>
      <c r="D3076" s="8"/>
      <c r="E3076" s="8"/>
      <c r="F3076" s="8"/>
      <c r="G3076" s="8">
        <v>-331.82</v>
      </c>
      <c r="H3076" s="8">
        <v>-371.63</v>
      </c>
      <c r="I3076" s="8"/>
      <c r="J3076" s="8">
        <v>-603.56999999999994</v>
      </c>
      <c r="K3076" s="8">
        <v>-688.3599999999999</v>
      </c>
      <c r="L3076" s="8">
        <v>-247.5</v>
      </c>
      <c r="M3076" s="8"/>
      <c r="N3076" s="8">
        <v>-191.13</v>
      </c>
    </row>
    <row r="3077" spans="3:14" s="7" customFormat="1" x14ac:dyDescent="0.2">
      <c r="C3077" s="7" t="s">
        <v>2005</v>
      </c>
      <c r="D3077" s="8"/>
      <c r="E3077" s="8"/>
      <c r="F3077" s="8"/>
      <c r="G3077" s="8"/>
      <c r="H3077" s="8"/>
      <c r="I3077" s="8"/>
      <c r="J3077" s="8"/>
      <c r="K3077" s="8"/>
      <c r="L3077" s="8">
        <v>-2110.91</v>
      </c>
      <c r="M3077" s="8"/>
      <c r="N3077" s="8"/>
    </row>
    <row r="3078" spans="3:14" s="7" customFormat="1" x14ac:dyDescent="0.2">
      <c r="C3078" s="7" t="s">
        <v>2006</v>
      </c>
      <c r="D3078" s="8"/>
      <c r="E3078" s="8"/>
      <c r="F3078" s="8"/>
      <c r="G3078" s="8"/>
      <c r="H3078" s="8">
        <v>-656.72</v>
      </c>
      <c r="I3078" s="8"/>
      <c r="J3078" s="8"/>
      <c r="K3078" s="8"/>
      <c r="L3078" s="8"/>
      <c r="M3078" s="8"/>
      <c r="N3078" s="8"/>
    </row>
    <row r="3079" spans="3:14" s="7" customFormat="1" x14ac:dyDescent="0.2">
      <c r="C3079" s="7" t="s">
        <v>2008</v>
      </c>
      <c r="D3079" s="8"/>
      <c r="E3079" s="8"/>
      <c r="F3079" s="8"/>
      <c r="G3079" s="8"/>
      <c r="H3079" s="8">
        <v>-1871.68</v>
      </c>
      <c r="I3079" s="8"/>
      <c r="J3079" s="8"/>
      <c r="K3079" s="8"/>
      <c r="L3079" s="8"/>
      <c r="M3079" s="8">
        <v>-8203.23</v>
      </c>
      <c r="N3079" s="8">
        <v>0</v>
      </c>
    </row>
    <row r="3080" spans="3:14" s="7" customFormat="1" x14ac:dyDescent="0.2">
      <c r="C3080" s="7" t="s">
        <v>2009</v>
      </c>
      <c r="D3080" s="8"/>
      <c r="E3080" s="8"/>
      <c r="F3080" s="8"/>
      <c r="G3080" s="8">
        <v>-4276.87</v>
      </c>
      <c r="H3080" s="8">
        <v>-13101.380000000001</v>
      </c>
      <c r="I3080" s="8">
        <v>-7102.4599999999991</v>
      </c>
      <c r="J3080" s="8">
        <v>-8970.07</v>
      </c>
      <c r="K3080" s="8">
        <v>-13002.03</v>
      </c>
      <c r="L3080" s="8">
        <v>-13151.900000000001</v>
      </c>
      <c r="M3080" s="8">
        <v>-9310.8100000000013</v>
      </c>
      <c r="N3080" s="8">
        <v>-12834.95</v>
      </c>
    </row>
    <row r="3081" spans="3:14" s="7" customFormat="1" x14ac:dyDescent="0.2">
      <c r="C3081" s="7" t="s">
        <v>2178</v>
      </c>
      <c r="D3081" s="8"/>
      <c r="E3081" s="8"/>
      <c r="F3081" s="8"/>
      <c r="G3081" s="8"/>
      <c r="H3081" s="8">
        <v>-1916.82</v>
      </c>
      <c r="I3081" s="8"/>
      <c r="J3081" s="8"/>
      <c r="K3081" s="8"/>
      <c r="L3081" s="8"/>
      <c r="M3081" s="8"/>
      <c r="N3081" s="8"/>
    </row>
    <row r="3082" spans="3:14" s="7" customFormat="1" x14ac:dyDescent="0.2">
      <c r="C3082" s="7" t="s">
        <v>2010</v>
      </c>
      <c r="D3082" s="8"/>
      <c r="E3082" s="8">
        <v>-34350</v>
      </c>
      <c r="F3082" s="8">
        <v>-28052.11</v>
      </c>
      <c r="G3082" s="8"/>
      <c r="H3082" s="8"/>
      <c r="I3082" s="8"/>
      <c r="J3082" s="8"/>
      <c r="K3082" s="8"/>
      <c r="L3082" s="8"/>
      <c r="M3082" s="8">
        <v>-14865.91</v>
      </c>
      <c r="N3082" s="8"/>
    </row>
    <row r="3083" spans="3:14" s="7" customFormat="1" x14ac:dyDescent="0.2">
      <c r="C3083" s="7" t="s">
        <v>2011</v>
      </c>
      <c r="D3083" s="8"/>
      <c r="E3083" s="8"/>
      <c r="F3083" s="8"/>
      <c r="G3083" s="8"/>
      <c r="H3083" s="8"/>
      <c r="I3083" s="8"/>
      <c r="J3083" s="8">
        <v>-17905.939999999999</v>
      </c>
      <c r="K3083" s="8">
        <v>-6590.2</v>
      </c>
      <c r="L3083" s="8"/>
      <c r="M3083" s="8">
        <v>5589.53</v>
      </c>
      <c r="N3083" s="8">
        <v>154.97999999999999</v>
      </c>
    </row>
    <row r="3084" spans="3:14" s="7" customFormat="1" x14ac:dyDescent="0.2">
      <c r="C3084" s="7" t="s">
        <v>2012</v>
      </c>
      <c r="D3084" s="8"/>
      <c r="E3084" s="8">
        <v>-18052.919999999998</v>
      </c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3:14" s="7" customFormat="1" x14ac:dyDescent="0.2">
      <c r="C3085" s="7" t="s">
        <v>2013</v>
      </c>
      <c r="D3085" s="8"/>
      <c r="E3085" s="8">
        <v>-4376.2700000000004</v>
      </c>
      <c r="F3085" s="8">
        <v>-12519.039999999999</v>
      </c>
      <c r="G3085" s="8"/>
      <c r="H3085" s="8"/>
      <c r="I3085" s="8"/>
      <c r="J3085" s="8">
        <v>-10886.56</v>
      </c>
      <c r="K3085" s="8"/>
      <c r="L3085" s="8"/>
      <c r="M3085" s="8">
        <v>-2190.5300000000002</v>
      </c>
      <c r="N3085" s="8">
        <v>-2174.3000000000002</v>
      </c>
    </row>
    <row r="3086" spans="3:14" s="7" customFormat="1" x14ac:dyDescent="0.2">
      <c r="C3086" s="7" t="s">
        <v>2014</v>
      </c>
      <c r="D3086" s="8">
        <v>-4313.22</v>
      </c>
      <c r="E3086" s="8">
        <v>-11347.76</v>
      </c>
      <c r="F3086" s="8">
        <v>-24643.920000000002</v>
      </c>
      <c r="G3086" s="8">
        <v>-20344.059999999998</v>
      </c>
      <c r="H3086" s="8">
        <v>-69506.62000000001</v>
      </c>
      <c r="I3086" s="8">
        <v>-50679.419999999991</v>
      </c>
      <c r="J3086" s="8">
        <v>-63319.319999999992</v>
      </c>
      <c r="K3086" s="8">
        <v>-124464.44</v>
      </c>
      <c r="L3086" s="8">
        <v>-57712.04</v>
      </c>
      <c r="M3086" s="8">
        <v>-131832.78</v>
      </c>
      <c r="N3086" s="8">
        <v>-107441.77</v>
      </c>
    </row>
    <row r="3087" spans="3:14" s="7" customFormat="1" x14ac:dyDescent="0.2">
      <c r="C3087" s="7" t="s">
        <v>2016</v>
      </c>
      <c r="D3087" s="8"/>
      <c r="E3087" s="8"/>
      <c r="F3087" s="8"/>
      <c r="G3087" s="8"/>
      <c r="H3087" s="8"/>
      <c r="I3087" s="8">
        <v>-23817.53</v>
      </c>
      <c r="J3087" s="8"/>
      <c r="K3087" s="8">
        <v>23257.22</v>
      </c>
      <c r="L3087" s="8"/>
      <c r="M3087" s="8"/>
      <c r="N3087" s="8">
        <v>-6833.46</v>
      </c>
    </row>
    <row r="3088" spans="3:14" s="7" customFormat="1" x14ac:dyDescent="0.2">
      <c r="C3088" s="7" t="s">
        <v>2022</v>
      </c>
      <c r="D3088" s="8">
        <v>-957.94</v>
      </c>
      <c r="E3088" s="8"/>
      <c r="F3088" s="8"/>
      <c r="G3088" s="8"/>
      <c r="H3088" s="8">
        <v>-1253.02</v>
      </c>
      <c r="I3088" s="8"/>
      <c r="J3088" s="8">
        <v>-527.38</v>
      </c>
      <c r="K3088" s="8"/>
      <c r="L3088" s="8"/>
      <c r="M3088" s="8">
        <v>-96.97</v>
      </c>
      <c r="N3088" s="8"/>
    </row>
    <row r="3089" spans="3:14" s="7" customFormat="1" x14ac:dyDescent="0.2">
      <c r="C3089" s="7" t="s">
        <v>2023</v>
      </c>
      <c r="D3089" s="8">
        <v>0</v>
      </c>
      <c r="E3089" s="8">
        <v>-2687.84</v>
      </c>
      <c r="F3089" s="8"/>
      <c r="G3089" s="8"/>
      <c r="H3089" s="8"/>
      <c r="I3089" s="8"/>
      <c r="J3089" s="8">
        <v>-369.85</v>
      </c>
      <c r="K3089" s="8"/>
      <c r="L3089" s="8"/>
      <c r="M3089" s="8"/>
      <c r="N3089" s="8"/>
    </row>
    <row r="3090" spans="3:14" s="7" customFormat="1" x14ac:dyDescent="0.2">
      <c r="C3090" s="7" t="s">
        <v>2024</v>
      </c>
      <c r="D3090" s="8">
        <v>-97859.37</v>
      </c>
      <c r="E3090" s="8">
        <v>-39780.42</v>
      </c>
      <c r="F3090" s="8"/>
      <c r="G3090" s="8">
        <v>-20576.240000000002</v>
      </c>
      <c r="H3090" s="8">
        <v>-6830.66</v>
      </c>
      <c r="I3090" s="8"/>
      <c r="J3090" s="8">
        <v>-23354.21</v>
      </c>
      <c r="K3090" s="8">
        <v>0</v>
      </c>
      <c r="L3090" s="8">
        <v>-18818.669999999998</v>
      </c>
      <c r="M3090" s="8"/>
      <c r="N3090" s="8">
        <v>-6649.33</v>
      </c>
    </row>
    <row r="3091" spans="3:14" s="7" customFormat="1" x14ac:dyDescent="0.2">
      <c r="C3091" s="7" t="s">
        <v>2025</v>
      </c>
      <c r="D3091" s="8">
        <v>-36160.93</v>
      </c>
      <c r="E3091" s="8">
        <v>-85353.610000000015</v>
      </c>
      <c r="F3091" s="8">
        <v>-85387.569999999992</v>
      </c>
      <c r="G3091" s="8">
        <v>-15390.47</v>
      </c>
      <c r="H3091" s="8">
        <v>-25245.53</v>
      </c>
      <c r="I3091" s="8">
        <v>-1960.0800000000002</v>
      </c>
      <c r="J3091" s="8">
        <v>-7651.08</v>
      </c>
      <c r="K3091" s="8">
        <v>-8304.31</v>
      </c>
      <c r="L3091" s="8">
        <v>-6064.26</v>
      </c>
      <c r="M3091" s="8">
        <v>-1271.51</v>
      </c>
      <c r="N3091" s="8">
        <v>-40145.019999999997</v>
      </c>
    </row>
    <row r="3092" spans="3:14" s="7" customFormat="1" x14ac:dyDescent="0.2">
      <c r="C3092" s="7" t="s">
        <v>2026</v>
      </c>
      <c r="D3092" s="8">
        <v>-5963.9599999999991</v>
      </c>
      <c r="E3092" s="8">
        <v>-13711.1</v>
      </c>
      <c r="F3092" s="8">
        <v>-4245.76</v>
      </c>
      <c r="G3092" s="8"/>
      <c r="H3092" s="8">
        <v>-8236.4399999999987</v>
      </c>
      <c r="I3092" s="8">
        <v>-2660.7</v>
      </c>
      <c r="J3092" s="8"/>
      <c r="K3092" s="8">
        <v>-2964.38</v>
      </c>
      <c r="L3092" s="8">
        <v>-2765.06</v>
      </c>
      <c r="M3092" s="8">
        <v>-3473.38</v>
      </c>
      <c r="N3092" s="8"/>
    </row>
    <row r="3093" spans="3:14" s="7" customFormat="1" x14ac:dyDescent="0.2">
      <c r="C3093" s="7" t="s">
        <v>2027</v>
      </c>
      <c r="D3093" s="8">
        <v>-5877.21</v>
      </c>
      <c r="E3093" s="8">
        <v>-1751.86</v>
      </c>
      <c r="F3093" s="8">
        <v>-820.62</v>
      </c>
      <c r="G3093" s="8"/>
      <c r="H3093" s="8">
        <v>-6696.8600000000006</v>
      </c>
      <c r="I3093" s="8"/>
      <c r="J3093" s="8">
        <v>-6612.78</v>
      </c>
      <c r="K3093" s="8">
        <v>-227.93</v>
      </c>
      <c r="L3093" s="8"/>
      <c r="M3093" s="8">
        <v>-372.9</v>
      </c>
      <c r="N3093" s="8"/>
    </row>
    <row r="3094" spans="3:14" s="7" customFormat="1" x14ac:dyDescent="0.2">
      <c r="C3094" s="7" t="s">
        <v>2028</v>
      </c>
      <c r="D3094" s="8">
        <v>-393234.35000000003</v>
      </c>
      <c r="E3094" s="8">
        <v>-465033.09</v>
      </c>
      <c r="F3094" s="8">
        <v>-211368.17</v>
      </c>
      <c r="G3094" s="8">
        <v>-18903.52</v>
      </c>
      <c r="H3094" s="8">
        <v>-39033.75</v>
      </c>
      <c r="I3094" s="8">
        <v>-14039.07</v>
      </c>
      <c r="J3094" s="8">
        <v>-90760.47</v>
      </c>
      <c r="K3094" s="8">
        <v>-70953.01999999999</v>
      </c>
      <c r="L3094" s="8">
        <v>-320800.75</v>
      </c>
      <c r="M3094" s="8">
        <v>-143678.1</v>
      </c>
      <c r="N3094" s="8">
        <v>-356116.31999999995</v>
      </c>
    </row>
    <row r="3095" spans="3:14" s="7" customFormat="1" x14ac:dyDescent="0.2">
      <c r="C3095" s="7" t="s">
        <v>2029</v>
      </c>
      <c r="D3095" s="8"/>
      <c r="E3095" s="8">
        <v>-11081.92</v>
      </c>
      <c r="F3095" s="8"/>
      <c r="G3095" s="8">
        <v>-39872.800000000003</v>
      </c>
      <c r="H3095" s="8"/>
      <c r="I3095" s="8"/>
      <c r="J3095" s="8"/>
      <c r="K3095" s="8"/>
      <c r="L3095" s="8"/>
      <c r="M3095" s="8"/>
      <c r="N3095" s="8"/>
    </row>
    <row r="3096" spans="3:14" s="7" customFormat="1" x14ac:dyDescent="0.2">
      <c r="C3096" s="7" t="s">
        <v>2030</v>
      </c>
      <c r="D3096" s="8"/>
      <c r="E3096" s="8">
        <v>-72288.06</v>
      </c>
      <c r="F3096" s="8">
        <v>72218.27</v>
      </c>
      <c r="G3096" s="8"/>
      <c r="H3096" s="8">
        <v>-55556.66</v>
      </c>
      <c r="I3096" s="8"/>
      <c r="J3096" s="8"/>
      <c r="K3096" s="8"/>
      <c r="L3096" s="8"/>
      <c r="M3096" s="8"/>
      <c r="N3096" s="8"/>
    </row>
    <row r="3097" spans="3:14" s="7" customFormat="1" x14ac:dyDescent="0.2">
      <c r="C3097" s="7" t="s">
        <v>2031</v>
      </c>
      <c r="D3097" s="8">
        <v>-104072.76000000001</v>
      </c>
      <c r="E3097" s="8">
        <v>-71027.45</v>
      </c>
      <c r="F3097" s="8">
        <v>-102071.18</v>
      </c>
      <c r="G3097" s="8"/>
      <c r="H3097" s="8">
        <v>-309876.82</v>
      </c>
      <c r="I3097" s="8">
        <v>-513.55999999999995</v>
      </c>
      <c r="J3097" s="8">
        <v>-63330.74</v>
      </c>
      <c r="K3097" s="8">
        <v>-114299.74999999999</v>
      </c>
      <c r="L3097" s="8">
        <v>-101227.63</v>
      </c>
      <c r="M3097" s="8">
        <v>-196795.95</v>
      </c>
      <c r="N3097" s="8">
        <v>-113561.19</v>
      </c>
    </row>
    <row r="3098" spans="3:14" s="7" customFormat="1" x14ac:dyDescent="0.2">
      <c r="C3098" s="7" t="s">
        <v>2033</v>
      </c>
      <c r="D3098" s="8"/>
      <c r="E3098" s="8">
        <v>-4234.2299999999996</v>
      </c>
      <c r="F3098" s="8">
        <v>-649.73</v>
      </c>
      <c r="G3098" s="8"/>
      <c r="H3098" s="8"/>
      <c r="I3098" s="8"/>
      <c r="J3098" s="8"/>
      <c r="K3098" s="8"/>
      <c r="L3098" s="8"/>
      <c r="M3098" s="8"/>
      <c r="N3098" s="8"/>
    </row>
    <row r="3099" spans="3:14" s="7" customFormat="1" x14ac:dyDescent="0.2">
      <c r="C3099" s="7" t="s">
        <v>2034</v>
      </c>
      <c r="D3099" s="8"/>
      <c r="E3099" s="8"/>
      <c r="F3099" s="8">
        <v>-169978.02</v>
      </c>
      <c r="G3099" s="8"/>
      <c r="H3099" s="8"/>
      <c r="I3099" s="8"/>
      <c r="J3099" s="8">
        <v>-16794.759999999998</v>
      </c>
      <c r="K3099" s="8"/>
      <c r="L3099" s="8"/>
      <c r="M3099" s="8"/>
      <c r="N3099" s="8"/>
    </row>
    <row r="3100" spans="3:14" s="7" customFormat="1" x14ac:dyDescent="0.2">
      <c r="C3100" s="7" t="s">
        <v>2179</v>
      </c>
      <c r="D3100" s="8"/>
      <c r="E3100" s="8"/>
      <c r="F3100" s="8"/>
      <c r="G3100" s="8"/>
      <c r="H3100" s="8"/>
      <c r="I3100" s="8"/>
      <c r="J3100" s="8"/>
      <c r="K3100" s="8"/>
      <c r="L3100" s="8"/>
      <c r="M3100" s="8">
        <v>-5836.89</v>
      </c>
      <c r="N3100" s="8"/>
    </row>
    <row r="3101" spans="3:14" s="7" customFormat="1" x14ac:dyDescent="0.2">
      <c r="C3101" s="7" t="s">
        <v>2180</v>
      </c>
      <c r="D3101" s="8"/>
      <c r="E3101" s="8"/>
      <c r="F3101" s="8"/>
      <c r="G3101" s="8"/>
      <c r="H3101" s="8"/>
      <c r="I3101" s="8"/>
      <c r="J3101" s="8"/>
      <c r="K3101" s="8">
        <v>-4277.6899999999996</v>
      </c>
      <c r="L3101" s="8">
        <v>-2162.5</v>
      </c>
      <c r="M3101" s="8">
        <v>-30.909999999999997</v>
      </c>
      <c r="N3101" s="8"/>
    </row>
    <row r="3102" spans="3:14" s="7" customFormat="1" x14ac:dyDescent="0.2">
      <c r="C3102" s="7" t="s">
        <v>2039</v>
      </c>
      <c r="D3102" s="8">
        <v>-4784.37</v>
      </c>
      <c r="E3102" s="8">
        <v>-19685.879999999997</v>
      </c>
      <c r="F3102" s="8">
        <v>-2495.15</v>
      </c>
      <c r="G3102" s="8">
        <v>-10258.24</v>
      </c>
      <c r="H3102" s="8">
        <v>-26795.95</v>
      </c>
      <c r="I3102" s="8">
        <v>-3344.07</v>
      </c>
      <c r="J3102" s="8">
        <v>-11296.95</v>
      </c>
      <c r="K3102" s="8">
        <v>-9865.34</v>
      </c>
      <c r="L3102" s="8">
        <v>-36605.850000000006</v>
      </c>
      <c r="M3102" s="8">
        <v>-71412.569999999992</v>
      </c>
      <c r="N3102" s="8">
        <v>-305295.06</v>
      </c>
    </row>
    <row r="3103" spans="3:14" s="7" customFormat="1" x14ac:dyDescent="0.2">
      <c r="C3103" s="7" t="s">
        <v>2040</v>
      </c>
      <c r="D3103" s="8"/>
      <c r="E3103" s="8"/>
      <c r="F3103" s="8"/>
      <c r="G3103" s="8"/>
      <c r="H3103" s="8"/>
      <c r="I3103" s="8"/>
      <c r="J3103" s="8">
        <v>-422.43</v>
      </c>
      <c r="K3103" s="8"/>
      <c r="L3103" s="8"/>
      <c r="M3103" s="8"/>
      <c r="N3103" s="8"/>
    </row>
    <row r="3104" spans="3:14" s="7" customFormat="1" x14ac:dyDescent="0.2">
      <c r="C3104" s="7" t="s">
        <v>2181</v>
      </c>
      <c r="D3104" s="8">
        <v>0</v>
      </c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3:14" s="7" customFormat="1" x14ac:dyDescent="0.2">
      <c r="C3105" s="7" t="s">
        <v>2041</v>
      </c>
      <c r="D3105" s="8"/>
      <c r="E3105" s="8"/>
      <c r="F3105" s="8"/>
      <c r="G3105" s="8"/>
      <c r="H3105" s="8"/>
      <c r="I3105" s="8"/>
      <c r="J3105" s="8"/>
      <c r="K3105" s="8"/>
      <c r="L3105" s="8">
        <v>-3010.55</v>
      </c>
      <c r="M3105" s="8"/>
      <c r="N3105" s="8">
        <v>-7.8</v>
      </c>
    </row>
    <row r="3106" spans="3:14" s="7" customFormat="1" x14ac:dyDescent="0.2">
      <c r="C3106" s="7" t="s">
        <v>2042</v>
      </c>
      <c r="D3106" s="8">
        <v>-26983.279999999999</v>
      </c>
      <c r="E3106" s="8">
        <v>-339.93</v>
      </c>
      <c r="F3106" s="8"/>
      <c r="G3106" s="8">
        <v>-1059.06</v>
      </c>
      <c r="H3106" s="8">
        <v>-3752.37</v>
      </c>
      <c r="I3106" s="8">
        <v>-628.15</v>
      </c>
      <c r="J3106" s="8">
        <v>-1005.13</v>
      </c>
      <c r="K3106" s="8">
        <v>-207.87</v>
      </c>
      <c r="L3106" s="8">
        <v>-3645.1200000000003</v>
      </c>
      <c r="M3106" s="8">
        <v>-2611.17</v>
      </c>
      <c r="N3106" s="8"/>
    </row>
    <row r="3107" spans="3:14" s="7" customFormat="1" x14ac:dyDescent="0.2">
      <c r="C3107" s="7" t="s">
        <v>2043</v>
      </c>
      <c r="D3107" s="8"/>
      <c r="E3107" s="8">
        <v>-47367.77</v>
      </c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3:14" s="7" customFormat="1" x14ac:dyDescent="0.2">
      <c r="C3108" s="7" t="s">
        <v>2182</v>
      </c>
      <c r="D3108" s="8">
        <v>-168755.71</v>
      </c>
      <c r="E3108" s="8">
        <v>-178213.18</v>
      </c>
      <c r="F3108" s="8">
        <v>-149003.99</v>
      </c>
      <c r="G3108" s="8">
        <v>5450.01</v>
      </c>
      <c r="H3108" s="8"/>
      <c r="I3108" s="8"/>
      <c r="J3108" s="8"/>
      <c r="K3108" s="8"/>
      <c r="L3108" s="8"/>
      <c r="M3108" s="8"/>
      <c r="N3108" s="8"/>
    </row>
    <row r="3109" spans="3:14" s="7" customFormat="1" x14ac:dyDescent="0.2">
      <c r="C3109" s="7" t="s">
        <v>2183</v>
      </c>
      <c r="D3109" s="8">
        <v>-515967.93</v>
      </c>
      <c r="E3109" s="8">
        <v>-525054.84</v>
      </c>
      <c r="F3109" s="8">
        <v>-112586.37</v>
      </c>
      <c r="G3109" s="8">
        <v>-131727.34</v>
      </c>
      <c r="H3109" s="8">
        <v>-635948.96</v>
      </c>
      <c r="I3109" s="8">
        <v>-1138117.78</v>
      </c>
      <c r="J3109" s="8">
        <v>-323605.28999999998</v>
      </c>
      <c r="K3109" s="8">
        <v>-1079200.8900000001</v>
      </c>
      <c r="L3109" s="8">
        <v>-1241597.17</v>
      </c>
      <c r="M3109" s="8">
        <v>-781402.08000000007</v>
      </c>
      <c r="N3109" s="8">
        <v>-1489416.96</v>
      </c>
    </row>
    <row r="3110" spans="3:14" s="7" customFormat="1" x14ac:dyDescent="0.2">
      <c r="C3110" s="7" t="s">
        <v>2184</v>
      </c>
      <c r="D3110" s="8">
        <v>-283256.45</v>
      </c>
      <c r="E3110" s="8">
        <v>1727.2500000000027</v>
      </c>
      <c r="F3110" s="8">
        <v>-66342.080000000002</v>
      </c>
      <c r="G3110" s="8">
        <v>-106127.84</v>
      </c>
      <c r="H3110" s="8">
        <v>-97560.79</v>
      </c>
      <c r="I3110" s="8">
        <v>-55634.44</v>
      </c>
      <c r="J3110" s="8">
        <v>-75285.77</v>
      </c>
      <c r="K3110" s="8">
        <v>-192926.86000000002</v>
      </c>
      <c r="L3110" s="8"/>
      <c r="M3110" s="8">
        <v>-310075.40999999997</v>
      </c>
      <c r="N3110" s="8">
        <v>-50511.340000000004</v>
      </c>
    </row>
    <row r="3111" spans="3:14" s="7" customFormat="1" x14ac:dyDescent="0.2">
      <c r="C3111" s="7" t="s">
        <v>2185</v>
      </c>
      <c r="D3111" s="8"/>
      <c r="E3111" s="8">
        <v>-61403.32</v>
      </c>
      <c r="F3111" s="8">
        <v>-67203.94</v>
      </c>
      <c r="G3111" s="8">
        <v>-88859.31</v>
      </c>
      <c r="H3111" s="8">
        <v>-261413.64</v>
      </c>
      <c r="I3111" s="8">
        <v>-169551.25</v>
      </c>
      <c r="J3111" s="8">
        <v>-158564.15</v>
      </c>
      <c r="K3111" s="8">
        <v>-193037.16</v>
      </c>
      <c r="L3111" s="8">
        <v>-355922.33000000007</v>
      </c>
      <c r="M3111" s="8">
        <v>-417178.23000000004</v>
      </c>
      <c r="N3111" s="8">
        <v>-543040.81999999995</v>
      </c>
    </row>
    <row r="3112" spans="3:14" s="7" customFormat="1" x14ac:dyDescent="0.2">
      <c r="C3112" s="7" t="s">
        <v>2186</v>
      </c>
      <c r="D3112" s="8"/>
      <c r="E3112" s="8">
        <v>-142118.97</v>
      </c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3:14" s="7" customFormat="1" x14ac:dyDescent="0.2">
      <c r="C3113" s="7" t="s">
        <v>2187</v>
      </c>
      <c r="D3113" s="8">
        <v>-3007</v>
      </c>
      <c r="E3113" s="8">
        <v>-24321.59</v>
      </c>
      <c r="F3113" s="8">
        <v>-339580.91000000003</v>
      </c>
      <c r="G3113" s="8">
        <v>-184614.94</v>
      </c>
      <c r="H3113" s="8">
        <v>-292973.87</v>
      </c>
      <c r="I3113" s="8">
        <v>-110576.36</v>
      </c>
      <c r="J3113" s="8">
        <v>-151052.66999999998</v>
      </c>
      <c r="K3113" s="8">
        <v>-197823.78</v>
      </c>
      <c r="L3113" s="8">
        <v>-206037.94999999998</v>
      </c>
      <c r="M3113" s="8">
        <v>-183765.25000000003</v>
      </c>
      <c r="N3113" s="8">
        <v>-646378.83000000019</v>
      </c>
    </row>
    <row r="3114" spans="3:14" s="7" customFormat="1" x14ac:dyDescent="0.2">
      <c r="C3114" s="7" t="s">
        <v>2188</v>
      </c>
      <c r="D3114" s="8">
        <v>-30148.639999999952</v>
      </c>
      <c r="E3114" s="8">
        <v>-2686078.29</v>
      </c>
      <c r="F3114" s="8">
        <v>-176173.76</v>
      </c>
      <c r="G3114" s="8">
        <v>-394550.43999999994</v>
      </c>
      <c r="H3114" s="8">
        <v>469807.61000000022</v>
      </c>
      <c r="I3114" s="8">
        <v>-612696.89</v>
      </c>
      <c r="J3114" s="8">
        <v>-740396.07000000007</v>
      </c>
      <c r="K3114" s="8">
        <v>-938610.18</v>
      </c>
      <c r="L3114" s="8">
        <v>-716401.35000000009</v>
      </c>
      <c r="M3114" s="8">
        <v>-286203.45999999996</v>
      </c>
      <c r="N3114" s="8">
        <v>-445807.75</v>
      </c>
    </row>
    <row r="3115" spans="3:14" s="7" customFormat="1" x14ac:dyDescent="0.2">
      <c r="C3115" s="7" t="s">
        <v>2189</v>
      </c>
      <c r="D3115" s="8"/>
      <c r="E3115" s="8"/>
      <c r="F3115" s="8"/>
      <c r="G3115" s="8"/>
      <c r="H3115" s="8"/>
      <c r="I3115" s="8"/>
      <c r="J3115" s="8"/>
      <c r="K3115" s="8"/>
      <c r="L3115" s="8"/>
      <c r="M3115" s="8">
        <v>-1451.59</v>
      </c>
      <c r="N3115" s="8">
        <v>-9062.69</v>
      </c>
    </row>
    <row r="3116" spans="3:14" s="7" customFormat="1" x14ac:dyDescent="0.2">
      <c r="C3116" s="7" t="s">
        <v>2190</v>
      </c>
      <c r="D3116" s="8"/>
      <c r="E3116" s="8"/>
      <c r="F3116" s="8"/>
      <c r="G3116" s="8"/>
      <c r="H3116" s="8">
        <v>-81606.759999999995</v>
      </c>
      <c r="I3116" s="8">
        <v>-50464.85</v>
      </c>
      <c r="J3116" s="8"/>
      <c r="K3116" s="8">
        <v>-47906.239999999998</v>
      </c>
      <c r="L3116" s="8">
        <v>-64300.740000000005</v>
      </c>
      <c r="M3116" s="8">
        <v>-37009.370000000003</v>
      </c>
      <c r="N3116" s="8">
        <v>-93804.550000000017</v>
      </c>
    </row>
    <row r="3117" spans="3:14" s="7" customFormat="1" x14ac:dyDescent="0.2">
      <c r="C3117" s="7" t="s">
        <v>2191</v>
      </c>
      <c r="D3117" s="8"/>
      <c r="E3117" s="8">
        <v>-21861.17</v>
      </c>
      <c r="F3117" s="8">
        <v>-120461.51</v>
      </c>
      <c r="G3117" s="8">
        <v>-2935.6</v>
      </c>
      <c r="H3117" s="8">
        <v>-19732.129999999997</v>
      </c>
      <c r="I3117" s="8">
        <v>-181335.09999999998</v>
      </c>
      <c r="J3117" s="8"/>
      <c r="K3117" s="8">
        <v>-23074.54</v>
      </c>
      <c r="L3117" s="8">
        <v>-305929</v>
      </c>
      <c r="M3117" s="8">
        <v>-29510.959999999999</v>
      </c>
      <c r="N3117" s="8">
        <v>-77449.460000000006</v>
      </c>
    </row>
    <row r="3118" spans="3:14" s="7" customFormat="1" x14ac:dyDescent="0.2">
      <c r="C3118" s="7" t="s">
        <v>2192</v>
      </c>
      <c r="D3118" s="8">
        <v>-58435.07</v>
      </c>
      <c r="E3118" s="8">
        <v>-293541.45</v>
      </c>
      <c r="F3118" s="8">
        <v>-29094.86</v>
      </c>
      <c r="G3118" s="8">
        <v>-54555.72</v>
      </c>
      <c r="H3118" s="8">
        <v>-146565.81</v>
      </c>
      <c r="I3118" s="8">
        <v>-53477.16</v>
      </c>
      <c r="J3118" s="8">
        <v>-64119.880000000005</v>
      </c>
      <c r="K3118" s="8">
        <v>-148003.25999999998</v>
      </c>
      <c r="L3118" s="8">
        <v>-150726.48000000001</v>
      </c>
      <c r="M3118" s="8">
        <v>-60147.17</v>
      </c>
      <c r="N3118" s="8">
        <v>-55949.190000000017</v>
      </c>
    </row>
    <row r="3119" spans="3:14" s="7" customFormat="1" x14ac:dyDescent="0.2">
      <c r="C3119" s="7" t="s">
        <v>2193</v>
      </c>
      <c r="D3119" s="8">
        <v>-82584.72</v>
      </c>
      <c r="E3119" s="8">
        <v>-25820.85</v>
      </c>
      <c r="F3119" s="8">
        <v>-1485.1</v>
      </c>
      <c r="G3119" s="8">
        <v>-15154.96</v>
      </c>
      <c r="H3119" s="8">
        <v>-29475.149999999998</v>
      </c>
      <c r="I3119" s="8">
        <v>-3280.74</v>
      </c>
      <c r="J3119" s="8">
        <v>-10711.36</v>
      </c>
      <c r="K3119" s="8">
        <v>-5314.72</v>
      </c>
      <c r="L3119" s="8"/>
      <c r="M3119" s="8">
        <v>-5187.03</v>
      </c>
      <c r="N3119" s="8">
        <v>-17755.87</v>
      </c>
    </row>
    <row r="3120" spans="3:14" s="7" customFormat="1" x14ac:dyDescent="0.2">
      <c r="C3120" s="7" t="s">
        <v>2194</v>
      </c>
      <c r="D3120" s="8"/>
      <c r="E3120" s="8"/>
      <c r="F3120" s="8"/>
      <c r="G3120" s="8"/>
      <c r="H3120" s="8">
        <v>-23895.31</v>
      </c>
      <c r="I3120" s="8"/>
      <c r="J3120" s="8"/>
      <c r="K3120" s="8"/>
      <c r="L3120" s="8"/>
      <c r="M3120" s="8"/>
      <c r="N3120" s="8"/>
    </row>
    <row r="3121" spans="3:14" s="7" customFormat="1" x14ac:dyDescent="0.2">
      <c r="C3121" s="7" t="s">
        <v>2195</v>
      </c>
      <c r="D3121" s="8"/>
      <c r="E3121" s="8"/>
      <c r="F3121" s="8"/>
      <c r="G3121" s="8"/>
      <c r="H3121" s="8">
        <v>-40744.080000000002</v>
      </c>
      <c r="I3121" s="8"/>
      <c r="J3121" s="8"/>
      <c r="K3121" s="8"/>
      <c r="L3121" s="8"/>
      <c r="M3121" s="8"/>
      <c r="N3121" s="8"/>
    </row>
    <row r="3122" spans="3:14" s="7" customFormat="1" x14ac:dyDescent="0.2">
      <c r="C3122" s="7" t="s">
        <v>2196</v>
      </c>
      <c r="D3122" s="8"/>
      <c r="E3122" s="8"/>
      <c r="F3122" s="8"/>
      <c r="G3122" s="8">
        <v>-1131.8900000000001</v>
      </c>
      <c r="H3122" s="8">
        <v>-13536.72</v>
      </c>
      <c r="I3122" s="8"/>
      <c r="J3122" s="8">
        <v>-1163958.1399999999</v>
      </c>
      <c r="K3122" s="8">
        <v>-1148288.4099999999</v>
      </c>
      <c r="L3122" s="8">
        <v>-1352642.58</v>
      </c>
      <c r="M3122" s="8">
        <v>-894.8</v>
      </c>
      <c r="N3122" s="8"/>
    </row>
    <row r="3123" spans="3:14" s="7" customFormat="1" x14ac:dyDescent="0.2">
      <c r="C3123" s="7" t="s">
        <v>2197</v>
      </c>
      <c r="D3123" s="8"/>
      <c r="E3123" s="8"/>
      <c r="F3123" s="8">
        <v>-1818.68</v>
      </c>
      <c r="G3123" s="8"/>
      <c r="H3123" s="8"/>
      <c r="I3123" s="8"/>
      <c r="J3123" s="8"/>
      <c r="K3123" s="8"/>
      <c r="L3123" s="8"/>
      <c r="M3123" s="8"/>
      <c r="N3123" s="8"/>
    </row>
    <row r="3124" spans="3:14" s="7" customFormat="1" x14ac:dyDescent="0.2">
      <c r="C3124" s="7" t="s">
        <v>2198</v>
      </c>
      <c r="D3124" s="8"/>
      <c r="E3124" s="8">
        <v>-487009.5</v>
      </c>
      <c r="F3124" s="8">
        <v>-173485.46000000002</v>
      </c>
      <c r="G3124" s="8"/>
      <c r="H3124" s="8"/>
      <c r="I3124" s="8"/>
      <c r="J3124" s="8"/>
      <c r="K3124" s="8"/>
      <c r="L3124" s="8"/>
      <c r="M3124" s="8"/>
      <c r="N3124" s="8"/>
    </row>
    <row r="3125" spans="3:14" s="7" customFormat="1" x14ac:dyDescent="0.2">
      <c r="C3125" s="7" t="s">
        <v>2199</v>
      </c>
      <c r="D3125" s="8">
        <v>-201825.97</v>
      </c>
      <c r="E3125" s="8">
        <v>-633282.12</v>
      </c>
      <c r="F3125" s="8">
        <v>-366065.91</v>
      </c>
      <c r="G3125" s="8">
        <v>53669.04</v>
      </c>
      <c r="H3125" s="8"/>
      <c r="I3125" s="8"/>
      <c r="J3125" s="8"/>
      <c r="K3125" s="8"/>
      <c r="L3125" s="8">
        <v>-41987.83</v>
      </c>
      <c r="M3125" s="8"/>
      <c r="N3125" s="8"/>
    </row>
    <row r="3126" spans="3:14" s="7" customFormat="1" x14ac:dyDescent="0.2">
      <c r="C3126" s="7" t="s">
        <v>2200</v>
      </c>
      <c r="D3126" s="8">
        <v>-52806.13</v>
      </c>
      <c r="E3126" s="8">
        <v>-81979.02</v>
      </c>
      <c r="F3126" s="8">
        <v>-61812.920000000006</v>
      </c>
      <c r="G3126" s="8"/>
      <c r="H3126" s="8"/>
      <c r="I3126" s="8"/>
      <c r="J3126" s="8"/>
      <c r="K3126" s="8"/>
      <c r="L3126" s="8">
        <v>1413.22</v>
      </c>
      <c r="M3126" s="8"/>
      <c r="N3126" s="8"/>
    </row>
    <row r="3127" spans="3:14" s="7" customFormat="1" x14ac:dyDescent="0.2">
      <c r="C3127" s="7" t="s">
        <v>2201</v>
      </c>
      <c r="D3127" s="8">
        <v>-40574.119999999995</v>
      </c>
      <c r="E3127" s="8">
        <v>-73607.41</v>
      </c>
      <c r="F3127" s="8">
        <v>-72399.210000000006</v>
      </c>
      <c r="G3127" s="8">
        <v>378.88</v>
      </c>
      <c r="H3127" s="8">
        <v>-8319.7099999999991</v>
      </c>
      <c r="I3127" s="8">
        <v>-64.590000000000032</v>
      </c>
      <c r="J3127" s="8"/>
      <c r="K3127" s="8"/>
      <c r="L3127" s="8">
        <v>0</v>
      </c>
      <c r="M3127" s="8"/>
      <c r="N3127" s="8"/>
    </row>
    <row r="3128" spans="3:14" s="7" customFormat="1" x14ac:dyDescent="0.2">
      <c r="C3128" s="7" t="s">
        <v>2202</v>
      </c>
      <c r="D3128" s="8"/>
      <c r="E3128" s="8"/>
      <c r="F3128" s="8">
        <v>-22766.39</v>
      </c>
      <c r="G3128" s="8"/>
      <c r="H3128" s="8"/>
      <c r="I3128" s="8"/>
      <c r="J3128" s="8"/>
      <c r="K3128" s="8"/>
      <c r="L3128" s="8"/>
      <c r="M3128" s="8"/>
      <c r="N3128" s="8"/>
    </row>
    <row r="3129" spans="3:14" s="7" customFormat="1" x14ac:dyDescent="0.2">
      <c r="C3129" s="7" t="s">
        <v>2203</v>
      </c>
      <c r="D3129" s="8"/>
      <c r="E3129" s="8"/>
      <c r="F3129" s="8">
        <v>-5436.34</v>
      </c>
      <c r="G3129" s="8"/>
      <c r="H3129" s="8"/>
      <c r="I3129" s="8"/>
      <c r="J3129" s="8"/>
      <c r="K3129" s="8"/>
      <c r="L3129" s="8"/>
      <c r="M3129" s="8"/>
      <c r="N3129" s="8"/>
    </row>
    <row r="3130" spans="3:14" s="7" customFormat="1" x14ac:dyDescent="0.2">
      <c r="C3130" s="7" t="s">
        <v>2204</v>
      </c>
      <c r="D3130" s="8">
        <v>0</v>
      </c>
      <c r="E3130" s="8"/>
      <c r="F3130" s="8">
        <v>-3892.44</v>
      </c>
      <c r="G3130" s="8"/>
      <c r="H3130" s="8"/>
      <c r="I3130" s="8"/>
      <c r="J3130" s="8"/>
      <c r="K3130" s="8"/>
      <c r="L3130" s="8"/>
      <c r="M3130" s="8"/>
      <c r="N3130" s="8"/>
    </row>
    <row r="3131" spans="3:14" s="7" customFormat="1" x14ac:dyDescent="0.2">
      <c r="C3131" s="7" t="s">
        <v>2205</v>
      </c>
      <c r="D3131" s="8">
        <v>-11706.61</v>
      </c>
      <c r="E3131" s="8">
        <v>-10009.74</v>
      </c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3:14" s="7" customFormat="1" x14ac:dyDescent="0.2">
      <c r="C3132" s="7" t="s">
        <v>2206</v>
      </c>
      <c r="D3132" s="8">
        <v>-61941.13</v>
      </c>
      <c r="E3132" s="8">
        <v>-93653.67</v>
      </c>
      <c r="F3132" s="8">
        <v>-149467.85999999999</v>
      </c>
      <c r="G3132" s="8"/>
      <c r="H3132" s="8"/>
      <c r="I3132" s="8"/>
      <c r="J3132" s="8"/>
      <c r="K3132" s="8"/>
      <c r="L3132" s="8"/>
      <c r="M3132" s="8"/>
      <c r="N3132" s="8"/>
    </row>
    <row r="3133" spans="3:14" s="7" customFormat="1" x14ac:dyDescent="0.2">
      <c r="C3133" s="7" t="s">
        <v>2207</v>
      </c>
      <c r="D3133" s="8">
        <v>-30278.980000000003</v>
      </c>
      <c r="E3133" s="8">
        <v>-46340.49</v>
      </c>
      <c r="F3133" s="8"/>
      <c r="G3133" s="8"/>
      <c r="H3133" s="8"/>
      <c r="I3133" s="8"/>
      <c r="J3133" s="8"/>
      <c r="K3133" s="8"/>
      <c r="L3133" s="8"/>
      <c r="M3133" s="8">
        <v>7716.06</v>
      </c>
      <c r="N3133" s="8"/>
    </row>
    <row r="3134" spans="3:14" s="7" customFormat="1" x14ac:dyDescent="0.2">
      <c r="C3134" s="7" t="s">
        <v>2208</v>
      </c>
      <c r="D3134" s="8">
        <v>-32378.31</v>
      </c>
      <c r="E3134" s="8">
        <v>-13998.9</v>
      </c>
      <c r="F3134" s="8">
        <v>-13203.439999999999</v>
      </c>
      <c r="G3134" s="8"/>
      <c r="H3134" s="8"/>
      <c r="I3134" s="8">
        <v>-9.25</v>
      </c>
      <c r="J3134" s="8"/>
      <c r="K3134" s="8"/>
      <c r="L3134" s="8"/>
      <c r="M3134" s="8"/>
      <c r="N3134" s="8"/>
    </row>
    <row r="3135" spans="3:14" s="7" customFormat="1" x14ac:dyDescent="0.2">
      <c r="C3135" s="7" t="s">
        <v>2209</v>
      </c>
      <c r="D3135" s="8">
        <v>-40778.380000000005</v>
      </c>
      <c r="E3135" s="8">
        <v>-59726.66</v>
      </c>
      <c r="F3135" s="8">
        <v>-24714.550000000003</v>
      </c>
      <c r="G3135" s="8">
        <v>-20751.22</v>
      </c>
      <c r="H3135" s="8">
        <v>-22213.21</v>
      </c>
      <c r="I3135" s="8">
        <v>-14542.189999999999</v>
      </c>
      <c r="J3135" s="8">
        <v>-10236.25</v>
      </c>
      <c r="K3135" s="8">
        <v>-3494.8599999999997</v>
      </c>
      <c r="L3135" s="8">
        <v>-19257.71</v>
      </c>
      <c r="M3135" s="8">
        <v>-36533.760000000002</v>
      </c>
      <c r="N3135" s="8">
        <v>-64179.389999999992</v>
      </c>
    </row>
    <row r="3136" spans="3:14" s="7" customFormat="1" x14ac:dyDescent="0.2">
      <c r="C3136" s="7" t="s">
        <v>2210</v>
      </c>
      <c r="D3136" s="8">
        <v>-2065.71</v>
      </c>
      <c r="E3136" s="8">
        <v>-4553.5200000000004</v>
      </c>
      <c r="F3136" s="8">
        <v>-7135.94</v>
      </c>
      <c r="G3136" s="8">
        <v>-8936.89</v>
      </c>
      <c r="H3136" s="8">
        <v>-792.53</v>
      </c>
      <c r="I3136" s="8"/>
      <c r="J3136" s="8">
        <v>-854.97</v>
      </c>
      <c r="K3136" s="8"/>
      <c r="L3136" s="8">
        <v>-2240.2399999999998</v>
      </c>
      <c r="M3136" s="8">
        <v>-1297.9100000000001</v>
      </c>
      <c r="N3136" s="8">
        <v>-9277.2800000000007</v>
      </c>
    </row>
    <row r="3137" spans="1:14" s="7" customFormat="1" x14ac:dyDescent="0.2">
      <c r="C3137" s="7" t="s">
        <v>2211</v>
      </c>
      <c r="D3137" s="8">
        <v>-43282.53</v>
      </c>
      <c r="E3137" s="8">
        <v>-105080.25</v>
      </c>
      <c r="F3137" s="8">
        <v>-57929.61</v>
      </c>
      <c r="G3137" s="8">
        <v>-97052.87000000001</v>
      </c>
      <c r="H3137" s="8">
        <v>-35838.629999999997</v>
      </c>
      <c r="I3137" s="8">
        <v>-21061.64</v>
      </c>
      <c r="J3137" s="8">
        <v>-67353.19</v>
      </c>
      <c r="K3137" s="8">
        <v>-79486.790000000008</v>
      </c>
      <c r="L3137" s="8">
        <v>-34664.21</v>
      </c>
      <c r="M3137" s="8">
        <v>-48532.670000000006</v>
      </c>
      <c r="N3137" s="8">
        <v>-99078.23</v>
      </c>
    </row>
    <row r="3138" spans="1:14" s="7" customFormat="1" x14ac:dyDescent="0.2">
      <c r="C3138" s="7" t="s">
        <v>2212</v>
      </c>
      <c r="D3138" s="8">
        <v>-601482.80000000005</v>
      </c>
      <c r="E3138" s="8">
        <v>-459106.58999999997</v>
      </c>
      <c r="F3138" s="8">
        <v>-372916.80999999994</v>
      </c>
      <c r="G3138" s="8"/>
      <c r="H3138" s="8"/>
      <c r="I3138" s="8"/>
      <c r="J3138" s="8"/>
      <c r="K3138" s="8"/>
      <c r="L3138" s="8"/>
      <c r="M3138" s="8"/>
      <c r="N3138" s="8"/>
    </row>
    <row r="3139" spans="1:14" s="7" customFormat="1" x14ac:dyDescent="0.2">
      <c r="C3139" s="7" t="s">
        <v>2213</v>
      </c>
      <c r="D3139" s="8">
        <v>-157754.32999999999</v>
      </c>
      <c r="E3139" s="8"/>
      <c r="F3139" s="8">
        <v>-69123.27</v>
      </c>
      <c r="G3139" s="8"/>
      <c r="H3139" s="8"/>
      <c r="I3139" s="8"/>
      <c r="J3139" s="8"/>
      <c r="K3139" s="8"/>
      <c r="L3139" s="8"/>
      <c r="M3139" s="8"/>
      <c r="N3139" s="8"/>
    </row>
    <row r="3140" spans="1:14" s="7" customFormat="1" x14ac:dyDescent="0.2">
      <c r="C3140" s="7" t="s">
        <v>2214</v>
      </c>
      <c r="D3140" s="8"/>
      <c r="E3140" s="8">
        <v>-104.74</v>
      </c>
      <c r="F3140" s="8">
        <v>-2700</v>
      </c>
      <c r="G3140" s="8"/>
      <c r="H3140" s="8"/>
      <c r="I3140" s="8"/>
      <c r="J3140" s="8"/>
      <c r="K3140" s="8"/>
      <c r="L3140" s="8"/>
      <c r="M3140" s="8"/>
      <c r="N3140" s="8"/>
    </row>
    <row r="3141" spans="1:14" s="7" customFormat="1" x14ac:dyDescent="0.2">
      <c r="C3141" s="7" t="s">
        <v>2215</v>
      </c>
      <c r="D3141" s="8">
        <v>-1890.2600000000002</v>
      </c>
      <c r="E3141" s="8">
        <v>-1414.22</v>
      </c>
      <c r="F3141" s="8">
        <v>-671.19</v>
      </c>
      <c r="G3141" s="8"/>
      <c r="H3141" s="8"/>
      <c r="I3141" s="8"/>
      <c r="J3141" s="8"/>
      <c r="K3141" s="8"/>
      <c r="L3141" s="8"/>
      <c r="M3141" s="8"/>
      <c r="N3141" s="8"/>
    </row>
    <row r="3142" spans="1:14" s="7" customFormat="1" x14ac:dyDescent="0.2">
      <c r="C3142" s="7" t="s">
        <v>2216</v>
      </c>
      <c r="D3142" s="8">
        <v>-3414.8900000000003</v>
      </c>
      <c r="E3142" s="8">
        <v>-4448.8999999999996</v>
      </c>
      <c r="F3142" s="8">
        <v>-4068.3900000000003</v>
      </c>
      <c r="G3142" s="8"/>
      <c r="H3142" s="8"/>
      <c r="I3142" s="8"/>
      <c r="J3142" s="8"/>
      <c r="K3142" s="8"/>
      <c r="L3142" s="8"/>
      <c r="M3142" s="8"/>
      <c r="N3142" s="8"/>
    </row>
    <row r="3143" spans="1:14" s="7" customFormat="1" x14ac:dyDescent="0.2">
      <c r="C3143" s="7" t="s">
        <v>2217</v>
      </c>
      <c r="D3143" s="8">
        <v>-3996.52</v>
      </c>
      <c r="E3143" s="8">
        <v>-2170.46</v>
      </c>
      <c r="F3143" s="8">
        <v>-4600.4799999999996</v>
      </c>
      <c r="G3143" s="8"/>
      <c r="H3143" s="8"/>
      <c r="I3143" s="8"/>
      <c r="J3143" s="8"/>
      <c r="K3143" s="8"/>
      <c r="L3143" s="8"/>
      <c r="M3143" s="8"/>
      <c r="N3143" s="8"/>
    </row>
    <row r="3144" spans="1:14" s="7" customFormat="1" x14ac:dyDescent="0.2">
      <c r="C3144" s="7" t="s">
        <v>2218</v>
      </c>
      <c r="D3144" s="8">
        <v>-776.92000000000007</v>
      </c>
      <c r="E3144" s="8">
        <v>-767.78</v>
      </c>
      <c r="F3144" s="8">
        <v>-593.26</v>
      </c>
      <c r="G3144" s="8"/>
      <c r="H3144" s="8"/>
      <c r="I3144" s="8"/>
      <c r="J3144" s="8"/>
      <c r="K3144" s="8"/>
      <c r="L3144" s="8"/>
      <c r="M3144" s="8"/>
      <c r="N3144" s="8"/>
    </row>
    <row r="3145" spans="1:14" s="7" customFormat="1" x14ac:dyDescent="0.2">
      <c r="C3145" s="7" t="s">
        <v>2219</v>
      </c>
      <c r="D3145" s="8">
        <v>-4383.41</v>
      </c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s="7" customFormat="1" x14ac:dyDescent="0.2">
      <c r="C3146" s="7" t="s">
        <v>2220</v>
      </c>
      <c r="D3146" s="8">
        <v>-3337.46</v>
      </c>
      <c r="E3146" s="8"/>
      <c r="F3146" s="8"/>
      <c r="G3146" s="8"/>
      <c r="H3146" s="8"/>
      <c r="I3146" s="8"/>
      <c r="J3146" s="8">
        <v>14767.52</v>
      </c>
      <c r="K3146" s="8"/>
      <c r="L3146" s="8"/>
      <c r="M3146" s="8">
        <v>-14767.52</v>
      </c>
      <c r="N3146" s="8"/>
    </row>
    <row r="3147" spans="1:14" s="7" customFormat="1" x14ac:dyDescent="0.2">
      <c r="C3147" s="7" t="s">
        <v>2221</v>
      </c>
      <c r="D3147" s="8">
        <v>-33661.46</v>
      </c>
      <c r="E3147" s="8">
        <v>-55697.47</v>
      </c>
      <c r="F3147" s="8">
        <v>-7010.1400000000012</v>
      </c>
      <c r="G3147" s="8"/>
      <c r="H3147" s="8"/>
      <c r="I3147" s="8"/>
      <c r="J3147" s="8"/>
      <c r="K3147" s="8"/>
      <c r="L3147" s="8"/>
      <c r="M3147" s="8"/>
      <c r="N3147" s="8"/>
    </row>
    <row r="3148" spans="1:14" s="7" customFormat="1" x14ac:dyDescent="0.2">
      <c r="C3148" s="7" t="s">
        <v>2222</v>
      </c>
      <c r="D3148" s="8">
        <v>-3260.24</v>
      </c>
      <c r="E3148" s="8"/>
      <c r="F3148" s="8">
        <v>-285.27</v>
      </c>
      <c r="G3148" s="8"/>
      <c r="H3148" s="8"/>
      <c r="I3148" s="8"/>
      <c r="J3148" s="8"/>
      <c r="K3148" s="8">
        <v>1341.75</v>
      </c>
      <c r="L3148" s="8"/>
      <c r="M3148" s="8">
        <v>-197.89</v>
      </c>
      <c r="N3148" s="8"/>
    </row>
    <row r="3149" spans="1:14" s="7" customFormat="1" x14ac:dyDescent="0.2">
      <c r="C3149" s="7" t="s">
        <v>2223</v>
      </c>
      <c r="D3149" s="8"/>
      <c r="E3149" s="8"/>
      <c r="F3149" s="8"/>
      <c r="G3149" s="8"/>
      <c r="H3149" s="8"/>
      <c r="I3149" s="8">
        <v>-1149.3900000000001</v>
      </c>
      <c r="J3149" s="8"/>
      <c r="K3149" s="8"/>
      <c r="L3149" s="8"/>
      <c r="M3149" s="8"/>
      <c r="N3149" s="8"/>
    </row>
    <row r="3150" spans="1:14" s="7" customFormat="1" x14ac:dyDescent="0.2">
      <c r="C3150" s="7" t="s">
        <v>2224</v>
      </c>
      <c r="D3150" s="8"/>
      <c r="E3150" s="8"/>
      <c r="F3150" s="8"/>
      <c r="G3150" s="8"/>
      <c r="H3150" s="8">
        <v>-16429.82</v>
      </c>
      <c r="I3150" s="8">
        <v>16429.82</v>
      </c>
      <c r="J3150" s="8"/>
      <c r="K3150" s="8"/>
      <c r="L3150" s="8"/>
      <c r="M3150" s="8"/>
      <c r="N3150" s="8"/>
    </row>
    <row r="3151" spans="1:14" s="7" customFormat="1" x14ac:dyDescent="0.2">
      <c r="C3151" s="7" t="s">
        <v>2225</v>
      </c>
      <c r="D3151" s="8"/>
      <c r="E3151" s="8"/>
      <c r="F3151" s="8"/>
      <c r="G3151" s="8"/>
      <c r="H3151" s="8">
        <v>-802</v>
      </c>
      <c r="I3151" s="8">
        <v>802</v>
      </c>
      <c r="J3151" s="8"/>
      <c r="K3151" s="8"/>
      <c r="L3151" s="8"/>
      <c r="M3151" s="8"/>
      <c r="N3151" s="8"/>
    </row>
    <row r="3152" spans="1:14" s="7" customFormat="1" x14ac:dyDescent="0.2">
      <c r="A3152" s="14"/>
      <c r="B3152" s="14" t="s">
        <v>2226</v>
      </c>
      <c r="C3152" s="14"/>
      <c r="D3152" s="15">
        <f>SUM(D3153:D3159)</f>
        <v>-1956812.93</v>
      </c>
      <c r="E3152" s="15">
        <f t="shared" ref="E3152:N3152" si="53">SUM(E3153:E3159)</f>
        <v>-2052160.2699999998</v>
      </c>
      <c r="F3152" s="15">
        <f t="shared" si="53"/>
        <v>-437140.47999999992</v>
      </c>
      <c r="G3152" s="15">
        <f t="shared" si="53"/>
        <v>-1175863.5</v>
      </c>
      <c r="H3152" s="15">
        <f t="shared" si="53"/>
        <v>-645222.75999999989</v>
      </c>
      <c r="I3152" s="15">
        <f t="shared" si="53"/>
        <v>-662499.56999999995</v>
      </c>
      <c r="J3152" s="15">
        <f t="shared" si="53"/>
        <v>-862162.66</v>
      </c>
      <c r="K3152" s="15">
        <f t="shared" si="53"/>
        <v>-852621.92999999993</v>
      </c>
      <c r="L3152" s="15">
        <f t="shared" si="53"/>
        <v>-568539.17999999993</v>
      </c>
      <c r="M3152" s="15">
        <f t="shared" si="53"/>
        <v>-558651.04999999993</v>
      </c>
      <c r="N3152" s="15">
        <f t="shared" si="53"/>
        <v>-436065.65</v>
      </c>
    </row>
    <row r="3153" spans="1:14" s="7" customFormat="1" x14ac:dyDescent="0.2">
      <c r="C3153" s="7" t="s">
        <v>18</v>
      </c>
      <c r="D3153" s="8">
        <v>-5250</v>
      </c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s="7" customFormat="1" x14ac:dyDescent="0.2">
      <c r="C3154" s="7" t="s">
        <v>1528</v>
      </c>
      <c r="D3154" s="8"/>
      <c r="E3154" s="8"/>
      <c r="F3154" s="8"/>
      <c r="G3154" s="8"/>
      <c r="H3154" s="8"/>
      <c r="I3154" s="8"/>
      <c r="J3154" s="8">
        <v>0</v>
      </c>
      <c r="K3154" s="8">
        <v>0</v>
      </c>
      <c r="L3154" s="8">
        <v>0</v>
      </c>
      <c r="M3154" s="8"/>
      <c r="N3154" s="8"/>
    </row>
    <row r="3155" spans="1:14" s="7" customFormat="1" x14ac:dyDescent="0.2">
      <c r="C3155" s="7" t="s">
        <v>2227</v>
      </c>
      <c r="D3155" s="8">
        <v>-62502.43</v>
      </c>
      <c r="E3155" s="8">
        <v>-31341.179999999997</v>
      </c>
      <c r="F3155" s="8">
        <v>-28682.86</v>
      </c>
      <c r="G3155" s="8">
        <v>-35611.81</v>
      </c>
      <c r="H3155" s="8">
        <v>-14058.17</v>
      </c>
      <c r="I3155" s="8">
        <v>-21079.55</v>
      </c>
      <c r="J3155" s="8">
        <v>-26173.909999999996</v>
      </c>
      <c r="K3155" s="8">
        <v>-19639.95</v>
      </c>
      <c r="L3155" s="8">
        <v>-4912.09</v>
      </c>
      <c r="M3155" s="8">
        <v>-11676.49</v>
      </c>
      <c r="N3155" s="8">
        <v>-11639.460000000001</v>
      </c>
    </row>
    <row r="3156" spans="1:14" s="7" customFormat="1" x14ac:dyDescent="0.2">
      <c r="C3156" s="7" t="s">
        <v>2195</v>
      </c>
      <c r="D3156" s="8">
        <v>-538796.76</v>
      </c>
      <c r="E3156" s="8">
        <v>-288386.39</v>
      </c>
      <c r="F3156" s="8">
        <v>-165546.69</v>
      </c>
      <c r="G3156" s="8">
        <v>-376288.82000000007</v>
      </c>
      <c r="H3156" s="8">
        <v>-242526.85999999996</v>
      </c>
      <c r="I3156" s="8">
        <v>-280135.05</v>
      </c>
      <c r="J3156" s="8">
        <v>-319633.74000000005</v>
      </c>
      <c r="K3156" s="8">
        <v>-255283.94999999995</v>
      </c>
      <c r="L3156" s="8">
        <v>-211069.41</v>
      </c>
      <c r="M3156" s="8">
        <v>-204085.3</v>
      </c>
      <c r="N3156" s="8">
        <v>-160972.76</v>
      </c>
    </row>
    <row r="3157" spans="1:14" s="7" customFormat="1" x14ac:dyDescent="0.2">
      <c r="C3157" s="7" t="s">
        <v>2228</v>
      </c>
      <c r="D3157" s="8">
        <v>-530913.65</v>
      </c>
      <c r="E3157" s="8">
        <v>-276923.19000000006</v>
      </c>
      <c r="F3157" s="8">
        <v>-112626.54000000001</v>
      </c>
      <c r="G3157" s="8">
        <v>-352135.58</v>
      </c>
      <c r="H3157" s="8">
        <v>-216743.63999999998</v>
      </c>
      <c r="I3157" s="8">
        <v>-159945.18</v>
      </c>
      <c r="J3157" s="8">
        <v>-254826.41</v>
      </c>
      <c r="K3157" s="8">
        <v>-327647.01999999996</v>
      </c>
      <c r="L3157" s="8">
        <v>-182449.63</v>
      </c>
      <c r="M3157" s="8">
        <v>-145371.38999999998</v>
      </c>
      <c r="N3157" s="8">
        <v>-56726.18</v>
      </c>
    </row>
    <row r="3158" spans="1:14" s="7" customFormat="1" x14ac:dyDescent="0.2">
      <c r="C3158" s="7" t="s">
        <v>2229</v>
      </c>
      <c r="D3158" s="8">
        <v>-374886.39</v>
      </c>
      <c r="E3158" s="8">
        <v>-193666.78999999998</v>
      </c>
      <c r="F3158" s="8">
        <v>-122728.23000000001</v>
      </c>
      <c r="G3158" s="8">
        <v>-348990.37</v>
      </c>
      <c r="H3158" s="8">
        <v>-153011.60999999999</v>
      </c>
      <c r="I3158" s="8">
        <v>-201339.78999999998</v>
      </c>
      <c r="J3158" s="8">
        <v>-261528.6</v>
      </c>
      <c r="K3158" s="8">
        <v>-250051.01</v>
      </c>
      <c r="L3158" s="8">
        <v>-170108.05</v>
      </c>
      <c r="M3158" s="8">
        <v>-197517.86999999997</v>
      </c>
      <c r="N3158" s="8">
        <v>-206727.25</v>
      </c>
    </row>
    <row r="3159" spans="1:14" s="7" customFormat="1" x14ac:dyDescent="0.2">
      <c r="C3159" s="7" t="s">
        <v>2230</v>
      </c>
      <c r="D3159" s="8">
        <v>-444463.7</v>
      </c>
      <c r="E3159" s="8">
        <v>-1261842.7199999997</v>
      </c>
      <c r="F3159" s="8">
        <v>-7556.16</v>
      </c>
      <c r="G3159" s="8">
        <v>-62836.92</v>
      </c>
      <c r="H3159" s="8">
        <v>-18882.48</v>
      </c>
      <c r="I3159" s="8"/>
      <c r="J3159" s="8"/>
      <c r="K3159" s="8"/>
      <c r="L3159" s="8"/>
      <c r="M3159" s="8"/>
      <c r="N3159" s="8"/>
    </row>
    <row r="3160" spans="1:14" s="7" customFormat="1" x14ac:dyDescent="0.2">
      <c r="A3160" s="14"/>
      <c r="B3160" s="14" t="s">
        <v>2231</v>
      </c>
      <c r="C3160" s="14"/>
      <c r="D3160" s="15">
        <f>SUM(D3161:D3177)</f>
        <v>-7194668.9300000016</v>
      </c>
      <c r="E3160" s="15">
        <f t="shared" ref="E3160:N3160" si="54">SUM(E3161:E3177)</f>
        <v>-8523113.5099999979</v>
      </c>
      <c r="F3160" s="15">
        <f t="shared" si="54"/>
        <v>-6466552.7600000007</v>
      </c>
      <c r="G3160" s="15">
        <f t="shared" si="54"/>
        <v>-6540034.2100000009</v>
      </c>
      <c r="H3160" s="15">
        <f t="shared" si="54"/>
        <v>-5949919.5099999988</v>
      </c>
      <c r="I3160" s="15">
        <f t="shared" si="54"/>
        <v>-7533983.2599999988</v>
      </c>
      <c r="J3160" s="15">
        <f t="shared" si="54"/>
        <v>-6728499.6100000003</v>
      </c>
      <c r="K3160" s="15">
        <f t="shared" si="54"/>
        <v>-7201799.46</v>
      </c>
      <c r="L3160" s="15">
        <f t="shared" si="54"/>
        <v>-9497642.2999999989</v>
      </c>
      <c r="M3160" s="15">
        <f t="shared" si="54"/>
        <v>-13546475.060000001</v>
      </c>
      <c r="N3160" s="15">
        <f t="shared" si="54"/>
        <v>-16983556.07</v>
      </c>
    </row>
    <row r="3161" spans="1:14" s="7" customFormat="1" x14ac:dyDescent="0.2">
      <c r="C3161" s="7" t="s">
        <v>18</v>
      </c>
      <c r="D3161" s="8">
        <v>0</v>
      </c>
      <c r="E3161" s="8"/>
      <c r="F3161" s="8"/>
      <c r="G3161" s="8"/>
      <c r="H3161" s="8">
        <v>0</v>
      </c>
      <c r="I3161" s="8"/>
      <c r="J3161" s="8">
        <v>0</v>
      </c>
      <c r="K3161" s="8"/>
      <c r="L3161" s="8">
        <v>0</v>
      </c>
      <c r="M3161" s="8"/>
      <c r="N3161" s="8"/>
    </row>
    <row r="3162" spans="1:14" s="7" customFormat="1" x14ac:dyDescent="0.2">
      <c r="C3162" s="7" t="s">
        <v>2232</v>
      </c>
      <c r="D3162" s="8"/>
      <c r="E3162" s="8"/>
      <c r="F3162" s="8">
        <v>-259.3</v>
      </c>
      <c r="G3162" s="8"/>
      <c r="H3162" s="8"/>
      <c r="I3162" s="8"/>
      <c r="J3162" s="8"/>
      <c r="K3162" s="8"/>
      <c r="L3162" s="8"/>
      <c r="M3162" s="8"/>
      <c r="N3162" s="8"/>
    </row>
    <row r="3163" spans="1:14" s="7" customFormat="1" x14ac:dyDescent="0.2">
      <c r="C3163" s="7" t="s">
        <v>2233</v>
      </c>
      <c r="D3163" s="8">
        <v>-4569.51</v>
      </c>
      <c r="E3163" s="8">
        <v>-4569.5</v>
      </c>
      <c r="F3163" s="8">
        <v>-4281.7299999999996</v>
      </c>
      <c r="G3163" s="8">
        <v>-561.78</v>
      </c>
      <c r="H3163" s="8">
        <v>-16693.169999999998</v>
      </c>
      <c r="I3163" s="8">
        <v>4886.07</v>
      </c>
      <c r="J3163" s="8"/>
      <c r="K3163" s="8"/>
      <c r="L3163" s="8"/>
      <c r="M3163" s="8"/>
      <c r="N3163" s="8"/>
    </row>
    <row r="3164" spans="1:14" s="7" customFormat="1" x14ac:dyDescent="0.2">
      <c r="C3164" s="7" t="s">
        <v>2234</v>
      </c>
      <c r="D3164" s="8">
        <v>-309686.67000000004</v>
      </c>
      <c r="E3164" s="8">
        <v>-271315.13</v>
      </c>
      <c r="F3164" s="8">
        <v>-266425.07999999996</v>
      </c>
      <c r="G3164" s="8">
        <v>-169714.68</v>
      </c>
      <c r="H3164" s="8">
        <v>-107694.14000000001</v>
      </c>
      <c r="I3164" s="8">
        <v>-189930.16</v>
      </c>
      <c r="J3164" s="8">
        <v>-141494.07</v>
      </c>
      <c r="K3164" s="8">
        <v>-161608.35999999999</v>
      </c>
      <c r="L3164" s="8">
        <v>-191609.00999999998</v>
      </c>
      <c r="M3164" s="8">
        <v>-128956.41</v>
      </c>
      <c r="N3164" s="8">
        <v>-211818.56999999998</v>
      </c>
    </row>
    <row r="3165" spans="1:14" s="7" customFormat="1" x14ac:dyDescent="0.2">
      <c r="C3165" s="7" t="s">
        <v>2235</v>
      </c>
      <c r="D3165" s="8">
        <v>-5754746.9500000011</v>
      </c>
      <c r="E3165" s="8">
        <v>-6305994.5099999998</v>
      </c>
      <c r="F3165" s="8">
        <v>-4819510.95</v>
      </c>
      <c r="G3165" s="8">
        <v>-4762362.2300000004</v>
      </c>
      <c r="H3165" s="8">
        <v>-4188452.5899999994</v>
      </c>
      <c r="I3165" s="8">
        <v>-5297865.13</v>
      </c>
      <c r="J3165" s="8">
        <v>-4820865.67</v>
      </c>
      <c r="K3165" s="8">
        <v>-5444718.8500000006</v>
      </c>
      <c r="L3165" s="8">
        <v>-6486537.3199999994</v>
      </c>
      <c r="M3165" s="8">
        <v>-8248725.1500000004</v>
      </c>
      <c r="N3165" s="8">
        <v>-9257679.3000000007</v>
      </c>
    </row>
    <row r="3166" spans="1:14" s="7" customFormat="1" x14ac:dyDescent="0.2">
      <c r="C3166" s="7" t="s">
        <v>2236</v>
      </c>
      <c r="D3166" s="8">
        <v>-550861.31000000006</v>
      </c>
      <c r="E3166" s="8">
        <v>-1040265.76</v>
      </c>
      <c r="F3166" s="8">
        <v>-632885.87999999989</v>
      </c>
      <c r="G3166" s="8">
        <v>-739620.74000000011</v>
      </c>
      <c r="H3166" s="8">
        <v>-695326.22</v>
      </c>
      <c r="I3166" s="8">
        <v>-632631.49</v>
      </c>
      <c r="J3166" s="8">
        <v>-600731.18000000005</v>
      </c>
      <c r="K3166" s="8">
        <v>-731056.16</v>
      </c>
      <c r="L3166" s="8">
        <v>-1043177.9199999999</v>
      </c>
      <c r="M3166" s="8">
        <v>-2117122.0300000003</v>
      </c>
      <c r="N3166" s="8">
        <v>-2245608.2399999998</v>
      </c>
    </row>
    <row r="3167" spans="1:14" s="7" customFormat="1" x14ac:dyDescent="0.2">
      <c r="C3167" s="7" t="s">
        <v>2237</v>
      </c>
      <c r="D3167" s="8">
        <v>-12166.16</v>
      </c>
      <c r="E3167" s="8">
        <v>-42290.16</v>
      </c>
      <c r="F3167" s="8">
        <v>-9386.2800000000007</v>
      </c>
      <c r="G3167" s="8">
        <v>-20258.03</v>
      </c>
      <c r="H3167" s="8">
        <v>-71505.56</v>
      </c>
      <c r="I3167" s="8">
        <v>-180694.71000000002</v>
      </c>
      <c r="J3167" s="8">
        <v>-31682.280000000002</v>
      </c>
      <c r="K3167" s="8">
        <v>-41247.789999999994</v>
      </c>
      <c r="L3167" s="8">
        <v>-45723.360000000001</v>
      </c>
      <c r="M3167" s="8">
        <v>-53408.6</v>
      </c>
      <c r="N3167" s="8">
        <v>-28584.58</v>
      </c>
    </row>
    <row r="3168" spans="1:14" s="7" customFormat="1" x14ac:dyDescent="0.2">
      <c r="C3168" s="7" t="s">
        <v>2238</v>
      </c>
      <c r="D3168" s="8">
        <v>-37641.01</v>
      </c>
      <c r="E3168" s="8">
        <v>-20481.14</v>
      </c>
      <c r="F3168" s="8">
        <v>-30306.39</v>
      </c>
      <c r="G3168" s="8">
        <v>-11683.45</v>
      </c>
      <c r="H3168" s="8">
        <v>-8747.4800000000014</v>
      </c>
      <c r="I3168" s="8">
        <v>-17172.330000000002</v>
      </c>
      <c r="J3168" s="8">
        <v>-7251.53</v>
      </c>
      <c r="K3168" s="8">
        <v>-9594.0600000000013</v>
      </c>
      <c r="L3168" s="8">
        <v>-9339.41</v>
      </c>
      <c r="M3168" s="8">
        <v>-7537.6900000000005</v>
      </c>
      <c r="N3168" s="8">
        <v>-15444.3</v>
      </c>
    </row>
    <row r="3169" spans="1:14" s="7" customFormat="1" x14ac:dyDescent="0.2">
      <c r="C3169" s="7" t="s">
        <v>2239</v>
      </c>
      <c r="D3169" s="8">
        <v>-290217.86999999994</v>
      </c>
      <c r="E3169" s="8">
        <v>-464076.87000000005</v>
      </c>
      <c r="F3169" s="8">
        <v>-442103</v>
      </c>
      <c r="G3169" s="8">
        <v>-445027.96</v>
      </c>
      <c r="H3169" s="8">
        <v>-495934.53999999992</v>
      </c>
      <c r="I3169" s="8">
        <v>-572254.44999999995</v>
      </c>
      <c r="J3169" s="8">
        <v>-467532.96</v>
      </c>
      <c r="K3169" s="8">
        <v>-343748.91999999993</v>
      </c>
      <c r="L3169" s="8">
        <v>-670748.05000000005</v>
      </c>
      <c r="M3169" s="8">
        <v>-1051743.4000000001</v>
      </c>
      <c r="N3169" s="8">
        <v>-1681810.8899999997</v>
      </c>
    </row>
    <row r="3170" spans="1:14" s="7" customFormat="1" x14ac:dyDescent="0.2">
      <c r="C3170" s="7" t="s">
        <v>2240</v>
      </c>
      <c r="D3170" s="8">
        <v>-160088.21000000002</v>
      </c>
      <c r="E3170" s="8">
        <v>-286875.65999999997</v>
      </c>
      <c r="F3170" s="8">
        <v>-195019.88</v>
      </c>
      <c r="G3170" s="8">
        <v>-281468.23000000004</v>
      </c>
      <c r="H3170" s="8">
        <v>-280910.01999999996</v>
      </c>
      <c r="I3170" s="8">
        <v>-551780.96</v>
      </c>
      <c r="J3170" s="8">
        <v>-539302.05000000005</v>
      </c>
      <c r="K3170" s="8">
        <v>-195004.64000000004</v>
      </c>
      <c r="L3170" s="8">
        <v>-521839.35999999993</v>
      </c>
      <c r="M3170" s="8">
        <v>-1430323.05</v>
      </c>
      <c r="N3170" s="8">
        <v>-3079890.27</v>
      </c>
    </row>
    <row r="3171" spans="1:14" s="7" customFormat="1" x14ac:dyDescent="0.2">
      <c r="C3171" s="7" t="s">
        <v>2241</v>
      </c>
      <c r="D3171" s="8">
        <v>-18582.939999999999</v>
      </c>
      <c r="E3171" s="8">
        <v>-19553.120000000003</v>
      </c>
      <c r="F3171" s="8">
        <v>-7765.43</v>
      </c>
      <c r="G3171" s="8">
        <v>-59697.45</v>
      </c>
      <c r="H3171" s="8">
        <v>-23901.659999999996</v>
      </c>
      <c r="I3171" s="8">
        <v>-41763.090000000004</v>
      </c>
      <c r="J3171" s="8">
        <v>-64038.12</v>
      </c>
      <c r="K3171" s="8">
        <v>-8734.93</v>
      </c>
      <c r="L3171" s="8"/>
      <c r="M3171" s="8">
        <v>-16086.06</v>
      </c>
      <c r="N3171" s="8">
        <v>-12063.119999999999</v>
      </c>
    </row>
    <row r="3172" spans="1:14" s="7" customFormat="1" x14ac:dyDescent="0.2">
      <c r="C3172" s="7" t="s">
        <v>2242</v>
      </c>
      <c r="D3172" s="8">
        <v>-54207.100000000006</v>
      </c>
      <c r="E3172" s="8">
        <v>-55796.850000000006</v>
      </c>
      <c r="F3172" s="8">
        <v>-45591.119999999995</v>
      </c>
      <c r="G3172" s="8">
        <v>-39194.590000000004</v>
      </c>
      <c r="H3172" s="8">
        <v>-49253.279999999999</v>
      </c>
      <c r="I3172" s="8">
        <v>-51454.31</v>
      </c>
      <c r="J3172" s="8">
        <v>-42590.030000000006</v>
      </c>
      <c r="K3172" s="8">
        <v>-258876.80000000002</v>
      </c>
      <c r="L3172" s="8">
        <v>-473965.9</v>
      </c>
      <c r="M3172" s="8">
        <v>-413404.07</v>
      </c>
      <c r="N3172" s="8">
        <v>-371500.19</v>
      </c>
    </row>
    <row r="3173" spans="1:14" s="7" customFormat="1" x14ac:dyDescent="0.2">
      <c r="C3173" s="7" t="s">
        <v>2243</v>
      </c>
      <c r="D3173" s="8">
        <v>-1554.4500000000003</v>
      </c>
      <c r="E3173" s="8">
        <v>-10289.39</v>
      </c>
      <c r="F3173" s="8">
        <v>-8832.9</v>
      </c>
      <c r="G3173" s="8">
        <v>-154.02000000000001</v>
      </c>
      <c r="H3173" s="8"/>
      <c r="I3173" s="8">
        <v>-921.68000000000006</v>
      </c>
      <c r="J3173" s="8"/>
      <c r="K3173" s="8"/>
      <c r="L3173" s="8">
        <v>-53992.609999999993</v>
      </c>
      <c r="M3173" s="8">
        <v>-65793.3</v>
      </c>
      <c r="N3173" s="8">
        <v>-72314.299999999988</v>
      </c>
    </row>
    <row r="3174" spans="1:14" s="7" customFormat="1" x14ac:dyDescent="0.2">
      <c r="C3174" s="7" t="s">
        <v>2244</v>
      </c>
      <c r="D3174" s="8">
        <v>-0.02</v>
      </c>
      <c r="E3174" s="8">
        <v>-86.86</v>
      </c>
      <c r="F3174" s="8">
        <v>-101.57</v>
      </c>
      <c r="G3174" s="8">
        <v>-348.89000000000004</v>
      </c>
      <c r="H3174" s="8">
        <v>-2809.02</v>
      </c>
      <c r="I3174" s="8">
        <v>-316.33999999999997</v>
      </c>
      <c r="J3174" s="8"/>
      <c r="K3174" s="8">
        <v>0</v>
      </c>
      <c r="L3174" s="8">
        <v>0</v>
      </c>
      <c r="M3174" s="8">
        <v>0</v>
      </c>
      <c r="N3174" s="8">
        <v>0</v>
      </c>
    </row>
    <row r="3175" spans="1:14" s="7" customFormat="1" x14ac:dyDescent="0.2">
      <c r="C3175" s="7" t="s">
        <v>2245</v>
      </c>
      <c r="D3175" s="8">
        <v>-346.73</v>
      </c>
      <c r="E3175" s="8">
        <v>-1518.5600000000002</v>
      </c>
      <c r="F3175" s="8">
        <v>-5442.2</v>
      </c>
      <c r="G3175" s="8">
        <v>-9942.1600000000017</v>
      </c>
      <c r="H3175" s="8">
        <v>-8691.8299999999981</v>
      </c>
      <c r="I3175" s="8">
        <v>-1828.08</v>
      </c>
      <c r="J3175" s="8">
        <v>-11674.05</v>
      </c>
      <c r="K3175" s="8">
        <v>-7208.9499999999989</v>
      </c>
      <c r="L3175" s="8">
        <v>-709.36000000000058</v>
      </c>
      <c r="M3175" s="8">
        <v>-13362.94</v>
      </c>
      <c r="N3175" s="8">
        <v>-6648.93</v>
      </c>
    </row>
    <row r="3176" spans="1:14" s="7" customFormat="1" x14ac:dyDescent="0.2">
      <c r="C3176" s="7" t="s">
        <v>2246</v>
      </c>
      <c r="D3176" s="8"/>
      <c r="E3176" s="8"/>
      <c r="F3176" s="8">
        <v>-10.6</v>
      </c>
      <c r="G3176" s="8"/>
      <c r="H3176" s="8"/>
      <c r="I3176" s="8">
        <v>-256.60000000000002</v>
      </c>
      <c r="J3176" s="8">
        <v>-1337.67</v>
      </c>
      <c r="K3176" s="8"/>
      <c r="L3176" s="8"/>
      <c r="M3176" s="8">
        <v>-12.36</v>
      </c>
      <c r="N3176" s="8">
        <v>-193.38</v>
      </c>
    </row>
    <row r="3177" spans="1:14" s="7" customFormat="1" x14ac:dyDescent="0.2">
      <c r="C3177" s="7" t="s">
        <v>2247</v>
      </c>
      <c r="D3177" s="8"/>
      <c r="E3177" s="8"/>
      <c r="F3177" s="8">
        <v>1369.55</v>
      </c>
      <c r="G3177" s="8"/>
      <c r="H3177" s="8"/>
      <c r="I3177" s="8"/>
      <c r="J3177" s="8"/>
      <c r="K3177" s="8"/>
      <c r="L3177" s="8"/>
      <c r="M3177" s="8"/>
      <c r="N3177" s="8"/>
    </row>
    <row r="3178" spans="1:14" s="7" customFormat="1" x14ac:dyDescent="0.2">
      <c r="A3178" s="14"/>
      <c r="B3178" s="14" t="s">
        <v>2248</v>
      </c>
      <c r="C3178" s="14"/>
      <c r="D3178" s="15">
        <f>SUM(D3179:D3202)</f>
        <v>-11366572.399999997</v>
      </c>
      <c r="E3178" s="15">
        <f t="shared" ref="E3178:N3178" si="55">SUM(E3179:E3202)</f>
        <v>-14427783.289999999</v>
      </c>
      <c r="F3178" s="15">
        <f t="shared" si="55"/>
        <v>-9706491.7100000009</v>
      </c>
      <c r="G3178" s="15">
        <f t="shared" si="55"/>
        <v>-7365132.5700000003</v>
      </c>
      <c r="H3178" s="15">
        <f t="shared" si="55"/>
        <v>-5718075.0199999996</v>
      </c>
      <c r="I3178" s="15">
        <f t="shared" si="55"/>
        <v>-6975539.6900000004</v>
      </c>
      <c r="J3178" s="15">
        <f t="shared" si="55"/>
        <v>-6931507.5100000016</v>
      </c>
      <c r="K3178" s="15">
        <f t="shared" si="55"/>
        <v>-8153304.0999999996</v>
      </c>
      <c r="L3178" s="15">
        <f t="shared" si="55"/>
        <v>-8512937.6099999994</v>
      </c>
      <c r="M3178" s="15">
        <f t="shared" si="55"/>
        <v>-12253517.949999997</v>
      </c>
      <c r="N3178" s="15">
        <f t="shared" si="55"/>
        <v>-17289662.240000002</v>
      </c>
    </row>
    <row r="3179" spans="1:14" s="7" customFormat="1" x14ac:dyDescent="0.2">
      <c r="C3179" s="7" t="s">
        <v>18</v>
      </c>
      <c r="D3179" s="8">
        <v>0</v>
      </c>
      <c r="E3179" s="8"/>
      <c r="F3179" s="8"/>
      <c r="G3179" s="8"/>
      <c r="H3179" s="8"/>
      <c r="I3179" s="8">
        <v>0</v>
      </c>
      <c r="J3179" s="8">
        <v>0</v>
      </c>
      <c r="K3179" s="8"/>
      <c r="L3179" s="8"/>
      <c r="M3179" s="8"/>
      <c r="N3179" s="8"/>
    </row>
    <row r="3180" spans="1:14" s="7" customFormat="1" x14ac:dyDescent="0.2">
      <c r="C3180" s="7" t="s">
        <v>2249</v>
      </c>
      <c r="D3180" s="8">
        <v>-2832358.88</v>
      </c>
      <c r="E3180" s="8">
        <v>-4259333.46</v>
      </c>
      <c r="F3180" s="8">
        <v>-1715493.1400000001</v>
      </c>
      <c r="G3180" s="8">
        <v>-1682311.5399999998</v>
      </c>
      <c r="H3180" s="8">
        <v>-884914.64999999991</v>
      </c>
      <c r="I3180" s="8">
        <v>-928413.19</v>
      </c>
      <c r="J3180" s="8">
        <v>-966834.80999999982</v>
      </c>
      <c r="K3180" s="8">
        <v>-1090934.4100000001</v>
      </c>
      <c r="L3180" s="8">
        <v>-1059126.1299999999</v>
      </c>
      <c r="M3180" s="8">
        <v>-1022880.07</v>
      </c>
      <c r="N3180" s="8">
        <v>-1537667.5599999996</v>
      </c>
    </row>
    <row r="3181" spans="1:14" s="7" customFormat="1" x14ac:dyDescent="0.2">
      <c r="C3181" s="7" t="s">
        <v>2250</v>
      </c>
      <c r="D3181" s="8">
        <v>-1757196.64</v>
      </c>
      <c r="E3181" s="8">
        <v>-2004062.45</v>
      </c>
      <c r="F3181" s="8">
        <v>-1839714.04</v>
      </c>
      <c r="G3181" s="8">
        <v>-1055443.01</v>
      </c>
      <c r="H3181" s="8">
        <v>-704103.40000000014</v>
      </c>
      <c r="I3181" s="8">
        <v>-967841.15000000014</v>
      </c>
      <c r="J3181" s="8">
        <v>-740469.26000000013</v>
      </c>
      <c r="K3181" s="8">
        <v>-963761.90999999992</v>
      </c>
      <c r="L3181" s="8">
        <v>-1127796.73</v>
      </c>
      <c r="M3181" s="8">
        <v>-1465291.8200000003</v>
      </c>
      <c r="N3181" s="8">
        <v>-2432176</v>
      </c>
    </row>
    <row r="3182" spans="1:14" s="7" customFormat="1" x14ac:dyDescent="0.2">
      <c r="C3182" s="7" t="s">
        <v>2251</v>
      </c>
      <c r="D3182" s="8">
        <v>-610521.82999999996</v>
      </c>
      <c r="E3182" s="8">
        <v>-997601.41</v>
      </c>
      <c r="F3182" s="8">
        <v>-538854.06000000006</v>
      </c>
      <c r="G3182" s="8">
        <v>-449864.17</v>
      </c>
      <c r="H3182" s="8">
        <v>-756771.43</v>
      </c>
      <c r="I3182" s="8">
        <v>-439424.52</v>
      </c>
      <c r="J3182" s="8">
        <v>-756304.81</v>
      </c>
      <c r="K3182" s="8">
        <v>-913660.89000000013</v>
      </c>
      <c r="L3182" s="8">
        <v>-606924.84</v>
      </c>
      <c r="M3182" s="8">
        <v>-698349.52</v>
      </c>
      <c r="N3182" s="8">
        <v>-629798.43999999994</v>
      </c>
    </row>
    <row r="3183" spans="1:14" s="7" customFormat="1" x14ac:dyDescent="0.2">
      <c r="C3183" s="7" t="s">
        <v>2252</v>
      </c>
      <c r="D3183" s="8">
        <v>-16918.469999999998</v>
      </c>
      <c r="E3183" s="8">
        <v>-57989.3</v>
      </c>
      <c r="F3183" s="8">
        <v>-30480.03</v>
      </c>
      <c r="G3183" s="8">
        <v>-3857.21</v>
      </c>
      <c r="H3183" s="8">
        <v>-19870.259999999998</v>
      </c>
      <c r="I3183" s="8">
        <v>-161760.85</v>
      </c>
      <c r="J3183" s="8">
        <v>-179937.86999999997</v>
      </c>
      <c r="K3183" s="8">
        <v>-2833.09</v>
      </c>
      <c r="L3183" s="8">
        <v>-108054.32</v>
      </c>
      <c r="M3183" s="8">
        <v>-24135.360000000001</v>
      </c>
      <c r="N3183" s="8">
        <v>-43329.51</v>
      </c>
    </row>
    <row r="3184" spans="1:14" s="7" customFormat="1" x14ac:dyDescent="0.2">
      <c r="C3184" s="7" t="s">
        <v>2253</v>
      </c>
      <c r="D3184" s="8">
        <v>-1975768.4700000002</v>
      </c>
      <c r="E3184" s="8">
        <v>-1275299.5</v>
      </c>
      <c r="F3184" s="8">
        <v>-966486.41</v>
      </c>
      <c r="G3184" s="8">
        <v>-833351.08</v>
      </c>
      <c r="H3184" s="8">
        <v>-703675.33</v>
      </c>
      <c r="I3184" s="8">
        <v>-847060.22</v>
      </c>
      <c r="J3184" s="8">
        <v>-578611.95000000007</v>
      </c>
      <c r="K3184" s="8">
        <v>-697322.86999999988</v>
      </c>
      <c r="L3184" s="8">
        <v>-896987.3600000001</v>
      </c>
      <c r="M3184" s="8">
        <v>-1237416.9100000001</v>
      </c>
      <c r="N3184" s="8">
        <v>-1108383.6300000001</v>
      </c>
    </row>
    <row r="3185" spans="3:14" s="7" customFormat="1" x14ac:dyDescent="0.2">
      <c r="C3185" s="7" t="s">
        <v>2254</v>
      </c>
      <c r="D3185" s="8">
        <v>-3666.2700000000004</v>
      </c>
      <c r="E3185" s="8">
        <v>-6428.4900000000007</v>
      </c>
      <c r="F3185" s="8">
        <v>-1782.9699999999998</v>
      </c>
      <c r="G3185" s="8">
        <v>-7214.89</v>
      </c>
      <c r="H3185" s="8">
        <v>-3324.43</v>
      </c>
      <c r="I3185" s="8">
        <v>-7882.31</v>
      </c>
      <c r="J3185" s="8">
        <v>-3438.47</v>
      </c>
      <c r="K3185" s="8">
        <v>-3976.41</v>
      </c>
      <c r="L3185" s="8">
        <v>-5407.82</v>
      </c>
      <c r="M3185" s="8">
        <v>-4879.01</v>
      </c>
      <c r="N3185" s="8">
        <v>-14486.27</v>
      </c>
    </row>
    <row r="3186" spans="3:14" s="7" customFormat="1" x14ac:dyDescent="0.2">
      <c r="C3186" s="7" t="s">
        <v>2255</v>
      </c>
      <c r="D3186" s="8">
        <v>-167592.19</v>
      </c>
      <c r="E3186" s="8">
        <v>-133103.37999999998</v>
      </c>
      <c r="F3186" s="8">
        <v>-349061.52</v>
      </c>
      <c r="G3186" s="8">
        <v>742.17</v>
      </c>
      <c r="H3186" s="8">
        <v>762.13</v>
      </c>
      <c r="I3186" s="8"/>
      <c r="J3186" s="8"/>
      <c r="K3186" s="8"/>
      <c r="L3186" s="8">
        <v>135.03</v>
      </c>
      <c r="M3186" s="8">
        <v>1526.41</v>
      </c>
      <c r="N3186" s="8"/>
    </row>
    <row r="3187" spans="3:14" s="7" customFormat="1" x14ac:dyDescent="0.2">
      <c r="C3187" s="7" t="s">
        <v>2256</v>
      </c>
      <c r="D3187" s="8">
        <v>-963.56999999999994</v>
      </c>
      <c r="E3187" s="8"/>
      <c r="F3187" s="8">
        <v>-386.61</v>
      </c>
      <c r="G3187" s="8"/>
      <c r="H3187" s="8"/>
      <c r="I3187" s="8">
        <v>-1361.25</v>
      </c>
      <c r="J3187" s="8"/>
      <c r="K3187" s="8">
        <v>-585.34</v>
      </c>
      <c r="L3187" s="8"/>
      <c r="M3187" s="8">
        <v>-1526.08</v>
      </c>
      <c r="N3187" s="8">
        <v>-669.18</v>
      </c>
    </row>
    <row r="3188" spans="3:14" s="7" customFormat="1" x14ac:dyDescent="0.2">
      <c r="C3188" s="7" t="s">
        <v>2257</v>
      </c>
      <c r="D3188" s="8">
        <v>-98441.279999999999</v>
      </c>
      <c r="E3188" s="8">
        <v>-39268.730000000003</v>
      </c>
      <c r="F3188" s="8">
        <v>-34231.14</v>
      </c>
      <c r="G3188" s="8">
        <v>-26489.940000000002</v>
      </c>
      <c r="H3188" s="8">
        <v>-20015.149999999998</v>
      </c>
      <c r="I3188" s="8">
        <v>-23479.83</v>
      </c>
      <c r="J3188" s="8">
        <v>-36137.129999999997</v>
      </c>
      <c r="K3188" s="8">
        <v>-22046.92</v>
      </c>
      <c r="L3188" s="8">
        <v>-30503.200000000001</v>
      </c>
      <c r="M3188" s="8">
        <v>-23192.799999999999</v>
      </c>
      <c r="N3188" s="8">
        <v>-31703.429999999997</v>
      </c>
    </row>
    <row r="3189" spans="3:14" s="7" customFormat="1" x14ac:dyDescent="0.2">
      <c r="C3189" s="7" t="s">
        <v>2258</v>
      </c>
      <c r="D3189" s="8">
        <v>-954914.34000000008</v>
      </c>
      <c r="E3189" s="8">
        <v>-1694196.3699999999</v>
      </c>
      <c r="F3189" s="8">
        <v>-249384.34</v>
      </c>
      <c r="G3189" s="8">
        <v>-198624.13999999998</v>
      </c>
      <c r="H3189" s="8">
        <v>-109453.09</v>
      </c>
      <c r="I3189" s="8">
        <v>-127716.26000000001</v>
      </c>
      <c r="J3189" s="8">
        <v>-100584.96000000001</v>
      </c>
      <c r="K3189" s="8">
        <v>-203122.55</v>
      </c>
      <c r="L3189" s="8">
        <v>-137119.28</v>
      </c>
      <c r="M3189" s="8">
        <v>-130948.12</v>
      </c>
      <c r="N3189" s="8">
        <v>-167910.69000000003</v>
      </c>
    </row>
    <row r="3190" spans="3:14" s="7" customFormat="1" x14ac:dyDescent="0.2">
      <c r="C3190" s="7" t="s">
        <v>2259</v>
      </c>
      <c r="D3190" s="8">
        <v>-89713.52</v>
      </c>
      <c r="E3190" s="8">
        <v>-171945.5</v>
      </c>
      <c r="F3190" s="8">
        <v>-40265.08</v>
      </c>
      <c r="G3190" s="8">
        <v>-36276.100000000006</v>
      </c>
      <c r="H3190" s="8">
        <v>-37285.279999999999</v>
      </c>
      <c r="I3190" s="8">
        <v>-33667.96</v>
      </c>
      <c r="J3190" s="8">
        <v>-31152.240000000005</v>
      </c>
      <c r="K3190" s="8">
        <v>-42374.1</v>
      </c>
      <c r="L3190" s="8">
        <v>-31251.610000000004</v>
      </c>
      <c r="M3190" s="8">
        <v>-31675.750000000004</v>
      </c>
      <c r="N3190" s="8">
        <v>-30826.9</v>
      </c>
    </row>
    <row r="3191" spans="3:14" s="7" customFormat="1" x14ac:dyDescent="0.2">
      <c r="C3191" s="7" t="s">
        <v>2260</v>
      </c>
      <c r="D3191" s="8"/>
      <c r="E3191" s="8"/>
      <c r="F3191" s="8">
        <v>-5093.83</v>
      </c>
      <c r="G3191" s="8"/>
      <c r="H3191" s="8"/>
      <c r="I3191" s="8"/>
      <c r="J3191" s="8"/>
      <c r="K3191" s="8"/>
      <c r="L3191" s="8"/>
      <c r="M3191" s="8"/>
      <c r="N3191" s="8"/>
    </row>
    <row r="3192" spans="3:14" s="7" customFormat="1" x14ac:dyDescent="0.2">
      <c r="C3192" s="7" t="s">
        <v>2261</v>
      </c>
      <c r="D3192" s="8">
        <v>-188.79</v>
      </c>
      <c r="E3192" s="8">
        <v>-1698.1999999999998</v>
      </c>
      <c r="F3192" s="8">
        <v>-83.83</v>
      </c>
      <c r="G3192" s="8"/>
      <c r="H3192" s="8"/>
      <c r="I3192" s="8">
        <v>-187.1</v>
      </c>
      <c r="J3192" s="8"/>
      <c r="K3192" s="8">
        <v>-106.12</v>
      </c>
      <c r="L3192" s="8">
        <v>-124.79</v>
      </c>
      <c r="M3192" s="8">
        <v>-396.63</v>
      </c>
      <c r="N3192" s="8">
        <v>-521.07999999999993</v>
      </c>
    </row>
    <row r="3193" spans="3:14" s="7" customFormat="1" x14ac:dyDescent="0.2">
      <c r="C3193" s="7" t="s">
        <v>2262</v>
      </c>
      <c r="D3193" s="8"/>
      <c r="E3193" s="8"/>
      <c r="F3193" s="8"/>
      <c r="G3193" s="8"/>
      <c r="H3193" s="8"/>
      <c r="I3193" s="8"/>
      <c r="J3193" s="8"/>
      <c r="K3193" s="8"/>
      <c r="L3193" s="8"/>
      <c r="M3193" s="8">
        <v>-2053.34</v>
      </c>
      <c r="N3193" s="8"/>
    </row>
    <row r="3194" spans="3:14" s="7" customFormat="1" x14ac:dyDescent="0.2">
      <c r="C3194" s="7" t="s">
        <v>2263</v>
      </c>
      <c r="D3194" s="8">
        <v>-11990.34</v>
      </c>
      <c r="E3194" s="8">
        <v>-47095.030000000006</v>
      </c>
      <c r="F3194" s="8">
        <v>-184.68</v>
      </c>
      <c r="G3194" s="8">
        <v>-10740.529999999999</v>
      </c>
      <c r="H3194" s="8">
        <v>-16769.55</v>
      </c>
      <c r="I3194" s="8">
        <v>-19086.900000000001</v>
      </c>
      <c r="J3194" s="8">
        <v>-790.79</v>
      </c>
      <c r="K3194" s="8">
        <v>-223.95</v>
      </c>
      <c r="L3194" s="8">
        <v>-39445.42</v>
      </c>
      <c r="M3194" s="8">
        <v>-20345.13</v>
      </c>
      <c r="N3194" s="8">
        <v>-592.58000000000004</v>
      </c>
    </row>
    <row r="3195" spans="3:14" s="7" customFormat="1" x14ac:dyDescent="0.2">
      <c r="C3195" s="7" t="s">
        <v>2264</v>
      </c>
      <c r="D3195" s="8">
        <v>-1435981.8299999998</v>
      </c>
      <c r="E3195" s="8">
        <v>-2120636.6100000003</v>
      </c>
      <c r="F3195" s="8">
        <v>-2246819.56</v>
      </c>
      <c r="G3195" s="8">
        <v>-1945561.0899999999</v>
      </c>
      <c r="H3195" s="8">
        <v>-1700559.4</v>
      </c>
      <c r="I3195" s="8">
        <v>-2629981.09</v>
      </c>
      <c r="J3195" s="8">
        <v>-2310652.9500000002</v>
      </c>
      <c r="K3195" s="8">
        <v>-2836464.29</v>
      </c>
      <c r="L3195" s="8">
        <v>-3543529.3000000003</v>
      </c>
      <c r="M3195" s="8">
        <v>-6133688.8299999991</v>
      </c>
      <c r="N3195" s="8">
        <v>-8871829.5600000024</v>
      </c>
    </row>
    <row r="3196" spans="3:14" s="7" customFormat="1" x14ac:dyDescent="0.2">
      <c r="C3196" s="7" t="s">
        <v>2265</v>
      </c>
      <c r="D3196" s="8">
        <v>-5930.57</v>
      </c>
      <c r="E3196" s="8">
        <v>-7618.12</v>
      </c>
      <c r="F3196" s="8">
        <v>-20242.509999999998</v>
      </c>
      <c r="G3196" s="8">
        <v>-3666.69</v>
      </c>
      <c r="H3196" s="8">
        <v>-6903.7699999999995</v>
      </c>
      <c r="I3196" s="8">
        <v>-4352.3900000000003</v>
      </c>
      <c r="J3196" s="8"/>
      <c r="K3196" s="8">
        <v>-22492.46</v>
      </c>
      <c r="L3196" s="8">
        <v>-6707.56</v>
      </c>
      <c r="M3196" s="8">
        <v>-17599.400000000001</v>
      </c>
      <c r="N3196" s="8">
        <v>-25933.269999999997</v>
      </c>
    </row>
    <row r="3197" spans="3:14" s="7" customFormat="1" x14ac:dyDescent="0.2">
      <c r="C3197" s="7" t="s">
        <v>2266</v>
      </c>
      <c r="D3197" s="8">
        <v>-553292.54</v>
      </c>
      <c r="E3197" s="8">
        <v>-423670.28</v>
      </c>
      <c r="F3197" s="8">
        <v>-539669.26000000013</v>
      </c>
      <c r="G3197" s="8">
        <v>-290199.15000000002</v>
      </c>
      <c r="H3197" s="8">
        <v>-295629.71000000002</v>
      </c>
      <c r="I3197" s="8">
        <v>-162959.84000000003</v>
      </c>
      <c r="J3197" s="8">
        <v>-514643.23</v>
      </c>
      <c r="K3197" s="8">
        <v>-324554.34999999998</v>
      </c>
      <c r="L3197" s="8">
        <v>-249794.48</v>
      </c>
      <c r="M3197" s="8">
        <v>-428191.16000000003</v>
      </c>
      <c r="N3197" s="8">
        <v>-652550.06999999995</v>
      </c>
    </row>
    <row r="3198" spans="3:14" s="7" customFormat="1" x14ac:dyDescent="0.2">
      <c r="C3198" s="7" t="s">
        <v>2267</v>
      </c>
      <c r="D3198" s="8">
        <v>-88799.1</v>
      </c>
      <c r="E3198" s="8">
        <v>-105819.3</v>
      </c>
      <c r="F3198" s="8">
        <v>-81619.239999999991</v>
      </c>
      <c r="G3198" s="8">
        <v>-69305.38</v>
      </c>
      <c r="H3198" s="8">
        <v>-49890.12</v>
      </c>
      <c r="I3198" s="8">
        <v>-54043.289999999994</v>
      </c>
      <c r="J3198" s="8">
        <v>-101789.98000000001</v>
      </c>
      <c r="K3198" s="8">
        <v>-194164.61999999997</v>
      </c>
      <c r="L3198" s="8">
        <v>-33143.46</v>
      </c>
      <c r="M3198" s="8">
        <v>-72089.680000000008</v>
      </c>
      <c r="N3198" s="8">
        <v>-161651.63</v>
      </c>
    </row>
    <row r="3199" spans="3:14" s="7" customFormat="1" x14ac:dyDescent="0.2">
      <c r="C3199" s="7" t="s">
        <v>2268</v>
      </c>
      <c r="D3199" s="8">
        <v>-579240.15999999992</v>
      </c>
      <c r="E3199" s="8">
        <v>-784571.21000000008</v>
      </c>
      <c r="F3199" s="8">
        <v>-789799.59999999986</v>
      </c>
      <c r="G3199" s="8">
        <v>-674819.33</v>
      </c>
      <c r="H3199" s="8">
        <v>-354693.48999999993</v>
      </c>
      <c r="I3199" s="8">
        <v>-466744.41000000003</v>
      </c>
      <c r="J3199" s="8">
        <v>-413477.48</v>
      </c>
      <c r="K3199" s="8">
        <v>-496950.57000000007</v>
      </c>
      <c r="L3199" s="8">
        <v>-497818.69000000006</v>
      </c>
      <c r="M3199" s="8">
        <v>-722093.66</v>
      </c>
      <c r="N3199" s="8">
        <v>-1264979.1100000001</v>
      </c>
    </row>
    <row r="3200" spans="3:14" s="7" customFormat="1" x14ac:dyDescent="0.2">
      <c r="C3200" s="7" t="s">
        <v>2269</v>
      </c>
      <c r="D3200" s="8"/>
      <c r="E3200" s="8">
        <v>-60296.17</v>
      </c>
      <c r="F3200" s="8">
        <v>-20073.89</v>
      </c>
      <c r="G3200" s="8"/>
      <c r="H3200" s="8"/>
      <c r="I3200" s="8"/>
      <c r="J3200" s="8"/>
      <c r="K3200" s="8"/>
      <c r="L3200" s="8"/>
      <c r="M3200" s="8"/>
      <c r="N3200" s="8"/>
    </row>
    <row r="3201" spans="1:14" s="7" customFormat="1" x14ac:dyDescent="0.2">
      <c r="C3201" s="7" t="s">
        <v>2270</v>
      </c>
      <c r="D3201" s="8"/>
      <c r="E3201" s="8"/>
      <c r="F3201" s="8">
        <v>-280.01</v>
      </c>
      <c r="G3201" s="8"/>
      <c r="H3201" s="8"/>
      <c r="I3201" s="8"/>
      <c r="J3201" s="8"/>
      <c r="K3201" s="8"/>
      <c r="L3201" s="8"/>
      <c r="M3201" s="8"/>
      <c r="N3201" s="8"/>
    </row>
    <row r="3202" spans="1:14" s="7" customFormat="1" x14ac:dyDescent="0.2">
      <c r="C3202" s="7" t="s">
        <v>2271</v>
      </c>
      <c r="D3202" s="8">
        <v>-183093.61000000002</v>
      </c>
      <c r="E3202" s="8">
        <v>-237149.78</v>
      </c>
      <c r="F3202" s="8">
        <v>-236485.96000000002</v>
      </c>
      <c r="G3202" s="8">
        <v>-78150.490000000005</v>
      </c>
      <c r="H3202" s="8">
        <v>-54978.09</v>
      </c>
      <c r="I3202" s="8">
        <v>-99577.13</v>
      </c>
      <c r="J3202" s="8">
        <v>-196681.58000000002</v>
      </c>
      <c r="K3202" s="8">
        <v>-337729.25</v>
      </c>
      <c r="L3202" s="8">
        <v>-139337.65</v>
      </c>
      <c r="M3202" s="8">
        <v>-218291.09000000003</v>
      </c>
      <c r="N3202" s="8">
        <v>-314653.33</v>
      </c>
    </row>
    <row r="3203" spans="1:14" s="7" customFormat="1" x14ac:dyDescent="0.2">
      <c r="A3203" s="14"/>
      <c r="B3203" s="14" t="s">
        <v>2272</v>
      </c>
      <c r="C3203" s="14"/>
      <c r="D3203" s="15">
        <f>SUM(D3204:D3211)</f>
        <v>-2069868.31</v>
      </c>
      <c r="E3203" s="15">
        <f t="shared" ref="E3203:N3203" si="56">SUM(E3204:E3211)</f>
        <v>-1381686.7000000002</v>
      </c>
      <c r="F3203" s="15">
        <f t="shared" si="56"/>
        <v>-817164.99000000011</v>
      </c>
      <c r="G3203" s="15">
        <f t="shared" si="56"/>
        <v>-592761.51000000013</v>
      </c>
      <c r="H3203" s="15">
        <f t="shared" si="56"/>
        <v>-581910.6</v>
      </c>
      <c r="I3203" s="15">
        <f t="shared" si="56"/>
        <v>-688438.7</v>
      </c>
      <c r="J3203" s="15">
        <f t="shared" si="56"/>
        <v>-981542.97000000009</v>
      </c>
      <c r="K3203" s="15">
        <f t="shared" si="56"/>
        <v>-2010631.4600000002</v>
      </c>
      <c r="L3203" s="15">
        <f t="shared" si="56"/>
        <v>-716466.34000000008</v>
      </c>
      <c r="M3203" s="15">
        <f t="shared" si="56"/>
        <v>-2114354.08</v>
      </c>
      <c r="N3203" s="15">
        <f t="shared" si="56"/>
        <v>-1083580.07</v>
      </c>
    </row>
    <row r="3204" spans="1:14" s="7" customFormat="1" x14ac:dyDescent="0.2">
      <c r="C3204" s="7" t="s">
        <v>2273</v>
      </c>
      <c r="D3204" s="8">
        <v>-4128.3899999999994</v>
      </c>
      <c r="E3204" s="8">
        <v>-19393.879999999997</v>
      </c>
      <c r="F3204" s="8">
        <v>-8583.01</v>
      </c>
      <c r="G3204" s="8">
        <v>-5070.8199999999988</v>
      </c>
      <c r="H3204" s="8">
        <v>-5624</v>
      </c>
      <c r="I3204" s="8">
        <v>-9596.7800000000007</v>
      </c>
      <c r="J3204" s="8">
        <v>-34637.57</v>
      </c>
      <c r="K3204" s="8">
        <v>-26367.15</v>
      </c>
      <c r="L3204" s="8">
        <v>-69812.72</v>
      </c>
      <c r="M3204" s="8">
        <v>-35896.630000000005</v>
      </c>
      <c r="N3204" s="8">
        <v>-24295.870000000003</v>
      </c>
    </row>
    <row r="3205" spans="1:14" s="7" customFormat="1" x14ac:dyDescent="0.2">
      <c r="C3205" s="7" t="s">
        <v>2274</v>
      </c>
      <c r="D3205" s="8">
        <v>-792019.43</v>
      </c>
      <c r="E3205" s="8">
        <v>-400122.05</v>
      </c>
      <c r="F3205" s="8">
        <v>-503824.6</v>
      </c>
      <c r="G3205" s="8">
        <v>-421395.76000000007</v>
      </c>
      <c r="H3205" s="8">
        <v>-226917.52</v>
      </c>
      <c r="I3205" s="8">
        <v>-423171.64</v>
      </c>
      <c r="J3205" s="8">
        <v>-528462.81000000006</v>
      </c>
      <c r="K3205" s="8">
        <v>-646247.07000000007</v>
      </c>
      <c r="L3205" s="8">
        <v>-236068.07000000004</v>
      </c>
      <c r="M3205" s="8">
        <v>-554293.64</v>
      </c>
      <c r="N3205" s="8">
        <v>-415249.48</v>
      </c>
    </row>
    <row r="3206" spans="1:14" s="7" customFormat="1" x14ac:dyDescent="0.2">
      <c r="C3206" s="7" t="s">
        <v>2275</v>
      </c>
      <c r="D3206" s="8">
        <v>-1189272.4099999999</v>
      </c>
      <c r="E3206" s="8">
        <v>-856550.12000000011</v>
      </c>
      <c r="F3206" s="8">
        <v>-205941</v>
      </c>
      <c r="G3206" s="8">
        <v>-135549.60999999999</v>
      </c>
      <c r="H3206" s="8">
        <v>-312311.61</v>
      </c>
      <c r="I3206" s="8">
        <v>-215701</v>
      </c>
      <c r="J3206" s="8">
        <v>-398389.49</v>
      </c>
      <c r="K3206" s="8">
        <v>-1241078.2300000002</v>
      </c>
      <c r="L3206" s="8">
        <v>-320098.72999999992</v>
      </c>
      <c r="M3206" s="8">
        <v>-1429943.2</v>
      </c>
      <c r="N3206" s="8">
        <v>-575789.44000000006</v>
      </c>
    </row>
    <row r="3207" spans="1:14" s="7" customFormat="1" x14ac:dyDescent="0.2">
      <c r="C3207" s="7" t="s">
        <v>2276</v>
      </c>
      <c r="D3207" s="8">
        <v>-8931.31</v>
      </c>
      <c r="E3207" s="8">
        <v>-12428.34</v>
      </c>
      <c r="F3207" s="8">
        <v>-7384.9100000000008</v>
      </c>
      <c r="G3207" s="8">
        <v>-1903.26</v>
      </c>
      <c r="H3207" s="8">
        <v>-6929.3</v>
      </c>
      <c r="I3207" s="8">
        <v>-1017.1</v>
      </c>
      <c r="J3207" s="8"/>
      <c r="K3207" s="8">
        <v>-1319.29</v>
      </c>
      <c r="L3207" s="8">
        <v>-24536.44</v>
      </c>
      <c r="M3207" s="8">
        <v>-925.11999999999966</v>
      </c>
      <c r="N3207" s="8">
        <v>-16678.88</v>
      </c>
    </row>
    <row r="3208" spans="1:14" s="7" customFormat="1" x14ac:dyDescent="0.2">
      <c r="C3208" s="7" t="s">
        <v>2277</v>
      </c>
      <c r="D3208" s="8">
        <v>-18180.580000000002</v>
      </c>
      <c r="E3208" s="8">
        <v>-16713.440000000002</v>
      </c>
      <c r="F3208" s="8">
        <v>-21836.15</v>
      </c>
      <c r="G3208" s="8">
        <v>-15098.17</v>
      </c>
      <c r="H3208" s="8">
        <v>-11672.630000000001</v>
      </c>
      <c r="I3208" s="8">
        <v>-5709.33</v>
      </c>
      <c r="J3208" s="8">
        <v>-13252.4</v>
      </c>
      <c r="K3208" s="8">
        <v>-12306.86</v>
      </c>
      <c r="L3208" s="8">
        <v>-37812.999999999993</v>
      </c>
      <c r="M3208" s="8">
        <v>-31004.18</v>
      </c>
      <c r="N3208" s="8">
        <v>-27727.609999999997</v>
      </c>
    </row>
    <row r="3209" spans="1:14" s="7" customFormat="1" x14ac:dyDescent="0.2">
      <c r="C3209" s="7" t="s">
        <v>2278</v>
      </c>
      <c r="D3209" s="8">
        <v>-50168.850000000006</v>
      </c>
      <c r="E3209" s="8">
        <v>-31422.240000000002</v>
      </c>
      <c r="F3209" s="8">
        <v>-61794.17</v>
      </c>
      <c r="G3209" s="8">
        <v>-8870.35</v>
      </c>
      <c r="H3209" s="8">
        <v>-16880.73</v>
      </c>
      <c r="I3209" s="8">
        <v>-30047.49</v>
      </c>
      <c r="J3209" s="8">
        <v>-2753.56</v>
      </c>
      <c r="K3209" s="8">
        <v>-75874.19</v>
      </c>
      <c r="L3209" s="8">
        <v>-19631.509999999998</v>
      </c>
      <c r="M3209" s="8">
        <v>-60421.43</v>
      </c>
      <c r="N3209" s="8">
        <v>-18565.71</v>
      </c>
    </row>
    <row r="3210" spans="1:14" s="7" customFormat="1" x14ac:dyDescent="0.2">
      <c r="C3210" s="7" t="s">
        <v>2279</v>
      </c>
      <c r="D3210" s="8">
        <v>-5205.8999999999996</v>
      </c>
      <c r="E3210" s="8">
        <v>-8080.08</v>
      </c>
      <c r="F3210" s="8">
        <v>-7007.7199999999993</v>
      </c>
      <c r="G3210" s="8">
        <v>-4476.24</v>
      </c>
      <c r="H3210" s="8">
        <v>-1135.8700000000001</v>
      </c>
      <c r="I3210" s="8">
        <v>-2737.3599999999997</v>
      </c>
      <c r="J3210" s="8">
        <v>-3800.46</v>
      </c>
      <c r="K3210" s="8">
        <v>-6723.2699999999995</v>
      </c>
      <c r="L3210" s="8">
        <v>-7431.8099999999995</v>
      </c>
      <c r="M3210" s="8">
        <v>-1381.19</v>
      </c>
      <c r="N3210" s="8">
        <v>-3105.21</v>
      </c>
    </row>
    <row r="3211" spans="1:14" s="7" customFormat="1" x14ac:dyDescent="0.2">
      <c r="C3211" s="7" t="s">
        <v>2280</v>
      </c>
      <c r="D3211" s="8">
        <v>-1961.4399999999998</v>
      </c>
      <c r="E3211" s="8">
        <v>-36976.550000000003</v>
      </c>
      <c r="F3211" s="8">
        <v>-793.43</v>
      </c>
      <c r="G3211" s="8">
        <v>-397.3</v>
      </c>
      <c r="H3211" s="8">
        <v>-438.94</v>
      </c>
      <c r="I3211" s="8">
        <v>-458</v>
      </c>
      <c r="J3211" s="8">
        <v>-246.68</v>
      </c>
      <c r="K3211" s="8">
        <v>-715.40000000000009</v>
      </c>
      <c r="L3211" s="8">
        <v>-1074.06</v>
      </c>
      <c r="M3211" s="8">
        <v>-488.69</v>
      </c>
      <c r="N3211" s="8">
        <v>-2167.87</v>
      </c>
    </row>
    <row r="3212" spans="1:14" s="7" customFormat="1" x14ac:dyDescent="0.2">
      <c r="A3212" s="14"/>
      <c r="B3212" s="14" t="s">
        <v>2281</v>
      </c>
      <c r="C3212" s="14"/>
      <c r="D3212" s="15">
        <f>SUM(D3213:D3216)</f>
        <v>-44425.14</v>
      </c>
      <c r="E3212" s="15">
        <f t="shared" ref="E3212:N3212" si="57">SUM(E3213:E3216)</f>
        <v>-44781.02</v>
      </c>
      <c r="F3212" s="15">
        <f t="shared" si="57"/>
        <v>-53728.43</v>
      </c>
      <c r="G3212" s="15">
        <f t="shared" si="57"/>
        <v>-46241.2</v>
      </c>
      <c r="H3212" s="15">
        <f t="shared" si="57"/>
        <v>-41715.17</v>
      </c>
      <c r="I3212" s="15">
        <f t="shared" si="57"/>
        <v>-44226.7</v>
      </c>
      <c r="J3212" s="15">
        <f t="shared" si="57"/>
        <v>-78897.709999999992</v>
      </c>
      <c r="K3212" s="15">
        <f t="shared" si="57"/>
        <v>-38734.629999999997</v>
      </c>
      <c r="L3212" s="15">
        <f t="shared" si="57"/>
        <v>-36303.379999999997</v>
      </c>
      <c r="M3212" s="15">
        <f t="shared" si="57"/>
        <v>-31853.62</v>
      </c>
      <c r="N3212" s="15">
        <f t="shared" si="57"/>
        <v>-33322.15</v>
      </c>
    </row>
    <row r="3213" spans="1:14" s="7" customFormat="1" x14ac:dyDescent="0.2">
      <c r="C3213" s="7" t="s">
        <v>2282</v>
      </c>
      <c r="D3213" s="8">
        <v>0</v>
      </c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s="7" customFormat="1" x14ac:dyDescent="0.2">
      <c r="C3214" s="7" t="s">
        <v>2283</v>
      </c>
      <c r="D3214" s="8">
        <v>-29390.61</v>
      </c>
      <c r="E3214" s="8">
        <v>-34730.46</v>
      </c>
      <c r="F3214" s="8">
        <v>-47319.9</v>
      </c>
      <c r="G3214" s="8">
        <v>-32924.849999999991</v>
      </c>
      <c r="H3214" s="8">
        <v>-22482.57</v>
      </c>
      <c r="I3214" s="8">
        <v>-26657.1</v>
      </c>
      <c r="J3214" s="8">
        <v>-27341.689999999995</v>
      </c>
      <c r="K3214" s="8">
        <v>-31371.629999999997</v>
      </c>
      <c r="L3214" s="8">
        <v>-30551.22</v>
      </c>
      <c r="M3214" s="8">
        <v>-31170.55</v>
      </c>
      <c r="N3214" s="8">
        <v>-32343.460000000003</v>
      </c>
    </row>
    <row r="3215" spans="1:14" s="7" customFormat="1" x14ac:dyDescent="0.2">
      <c r="C3215" s="7" t="s">
        <v>2284</v>
      </c>
      <c r="D3215" s="8">
        <v>-15034.530000000002</v>
      </c>
      <c r="E3215" s="8">
        <v>-10050.56</v>
      </c>
      <c r="F3215" s="8">
        <v>-6408.53</v>
      </c>
      <c r="G3215" s="8">
        <v>-13316.350000000002</v>
      </c>
      <c r="H3215" s="8">
        <v>-19232.599999999999</v>
      </c>
      <c r="I3215" s="8">
        <v>-17569.600000000002</v>
      </c>
      <c r="J3215" s="8">
        <v>-51556.02</v>
      </c>
      <c r="K3215" s="8">
        <v>-7363</v>
      </c>
      <c r="L3215" s="8">
        <v>-5752.1599999999989</v>
      </c>
      <c r="M3215" s="8">
        <v>-683.06999999999994</v>
      </c>
      <c r="N3215" s="8">
        <v>-978.68999999999994</v>
      </c>
    </row>
    <row r="3216" spans="1:14" s="7" customFormat="1" x14ac:dyDescent="0.2">
      <c r="C3216" s="7" t="s">
        <v>2247</v>
      </c>
      <c r="D3216" s="8"/>
      <c r="E3216" s="8"/>
      <c r="F3216" s="8"/>
      <c r="G3216" s="8"/>
      <c r="H3216" s="8"/>
      <c r="I3216" s="8"/>
      <c r="J3216" s="8"/>
      <c r="K3216" s="8">
        <v>0</v>
      </c>
      <c r="L3216" s="8"/>
      <c r="M3216" s="8"/>
      <c r="N3216" s="8"/>
    </row>
    <row r="3217" spans="1:14" s="7" customFormat="1" x14ac:dyDescent="0.2">
      <c r="A3217" s="14"/>
      <c r="B3217" s="14" t="s">
        <v>2285</v>
      </c>
      <c r="C3217" s="14"/>
      <c r="D3217" s="15">
        <f>SUM(D3218)</f>
        <v>0</v>
      </c>
      <c r="E3217" s="15">
        <f t="shared" ref="E3217:N3217" si="58">SUM(E3218)</f>
        <v>0</v>
      </c>
      <c r="F3217" s="15">
        <f t="shared" si="58"/>
        <v>-7392.4</v>
      </c>
      <c r="G3217" s="15">
        <f t="shared" si="58"/>
        <v>-2877.69</v>
      </c>
      <c r="H3217" s="15">
        <f t="shared" si="58"/>
        <v>0</v>
      </c>
      <c r="I3217" s="15">
        <f t="shared" si="58"/>
        <v>0</v>
      </c>
      <c r="J3217" s="15">
        <f t="shared" si="58"/>
        <v>0</v>
      </c>
      <c r="K3217" s="15">
        <f t="shared" si="58"/>
        <v>0</v>
      </c>
      <c r="L3217" s="15">
        <f t="shared" si="58"/>
        <v>0</v>
      </c>
      <c r="M3217" s="15">
        <f t="shared" si="58"/>
        <v>0</v>
      </c>
      <c r="N3217" s="15">
        <f t="shared" si="58"/>
        <v>0</v>
      </c>
    </row>
    <row r="3218" spans="1:14" s="7" customFormat="1" x14ac:dyDescent="0.2">
      <c r="C3218" s="7" t="s">
        <v>2286</v>
      </c>
      <c r="D3218" s="8"/>
      <c r="E3218" s="8"/>
      <c r="F3218" s="8">
        <v>-7392.4</v>
      </c>
      <c r="G3218" s="8">
        <v>-2877.69</v>
      </c>
      <c r="H3218" s="8"/>
      <c r="I3218" s="8"/>
      <c r="J3218" s="8"/>
      <c r="K3218" s="8"/>
      <c r="L3218" s="8"/>
      <c r="M3218" s="8"/>
      <c r="N3218" s="8"/>
    </row>
    <row r="3219" spans="1:14" s="7" customFormat="1" x14ac:dyDescent="0.2">
      <c r="A3219" s="14"/>
      <c r="B3219" s="14" t="s">
        <v>2287</v>
      </c>
      <c r="C3219" s="14"/>
      <c r="D3219" s="15">
        <f>SUM(D3220:D3241)</f>
        <v>-13024028.27</v>
      </c>
      <c r="E3219" s="15">
        <f t="shared" ref="E3219:N3219" si="59">SUM(E3220:E3241)</f>
        <v>-15208350.139999999</v>
      </c>
      <c r="F3219" s="15">
        <f t="shared" si="59"/>
        <v>-13155925.84</v>
      </c>
      <c r="G3219" s="15">
        <f t="shared" si="59"/>
        <v>-11455823.149999999</v>
      </c>
      <c r="H3219" s="15">
        <f t="shared" si="59"/>
        <v>-7102439.8600000013</v>
      </c>
      <c r="I3219" s="15">
        <f t="shared" si="59"/>
        <v>-11065057.180000002</v>
      </c>
      <c r="J3219" s="15">
        <f t="shared" si="59"/>
        <v>-10973439.530000007</v>
      </c>
      <c r="K3219" s="15">
        <f t="shared" si="59"/>
        <v>-17957252.629999999</v>
      </c>
      <c r="L3219" s="15">
        <f t="shared" si="59"/>
        <v>-19030382.710000001</v>
      </c>
      <c r="M3219" s="15">
        <f t="shared" si="59"/>
        <v>-19137392.710000001</v>
      </c>
      <c r="N3219" s="15">
        <f t="shared" si="59"/>
        <v>-21725193.780000001</v>
      </c>
    </row>
    <row r="3220" spans="1:14" s="7" customFormat="1" x14ac:dyDescent="0.2">
      <c r="C3220" s="7" t="s">
        <v>18</v>
      </c>
      <c r="D3220" s="8">
        <v>0</v>
      </c>
      <c r="E3220" s="8"/>
      <c r="F3220" s="8"/>
      <c r="G3220" s="8"/>
      <c r="H3220" s="8"/>
      <c r="I3220" s="8"/>
      <c r="J3220" s="8">
        <v>0</v>
      </c>
      <c r="K3220" s="8"/>
      <c r="L3220" s="8"/>
      <c r="M3220" s="8"/>
      <c r="N3220" s="8"/>
    </row>
    <row r="3221" spans="1:14" s="7" customFormat="1" x14ac:dyDescent="0.2">
      <c r="C3221" s="7" t="s">
        <v>2288</v>
      </c>
      <c r="D3221" s="8">
        <v>-161083.66000000003</v>
      </c>
      <c r="E3221" s="8">
        <v>-58986.62</v>
      </c>
      <c r="F3221" s="8">
        <v>-88878.73</v>
      </c>
      <c r="G3221" s="8">
        <v>-73089.849999999991</v>
      </c>
      <c r="H3221" s="8">
        <v>-24424.36</v>
      </c>
      <c r="I3221" s="8">
        <v>-64661.080000000009</v>
      </c>
      <c r="J3221" s="8">
        <v>-27907.010000000002</v>
      </c>
      <c r="K3221" s="8">
        <v>-38569.670000000006</v>
      </c>
      <c r="L3221" s="8">
        <v>-26144.470000000005</v>
      </c>
      <c r="M3221" s="8">
        <v>-88218.590000000011</v>
      </c>
      <c r="N3221" s="8">
        <v>-74689.97</v>
      </c>
    </row>
    <row r="3222" spans="1:14" s="7" customFormat="1" x14ac:dyDescent="0.2">
      <c r="C3222" s="7" t="s">
        <v>2289</v>
      </c>
      <c r="D3222" s="8">
        <v>-1230061.5499999998</v>
      </c>
      <c r="E3222" s="8">
        <v>-1263010.1300000001</v>
      </c>
      <c r="F3222" s="8">
        <v>-515510.32999999996</v>
      </c>
      <c r="G3222" s="8">
        <v>-385870.61</v>
      </c>
      <c r="H3222" s="8">
        <v>-242496.38</v>
      </c>
      <c r="I3222" s="8">
        <v>-593381.05000000005</v>
      </c>
      <c r="J3222" s="8">
        <v>-405597.18999999994</v>
      </c>
      <c r="K3222" s="8">
        <v>-713433.1100000001</v>
      </c>
      <c r="L3222" s="8">
        <v>-568290.39</v>
      </c>
      <c r="M3222" s="8">
        <v>-680145.01</v>
      </c>
      <c r="N3222" s="8">
        <v>-373027.69000000006</v>
      </c>
    </row>
    <row r="3223" spans="1:14" s="7" customFormat="1" x14ac:dyDescent="0.2">
      <c r="C3223" s="7" t="s">
        <v>2290</v>
      </c>
      <c r="D3223" s="8"/>
      <c r="E3223" s="8"/>
      <c r="F3223" s="8"/>
      <c r="G3223" s="8"/>
      <c r="H3223" s="8"/>
      <c r="I3223" s="8"/>
      <c r="J3223" s="8"/>
      <c r="K3223" s="8"/>
      <c r="L3223" s="8"/>
      <c r="M3223" s="8">
        <v>-62.49</v>
      </c>
      <c r="N3223" s="8"/>
    </row>
    <row r="3224" spans="1:14" s="7" customFormat="1" x14ac:dyDescent="0.2">
      <c r="C3224" s="7" t="s">
        <v>2291</v>
      </c>
      <c r="D3224" s="8">
        <v>-8150541.3300000001</v>
      </c>
      <c r="E3224" s="8">
        <v>-8865513.870000001</v>
      </c>
      <c r="F3224" s="8">
        <v>-8595328.3499999996</v>
      </c>
      <c r="G3224" s="8">
        <v>-7837567.3199999994</v>
      </c>
      <c r="H3224" s="8">
        <v>-4698652.54</v>
      </c>
      <c r="I3224" s="8">
        <v>-7006873.1500000004</v>
      </c>
      <c r="J3224" s="8">
        <v>-7737782.2800000012</v>
      </c>
      <c r="K3224" s="8">
        <v>-12232564.960000001</v>
      </c>
      <c r="L3224" s="8">
        <v>-13969431.6</v>
      </c>
      <c r="M3224" s="8">
        <v>-13938430.940000001</v>
      </c>
      <c r="N3224" s="8">
        <v>-16017708.109999999</v>
      </c>
    </row>
    <row r="3225" spans="1:14" s="7" customFormat="1" x14ac:dyDescent="0.2">
      <c r="C3225" s="7" t="s">
        <v>2292</v>
      </c>
      <c r="D3225" s="8">
        <v>-2302283.7999999998</v>
      </c>
      <c r="E3225" s="8">
        <v>-3473279.24</v>
      </c>
      <c r="F3225" s="8">
        <v>-2724471.54</v>
      </c>
      <c r="G3225" s="8">
        <v>-2050198.73</v>
      </c>
      <c r="H3225" s="8">
        <v>-1411686.0499999998</v>
      </c>
      <c r="I3225" s="8">
        <v>-2296867.25</v>
      </c>
      <c r="J3225" s="8">
        <v>-1354242.0399999998</v>
      </c>
      <c r="K3225" s="8">
        <v>-1901661.23</v>
      </c>
      <c r="L3225" s="8">
        <v>-1796012.1100000003</v>
      </c>
      <c r="M3225" s="8">
        <v>-1888728.38</v>
      </c>
      <c r="N3225" s="8">
        <v>-2250907.71</v>
      </c>
    </row>
    <row r="3226" spans="1:14" s="7" customFormat="1" x14ac:dyDescent="0.2">
      <c r="C3226" s="7" t="s">
        <v>2293</v>
      </c>
      <c r="D3226" s="8">
        <v>-1783.4499999999998</v>
      </c>
      <c r="E3226" s="8">
        <v>-4175.32</v>
      </c>
      <c r="F3226" s="8">
        <v>-9386.8499999999985</v>
      </c>
      <c r="G3226" s="8">
        <v>-1757.54</v>
      </c>
      <c r="H3226" s="8">
        <v>-609.79999999999995</v>
      </c>
      <c r="I3226" s="8">
        <v>-1875.2200000000003</v>
      </c>
      <c r="J3226" s="8">
        <v>-39.76</v>
      </c>
      <c r="K3226" s="8">
        <v>-4619.4800000000005</v>
      </c>
      <c r="L3226" s="8">
        <v>-7374.6</v>
      </c>
      <c r="M3226" s="8">
        <v>-6151.53</v>
      </c>
      <c r="N3226" s="8">
        <v>-275.14999999999998</v>
      </c>
    </row>
    <row r="3227" spans="1:14" s="7" customFormat="1" x14ac:dyDescent="0.2">
      <c r="C3227" s="7" t="s">
        <v>2294</v>
      </c>
      <c r="D3227" s="8">
        <v>-504615.85999999993</v>
      </c>
      <c r="E3227" s="8">
        <v>-452454.6</v>
      </c>
      <c r="F3227" s="8">
        <v>65194.229999999989</v>
      </c>
      <c r="G3227" s="8">
        <v>445.30999999999995</v>
      </c>
      <c r="H3227" s="8">
        <v>-140.80000000000001</v>
      </c>
      <c r="I3227" s="8"/>
      <c r="J3227" s="8"/>
      <c r="K3227" s="8">
        <v>-476.48</v>
      </c>
      <c r="L3227" s="8">
        <v>0</v>
      </c>
      <c r="M3227" s="8"/>
      <c r="N3227" s="8"/>
    </row>
    <row r="3228" spans="1:14" s="7" customFormat="1" x14ac:dyDescent="0.2">
      <c r="C3228" s="7" t="s">
        <v>2295</v>
      </c>
      <c r="D3228" s="8">
        <v>-99270.42</v>
      </c>
      <c r="E3228" s="8">
        <v>-86655.83</v>
      </c>
      <c r="F3228" s="8">
        <v>-158424.39000000001</v>
      </c>
      <c r="G3228" s="8">
        <v>-170548.55</v>
      </c>
      <c r="H3228" s="8">
        <v>-95986.78</v>
      </c>
      <c r="I3228" s="8">
        <v>-48767.07</v>
      </c>
      <c r="J3228" s="8">
        <v>-44774.630000000005</v>
      </c>
      <c r="K3228" s="8">
        <v>-425355.64999999997</v>
      </c>
      <c r="L3228" s="8">
        <v>-173558.52999999997</v>
      </c>
      <c r="M3228" s="8">
        <v>340279.76</v>
      </c>
      <c r="N3228" s="8">
        <v>-506273.14999999997</v>
      </c>
    </row>
    <row r="3229" spans="1:14" s="7" customFormat="1" x14ac:dyDescent="0.2">
      <c r="C3229" s="7" t="s">
        <v>2296</v>
      </c>
      <c r="D3229" s="8"/>
      <c r="E3229" s="8"/>
      <c r="F3229" s="8">
        <v>0</v>
      </c>
      <c r="G3229" s="8"/>
      <c r="H3229" s="8"/>
      <c r="I3229" s="8"/>
      <c r="J3229" s="8"/>
      <c r="K3229" s="8"/>
      <c r="L3229" s="8"/>
      <c r="M3229" s="8"/>
      <c r="N3229" s="8"/>
    </row>
    <row r="3230" spans="1:14" s="7" customFormat="1" x14ac:dyDescent="0.2">
      <c r="C3230" s="7" t="s">
        <v>2297</v>
      </c>
      <c r="D3230" s="8">
        <v>-12627.489999999998</v>
      </c>
      <c r="E3230" s="8">
        <v>-8390.94</v>
      </c>
      <c r="F3230" s="8">
        <v>-10047.65</v>
      </c>
      <c r="G3230" s="8">
        <v>-10688.57</v>
      </c>
      <c r="H3230" s="8">
        <v>-8752.4</v>
      </c>
      <c r="I3230" s="8">
        <v>-18191.189999999999</v>
      </c>
      <c r="J3230" s="8">
        <v>-37221.640000000007</v>
      </c>
      <c r="K3230" s="8">
        <v>-70090.600000000006</v>
      </c>
      <c r="L3230" s="8">
        <v>-25176.23</v>
      </c>
      <c r="M3230" s="8">
        <v>-49988.45</v>
      </c>
      <c r="N3230" s="8">
        <v>-20886.82</v>
      </c>
    </row>
    <row r="3231" spans="1:14" s="7" customFormat="1" x14ac:dyDescent="0.2">
      <c r="C3231" s="7" t="s">
        <v>2298</v>
      </c>
      <c r="D3231" s="8">
        <v>-328316.13000000006</v>
      </c>
      <c r="E3231" s="8">
        <v>-575830.77</v>
      </c>
      <c r="F3231" s="8">
        <v>-760532.01</v>
      </c>
      <c r="G3231" s="8">
        <v>-372704.86999999994</v>
      </c>
      <c r="H3231" s="8">
        <v>-288754.42</v>
      </c>
      <c r="I3231" s="8">
        <v>-476244.98000000004</v>
      </c>
      <c r="J3231" s="8">
        <v>-969186.23999999987</v>
      </c>
      <c r="K3231" s="8">
        <v>-1797678.66</v>
      </c>
      <c r="L3231" s="8">
        <v>-1797021.82</v>
      </c>
      <c r="M3231" s="8">
        <v>-1974210.3499999999</v>
      </c>
      <c r="N3231" s="8">
        <v>-1841825.1700000002</v>
      </c>
    </row>
    <row r="3232" spans="1:14" s="7" customFormat="1" x14ac:dyDescent="0.2">
      <c r="C3232" s="7" t="s">
        <v>2299</v>
      </c>
      <c r="D3232" s="8">
        <v>-13258.600000000002</v>
      </c>
      <c r="E3232" s="8">
        <v>-25872.690000000002</v>
      </c>
      <c r="F3232" s="8">
        <v>-18766.55</v>
      </c>
      <c r="G3232" s="8">
        <v>-22639.63</v>
      </c>
      <c r="H3232" s="8">
        <v>-18132.53</v>
      </c>
      <c r="I3232" s="8">
        <v>-19934.760000000002</v>
      </c>
      <c r="J3232" s="8">
        <v>-14525.32</v>
      </c>
      <c r="K3232" s="8">
        <v>-53240.260000000009</v>
      </c>
      <c r="L3232" s="8">
        <v>-11558.640000000003</v>
      </c>
      <c r="M3232" s="8">
        <v>-33168.53</v>
      </c>
      <c r="N3232" s="8">
        <v>-54687.209999999992</v>
      </c>
    </row>
    <row r="3233" spans="1:14" s="7" customFormat="1" x14ac:dyDescent="0.2">
      <c r="C3233" s="7" t="s">
        <v>2300</v>
      </c>
      <c r="D3233" s="8">
        <v>-34177.480000000003</v>
      </c>
      <c r="E3233" s="8">
        <v>-86003.140000000014</v>
      </c>
      <c r="F3233" s="8">
        <v>-137179.18999999997</v>
      </c>
      <c r="G3233" s="8">
        <v>-79651.540000000008</v>
      </c>
      <c r="H3233" s="8">
        <v>-31412.01</v>
      </c>
      <c r="I3233" s="8">
        <v>-124998.53999999998</v>
      </c>
      <c r="J3233" s="8">
        <v>-88890.640000000014</v>
      </c>
      <c r="K3233" s="8">
        <v>-98706.590000000011</v>
      </c>
      <c r="L3233" s="8">
        <v>-84278.360000000015</v>
      </c>
      <c r="M3233" s="8">
        <v>-186850.48000000004</v>
      </c>
      <c r="N3233" s="8">
        <v>-151669.70000000001</v>
      </c>
    </row>
    <row r="3234" spans="1:14" s="7" customFormat="1" x14ac:dyDescent="0.2">
      <c r="C3234" s="7" t="s">
        <v>2301</v>
      </c>
      <c r="D3234" s="8">
        <v>-24525.940000000002</v>
      </c>
      <c r="E3234" s="8">
        <v>-46108.270000000004</v>
      </c>
      <c r="F3234" s="8">
        <v>-30989.149999999998</v>
      </c>
      <c r="G3234" s="8">
        <v>-27503.710000000006</v>
      </c>
      <c r="H3234" s="8">
        <v>-26997.570000000003</v>
      </c>
      <c r="I3234" s="8">
        <v>-27682.809999999998</v>
      </c>
      <c r="J3234" s="8">
        <v>-21123.129999999997</v>
      </c>
      <c r="K3234" s="8">
        <v>-38982.270000000004</v>
      </c>
      <c r="L3234" s="8">
        <v>-48927.250000000007</v>
      </c>
      <c r="M3234" s="8">
        <v>-28730.37</v>
      </c>
      <c r="N3234" s="8">
        <v>-33827.030000000006</v>
      </c>
    </row>
    <row r="3235" spans="1:14" s="7" customFormat="1" x14ac:dyDescent="0.2">
      <c r="C3235" s="7" t="s">
        <v>2286</v>
      </c>
      <c r="D3235" s="8"/>
      <c r="E3235" s="8"/>
      <c r="F3235" s="8">
        <v>-813.72</v>
      </c>
      <c r="G3235" s="8">
        <v>-36811.040000000001</v>
      </c>
      <c r="H3235" s="8">
        <v>-17580.530000000002</v>
      </c>
      <c r="I3235" s="8">
        <v>-19851.910000000003</v>
      </c>
      <c r="J3235" s="8">
        <v>-23027.980000000003</v>
      </c>
      <c r="K3235" s="8">
        <v>-32343.390000000003</v>
      </c>
      <c r="L3235" s="8">
        <v>-27052.799999999996</v>
      </c>
      <c r="M3235" s="8">
        <v>-18293.47</v>
      </c>
      <c r="N3235" s="8">
        <v>-22772.44000000001</v>
      </c>
    </row>
    <row r="3236" spans="1:14" s="7" customFormat="1" x14ac:dyDescent="0.2">
      <c r="C3236" s="7" t="s">
        <v>2302</v>
      </c>
      <c r="D3236" s="8">
        <v>-7299.3099999999995</v>
      </c>
      <c r="E3236" s="8">
        <v>-25307.54</v>
      </c>
      <c r="F3236" s="8">
        <v>-15158.350000000002</v>
      </c>
      <c r="G3236" s="8"/>
      <c r="H3236" s="8">
        <v>-2066.61</v>
      </c>
      <c r="I3236" s="8"/>
      <c r="J3236" s="8">
        <v>0</v>
      </c>
      <c r="K3236" s="8">
        <v>0</v>
      </c>
      <c r="L3236" s="8"/>
      <c r="M3236" s="8"/>
      <c r="N3236" s="8"/>
    </row>
    <row r="3237" spans="1:14" s="7" customFormat="1" x14ac:dyDescent="0.2">
      <c r="C3237" s="7" t="s">
        <v>2303</v>
      </c>
      <c r="D3237" s="8">
        <v>-16207.760000000002</v>
      </c>
      <c r="E3237" s="8">
        <v>-25069.189999999995</v>
      </c>
      <c r="F3237" s="8">
        <v>-13426.25</v>
      </c>
      <c r="G3237" s="8">
        <v>-23047.68</v>
      </c>
      <c r="H3237" s="8">
        <v>-7602.91</v>
      </c>
      <c r="I3237" s="8">
        <v>-3544.9799999999996</v>
      </c>
      <c r="J3237" s="8">
        <v>-678.07</v>
      </c>
      <c r="K3237" s="8">
        <v>678.07</v>
      </c>
      <c r="L3237" s="8">
        <v>0</v>
      </c>
      <c r="M3237" s="8"/>
      <c r="N3237" s="8"/>
    </row>
    <row r="3238" spans="1:14" s="7" customFormat="1" x14ac:dyDescent="0.2">
      <c r="C3238" s="7" t="s">
        <v>2304</v>
      </c>
      <c r="D3238" s="8"/>
      <c r="E3238" s="8"/>
      <c r="F3238" s="8">
        <v>-2780.31</v>
      </c>
      <c r="G3238" s="8">
        <v>-350222.89999999997</v>
      </c>
      <c r="H3238" s="8">
        <v>-236387.07999999996</v>
      </c>
      <c r="I3238" s="8">
        <v>-346847.66000000003</v>
      </c>
      <c r="J3238" s="8">
        <v>-239743.88999999998</v>
      </c>
      <c r="K3238" s="8">
        <v>-544048.47</v>
      </c>
      <c r="L3238" s="8">
        <v>-495555.91000000003</v>
      </c>
      <c r="M3238" s="8">
        <v>-584693.87999999989</v>
      </c>
      <c r="N3238" s="8">
        <v>-376643.63</v>
      </c>
    </row>
    <row r="3239" spans="1:14" s="7" customFormat="1" x14ac:dyDescent="0.2">
      <c r="C3239" s="7" t="s">
        <v>2305</v>
      </c>
      <c r="D3239" s="8">
        <v>-30605.72</v>
      </c>
      <c r="E3239" s="8">
        <v>-22802.489999999998</v>
      </c>
      <c r="F3239" s="8">
        <v>-45275.67</v>
      </c>
      <c r="G3239" s="8"/>
      <c r="H3239" s="8"/>
      <c r="I3239" s="8"/>
      <c r="J3239" s="8"/>
      <c r="K3239" s="8"/>
      <c r="L3239" s="8"/>
      <c r="M3239" s="8"/>
      <c r="N3239" s="8"/>
    </row>
    <row r="3240" spans="1:14" s="7" customFormat="1" x14ac:dyDescent="0.2">
      <c r="C3240" s="7" t="s">
        <v>2306</v>
      </c>
      <c r="D3240" s="8">
        <v>-107369.77</v>
      </c>
      <c r="E3240" s="8">
        <v>-188889.5</v>
      </c>
      <c r="F3240" s="8">
        <v>-94151.03</v>
      </c>
      <c r="G3240" s="8">
        <v>-13965.92</v>
      </c>
      <c r="H3240" s="8">
        <v>9242.91</v>
      </c>
      <c r="I3240" s="8">
        <v>-15335.53</v>
      </c>
      <c r="J3240" s="8"/>
      <c r="K3240" s="8"/>
      <c r="L3240" s="8"/>
      <c r="M3240" s="8"/>
      <c r="N3240" s="8"/>
    </row>
    <row r="3241" spans="1:14" s="7" customFormat="1" x14ac:dyDescent="0.2">
      <c r="C3241" s="7" t="s">
        <v>2307</v>
      </c>
      <c r="D3241" s="8"/>
      <c r="E3241" s="8"/>
      <c r="F3241" s="8"/>
      <c r="G3241" s="8"/>
      <c r="H3241" s="8"/>
      <c r="I3241" s="8"/>
      <c r="J3241" s="8">
        <v>-8699.7099999999991</v>
      </c>
      <c r="K3241" s="8">
        <v>-6159.88</v>
      </c>
      <c r="L3241" s="8"/>
      <c r="M3241" s="8"/>
      <c r="N3241" s="8"/>
    </row>
    <row r="3242" spans="1:14" s="7" customFormat="1" x14ac:dyDescent="0.2">
      <c r="A3242" s="14"/>
      <c r="B3242" s="14" t="s">
        <v>2308</v>
      </c>
      <c r="C3242" s="14"/>
      <c r="D3242" s="15">
        <f>SUM(D3243:D3250)</f>
        <v>-2302421.1500000004</v>
      </c>
      <c r="E3242" s="15">
        <f t="shared" ref="E3242:N3242" si="60">SUM(E3243:E3250)</f>
        <v>-2496810.7699999996</v>
      </c>
      <c r="F3242" s="15">
        <f t="shared" si="60"/>
        <v>-1837918.19</v>
      </c>
      <c r="G3242" s="15">
        <f t="shared" si="60"/>
        <v>-668955.89</v>
      </c>
      <c r="H3242" s="15">
        <f t="shared" si="60"/>
        <v>-794490.82000000007</v>
      </c>
      <c r="I3242" s="15">
        <f t="shared" si="60"/>
        <v>-2363726.7499999995</v>
      </c>
      <c r="J3242" s="15">
        <f t="shared" si="60"/>
        <v>-3214880.3899999997</v>
      </c>
      <c r="K3242" s="15">
        <f t="shared" si="60"/>
        <v>-2949569.94</v>
      </c>
      <c r="L3242" s="15">
        <f t="shared" si="60"/>
        <v>-2143184</v>
      </c>
      <c r="M3242" s="15">
        <f t="shared" si="60"/>
        <v>-2604016.1800000002</v>
      </c>
      <c r="N3242" s="15">
        <f t="shared" si="60"/>
        <v>-1094163.8</v>
      </c>
    </row>
    <row r="3243" spans="1:14" s="7" customFormat="1" x14ac:dyDescent="0.2">
      <c r="C3243" s="7" t="s">
        <v>2309</v>
      </c>
      <c r="D3243" s="8">
        <v>0</v>
      </c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s="7" customFormat="1" x14ac:dyDescent="0.2">
      <c r="C3244" s="7" t="s">
        <v>2310</v>
      </c>
      <c r="D3244" s="8">
        <v>-5.1899999999999995</v>
      </c>
      <c r="E3244" s="8"/>
      <c r="F3244" s="8"/>
      <c r="G3244" s="8"/>
      <c r="H3244" s="8"/>
      <c r="I3244" s="8"/>
      <c r="J3244" s="8"/>
      <c r="K3244" s="8">
        <v>0</v>
      </c>
      <c r="L3244" s="8">
        <v>-633.27</v>
      </c>
      <c r="M3244" s="8"/>
      <c r="N3244" s="8"/>
    </row>
    <row r="3245" spans="1:14" s="7" customFormat="1" x14ac:dyDescent="0.2">
      <c r="C3245" s="7" t="s">
        <v>2311</v>
      </c>
      <c r="D3245" s="8">
        <v>-13677.369999999999</v>
      </c>
      <c r="E3245" s="8">
        <v>-3481.56</v>
      </c>
      <c r="F3245" s="8">
        <v>-3621.07</v>
      </c>
      <c r="G3245" s="8">
        <v>-2235.3799999999997</v>
      </c>
      <c r="H3245" s="8">
        <v>-325.13</v>
      </c>
      <c r="I3245" s="8">
        <v>-16306.539999999997</v>
      </c>
      <c r="J3245" s="8">
        <v>-2705.48</v>
      </c>
      <c r="K3245" s="8">
        <v>-2432.7199999999998</v>
      </c>
      <c r="L3245" s="8">
        <v>-2896.99</v>
      </c>
      <c r="M3245" s="8">
        <v>-642.67999999999995</v>
      </c>
      <c r="N3245" s="8">
        <v>-16287.21</v>
      </c>
    </row>
    <row r="3246" spans="1:14" s="7" customFormat="1" x14ac:dyDescent="0.2">
      <c r="C3246" s="7" t="s">
        <v>2312</v>
      </c>
      <c r="D3246" s="8">
        <v>-124906.86</v>
      </c>
      <c r="E3246" s="8">
        <v>-6092.05</v>
      </c>
      <c r="F3246" s="8">
        <v>-24600.489999999998</v>
      </c>
      <c r="G3246" s="8">
        <v>-37535.589999999997</v>
      </c>
      <c r="H3246" s="8">
        <v>-16991.64</v>
      </c>
      <c r="I3246" s="8">
        <v>-27571.11</v>
      </c>
      <c r="J3246" s="8">
        <v>-27355.069999999996</v>
      </c>
      <c r="K3246" s="8">
        <v>-18350.55</v>
      </c>
      <c r="L3246" s="8">
        <v>-7073.18</v>
      </c>
      <c r="M3246" s="8">
        <v>-19449.04</v>
      </c>
      <c r="N3246" s="8">
        <v>-8322.34</v>
      </c>
    </row>
    <row r="3247" spans="1:14" s="7" customFormat="1" x14ac:dyDescent="0.2">
      <c r="C3247" s="7" t="s">
        <v>2313</v>
      </c>
      <c r="D3247" s="8">
        <v>-8401.869999999999</v>
      </c>
      <c r="E3247" s="8">
        <v>-2816.52</v>
      </c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s="7" customFormat="1" x14ac:dyDescent="0.2">
      <c r="C3248" s="7" t="s">
        <v>2314</v>
      </c>
      <c r="D3248" s="8">
        <v>-2446.5</v>
      </c>
      <c r="E3248" s="8">
        <v>-5768.5399999999991</v>
      </c>
      <c r="F3248" s="8">
        <v>-3414.2799999999997</v>
      </c>
      <c r="G3248" s="8">
        <v>-81.319999999999993</v>
      </c>
      <c r="H3248" s="8"/>
      <c r="I3248" s="8"/>
      <c r="J3248" s="8"/>
      <c r="K3248" s="8"/>
      <c r="L3248" s="8"/>
      <c r="M3248" s="8"/>
      <c r="N3248" s="8"/>
    </row>
    <row r="3249" spans="1:14" s="7" customFormat="1" x14ac:dyDescent="0.2">
      <c r="C3249" s="7" t="s">
        <v>2315</v>
      </c>
      <c r="D3249" s="8">
        <v>-2152983.3600000003</v>
      </c>
      <c r="E3249" s="8">
        <v>-2478652.0999999996</v>
      </c>
      <c r="F3249" s="8">
        <v>-1741549.5499999998</v>
      </c>
      <c r="G3249" s="8">
        <v>-629103.6</v>
      </c>
      <c r="H3249" s="8">
        <v>-777174.05</v>
      </c>
      <c r="I3249" s="8">
        <v>-2319849.0999999996</v>
      </c>
      <c r="J3249" s="8">
        <v>-3184819.84</v>
      </c>
      <c r="K3249" s="8">
        <v>-2928786.67</v>
      </c>
      <c r="L3249" s="8">
        <v>-2132580.56</v>
      </c>
      <c r="M3249" s="8">
        <v>-2583924.46</v>
      </c>
      <c r="N3249" s="8">
        <v>-1069554.25</v>
      </c>
    </row>
    <row r="3250" spans="1:14" s="7" customFormat="1" x14ac:dyDescent="0.2">
      <c r="C3250" s="7" t="s">
        <v>2316</v>
      </c>
      <c r="D3250" s="8"/>
      <c r="E3250" s="8"/>
      <c r="F3250" s="8">
        <v>-64732.800000000003</v>
      </c>
      <c r="G3250" s="8"/>
      <c r="H3250" s="8"/>
      <c r="I3250" s="8"/>
      <c r="J3250" s="8"/>
      <c r="K3250" s="8"/>
      <c r="L3250" s="8"/>
      <c r="M3250" s="8"/>
      <c r="N3250" s="8"/>
    </row>
    <row r="3251" spans="1:14" s="7" customFormat="1" x14ac:dyDescent="0.2">
      <c r="A3251" s="14"/>
      <c r="B3251" s="14" t="s">
        <v>2317</v>
      </c>
      <c r="C3251" s="14"/>
      <c r="D3251" s="15">
        <f>SUM(D3252:D3253)</f>
        <v>-311961.53000000003</v>
      </c>
      <c r="E3251" s="15">
        <f t="shared" ref="E3251:N3251" si="61">SUM(E3252:E3253)</f>
        <v>-1844487.27</v>
      </c>
      <c r="F3251" s="15">
        <f t="shared" si="61"/>
        <v>-5664120.3700000001</v>
      </c>
      <c r="G3251" s="15">
        <f t="shared" si="61"/>
        <v>-3685528.0900000003</v>
      </c>
      <c r="H3251" s="15">
        <f t="shared" si="61"/>
        <v>-8770823.3599999994</v>
      </c>
      <c r="I3251" s="15">
        <f t="shared" si="61"/>
        <v>-10321351.609999999</v>
      </c>
      <c r="J3251" s="15">
        <f t="shared" si="61"/>
        <v>-7608292.9000000004</v>
      </c>
      <c r="K3251" s="15">
        <f t="shared" si="61"/>
        <v>-9158543.7699999996</v>
      </c>
      <c r="L3251" s="15">
        <f t="shared" si="61"/>
        <v>-9979896.25</v>
      </c>
      <c r="M3251" s="15">
        <f t="shared" si="61"/>
        <v>-4271737.45</v>
      </c>
      <c r="N3251" s="15">
        <f t="shared" si="61"/>
        <v>-827340.85</v>
      </c>
    </row>
    <row r="3252" spans="1:14" s="7" customFormat="1" x14ac:dyDescent="0.2">
      <c r="C3252" s="7" t="s">
        <v>2318</v>
      </c>
      <c r="D3252" s="8">
        <v>-311961.53000000003</v>
      </c>
      <c r="E3252" s="8">
        <v>-1102920.8600000001</v>
      </c>
      <c r="F3252" s="8">
        <v>-3759945.13</v>
      </c>
      <c r="G3252" s="8">
        <v>-3178595.43</v>
      </c>
      <c r="H3252" s="8">
        <v>-4055920.77</v>
      </c>
      <c r="I3252" s="8">
        <v>-5339455.9000000004</v>
      </c>
      <c r="J3252" s="8">
        <v>-3862102.0700000003</v>
      </c>
      <c r="K3252" s="8">
        <v>-4035484.1699999995</v>
      </c>
      <c r="L3252" s="8">
        <v>-127771.09</v>
      </c>
      <c r="M3252" s="8">
        <v>-65867.490000000005</v>
      </c>
      <c r="N3252" s="8"/>
    </row>
    <row r="3253" spans="1:14" s="7" customFormat="1" x14ac:dyDescent="0.2">
      <c r="C3253" s="7" t="s">
        <v>2319</v>
      </c>
      <c r="D3253" s="8"/>
      <c r="E3253" s="8">
        <v>-741566.41</v>
      </c>
      <c r="F3253" s="8">
        <v>-1904175.24</v>
      </c>
      <c r="G3253" s="8">
        <v>-506932.66</v>
      </c>
      <c r="H3253" s="8">
        <v>-4714902.59</v>
      </c>
      <c r="I3253" s="8">
        <v>-4981895.71</v>
      </c>
      <c r="J3253" s="8">
        <v>-3746190.83</v>
      </c>
      <c r="K3253" s="8">
        <v>-5123059.6000000006</v>
      </c>
      <c r="L3253" s="8">
        <v>-9852125.1600000001</v>
      </c>
      <c r="M3253" s="8">
        <v>-4205869.96</v>
      </c>
      <c r="N3253" s="8">
        <v>-827340.85</v>
      </c>
    </row>
    <row r="3254" spans="1:14" s="7" customFormat="1" x14ac:dyDescent="0.2">
      <c r="A3254" s="14"/>
      <c r="B3254" s="14" t="s">
        <v>2320</v>
      </c>
      <c r="C3254" s="14"/>
      <c r="D3254" s="15">
        <f>SUM(D3255:D3287)</f>
        <v>-43214253.220000014</v>
      </c>
      <c r="E3254" s="15">
        <f t="shared" ref="E3254:N3254" si="62">SUM(E3255:E3287)</f>
        <v>-31767379.06000001</v>
      </c>
      <c r="F3254" s="15">
        <f t="shared" si="62"/>
        <v>-21833362.030000005</v>
      </c>
      <c r="G3254" s="15">
        <f t="shared" si="62"/>
        <v>-21994019.709999997</v>
      </c>
      <c r="H3254" s="15">
        <f t="shared" si="62"/>
        <v>-23340081.779999994</v>
      </c>
      <c r="I3254" s="15">
        <f t="shared" si="62"/>
        <v>-27600715.379999999</v>
      </c>
      <c r="J3254" s="15">
        <f t="shared" si="62"/>
        <v>-26630250.939999998</v>
      </c>
      <c r="K3254" s="15">
        <f t="shared" si="62"/>
        <v>-37069766.669999994</v>
      </c>
      <c r="L3254" s="15">
        <f t="shared" si="62"/>
        <v>-40501852.07</v>
      </c>
      <c r="M3254" s="15">
        <f t="shared" si="62"/>
        <v>-56420520.580000013</v>
      </c>
      <c r="N3254" s="15">
        <f t="shared" si="62"/>
        <v>-46936843.910000011</v>
      </c>
    </row>
    <row r="3255" spans="1:14" s="7" customFormat="1" x14ac:dyDescent="0.2">
      <c r="C3255" s="7" t="s">
        <v>18</v>
      </c>
      <c r="D3255" s="8">
        <v>0</v>
      </c>
      <c r="E3255" s="8"/>
      <c r="F3255" s="8"/>
      <c r="G3255" s="8">
        <v>0</v>
      </c>
      <c r="H3255" s="8">
        <v>0</v>
      </c>
      <c r="I3255" s="8">
        <v>0</v>
      </c>
      <c r="J3255" s="8">
        <v>0</v>
      </c>
      <c r="K3255" s="8"/>
      <c r="L3255" s="8"/>
      <c r="M3255" s="8"/>
      <c r="N3255" s="8"/>
    </row>
    <row r="3256" spans="1:14" s="7" customFormat="1" x14ac:dyDescent="0.2">
      <c r="C3256" s="7" t="s">
        <v>2321</v>
      </c>
      <c r="D3256" s="8">
        <v>-11228401.340000002</v>
      </c>
      <c r="E3256" s="8">
        <v>-7777683.2800000012</v>
      </c>
      <c r="F3256" s="8">
        <v>-5320979.0700000012</v>
      </c>
      <c r="G3256" s="8">
        <v>-5391116.6299999999</v>
      </c>
      <c r="H3256" s="8">
        <v>-5289025.3499999996</v>
      </c>
      <c r="I3256" s="8">
        <v>-5785900.8800000008</v>
      </c>
      <c r="J3256" s="8">
        <v>-5477227.6699999999</v>
      </c>
      <c r="K3256" s="8">
        <v>-6416549.8399999999</v>
      </c>
      <c r="L3256" s="8">
        <v>-7259025.3600000003</v>
      </c>
      <c r="M3256" s="8">
        <v>-9834342.7100000009</v>
      </c>
      <c r="N3256" s="8">
        <v>-7448255.25</v>
      </c>
    </row>
    <row r="3257" spans="1:14" s="7" customFormat="1" x14ac:dyDescent="0.2">
      <c r="C3257" s="7" t="s">
        <v>2322</v>
      </c>
      <c r="D3257" s="8">
        <v>-9967766.5900000017</v>
      </c>
      <c r="E3257" s="8">
        <v>-6505295.3599999994</v>
      </c>
      <c r="F3257" s="8">
        <v>-2484208.38</v>
      </c>
      <c r="G3257" s="8">
        <v>-2564452.1100000003</v>
      </c>
      <c r="H3257" s="8">
        <v>-2709782.3699999996</v>
      </c>
      <c r="I3257" s="8">
        <v>-3658838.4800000004</v>
      </c>
      <c r="J3257" s="8">
        <v>-3661577.75</v>
      </c>
      <c r="K3257" s="8">
        <v>-4691025.22</v>
      </c>
      <c r="L3257" s="8">
        <v>-4623404.8899999997</v>
      </c>
      <c r="M3257" s="8">
        <v>-8328946.8400000008</v>
      </c>
      <c r="N3257" s="8">
        <v>-7018250.3200000003</v>
      </c>
    </row>
    <row r="3258" spans="1:14" s="7" customFormat="1" x14ac:dyDescent="0.2">
      <c r="C3258" s="7" t="s">
        <v>2323</v>
      </c>
      <c r="D3258" s="8">
        <v>-1115196.72</v>
      </c>
      <c r="E3258" s="8">
        <v>-848833.07999999984</v>
      </c>
      <c r="F3258" s="8">
        <v>-666199.66</v>
      </c>
      <c r="G3258" s="8">
        <v>-645351.96</v>
      </c>
      <c r="H3258" s="8">
        <v>-596273.51</v>
      </c>
      <c r="I3258" s="8">
        <v>-752075.47000000009</v>
      </c>
      <c r="J3258" s="8">
        <v>-614948.11999999988</v>
      </c>
      <c r="K3258" s="8">
        <v>-972086.03</v>
      </c>
      <c r="L3258" s="8">
        <v>-874068.45</v>
      </c>
      <c r="M3258" s="8">
        <v>-2024199.8000000003</v>
      </c>
      <c r="N3258" s="8">
        <v>-1119806.82</v>
      </c>
    </row>
    <row r="3259" spans="1:14" s="7" customFormat="1" x14ac:dyDescent="0.2">
      <c r="C3259" s="7" t="s">
        <v>2324</v>
      </c>
      <c r="D3259" s="8">
        <v>-912723.33</v>
      </c>
      <c r="E3259" s="8">
        <v>-962656.65</v>
      </c>
      <c r="F3259" s="8">
        <v>-637745.23</v>
      </c>
      <c r="G3259" s="8">
        <v>-855497.81</v>
      </c>
      <c r="H3259" s="8">
        <v>-832380.87</v>
      </c>
      <c r="I3259" s="8">
        <v>-1566815.17</v>
      </c>
      <c r="J3259" s="8">
        <v>-1079003.3899999999</v>
      </c>
      <c r="K3259" s="8">
        <v>-1684426.0100000002</v>
      </c>
      <c r="L3259" s="8">
        <v>-1372616.2999999998</v>
      </c>
      <c r="M3259" s="8">
        <v>-1914330.1199999999</v>
      </c>
      <c r="N3259" s="8">
        <v>-1613940.7400000005</v>
      </c>
    </row>
    <row r="3260" spans="1:14" s="7" customFormat="1" x14ac:dyDescent="0.2">
      <c r="C3260" s="7" t="s">
        <v>2325</v>
      </c>
      <c r="D3260" s="8"/>
      <c r="E3260" s="8">
        <v>-40016.400000000001</v>
      </c>
      <c r="F3260" s="8">
        <v>-22103.360000000001</v>
      </c>
      <c r="G3260" s="8"/>
      <c r="H3260" s="8">
        <v>-43743.37</v>
      </c>
      <c r="I3260" s="8">
        <v>-123389.19</v>
      </c>
      <c r="J3260" s="8">
        <v>-41522.21</v>
      </c>
      <c r="K3260" s="8">
        <v>-127692.48000000001</v>
      </c>
      <c r="L3260" s="8">
        <v>-366854.30999999994</v>
      </c>
      <c r="M3260" s="8">
        <v>-154518.66</v>
      </c>
      <c r="N3260" s="8">
        <v>-106594.54000000001</v>
      </c>
    </row>
    <row r="3261" spans="1:14" s="7" customFormat="1" x14ac:dyDescent="0.2">
      <c r="C3261" s="7" t="s">
        <v>2326</v>
      </c>
      <c r="D3261" s="8"/>
      <c r="E3261" s="8">
        <v>-670.45</v>
      </c>
      <c r="F3261" s="8"/>
      <c r="G3261" s="8">
        <v>-670.45</v>
      </c>
      <c r="H3261" s="8"/>
      <c r="I3261" s="8">
        <v>-3696.1399999999994</v>
      </c>
      <c r="J3261" s="8"/>
      <c r="K3261" s="8"/>
      <c r="L3261" s="8"/>
      <c r="M3261" s="8">
        <v>-1951.45</v>
      </c>
      <c r="N3261" s="8"/>
    </row>
    <row r="3262" spans="1:14" s="7" customFormat="1" x14ac:dyDescent="0.2">
      <c r="C3262" s="7" t="s">
        <v>2327</v>
      </c>
      <c r="D3262" s="8">
        <v>-15490.100000000002</v>
      </c>
      <c r="E3262" s="8">
        <v>-36743.299999999996</v>
      </c>
      <c r="F3262" s="8">
        <v>-1986.01</v>
      </c>
      <c r="G3262" s="8">
        <v>-30523.91</v>
      </c>
      <c r="H3262" s="8">
        <v>-15217.85</v>
      </c>
      <c r="I3262" s="8">
        <v>-7798.86</v>
      </c>
      <c r="J3262" s="8"/>
      <c r="K3262" s="8">
        <v>-22186.73</v>
      </c>
      <c r="L3262" s="8">
        <v>-15850.140000000001</v>
      </c>
      <c r="M3262" s="8">
        <v>-17199.36</v>
      </c>
      <c r="N3262" s="8">
        <v>-6382.61</v>
      </c>
    </row>
    <row r="3263" spans="1:14" s="7" customFormat="1" x14ac:dyDescent="0.2">
      <c r="C3263" s="7" t="s">
        <v>2328</v>
      </c>
      <c r="D3263" s="8">
        <v>-9542.3700000000008</v>
      </c>
      <c r="E3263" s="8">
        <v>-24528.74</v>
      </c>
      <c r="F3263" s="8">
        <v>-10084.960000000001</v>
      </c>
      <c r="G3263" s="8">
        <v>-3985.71</v>
      </c>
      <c r="H3263" s="8">
        <v>-30881.26</v>
      </c>
      <c r="I3263" s="8">
        <v>-29262.6</v>
      </c>
      <c r="J3263" s="8">
        <v>-31353.31</v>
      </c>
      <c r="K3263" s="8">
        <v>-26817.370000000003</v>
      </c>
      <c r="L3263" s="8">
        <v>-55064.689999999995</v>
      </c>
      <c r="M3263" s="8">
        <v>-32923.46</v>
      </c>
      <c r="N3263" s="8">
        <v>-36227.11</v>
      </c>
    </row>
    <row r="3264" spans="1:14" s="7" customFormat="1" x14ac:dyDescent="0.2">
      <c r="C3264" s="7" t="s">
        <v>2329</v>
      </c>
      <c r="D3264" s="8">
        <v>-7511.03</v>
      </c>
      <c r="E3264" s="8">
        <v>-15022.06</v>
      </c>
      <c r="F3264" s="8">
        <v>-123382.48999999999</v>
      </c>
      <c r="G3264" s="8">
        <v>-7511.03</v>
      </c>
      <c r="H3264" s="8">
        <v>-15022.05</v>
      </c>
      <c r="I3264" s="8">
        <v>-52376.710000000006</v>
      </c>
      <c r="J3264" s="8">
        <v>-20950.690000000002</v>
      </c>
      <c r="K3264" s="8">
        <v>-20950.690000000002</v>
      </c>
      <c r="L3264" s="8">
        <v>-132078.34999999998</v>
      </c>
      <c r="M3264" s="8">
        <v>0</v>
      </c>
      <c r="N3264" s="8">
        <v>-40204.28</v>
      </c>
    </row>
    <row r="3265" spans="3:14" s="7" customFormat="1" x14ac:dyDescent="0.2">
      <c r="C3265" s="7" t="s">
        <v>2330</v>
      </c>
      <c r="D3265" s="8">
        <v>-37741.129999999997</v>
      </c>
      <c r="E3265" s="8"/>
      <c r="F3265" s="8"/>
      <c r="G3265" s="8"/>
      <c r="H3265" s="8">
        <v>-40107.659999999996</v>
      </c>
      <c r="I3265" s="8">
        <v>-184802.59</v>
      </c>
      <c r="J3265" s="8">
        <v>-13369.22</v>
      </c>
      <c r="K3265" s="8">
        <v>-37741.14</v>
      </c>
      <c r="L3265" s="8"/>
      <c r="M3265" s="8">
        <v>-140706.16999999998</v>
      </c>
      <c r="N3265" s="8">
        <v>-24371.91</v>
      </c>
    </row>
    <row r="3266" spans="3:14" s="7" customFormat="1" x14ac:dyDescent="0.2">
      <c r="C3266" s="7" t="s">
        <v>2331</v>
      </c>
      <c r="D3266" s="8">
        <v>-29025.150000000005</v>
      </c>
      <c r="E3266" s="8">
        <v>-13993.880000000001</v>
      </c>
      <c r="F3266" s="8">
        <v>-6852.62</v>
      </c>
      <c r="G3266" s="8">
        <v>-13705.23</v>
      </c>
      <c r="H3266" s="8">
        <v>-11421.02</v>
      </c>
      <c r="I3266" s="8">
        <v>-19108.64</v>
      </c>
      <c r="J3266" s="8">
        <v>-7004.25</v>
      </c>
      <c r="K3266" s="8">
        <v>-9288.4599999999991</v>
      </c>
      <c r="L3266" s="8">
        <v>-16141.060000000001</v>
      </c>
      <c r="M3266" s="8">
        <v>-25911.600000000002</v>
      </c>
      <c r="N3266" s="8">
        <v>-15962.029999999999</v>
      </c>
    </row>
    <row r="3267" spans="3:14" s="7" customFormat="1" x14ac:dyDescent="0.2">
      <c r="C3267" s="7" t="s">
        <v>2332</v>
      </c>
      <c r="D3267" s="8"/>
      <c r="E3267" s="8"/>
      <c r="F3267" s="8"/>
      <c r="G3267" s="8"/>
      <c r="H3267" s="8"/>
      <c r="I3267" s="8">
        <v>-4538.04</v>
      </c>
      <c r="J3267" s="8"/>
      <c r="K3267" s="8"/>
      <c r="L3267" s="8"/>
      <c r="M3267" s="8"/>
      <c r="N3267" s="8"/>
    </row>
    <row r="3268" spans="3:14" s="7" customFormat="1" x14ac:dyDescent="0.2">
      <c r="C3268" s="7" t="s">
        <v>2333</v>
      </c>
      <c r="D3268" s="8">
        <v>-9608.39</v>
      </c>
      <c r="E3268" s="8">
        <v>2270.27</v>
      </c>
      <c r="F3268" s="8"/>
      <c r="G3268" s="8"/>
      <c r="H3268" s="8">
        <v>-2746.15</v>
      </c>
      <c r="I3268" s="8">
        <v>10296.69</v>
      </c>
      <c r="J3268" s="8"/>
      <c r="K3268" s="8">
        <v>-4328.9399999999996</v>
      </c>
      <c r="L3268" s="8">
        <v>2278.12</v>
      </c>
      <c r="M3268" s="8">
        <v>-4205.7</v>
      </c>
      <c r="N3268" s="8">
        <v>-11714.81</v>
      </c>
    </row>
    <row r="3269" spans="3:14" s="7" customFormat="1" x14ac:dyDescent="0.2">
      <c r="C3269" s="7" t="s">
        <v>2334</v>
      </c>
      <c r="D3269" s="8"/>
      <c r="E3269" s="8">
        <v>-39210.83</v>
      </c>
      <c r="F3269" s="8">
        <v>-315397.05</v>
      </c>
      <c r="G3269" s="8">
        <v>-150055.93000000002</v>
      </c>
      <c r="H3269" s="8">
        <v>-254898.15000000002</v>
      </c>
      <c r="I3269" s="8">
        <v>-226674.68999999997</v>
      </c>
      <c r="J3269" s="8">
        <v>-53957.2</v>
      </c>
      <c r="K3269" s="8">
        <v>-9389.51</v>
      </c>
      <c r="L3269" s="8"/>
      <c r="M3269" s="8">
        <v>-9136.4599999999991</v>
      </c>
      <c r="N3269" s="8">
        <v>-881.58</v>
      </c>
    </row>
    <row r="3270" spans="3:14" s="7" customFormat="1" x14ac:dyDescent="0.2">
      <c r="C3270" s="7" t="s">
        <v>2335</v>
      </c>
      <c r="D3270" s="8">
        <v>-478555.82000000007</v>
      </c>
      <c r="E3270" s="8">
        <v>-495346.76999999996</v>
      </c>
      <c r="F3270" s="8">
        <v>-140071.24</v>
      </c>
      <c r="G3270" s="8">
        <v>-91611.75</v>
      </c>
      <c r="H3270" s="8">
        <v>-593176.55000000016</v>
      </c>
      <c r="I3270" s="8">
        <v>-152309.09999999998</v>
      </c>
      <c r="J3270" s="8">
        <v>196382.9599999999</v>
      </c>
      <c r="K3270" s="8">
        <v>-345473.38999999996</v>
      </c>
      <c r="L3270" s="8">
        <v>-152463.47999999998</v>
      </c>
      <c r="M3270" s="8">
        <v>-594623.84000000008</v>
      </c>
      <c r="N3270" s="8">
        <v>-1262799.26</v>
      </c>
    </row>
    <row r="3271" spans="3:14" s="7" customFormat="1" x14ac:dyDescent="0.2">
      <c r="C3271" s="7" t="s">
        <v>2336</v>
      </c>
      <c r="D3271" s="8">
        <v>-6312863.1299999999</v>
      </c>
      <c r="E3271" s="8">
        <v>-4490731.8100000005</v>
      </c>
      <c r="F3271" s="8">
        <v>-4386277.7499999991</v>
      </c>
      <c r="G3271" s="8">
        <v>-4882470.84</v>
      </c>
      <c r="H3271" s="8">
        <v>-4903435.3499999996</v>
      </c>
      <c r="I3271" s="8">
        <v>-4170787.3199999994</v>
      </c>
      <c r="J3271" s="8">
        <v>-3211366.2999999993</v>
      </c>
      <c r="K3271" s="8">
        <v>-3460816.17</v>
      </c>
      <c r="L3271" s="8">
        <v>-4005777.61</v>
      </c>
      <c r="M3271" s="8">
        <v>-12139280.83</v>
      </c>
      <c r="N3271" s="8">
        <v>-10701929.77</v>
      </c>
    </row>
    <row r="3272" spans="3:14" s="7" customFormat="1" x14ac:dyDescent="0.2">
      <c r="C3272" s="7" t="s">
        <v>2337</v>
      </c>
      <c r="D3272" s="8">
        <v>-5658591.5200000005</v>
      </c>
      <c r="E3272" s="8">
        <v>-4806413.34</v>
      </c>
      <c r="F3272" s="8">
        <v>-3580984.63</v>
      </c>
      <c r="G3272" s="8">
        <v>-3791702.9599999995</v>
      </c>
      <c r="H3272" s="8">
        <v>-3146307.8099999996</v>
      </c>
      <c r="I3272" s="8">
        <v>-4009702.8699999996</v>
      </c>
      <c r="J3272" s="8">
        <v>-4795141.9799999995</v>
      </c>
      <c r="K3272" s="8">
        <v>-5315866.0399999991</v>
      </c>
      <c r="L3272" s="8">
        <v>-5773549.79</v>
      </c>
      <c r="M3272" s="8">
        <v>-9113291.9700000007</v>
      </c>
      <c r="N3272" s="8">
        <v>-8667904.7300000004</v>
      </c>
    </row>
    <row r="3273" spans="3:14" s="7" customFormat="1" x14ac:dyDescent="0.2">
      <c r="C3273" s="7" t="s">
        <v>2338</v>
      </c>
      <c r="D3273" s="8">
        <v>-531251.0199999999</v>
      </c>
      <c r="E3273" s="8">
        <v>-280444.92000000004</v>
      </c>
      <c r="F3273" s="8">
        <v>-254449.78999999998</v>
      </c>
      <c r="G3273" s="8">
        <v>-220135.24999999997</v>
      </c>
      <c r="H3273" s="8">
        <v>-276725.87</v>
      </c>
      <c r="I3273" s="8">
        <v>-3923079.4499999997</v>
      </c>
      <c r="J3273" s="8">
        <v>-4867454.05</v>
      </c>
      <c r="K3273" s="8">
        <v>-9003588.4399999995</v>
      </c>
      <c r="L3273" s="8">
        <v>-10489314.83</v>
      </c>
      <c r="M3273" s="8">
        <v>-2924196.5100000002</v>
      </c>
      <c r="N3273" s="8"/>
    </row>
    <row r="3274" spans="3:14" s="7" customFormat="1" x14ac:dyDescent="0.2">
      <c r="C3274" s="7" t="s">
        <v>2339</v>
      </c>
      <c r="D3274" s="8">
        <v>-7610.4299999999994</v>
      </c>
      <c r="E3274" s="8">
        <v>-11229.78</v>
      </c>
      <c r="F3274" s="8">
        <v>-8257.64</v>
      </c>
      <c r="G3274" s="8">
        <v>-6428.5599999999995</v>
      </c>
      <c r="H3274" s="8">
        <v>-5218.9499999999989</v>
      </c>
      <c r="I3274" s="8">
        <v>-3364.15</v>
      </c>
      <c r="J3274" s="8">
        <v>-3364.1600000000003</v>
      </c>
      <c r="K3274" s="8">
        <v>-8744.4</v>
      </c>
      <c r="L3274" s="8">
        <v>-10155.49</v>
      </c>
      <c r="M3274" s="8">
        <v>-25555.84</v>
      </c>
      <c r="N3274" s="8"/>
    </row>
    <row r="3275" spans="3:14" s="7" customFormat="1" x14ac:dyDescent="0.2">
      <c r="C3275" s="7" t="s">
        <v>2340</v>
      </c>
      <c r="D3275" s="8">
        <v>-36762.959999999999</v>
      </c>
      <c r="E3275" s="8">
        <v>-31071.72</v>
      </c>
      <c r="F3275" s="8">
        <v>-4051.17</v>
      </c>
      <c r="G3275" s="8">
        <v>-2532.9699999999993</v>
      </c>
      <c r="H3275" s="8">
        <v>-16265.310000000001</v>
      </c>
      <c r="I3275" s="8">
        <v>-14472.09</v>
      </c>
      <c r="J3275" s="8">
        <v>-5278.2999999999993</v>
      </c>
      <c r="K3275" s="8">
        <v>-21807.839999999997</v>
      </c>
      <c r="L3275" s="8">
        <v>-38555.760000000002</v>
      </c>
      <c r="M3275" s="8">
        <v>0</v>
      </c>
      <c r="N3275" s="8"/>
    </row>
    <row r="3276" spans="3:14" s="7" customFormat="1" x14ac:dyDescent="0.2">
      <c r="C3276" s="7" t="s">
        <v>2341</v>
      </c>
      <c r="D3276" s="8">
        <v>-12883.53</v>
      </c>
      <c r="E3276" s="8">
        <v>-11492.43</v>
      </c>
      <c r="F3276" s="8">
        <v>-4088.16</v>
      </c>
      <c r="G3276" s="8">
        <v>-5580.75</v>
      </c>
      <c r="H3276" s="8">
        <v>-9510.369999999999</v>
      </c>
      <c r="I3276" s="8">
        <v>-3982.47</v>
      </c>
      <c r="J3276" s="8">
        <v>-4088.18</v>
      </c>
      <c r="K3276" s="8">
        <v>-24964.94</v>
      </c>
      <c r="L3276" s="8">
        <v>-15257.23</v>
      </c>
      <c r="M3276" s="8">
        <v>-4593.53</v>
      </c>
      <c r="N3276" s="8"/>
    </row>
    <row r="3277" spans="3:14" s="7" customFormat="1" x14ac:dyDescent="0.2">
      <c r="C3277" s="7" t="s">
        <v>2342</v>
      </c>
      <c r="D3277" s="8">
        <v>-61442.290000000008</v>
      </c>
      <c r="E3277" s="8">
        <v>-53958.39</v>
      </c>
      <c r="F3277" s="8">
        <v>-31740.959999999999</v>
      </c>
      <c r="G3277" s="8">
        <v>-19925.04</v>
      </c>
      <c r="H3277" s="8">
        <v>-15487.619999999999</v>
      </c>
      <c r="I3277" s="8">
        <v>-14626.09</v>
      </c>
      <c r="J3277" s="8">
        <v>-1633.79</v>
      </c>
      <c r="K3277" s="8">
        <v>-53537.49</v>
      </c>
      <c r="L3277" s="8">
        <v>-25046.14</v>
      </c>
      <c r="M3277" s="8">
        <v>-4147.5200000000004</v>
      </c>
      <c r="N3277" s="8"/>
    </row>
    <row r="3278" spans="3:14" s="7" customFormat="1" x14ac:dyDescent="0.2">
      <c r="C3278" s="7" t="s">
        <v>2343</v>
      </c>
      <c r="D3278" s="8">
        <v>-59965.35</v>
      </c>
      <c r="E3278" s="8">
        <v>-50700.439999999995</v>
      </c>
      <c r="F3278" s="8">
        <v>-25873.090000000004</v>
      </c>
      <c r="G3278" s="8">
        <v>-25080.68</v>
      </c>
      <c r="H3278" s="8">
        <v>-22775.75</v>
      </c>
      <c r="I3278" s="8">
        <v>-24513.86</v>
      </c>
      <c r="J3278" s="8">
        <v>-8334.68</v>
      </c>
      <c r="K3278" s="8">
        <v>-66370.600000000006</v>
      </c>
      <c r="L3278" s="8">
        <v>-40195.950000000004</v>
      </c>
      <c r="M3278" s="8">
        <v>0</v>
      </c>
      <c r="N3278" s="8"/>
    </row>
    <row r="3279" spans="3:14" s="7" customFormat="1" x14ac:dyDescent="0.2">
      <c r="C3279" s="7" t="s">
        <v>2344</v>
      </c>
      <c r="D3279" s="8">
        <v>-1257331.7799999998</v>
      </c>
      <c r="E3279" s="8">
        <v>-1262400.7799999998</v>
      </c>
      <c r="F3279" s="8">
        <v>-637661.51</v>
      </c>
      <c r="G3279" s="8">
        <v>-1009700.8200000001</v>
      </c>
      <c r="H3279" s="8">
        <v>-1297628.97</v>
      </c>
      <c r="I3279" s="8">
        <v>-1821922.1700000002</v>
      </c>
      <c r="J3279" s="8">
        <v>-1869356.3399999999</v>
      </c>
      <c r="K3279" s="8">
        <v>-2798601.5299999993</v>
      </c>
      <c r="L3279" s="8">
        <v>-3248404.93</v>
      </c>
      <c r="M3279" s="8">
        <v>-5146685.8499999996</v>
      </c>
      <c r="N3279" s="8">
        <v>-5821472.75</v>
      </c>
    </row>
    <row r="3280" spans="3:14" s="7" customFormat="1" x14ac:dyDescent="0.2">
      <c r="C3280" s="7" t="s">
        <v>2345</v>
      </c>
      <c r="D3280" s="8"/>
      <c r="E3280" s="8">
        <v>-694.4</v>
      </c>
      <c r="F3280" s="8"/>
      <c r="G3280" s="8"/>
      <c r="H3280" s="8">
        <v>-4503.9699999999993</v>
      </c>
      <c r="I3280" s="8"/>
      <c r="J3280" s="8">
        <v>-1089.57</v>
      </c>
      <c r="K3280" s="8"/>
      <c r="L3280" s="8"/>
      <c r="M3280" s="8"/>
      <c r="N3280" s="8">
        <v>-2251.9899999999998</v>
      </c>
    </row>
    <row r="3281" spans="1:14" s="7" customFormat="1" x14ac:dyDescent="0.2">
      <c r="C3281" s="7" t="s">
        <v>2346</v>
      </c>
      <c r="D3281" s="8">
        <v>-341324.5</v>
      </c>
      <c r="E3281" s="8">
        <v>-184285.35</v>
      </c>
      <c r="F3281" s="8">
        <v>-212070.71</v>
      </c>
      <c r="G3281" s="8">
        <v>-156720.82999999999</v>
      </c>
      <c r="H3281" s="8">
        <v>-148322.04</v>
      </c>
      <c r="I3281" s="8">
        <v>-120024.75000000001</v>
      </c>
      <c r="J3281" s="8">
        <v>-154443.06000000003</v>
      </c>
      <c r="K3281" s="8">
        <v>-184421.91999999998</v>
      </c>
      <c r="L3281" s="8">
        <v>-288678.86</v>
      </c>
      <c r="M3281" s="8">
        <v>-404584.17</v>
      </c>
      <c r="N3281" s="8">
        <v>-751303.04</v>
      </c>
    </row>
    <row r="3282" spans="1:14" s="7" customFormat="1" x14ac:dyDescent="0.2">
      <c r="C3282" s="7" t="s">
        <v>2347</v>
      </c>
      <c r="D3282" s="8"/>
      <c r="E3282" s="8"/>
      <c r="F3282" s="8"/>
      <c r="G3282" s="8"/>
      <c r="H3282" s="8"/>
      <c r="I3282" s="8"/>
      <c r="J3282" s="8"/>
      <c r="K3282" s="8">
        <v>-6597.28</v>
      </c>
      <c r="L3282" s="8">
        <v>-1457.48</v>
      </c>
      <c r="M3282" s="8">
        <v>83.270000000000024</v>
      </c>
      <c r="N3282" s="8">
        <v>-2761.17</v>
      </c>
    </row>
    <row r="3283" spans="1:14" s="7" customFormat="1" x14ac:dyDescent="0.2">
      <c r="C3283" s="7" t="s">
        <v>2348</v>
      </c>
      <c r="D3283" s="8">
        <v>-109405.85999999999</v>
      </c>
      <c r="E3283" s="8">
        <v>-65652.990000000005</v>
      </c>
      <c r="F3283" s="8">
        <v>-12356.730000000001</v>
      </c>
      <c r="G3283" s="8">
        <v>-22151.93</v>
      </c>
      <c r="H3283" s="8">
        <v>-36027.79</v>
      </c>
      <c r="I3283" s="8">
        <v>-20981.54</v>
      </c>
      <c r="J3283" s="8">
        <v>-93685.58</v>
      </c>
      <c r="K3283" s="8">
        <v>-237976.15000000002</v>
      </c>
      <c r="L3283" s="8">
        <v>-108785.07</v>
      </c>
      <c r="M3283" s="8">
        <v>-53087.48000000001</v>
      </c>
      <c r="N3283" s="8">
        <v>-74866.400000000009</v>
      </c>
    </row>
    <row r="3284" spans="1:14" s="7" customFormat="1" x14ac:dyDescent="0.2">
      <c r="C3284" s="7" t="s">
        <v>2349</v>
      </c>
      <c r="D3284" s="8">
        <v>-362.74</v>
      </c>
      <c r="E3284" s="8">
        <v>-410.42</v>
      </c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s="7" customFormat="1" x14ac:dyDescent="0.2">
      <c r="C3285" s="7" t="s">
        <v>2350</v>
      </c>
      <c r="D3285" s="8">
        <v>-65480.82</v>
      </c>
      <c r="E3285" s="8">
        <v>-55792.92</v>
      </c>
      <c r="F3285" s="8">
        <v>-265403.26</v>
      </c>
      <c r="G3285" s="8"/>
      <c r="H3285" s="8"/>
      <c r="I3285" s="8">
        <v>-90319.39</v>
      </c>
      <c r="J3285" s="8"/>
      <c r="K3285" s="8">
        <v>-108400.07</v>
      </c>
      <c r="L3285" s="8">
        <v>-162599.59</v>
      </c>
      <c r="M3285" s="8"/>
      <c r="N3285" s="8">
        <v>-132144.71</v>
      </c>
    </row>
    <row r="3286" spans="1:14" s="7" customFormat="1" x14ac:dyDescent="0.2">
      <c r="C3286" s="7" t="s">
        <v>2351</v>
      </c>
      <c r="D3286" s="8">
        <v>-122911.17000000001</v>
      </c>
      <c r="E3286" s="8">
        <v>-134096.49</v>
      </c>
      <c r="F3286" s="8">
        <v>-105100.83</v>
      </c>
      <c r="G3286" s="8">
        <v>-26019.600000000002</v>
      </c>
      <c r="H3286" s="8">
        <v>-64254.51</v>
      </c>
      <c r="I3286" s="8">
        <v>-77974.48</v>
      </c>
      <c r="J3286" s="8">
        <v>-31752.25</v>
      </c>
      <c r="K3286" s="8">
        <v>-157515.57</v>
      </c>
      <c r="L3286" s="8">
        <v>-241509.22000000003</v>
      </c>
      <c r="M3286" s="8">
        <v>-433099.81</v>
      </c>
      <c r="N3286" s="8">
        <v>-331473.64</v>
      </c>
    </row>
    <row r="3287" spans="1:14" s="7" customFormat="1" x14ac:dyDescent="0.2">
      <c r="C3287" s="7" t="s">
        <v>2352</v>
      </c>
      <c r="D3287" s="8">
        <v>-4824504.1500000004</v>
      </c>
      <c r="E3287" s="8">
        <v>-3570272.3499999996</v>
      </c>
      <c r="F3287" s="8">
        <v>-2576035.73</v>
      </c>
      <c r="G3287" s="8">
        <v>-2071086.96</v>
      </c>
      <c r="H3287" s="8">
        <v>-2958941.3100000005</v>
      </c>
      <c r="I3287" s="8">
        <v>-747674.88</v>
      </c>
      <c r="J3287" s="8">
        <v>-778731.85</v>
      </c>
      <c r="K3287" s="8">
        <v>-1252602.42</v>
      </c>
      <c r="L3287" s="8">
        <v>-1187275.21</v>
      </c>
      <c r="M3287" s="8">
        <v>-3089084.17</v>
      </c>
      <c r="N3287" s="8">
        <v>-1745344.4499999997</v>
      </c>
    </row>
    <row r="3288" spans="1:14" s="7" customFormat="1" x14ac:dyDescent="0.2">
      <c r="A3288" s="14"/>
      <c r="B3288" s="14" t="s">
        <v>2353</v>
      </c>
      <c r="C3288" s="14"/>
      <c r="D3288" s="15">
        <v>-2501993.17</v>
      </c>
      <c r="E3288" s="15">
        <v>-1282693.0199999998</v>
      </c>
      <c r="F3288" s="15">
        <v>-1133120.79</v>
      </c>
      <c r="G3288" s="15">
        <v>-274960.93</v>
      </c>
      <c r="H3288" s="15">
        <v>-151122.21000000002</v>
      </c>
      <c r="I3288" s="15">
        <v>-2092684.54</v>
      </c>
      <c r="J3288" s="15">
        <v>-889381.56000000017</v>
      </c>
      <c r="K3288" s="15">
        <v>-1547554.17</v>
      </c>
      <c r="L3288" s="15">
        <v>-1165059.6199999999</v>
      </c>
      <c r="M3288" s="15">
        <v>-1499571.98</v>
      </c>
      <c r="N3288" s="15">
        <v>-1264180.52</v>
      </c>
    </row>
    <row r="3289" spans="1:14" s="7" customFormat="1" x14ac:dyDescent="0.2">
      <c r="C3289" s="7" t="s">
        <v>18</v>
      </c>
      <c r="D3289" s="8">
        <v>0</v>
      </c>
      <c r="E3289" s="8"/>
      <c r="F3289" s="8"/>
      <c r="G3289" s="8"/>
      <c r="H3289" s="8">
        <v>0</v>
      </c>
      <c r="I3289" s="8"/>
      <c r="J3289" s="8">
        <v>0</v>
      </c>
      <c r="K3289" s="8"/>
      <c r="L3289" s="8"/>
      <c r="M3289" s="8"/>
      <c r="N3289" s="8"/>
    </row>
    <row r="3290" spans="1:14" s="7" customFormat="1" x14ac:dyDescent="0.2">
      <c r="C3290" s="7" t="s">
        <v>2354</v>
      </c>
      <c r="D3290" s="8">
        <v>-2501993.17</v>
      </c>
      <c r="E3290" s="8">
        <v>-1282693.0199999998</v>
      </c>
      <c r="F3290" s="8">
        <v>-1133120.79</v>
      </c>
      <c r="G3290" s="8">
        <v>-274960.93</v>
      </c>
      <c r="H3290" s="8">
        <v>-151122.21000000002</v>
      </c>
      <c r="I3290" s="8">
        <v>-2092684.54</v>
      </c>
      <c r="J3290" s="8">
        <v>-889381.56000000017</v>
      </c>
      <c r="K3290" s="8">
        <v>-1547554.17</v>
      </c>
      <c r="L3290" s="8">
        <v>-1165059.6199999999</v>
      </c>
      <c r="M3290" s="8">
        <v>-1499571.98</v>
      </c>
      <c r="N3290" s="8">
        <v>-1264180.52</v>
      </c>
    </row>
    <row r="3291" spans="1:14" s="7" customFormat="1" x14ac:dyDescent="0.2">
      <c r="A3291" s="14"/>
      <c r="B3291" s="14" t="s">
        <v>2355</v>
      </c>
      <c r="C3291" s="14"/>
      <c r="D3291" s="15">
        <f>SUM(D3292:D3293)</f>
        <v>-6746.02</v>
      </c>
      <c r="E3291" s="15">
        <f t="shared" ref="E3291:N3291" si="63">SUM(E3292:E3293)</f>
        <v>-15734.05</v>
      </c>
      <c r="F3291" s="15">
        <f t="shared" si="63"/>
        <v>-606.33000000000004</v>
      </c>
      <c r="G3291" s="15">
        <f t="shared" si="63"/>
        <v>0</v>
      </c>
      <c r="H3291" s="15">
        <f t="shared" si="63"/>
        <v>0</v>
      </c>
      <c r="I3291" s="15">
        <f t="shared" si="63"/>
        <v>0</v>
      </c>
      <c r="J3291" s="15">
        <f t="shared" si="63"/>
        <v>0</v>
      </c>
      <c r="K3291" s="15">
        <f t="shared" si="63"/>
        <v>0</v>
      </c>
      <c r="L3291" s="15">
        <f t="shared" si="63"/>
        <v>0</v>
      </c>
      <c r="M3291" s="15">
        <f t="shared" si="63"/>
        <v>0</v>
      </c>
      <c r="N3291" s="15">
        <f t="shared" si="63"/>
        <v>0</v>
      </c>
    </row>
    <row r="3292" spans="1:14" s="7" customFormat="1" x14ac:dyDescent="0.2">
      <c r="C3292" s="7" t="s">
        <v>18</v>
      </c>
      <c r="D3292" s="8">
        <v>0</v>
      </c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s="7" customFormat="1" x14ac:dyDescent="0.2">
      <c r="C3293" s="7" t="s">
        <v>2356</v>
      </c>
      <c r="D3293" s="8">
        <v>-6746.02</v>
      </c>
      <c r="E3293" s="8">
        <v>-15734.05</v>
      </c>
      <c r="F3293" s="8">
        <v>-606.33000000000004</v>
      </c>
      <c r="G3293" s="8"/>
      <c r="H3293" s="8"/>
      <c r="I3293" s="8"/>
      <c r="J3293" s="8"/>
      <c r="K3293" s="8"/>
      <c r="L3293" s="8"/>
      <c r="M3293" s="8"/>
      <c r="N3293" s="8"/>
    </row>
    <row r="3294" spans="1:14" s="7" customFormat="1" x14ac:dyDescent="0.2">
      <c r="A3294" s="14"/>
      <c r="B3294" s="14" t="s">
        <v>2357</v>
      </c>
      <c r="C3294" s="14"/>
      <c r="D3294" s="15">
        <f>SUM(D3295)</f>
        <v>-4249275.6499999994</v>
      </c>
      <c r="E3294" s="15">
        <f t="shared" ref="E3294:N3294" si="64">SUM(E3295)</f>
        <v>-3727605.7199999997</v>
      </c>
      <c r="F3294" s="15">
        <f t="shared" si="64"/>
        <v>-3835453.8400000008</v>
      </c>
      <c r="G3294" s="15">
        <f t="shared" si="64"/>
        <v>-437179.98</v>
      </c>
      <c r="H3294" s="15">
        <f t="shared" si="64"/>
        <v>-2153.7799999999988</v>
      </c>
      <c r="I3294" s="15">
        <f t="shared" si="64"/>
        <v>-6971562.8799999999</v>
      </c>
      <c r="J3294" s="15">
        <f t="shared" si="64"/>
        <v>-1588887.21</v>
      </c>
      <c r="K3294" s="15">
        <f t="shared" si="64"/>
        <v>-3165204.15</v>
      </c>
      <c r="L3294" s="15">
        <f t="shared" si="64"/>
        <v>-2591737.0400000005</v>
      </c>
      <c r="M3294" s="15">
        <f t="shared" si="64"/>
        <v>-2554892.0699999998</v>
      </c>
      <c r="N3294" s="15">
        <f t="shared" si="64"/>
        <v>-2700749.0300000003</v>
      </c>
    </row>
    <row r="3295" spans="1:14" s="7" customFormat="1" x14ac:dyDescent="0.2">
      <c r="C3295" s="7" t="s">
        <v>2358</v>
      </c>
      <c r="D3295" s="8">
        <v>-4249275.6499999994</v>
      </c>
      <c r="E3295" s="8">
        <v>-3727605.7199999997</v>
      </c>
      <c r="F3295" s="8">
        <v>-3835453.8400000008</v>
      </c>
      <c r="G3295" s="8">
        <v>-437179.98</v>
      </c>
      <c r="H3295" s="8">
        <v>-2153.7799999999988</v>
      </c>
      <c r="I3295" s="8">
        <v>-6971562.8799999999</v>
      </c>
      <c r="J3295" s="8">
        <v>-1588887.21</v>
      </c>
      <c r="K3295" s="8">
        <v>-3165204.15</v>
      </c>
      <c r="L3295" s="8">
        <v>-2591737.0400000005</v>
      </c>
      <c r="M3295" s="8">
        <v>-2554892.0699999998</v>
      </c>
      <c r="N3295" s="8">
        <v>-2700749.0300000003</v>
      </c>
    </row>
    <row r="3296" spans="1:14" s="7" customFormat="1" x14ac:dyDescent="0.2">
      <c r="A3296" s="14"/>
      <c r="B3296" s="14" t="s">
        <v>2359</v>
      </c>
      <c r="C3296" s="14"/>
      <c r="D3296" s="15">
        <f>SUM(D3297:D3299)</f>
        <v>-10181.549999999999</v>
      </c>
      <c r="E3296" s="15">
        <f t="shared" ref="E3296:N3296" si="65">SUM(E3297:E3299)</f>
        <v>-5592.42</v>
      </c>
      <c r="F3296" s="15">
        <f t="shared" si="65"/>
        <v>-383.10999999999996</v>
      </c>
      <c r="G3296" s="15">
        <f t="shared" si="65"/>
        <v>0</v>
      </c>
      <c r="H3296" s="15">
        <f t="shared" si="65"/>
        <v>0</v>
      </c>
      <c r="I3296" s="15">
        <f t="shared" si="65"/>
        <v>0</v>
      </c>
      <c r="J3296" s="15">
        <f t="shared" si="65"/>
        <v>0</v>
      </c>
      <c r="K3296" s="15">
        <f t="shared" si="65"/>
        <v>0</v>
      </c>
      <c r="L3296" s="15">
        <f t="shared" si="65"/>
        <v>0</v>
      </c>
      <c r="M3296" s="15">
        <f t="shared" si="65"/>
        <v>0</v>
      </c>
      <c r="N3296" s="15">
        <f t="shared" si="65"/>
        <v>0</v>
      </c>
    </row>
    <row r="3297" spans="1:14" s="7" customFormat="1" x14ac:dyDescent="0.2">
      <c r="C3297" s="7" t="s">
        <v>18</v>
      </c>
      <c r="D3297" s="8">
        <v>0</v>
      </c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s="7" customFormat="1" x14ac:dyDescent="0.2">
      <c r="C3298" s="7" t="s">
        <v>2360</v>
      </c>
      <c r="D3298" s="8">
        <v>-10181.549999999999</v>
      </c>
      <c r="E3298" s="8">
        <v>-5592.42</v>
      </c>
      <c r="F3298" s="8">
        <v>-368.4</v>
      </c>
      <c r="G3298" s="8"/>
      <c r="H3298" s="8"/>
      <c r="I3298" s="8"/>
      <c r="J3298" s="8"/>
      <c r="K3298" s="8"/>
      <c r="L3298" s="8"/>
      <c r="M3298" s="8"/>
      <c r="N3298" s="8"/>
    </row>
    <row r="3299" spans="1:14" s="7" customFormat="1" x14ac:dyDescent="0.2">
      <c r="C3299" s="7" t="s">
        <v>2361</v>
      </c>
      <c r="D3299" s="8"/>
      <c r="E3299" s="8"/>
      <c r="F3299" s="8">
        <v>-14.71</v>
      </c>
      <c r="G3299" s="8"/>
      <c r="H3299" s="8"/>
      <c r="I3299" s="8"/>
      <c r="J3299" s="8"/>
      <c r="K3299" s="8"/>
      <c r="L3299" s="8"/>
      <c r="M3299" s="8"/>
      <c r="N3299" s="8"/>
    </row>
    <row r="3300" spans="1:14" s="7" customFormat="1" x14ac:dyDescent="0.2">
      <c r="A3300" s="14"/>
      <c r="B3300" s="14" t="s">
        <v>2362</v>
      </c>
      <c r="C3300" s="14"/>
      <c r="D3300" s="15">
        <f>SUM(D3301:D3321)</f>
        <v>-3330293.6399999997</v>
      </c>
      <c r="E3300" s="15">
        <f t="shared" ref="E3300:N3300" si="66">SUM(E3301:E3321)</f>
        <v>-2608133.8100000005</v>
      </c>
      <c r="F3300" s="15">
        <f t="shared" si="66"/>
        <v>-2495038.2199999997</v>
      </c>
      <c r="G3300" s="15">
        <f t="shared" si="66"/>
        <v>-2423119.12</v>
      </c>
      <c r="H3300" s="15">
        <f t="shared" si="66"/>
        <v>-7043900.3299999982</v>
      </c>
      <c r="I3300" s="15">
        <f t="shared" si="66"/>
        <v>-5537320.5100000007</v>
      </c>
      <c r="J3300" s="15">
        <f t="shared" si="66"/>
        <v>-2712268.44</v>
      </c>
      <c r="K3300" s="15">
        <f t="shared" si="66"/>
        <v>344937.62999999971</v>
      </c>
      <c r="L3300" s="15">
        <f t="shared" si="66"/>
        <v>-2959901.86</v>
      </c>
      <c r="M3300" s="15">
        <f t="shared" si="66"/>
        <v>-19674093.559999999</v>
      </c>
      <c r="N3300" s="15">
        <f t="shared" si="66"/>
        <v>-132247771.23999999</v>
      </c>
    </row>
    <row r="3301" spans="1:14" s="7" customFormat="1" x14ac:dyDescent="0.2">
      <c r="C3301" s="7" t="s">
        <v>18</v>
      </c>
      <c r="D3301" s="8">
        <v>0</v>
      </c>
      <c r="E3301" s="8"/>
      <c r="F3301" s="8">
        <v>0</v>
      </c>
      <c r="G3301" s="8">
        <v>0</v>
      </c>
      <c r="H3301" s="8">
        <v>0</v>
      </c>
      <c r="I3301" s="8">
        <v>0</v>
      </c>
      <c r="J3301" s="8"/>
      <c r="K3301" s="8"/>
      <c r="L3301" s="8"/>
      <c r="M3301" s="8"/>
      <c r="N3301" s="8"/>
    </row>
    <row r="3302" spans="1:14" s="7" customFormat="1" x14ac:dyDescent="0.2">
      <c r="C3302" s="7" t="s">
        <v>2363</v>
      </c>
      <c r="D3302" s="8">
        <v>0</v>
      </c>
      <c r="E3302" s="8"/>
      <c r="F3302" s="8">
        <v>0</v>
      </c>
      <c r="G3302" s="8">
        <v>0</v>
      </c>
      <c r="H3302" s="8">
        <v>0</v>
      </c>
      <c r="I3302" s="8">
        <v>0</v>
      </c>
      <c r="J3302" s="8"/>
      <c r="K3302" s="8"/>
      <c r="L3302" s="8"/>
      <c r="M3302" s="8"/>
      <c r="N3302" s="8"/>
    </row>
    <row r="3303" spans="1:14" s="7" customFormat="1" x14ac:dyDescent="0.2">
      <c r="C3303" s="7" t="s">
        <v>2364</v>
      </c>
      <c r="D3303" s="8">
        <v>-229.37</v>
      </c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s="7" customFormat="1" x14ac:dyDescent="0.2">
      <c r="C3304" s="7" t="s">
        <v>2365</v>
      </c>
      <c r="D3304" s="8">
        <v>-181.46</v>
      </c>
      <c r="E3304" s="8">
        <v>-333.76000000000005</v>
      </c>
      <c r="F3304" s="8">
        <v>-178.2</v>
      </c>
      <c r="G3304" s="8">
        <v>-173.51999999999998</v>
      </c>
      <c r="H3304" s="8"/>
      <c r="I3304" s="8"/>
      <c r="J3304" s="8"/>
      <c r="K3304" s="8"/>
      <c r="L3304" s="8"/>
      <c r="M3304" s="8"/>
      <c r="N3304" s="8"/>
    </row>
    <row r="3305" spans="1:14" s="7" customFormat="1" x14ac:dyDescent="0.2">
      <c r="C3305" s="7" t="s">
        <v>2366</v>
      </c>
      <c r="D3305" s="8">
        <v>-2.38</v>
      </c>
      <c r="E3305" s="8"/>
      <c r="F3305" s="8"/>
      <c r="G3305" s="8">
        <v>-4.79</v>
      </c>
      <c r="H3305" s="8"/>
      <c r="I3305" s="8"/>
      <c r="J3305" s="8"/>
      <c r="K3305" s="8"/>
      <c r="L3305" s="8"/>
      <c r="M3305" s="8"/>
      <c r="N3305" s="8"/>
    </row>
    <row r="3306" spans="1:14" s="7" customFormat="1" x14ac:dyDescent="0.2">
      <c r="C3306" s="7" t="s">
        <v>2367</v>
      </c>
      <c r="D3306" s="8">
        <v>-12127.080000000002</v>
      </c>
      <c r="E3306" s="8">
        <v>-15197.57</v>
      </c>
      <c r="F3306" s="8">
        <v>-16837.97</v>
      </c>
      <c r="G3306" s="8">
        <v>-18143.46</v>
      </c>
      <c r="H3306" s="8"/>
      <c r="I3306" s="8">
        <v>-30079</v>
      </c>
      <c r="J3306" s="8">
        <v>-1661.59</v>
      </c>
      <c r="K3306" s="8">
        <v>4793.5700000000006</v>
      </c>
      <c r="L3306" s="8">
        <v>-3846.71</v>
      </c>
      <c r="M3306" s="8">
        <v>-1884.31</v>
      </c>
      <c r="N3306" s="8">
        <v>-10086.4</v>
      </c>
    </row>
    <row r="3307" spans="1:14" s="7" customFormat="1" x14ac:dyDescent="0.2">
      <c r="C3307" s="7" t="s">
        <v>2368</v>
      </c>
      <c r="D3307" s="8"/>
      <c r="E3307" s="8"/>
      <c r="F3307" s="8"/>
      <c r="G3307" s="8"/>
      <c r="H3307" s="8"/>
      <c r="I3307" s="8"/>
      <c r="J3307" s="8"/>
      <c r="K3307" s="8"/>
      <c r="L3307" s="8"/>
      <c r="M3307" s="8">
        <v>0</v>
      </c>
      <c r="N3307" s="8"/>
    </row>
    <row r="3308" spans="1:14" s="7" customFormat="1" x14ac:dyDescent="0.2">
      <c r="C3308" s="7" t="s">
        <v>2369</v>
      </c>
      <c r="D3308" s="8">
        <v>-2713964.78</v>
      </c>
      <c r="E3308" s="8">
        <v>-2238932.98</v>
      </c>
      <c r="F3308" s="8">
        <v>-2038045.68</v>
      </c>
      <c r="G3308" s="8">
        <v>-1803933.9200000002</v>
      </c>
      <c r="H3308" s="8">
        <v>-6769470.7699999986</v>
      </c>
      <c r="I3308" s="8">
        <v>-5381639.620000001</v>
      </c>
      <c r="J3308" s="8">
        <v>-1929771.47</v>
      </c>
      <c r="K3308" s="8">
        <v>1929771.47</v>
      </c>
      <c r="L3308" s="8">
        <v>0</v>
      </c>
      <c r="M3308" s="8">
        <v>-6351987.9499999993</v>
      </c>
      <c r="N3308" s="8">
        <v>-97642236.959999979</v>
      </c>
    </row>
    <row r="3309" spans="1:14" s="7" customFormat="1" x14ac:dyDescent="0.2">
      <c r="C3309" s="7" t="s">
        <v>2370</v>
      </c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>
        <v>-85137.39</v>
      </c>
    </row>
    <row r="3310" spans="1:14" s="7" customFormat="1" x14ac:dyDescent="0.2">
      <c r="C3310" s="7" t="s">
        <v>2371</v>
      </c>
      <c r="D3310" s="8">
        <v>-41182.68</v>
      </c>
      <c r="E3310" s="8">
        <v>-91290.150000000009</v>
      </c>
      <c r="F3310" s="8">
        <v>-88639.48</v>
      </c>
      <c r="G3310" s="8">
        <v>-23989.81</v>
      </c>
      <c r="H3310" s="8">
        <v>-94824.46</v>
      </c>
      <c r="I3310" s="8">
        <v>-7383.3300000000008</v>
      </c>
      <c r="J3310" s="8">
        <v>-12646.880000000001</v>
      </c>
      <c r="K3310" s="8">
        <v>-37712.07</v>
      </c>
      <c r="L3310" s="8">
        <v>-70267.310000000012</v>
      </c>
      <c r="M3310" s="8">
        <v>-353985.56000000006</v>
      </c>
      <c r="N3310" s="8">
        <v>-705908.38</v>
      </c>
    </row>
    <row r="3311" spans="1:14" s="7" customFormat="1" x14ac:dyDescent="0.2">
      <c r="C3311" s="7" t="s">
        <v>2372</v>
      </c>
      <c r="D3311" s="8">
        <v>-439013.05999999994</v>
      </c>
      <c r="E3311" s="8">
        <v>-102337.84999999999</v>
      </c>
      <c r="F3311" s="8">
        <v>-189637.32</v>
      </c>
      <c r="G3311" s="8">
        <v>-285743.35000000003</v>
      </c>
      <c r="H3311" s="8">
        <v>-154121.53999999998</v>
      </c>
      <c r="I3311" s="8">
        <v>-106335.92</v>
      </c>
      <c r="J3311" s="8">
        <v>-720225.3</v>
      </c>
      <c r="K3311" s="8">
        <v>-1358405.2400000002</v>
      </c>
      <c r="L3311" s="8">
        <v>-2827480.86</v>
      </c>
      <c r="M3311" s="8">
        <v>-7622870.7500000009</v>
      </c>
      <c r="N3311" s="8">
        <v>-28030329.810000006</v>
      </c>
    </row>
    <row r="3312" spans="1:14" s="7" customFormat="1" x14ac:dyDescent="0.2">
      <c r="C3312" s="7" t="s">
        <v>2373</v>
      </c>
      <c r="D3312" s="8">
        <v>-19828.099999999999</v>
      </c>
      <c r="E3312" s="8">
        <v>-45812.409999999989</v>
      </c>
      <c r="F3312" s="8">
        <v>-99607.59</v>
      </c>
      <c r="G3312" s="8">
        <v>-92832.909999999989</v>
      </c>
      <c r="H3312" s="8">
        <v>-4263.1900000000005</v>
      </c>
      <c r="I3312" s="8">
        <v>-10928.650000000001</v>
      </c>
      <c r="J3312" s="8">
        <v>-37301.569999999992</v>
      </c>
      <c r="K3312" s="8">
        <v>-119706.33</v>
      </c>
      <c r="L3312" s="8">
        <v>-34937.079999999994</v>
      </c>
      <c r="M3312" s="8">
        <v>-308187.11000000004</v>
      </c>
      <c r="N3312" s="8">
        <v>-3167939.2499999995</v>
      </c>
    </row>
    <row r="3313" spans="1:14" s="7" customFormat="1" x14ac:dyDescent="0.2">
      <c r="C3313" s="7" t="s">
        <v>2374</v>
      </c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>
        <v>-199.22</v>
      </c>
    </row>
    <row r="3314" spans="1:14" s="7" customFormat="1" x14ac:dyDescent="0.2">
      <c r="C3314" s="7" t="s">
        <v>2375</v>
      </c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>
        <v>-137.43</v>
      </c>
    </row>
    <row r="3315" spans="1:14" s="7" customFormat="1" x14ac:dyDescent="0.2">
      <c r="C3315" s="7" t="s">
        <v>2376</v>
      </c>
      <c r="D3315" s="8">
        <v>-88686.28</v>
      </c>
      <c r="E3315" s="8">
        <v>-76811.369999999981</v>
      </c>
      <c r="F3315" s="8">
        <v>-55788.630000000005</v>
      </c>
      <c r="G3315" s="8">
        <v>-53126.020000000004</v>
      </c>
      <c r="H3315" s="8">
        <v>-11473.019999999999</v>
      </c>
      <c r="I3315" s="8">
        <v>-163.59</v>
      </c>
      <c r="J3315" s="8">
        <v>-8994.2800000000007</v>
      </c>
      <c r="K3315" s="8">
        <v>-73803.77</v>
      </c>
      <c r="L3315" s="8">
        <v>-22897.730000000003</v>
      </c>
      <c r="M3315" s="8">
        <v>-298123.35000000003</v>
      </c>
      <c r="N3315" s="8">
        <v>-2604468.2499999995</v>
      </c>
    </row>
    <row r="3316" spans="1:14" s="7" customFormat="1" x14ac:dyDescent="0.2">
      <c r="C3316" s="7" t="s">
        <v>2377</v>
      </c>
      <c r="D3316" s="8">
        <v>-12161.79</v>
      </c>
      <c r="E3316" s="8">
        <v>-354.85</v>
      </c>
      <c r="F3316" s="8">
        <v>-6303.35</v>
      </c>
      <c r="G3316" s="8">
        <v>-1051.83</v>
      </c>
      <c r="H3316" s="8"/>
      <c r="I3316" s="8"/>
      <c r="J3316" s="8">
        <v>-265.89</v>
      </c>
      <c r="K3316" s="8">
        <v>0</v>
      </c>
      <c r="L3316" s="8">
        <v>0</v>
      </c>
      <c r="M3316" s="8"/>
      <c r="N3316" s="8">
        <v>-1328.15</v>
      </c>
    </row>
    <row r="3317" spans="1:14" s="7" customFormat="1" x14ac:dyDescent="0.2">
      <c r="C3317" s="7" t="s">
        <v>2378</v>
      </c>
      <c r="D3317" s="8">
        <v>-1.03</v>
      </c>
      <c r="E3317" s="8">
        <v>-7.99</v>
      </c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s="7" customFormat="1" x14ac:dyDescent="0.2">
      <c r="C3318" s="7" t="s">
        <v>2379</v>
      </c>
      <c r="D3318" s="8">
        <v>-2915.63</v>
      </c>
      <c r="E3318" s="8">
        <v>-1678.4</v>
      </c>
      <c r="F3318" s="8"/>
      <c r="G3318" s="8"/>
      <c r="H3318" s="8">
        <v>-2711.81</v>
      </c>
      <c r="I3318" s="8">
        <v>-208.89</v>
      </c>
      <c r="J3318" s="8"/>
      <c r="K3318" s="8"/>
      <c r="L3318" s="8"/>
      <c r="M3318" s="8"/>
      <c r="N3318" s="8"/>
    </row>
    <row r="3319" spans="1:14" s="7" customFormat="1" x14ac:dyDescent="0.2">
      <c r="C3319" s="7" t="s">
        <v>2380</v>
      </c>
      <c r="D3319" s="8"/>
      <c r="E3319" s="8">
        <v>-216.96</v>
      </c>
      <c r="F3319" s="8"/>
      <c r="G3319" s="8"/>
      <c r="H3319" s="8">
        <v>-7035.54</v>
      </c>
      <c r="I3319" s="8">
        <v>-581.51</v>
      </c>
      <c r="J3319" s="8">
        <v>-1401.46</v>
      </c>
      <c r="K3319" s="8"/>
      <c r="L3319" s="8">
        <v>-472.17</v>
      </c>
      <c r="M3319" s="8"/>
      <c r="N3319" s="8"/>
    </row>
    <row r="3320" spans="1:14" s="7" customFormat="1" x14ac:dyDescent="0.2">
      <c r="C3320" s="7" t="s">
        <v>2381</v>
      </c>
      <c r="D3320" s="8"/>
      <c r="E3320" s="8"/>
      <c r="F3320" s="8"/>
      <c r="G3320" s="8">
        <v>-144119.51</v>
      </c>
      <c r="H3320" s="8"/>
      <c r="I3320" s="8"/>
      <c r="J3320" s="8"/>
      <c r="K3320" s="8"/>
      <c r="L3320" s="8"/>
      <c r="M3320" s="8"/>
      <c r="N3320" s="8"/>
    </row>
    <row r="3321" spans="1:14" s="7" customFormat="1" x14ac:dyDescent="0.2">
      <c r="C3321" s="7" t="s">
        <v>2382</v>
      </c>
      <c r="D3321" s="8"/>
      <c r="E3321" s="8">
        <v>-35159.519999999997</v>
      </c>
      <c r="F3321" s="8"/>
      <c r="G3321" s="8"/>
      <c r="H3321" s="8"/>
      <c r="I3321" s="8"/>
      <c r="J3321" s="8"/>
      <c r="K3321" s="8"/>
      <c r="L3321" s="8"/>
      <c r="M3321" s="8">
        <v>-4737054.53</v>
      </c>
      <c r="N3321" s="8"/>
    </row>
    <row r="3322" spans="1:14" s="7" customFormat="1" x14ac:dyDescent="0.2">
      <c r="A3322" s="14"/>
      <c r="B3322" s="14" t="s">
        <v>2383</v>
      </c>
      <c r="C3322" s="14"/>
      <c r="D3322" s="15">
        <f>SUM(D3323:D3328)</f>
        <v>0</v>
      </c>
      <c r="E3322" s="15">
        <f t="shared" ref="E3322:N3322" si="67">SUM(E3323:E3328)</f>
        <v>0</v>
      </c>
      <c r="F3322" s="15">
        <f t="shared" si="67"/>
        <v>0</v>
      </c>
      <c r="G3322" s="15">
        <f t="shared" si="67"/>
        <v>-19021.73</v>
      </c>
      <c r="H3322" s="15">
        <f t="shared" si="67"/>
        <v>-14583.339999999998</v>
      </c>
      <c r="I3322" s="15">
        <f t="shared" si="67"/>
        <v>-113019.50000000001</v>
      </c>
      <c r="J3322" s="15">
        <f t="shared" si="67"/>
        <v>-221110.20999999996</v>
      </c>
      <c r="K3322" s="15">
        <f t="shared" si="67"/>
        <v>-338092.00000000006</v>
      </c>
      <c r="L3322" s="15">
        <f t="shared" si="67"/>
        <v>-820785.05</v>
      </c>
      <c r="M3322" s="15">
        <f t="shared" si="67"/>
        <v>-1976382.49</v>
      </c>
      <c r="N3322" s="15">
        <f t="shared" si="67"/>
        <v>-5229178.16</v>
      </c>
    </row>
    <row r="3323" spans="1:14" s="7" customFormat="1" x14ac:dyDescent="0.2">
      <c r="C3323" s="7" t="s">
        <v>2384</v>
      </c>
      <c r="D3323" s="8"/>
      <c r="E3323" s="8"/>
      <c r="F3323" s="8"/>
      <c r="G3323" s="8"/>
      <c r="H3323" s="8"/>
      <c r="I3323" s="8"/>
      <c r="J3323" s="8"/>
      <c r="K3323" s="8"/>
      <c r="L3323" s="8">
        <v>-4004.5</v>
      </c>
      <c r="M3323" s="8">
        <v>-23831.459999999992</v>
      </c>
      <c r="N3323" s="8">
        <v>-168307.58000000002</v>
      </c>
    </row>
    <row r="3324" spans="1:14" s="7" customFormat="1" x14ac:dyDescent="0.2">
      <c r="C3324" s="7" t="s">
        <v>2385</v>
      </c>
      <c r="D3324" s="8"/>
      <c r="E3324" s="8"/>
      <c r="F3324" s="8"/>
      <c r="G3324" s="8"/>
      <c r="H3324" s="8"/>
      <c r="I3324" s="8"/>
      <c r="J3324" s="8"/>
      <c r="K3324" s="8"/>
      <c r="L3324" s="8"/>
      <c r="M3324" s="8">
        <v>-219123.33000000002</v>
      </c>
      <c r="N3324" s="8"/>
    </row>
    <row r="3325" spans="1:14" s="7" customFormat="1" x14ac:dyDescent="0.2">
      <c r="C3325" s="7" t="s">
        <v>2386</v>
      </c>
      <c r="D3325" s="8"/>
      <c r="E3325" s="8"/>
      <c r="F3325" s="8"/>
      <c r="G3325" s="8">
        <v>-19021.73</v>
      </c>
      <c r="H3325" s="8">
        <v>-14583.339999999998</v>
      </c>
      <c r="I3325" s="8">
        <v>-113019.50000000001</v>
      </c>
      <c r="J3325" s="8">
        <v>-221110.20999999996</v>
      </c>
      <c r="K3325" s="8">
        <v>-338032.48000000004</v>
      </c>
      <c r="L3325" s="8">
        <v>-774561.71000000008</v>
      </c>
      <c r="M3325" s="8">
        <v>-1088327.54</v>
      </c>
      <c r="N3325" s="8">
        <v>-4706429.05</v>
      </c>
    </row>
    <row r="3326" spans="1:14" s="7" customFormat="1" x14ac:dyDescent="0.2">
      <c r="C3326" s="7" t="s">
        <v>2387</v>
      </c>
      <c r="D3326" s="8"/>
      <c r="E3326" s="8"/>
      <c r="F3326" s="8"/>
      <c r="G3326" s="8"/>
      <c r="H3326" s="8"/>
      <c r="I3326" s="8"/>
      <c r="J3326" s="8"/>
      <c r="K3326" s="8"/>
      <c r="L3326" s="8">
        <v>-41173.99</v>
      </c>
      <c r="M3326" s="8">
        <v>-610.46</v>
      </c>
      <c r="N3326" s="8"/>
    </row>
    <row r="3327" spans="1:14" s="7" customFormat="1" x14ac:dyDescent="0.2">
      <c r="C3327" s="7" t="s">
        <v>2388</v>
      </c>
      <c r="D3327" s="8"/>
      <c r="E3327" s="8"/>
      <c r="F3327" s="8"/>
      <c r="G3327" s="8"/>
      <c r="H3327" s="8"/>
      <c r="I3327" s="8"/>
      <c r="J3327" s="8"/>
      <c r="K3327" s="8">
        <v>-59.519999999999989</v>
      </c>
      <c r="L3327" s="8">
        <v>-1044.8499999999999</v>
      </c>
      <c r="M3327" s="8">
        <v>-644489.69999999995</v>
      </c>
      <c r="N3327" s="8">
        <v>-354441.53</v>
      </c>
    </row>
    <row r="3328" spans="1:14" s="7" customFormat="1" x14ac:dyDescent="0.2">
      <c r="C3328" s="7" t="s">
        <v>2389</v>
      </c>
      <c r="D3328" s="8"/>
      <c r="E3328" s="8"/>
      <c r="F3328" s="8"/>
      <c r="G3328" s="8"/>
      <c r="H3328" s="8"/>
      <c r="I3328" s="8"/>
      <c r="J3328" s="8">
        <v>0</v>
      </c>
      <c r="K3328" s="8"/>
      <c r="L3328" s="8"/>
      <c r="M3328" s="8"/>
      <c r="N3328" s="8"/>
    </row>
    <row r="3329" spans="1:14" s="7" customFormat="1" x14ac:dyDescent="0.2">
      <c r="A3329" s="14"/>
      <c r="B3329" s="14" t="s">
        <v>2390</v>
      </c>
      <c r="C3329" s="14"/>
      <c r="D3329" s="15">
        <f>SUM(D3330)</f>
        <v>0</v>
      </c>
      <c r="E3329" s="15">
        <f t="shared" ref="E3329:N3329" si="68">SUM(E3330)</f>
        <v>0</v>
      </c>
      <c r="F3329" s="15">
        <f t="shared" si="68"/>
        <v>0</v>
      </c>
      <c r="G3329" s="15">
        <f t="shared" si="68"/>
        <v>0</v>
      </c>
      <c r="H3329" s="15">
        <f t="shared" si="68"/>
        <v>0</v>
      </c>
      <c r="I3329" s="15">
        <f t="shared" si="68"/>
        <v>-49223809.089999996</v>
      </c>
      <c r="J3329" s="15">
        <f t="shared" si="68"/>
        <v>-75531277.800000012</v>
      </c>
      <c r="K3329" s="15">
        <f t="shared" si="68"/>
        <v>-95549219.799999997</v>
      </c>
      <c r="L3329" s="15">
        <f t="shared" si="68"/>
        <v>-20451984.41</v>
      </c>
      <c r="M3329" s="15">
        <f t="shared" si="68"/>
        <v>-5667086.6099999994</v>
      </c>
      <c r="N3329" s="15">
        <f t="shared" si="68"/>
        <v>0</v>
      </c>
    </row>
    <row r="3330" spans="1:14" s="7" customFormat="1" x14ac:dyDescent="0.2">
      <c r="C3330" s="7" t="s">
        <v>2391</v>
      </c>
      <c r="D3330" s="8"/>
      <c r="E3330" s="8"/>
      <c r="F3330" s="8"/>
      <c r="G3330" s="8"/>
      <c r="H3330" s="8"/>
      <c r="I3330" s="8">
        <v>-49223809.089999996</v>
      </c>
      <c r="J3330" s="8">
        <v>-75531277.800000012</v>
      </c>
      <c r="K3330" s="8">
        <v>-95549219.799999997</v>
      </c>
      <c r="L3330" s="8">
        <v>-20451984.41</v>
      </c>
      <c r="M3330" s="8">
        <v>-5667086.6099999994</v>
      </c>
      <c r="N3330" s="8"/>
    </row>
    <row r="3331" spans="1:14" s="7" customFormat="1" x14ac:dyDescent="0.2">
      <c r="A3331" s="14"/>
      <c r="B3331" s="14" t="s">
        <v>2392</v>
      </c>
      <c r="C3331" s="14"/>
      <c r="D3331" s="15">
        <f>SUM(D3332:D3344)</f>
        <v>-815830.96</v>
      </c>
      <c r="E3331" s="15">
        <f t="shared" ref="E3331:N3331" si="69">SUM(E3332:E3344)</f>
        <v>-779653.01</v>
      </c>
      <c r="F3331" s="15">
        <f t="shared" si="69"/>
        <v>-410117.43999999989</v>
      </c>
      <c r="G3331" s="15">
        <f t="shared" si="69"/>
        <v>-171714.10000000003</v>
      </c>
      <c r="H3331" s="15">
        <f t="shared" si="69"/>
        <v>-116274.26000000001</v>
      </c>
      <c r="I3331" s="15">
        <f t="shared" si="69"/>
        <v>-821236.61</v>
      </c>
      <c r="J3331" s="15">
        <f t="shared" si="69"/>
        <v>-362875.62</v>
      </c>
      <c r="K3331" s="15">
        <f t="shared" si="69"/>
        <v>-560244.82000000007</v>
      </c>
      <c r="L3331" s="15">
        <f t="shared" si="69"/>
        <v>-889619.16999999993</v>
      </c>
      <c r="M3331" s="15">
        <f t="shared" si="69"/>
        <v>-1573256.79</v>
      </c>
      <c r="N3331" s="15">
        <f t="shared" si="69"/>
        <v>-976794.83</v>
      </c>
    </row>
    <row r="3332" spans="1:14" s="7" customFormat="1" x14ac:dyDescent="0.2">
      <c r="C3332" s="7" t="s">
        <v>18</v>
      </c>
      <c r="D3332" s="8">
        <v>0</v>
      </c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s="7" customFormat="1" x14ac:dyDescent="0.2">
      <c r="C3333" s="7" t="s">
        <v>2393</v>
      </c>
      <c r="D3333" s="8">
        <v>-448.57999999999993</v>
      </c>
      <c r="E3333" s="8">
        <v>-1229.56</v>
      </c>
      <c r="F3333" s="8">
        <v>-2158.5100000000002</v>
      </c>
      <c r="G3333" s="8">
        <v>-3559.99</v>
      </c>
      <c r="H3333" s="8">
        <v>-130.47999999999999</v>
      </c>
      <c r="I3333" s="8">
        <v>-84.15000000000002</v>
      </c>
      <c r="J3333" s="8">
        <v>-284.27999999999997</v>
      </c>
      <c r="K3333" s="8">
        <v>-1219.74</v>
      </c>
      <c r="L3333" s="8">
        <v>-1016.6</v>
      </c>
      <c r="M3333" s="8">
        <v>210.12</v>
      </c>
      <c r="N3333" s="8">
        <v>-618.77</v>
      </c>
    </row>
    <row r="3334" spans="1:14" s="7" customFormat="1" x14ac:dyDescent="0.2">
      <c r="C3334" s="7" t="s">
        <v>2394</v>
      </c>
      <c r="D3334" s="8"/>
      <c r="E3334" s="8"/>
      <c r="F3334" s="8">
        <v>-6.3</v>
      </c>
      <c r="G3334" s="8"/>
      <c r="H3334" s="8"/>
      <c r="I3334" s="8"/>
      <c r="J3334" s="8"/>
      <c r="K3334" s="8"/>
      <c r="L3334" s="8"/>
      <c r="M3334" s="8"/>
      <c r="N3334" s="8"/>
    </row>
    <row r="3335" spans="1:14" s="7" customFormat="1" x14ac:dyDescent="0.2">
      <c r="C3335" s="7" t="s">
        <v>2395</v>
      </c>
      <c r="D3335" s="8">
        <v>-600.29</v>
      </c>
      <c r="E3335" s="8">
        <v>-679</v>
      </c>
      <c r="F3335" s="8">
        <v>-5224.0700000000006</v>
      </c>
      <c r="G3335" s="8">
        <v>-4318.87</v>
      </c>
      <c r="H3335" s="8">
        <v>-3155.1400000000003</v>
      </c>
      <c r="I3335" s="8">
        <v>-5030.9000000000005</v>
      </c>
      <c r="J3335" s="8">
        <v>-1871.2599999999998</v>
      </c>
      <c r="K3335" s="8">
        <v>-2411.33</v>
      </c>
      <c r="L3335" s="8">
        <v>-4471.2300000000005</v>
      </c>
      <c r="M3335" s="8">
        <v>-5885.2199999999993</v>
      </c>
      <c r="N3335" s="8">
        <v>-7386.130000000001</v>
      </c>
    </row>
    <row r="3336" spans="1:14" s="7" customFormat="1" x14ac:dyDescent="0.2">
      <c r="C3336" s="7" t="s">
        <v>2396</v>
      </c>
      <c r="D3336" s="8">
        <v>-250.35999999999999</v>
      </c>
      <c r="E3336" s="8">
        <v>-416.59000000000003</v>
      </c>
      <c r="F3336" s="8">
        <v>-946.38999999999987</v>
      </c>
      <c r="G3336" s="8">
        <v>-514.54999999999995</v>
      </c>
      <c r="H3336" s="8">
        <v>-619.12000000000012</v>
      </c>
      <c r="I3336" s="8">
        <v>-1112.8600000000001</v>
      </c>
      <c r="J3336" s="8">
        <v>-2279.3399999999997</v>
      </c>
      <c r="K3336" s="8">
        <v>-251.05</v>
      </c>
      <c r="L3336" s="8">
        <v>-612.46</v>
      </c>
      <c r="M3336" s="8">
        <v>-675.94</v>
      </c>
      <c r="N3336" s="8">
        <v>-383.68</v>
      </c>
    </row>
    <row r="3337" spans="1:14" s="7" customFormat="1" x14ac:dyDescent="0.2">
      <c r="C3337" s="7" t="s">
        <v>2397</v>
      </c>
      <c r="D3337" s="8">
        <v>-8397.2899999999991</v>
      </c>
      <c r="E3337" s="8">
        <v>-6018.3</v>
      </c>
      <c r="F3337" s="8">
        <v>-6667.6800000000012</v>
      </c>
      <c r="G3337" s="8">
        <v>-3771.38</v>
      </c>
      <c r="H3337" s="8">
        <v>-2011.75</v>
      </c>
      <c r="I3337" s="8">
        <v>-8579.89</v>
      </c>
      <c r="J3337" s="8">
        <v>-1713.78</v>
      </c>
      <c r="K3337" s="8">
        <v>-1566.3</v>
      </c>
      <c r="L3337" s="8"/>
      <c r="M3337" s="8"/>
      <c r="N3337" s="8">
        <v>-206.18</v>
      </c>
    </row>
    <row r="3338" spans="1:14" s="7" customFormat="1" x14ac:dyDescent="0.2">
      <c r="C3338" s="7" t="s">
        <v>2398</v>
      </c>
      <c r="D3338" s="8">
        <v>-6841.6399999999994</v>
      </c>
      <c r="E3338" s="8">
        <v>-9658.1999999999989</v>
      </c>
      <c r="F3338" s="8">
        <v>-8391.1200000000008</v>
      </c>
      <c r="G3338" s="8">
        <v>-10389.049999999999</v>
      </c>
      <c r="H3338" s="8">
        <v>-7711.0299999999988</v>
      </c>
      <c r="I3338" s="8">
        <v>-3945.17</v>
      </c>
      <c r="J3338" s="8">
        <v>-4988.3500000000004</v>
      </c>
      <c r="K3338" s="8">
        <v>-1337.15</v>
      </c>
      <c r="L3338" s="8">
        <v>-9487.9799999999977</v>
      </c>
      <c r="M3338" s="8">
        <v>-5560.8099999999995</v>
      </c>
      <c r="N3338" s="8">
        <v>-11928.470000000001</v>
      </c>
    </row>
    <row r="3339" spans="1:14" s="7" customFormat="1" x14ac:dyDescent="0.2">
      <c r="C3339" s="7" t="s">
        <v>2399</v>
      </c>
      <c r="D3339" s="8">
        <v>-4609.33</v>
      </c>
      <c r="E3339" s="8">
        <v>-5877.51</v>
      </c>
      <c r="F3339" s="8">
        <v>-1622.1100000000004</v>
      </c>
      <c r="G3339" s="8">
        <v>-2162.0300000000002</v>
      </c>
      <c r="H3339" s="8">
        <v>-2185.19</v>
      </c>
      <c r="I3339" s="8">
        <v>-1042.5999999999999</v>
      </c>
      <c r="J3339" s="8">
        <v>-266.89</v>
      </c>
      <c r="K3339" s="8">
        <v>-791.9</v>
      </c>
      <c r="L3339" s="8">
        <v>-1885.88</v>
      </c>
      <c r="M3339" s="8">
        <v>-860.63</v>
      </c>
      <c r="N3339" s="8">
        <v>-784.82999999999993</v>
      </c>
    </row>
    <row r="3340" spans="1:14" s="7" customFormat="1" x14ac:dyDescent="0.2">
      <c r="C3340" s="7" t="s">
        <v>2400</v>
      </c>
      <c r="D3340" s="8">
        <v>-255.39</v>
      </c>
      <c r="E3340" s="8">
        <v>-310.92</v>
      </c>
      <c r="F3340" s="8">
        <v>-5252.420000000001</v>
      </c>
      <c r="G3340" s="8">
        <v>-1887.81</v>
      </c>
      <c r="H3340" s="8">
        <v>-241.46</v>
      </c>
      <c r="I3340" s="8">
        <v>-2308.83</v>
      </c>
      <c r="J3340" s="8">
        <v>-2403.7199999999998</v>
      </c>
      <c r="K3340" s="8">
        <v>-1564.4499999999998</v>
      </c>
      <c r="L3340" s="8">
        <v>-909.32999999999993</v>
      </c>
      <c r="M3340" s="8">
        <v>-450.72</v>
      </c>
      <c r="N3340" s="8">
        <v>-653.34999999999991</v>
      </c>
    </row>
    <row r="3341" spans="1:14" s="7" customFormat="1" x14ac:dyDescent="0.2">
      <c r="C3341" s="7" t="s">
        <v>2401</v>
      </c>
      <c r="D3341" s="8">
        <v>-1492.13</v>
      </c>
      <c r="E3341" s="8">
        <v>-41788.76</v>
      </c>
      <c r="F3341" s="8">
        <v>-23.51</v>
      </c>
      <c r="G3341" s="8"/>
      <c r="H3341" s="8"/>
      <c r="I3341" s="8"/>
      <c r="J3341" s="8">
        <v>-160.96</v>
      </c>
      <c r="K3341" s="8"/>
      <c r="L3341" s="8">
        <v>-1312.55</v>
      </c>
      <c r="M3341" s="8">
        <v>690.33999999999992</v>
      </c>
      <c r="N3341" s="8">
        <v>-5147.9899999999989</v>
      </c>
    </row>
    <row r="3342" spans="1:14" s="7" customFormat="1" x14ac:dyDescent="0.2">
      <c r="C3342" s="7" t="s">
        <v>2402</v>
      </c>
      <c r="D3342" s="8">
        <v>-739238.74</v>
      </c>
      <c r="E3342" s="8">
        <v>-668649.26</v>
      </c>
      <c r="F3342" s="8">
        <v>-337940.60999999993</v>
      </c>
      <c r="G3342" s="8">
        <v>-117785.51000000002</v>
      </c>
      <c r="H3342" s="8">
        <v>-79463.510000000009</v>
      </c>
      <c r="I3342" s="8">
        <v>-773553.19</v>
      </c>
      <c r="J3342" s="8">
        <v>-324520.99</v>
      </c>
      <c r="K3342" s="8">
        <v>-533053.66</v>
      </c>
      <c r="L3342" s="8">
        <v>-838884.72999999986</v>
      </c>
      <c r="M3342" s="8">
        <v>-1513319.8699999999</v>
      </c>
      <c r="N3342" s="8">
        <v>-903554.96</v>
      </c>
    </row>
    <row r="3343" spans="1:14" s="7" customFormat="1" x14ac:dyDescent="0.2">
      <c r="C3343" s="7" t="s">
        <v>2403</v>
      </c>
      <c r="D3343" s="8">
        <v>-53697.21</v>
      </c>
      <c r="E3343" s="8">
        <v>-45024.91</v>
      </c>
      <c r="F3343" s="8">
        <v>-41658.80999999999</v>
      </c>
      <c r="G3343" s="8">
        <v>-27265.9</v>
      </c>
      <c r="H3343" s="8">
        <v>-20756.580000000002</v>
      </c>
      <c r="I3343" s="8">
        <v>-25579.019999999997</v>
      </c>
      <c r="J3343" s="8">
        <v>-24386.050000000003</v>
      </c>
      <c r="K3343" s="8">
        <v>-18049.239999999998</v>
      </c>
      <c r="L3343" s="8">
        <v>-31038.409999999996</v>
      </c>
      <c r="M3343" s="8">
        <v>-47404.06</v>
      </c>
      <c r="N3343" s="8">
        <v>-46130.47</v>
      </c>
    </row>
    <row r="3344" spans="1:14" s="7" customFormat="1" x14ac:dyDescent="0.2">
      <c r="C3344" s="7" t="s">
        <v>2404</v>
      </c>
      <c r="D3344" s="8"/>
      <c r="E3344" s="8"/>
      <c r="F3344" s="8">
        <v>-225.91</v>
      </c>
      <c r="G3344" s="8">
        <v>-59.01</v>
      </c>
      <c r="H3344" s="8"/>
      <c r="I3344" s="8"/>
      <c r="J3344" s="8"/>
      <c r="K3344" s="8"/>
      <c r="L3344" s="8"/>
      <c r="M3344" s="8"/>
      <c r="N3344" s="8"/>
    </row>
    <row r="3345" spans="1:14" s="7" customFormat="1" x14ac:dyDescent="0.2">
      <c r="A3345" s="14"/>
      <c r="B3345" s="14" t="s">
        <v>2405</v>
      </c>
      <c r="C3345" s="14"/>
      <c r="D3345" s="15">
        <f>SUM(D3346:D3347)</f>
        <v>-8341616.8600000003</v>
      </c>
      <c r="E3345" s="15">
        <f t="shared" ref="E3345:N3345" si="70">SUM(E3346:E3347)</f>
        <v>-9072811.7599999998</v>
      </c>
      <c r="F3345" s="15">
        <f t="shared" si="70"/>
        <v>-7184079.46</v>
      </c>
      <c r="G3345" s="15">
        <f t="shared" si="70"/>
        <v>-1806429.33</v>
      </c>
      <c r="H3345" s="15">
        <f t="shared" si="70"/>
        <v>-5081218.879999999</v>
      </c>
      <c r="I3345" s="15">
        <f t="shared" si="70"/>
        <v>-701836.54</v>
      </c>
      <c r="J3345" s="15">
        <f t="shared" si="70"/>
        <v>-4965038.13</v>
      </c>
      <c r="K3345" s="15">
        <f t="shared" si="70"/>
        <v>-6893486.4699999997</v>
      </c>
      <c r="L3345" s="15">
        <f t="shared" si="70"/>
        <v>-5552551.1299999999</v>
      </c>
      <c r="M3345" s="15">
        <f t="shared" si="70"/>
        <v>-8639483.7300000004</v>
      </c>
      <c r="N3345" s="15">
        <f t="shared" si="70"/>
        <v>-2179235.63</v>
      </c>
    </row>
    <row r="3346" spans="1:14" s="7" customFormat="1" x14ac:dyDescent="0.2">
      <c r="C3346" s="7" t="s">
        <v>2406</v>
      </c>
      <c r="D3346" s="8">
        <v>-8317702.29</v>
      </c>
      <c r="E3346" s="8">
        <v>-9051896.7799999993</v>
      </c>
      <c r="F3346" s="8">
        <v>-7183551.3399999999</v>
      </c>
      <c r="G3346" s="8">
        <v>-1806429.33</v>
      </c>
      <c r="H3346" s="8">
        <v>-5053501.5299999993</v>
      </c>
      <c r="I3346" s="8">
        <v>-684832.35000000009</v>
      </c>
      <c r="J3346" s="8">
        <v>-4954284.1499999994</v>
      </c>
      <c r="K3346" s="8">
        <v>-6874294.9399999995</v>
      </c>
      <c r="L3346" s="8">
        <v>-5529395.4900000002</v>
      </c>
      <c r="M3346" s="8">
        <v>-8623094.2599999998</v>
      </c>
      <c r="N3346" s="8">
        <v>-2179235.63</v>
      </c>
    </row>
    <row r="3347" spans="1:14" s="7" customFormat="1" x14ac:dyDescent="0.2">
      <c r="C3347" s="7" t="s">
        <v>2407</v>
      </c>
      <c r="D3347" s="8">
        <v>-23914.57</v>
      </c>
      <c r="E3347" s="8">
        <v>-20914.98</v>
      </c>
      <c r="F3347" s="8">
        <v>-528.11999999999989</v>
      </c>
      <c r="G3347" s="8"/>
      <c r="H3347" s="8">
        <v>-27717.35</v>
      </c>
      <c r="I3347" s="8">
        <v>-17004.190000000002</v>
      </c>
      <c r="J3347" s="8">
        <v>-10753.98</v>
      </c>
      <c r="K3347" s="8">
        <v>-19191.53</v>
      </c>
      <c r="L3347" s="8">
        <v>-23155.64</v>
      </c>
      <c r="M3347" s="8">
        <v>-16389.469999999998</v>
      </c>
      <c r="N3347" s="8"/>
    </row>
    <row r="3348" spans="1:14" s="7" customFormat="1" x14ac:dyDescent="0.2">
      <c r="A3348" s="14"/>
      <c r="B3348" s="14" t="s">
        <v>2408</v>
      </c>
      <c r="C3348" s="14"/>
      <c r="D3348" s="15">
        <f>SUM(D3349)</f>
        <v>-216156.71</v>
      </c>
      <c r="E3348" s="15">
        <f t="shared" ref="E3348:N3348" si="71">SUM(E3349)</f>
        <v>0</v>
      </c>
      <c r="F3348" s="15">
        <f t="shared" si="71"/>
        <v>0</v>
      </c>
      <c r="G3348" s="15">
        <f t="shared" si="71"/>
        <v>0</v>
      </c>
      <c r="H3348" s="15">
        <f t="shared" si="71"/>
        <v>0</v>
      </c>
      <c r="I3348" s="15">
        <f t="shared" si="71"/>
        <v>0</v>
      </c>
      <c r="J3348" s="15">
        <f t="shared" si="71"/>
        <v>0</v>
      </c>
      <c r="K3348" s="15">
        <f t="shared" si="71"/>
        <v>0</v>
      </c>
      <c r="L3348" s="15">
        <f t="shared" si="71"/>
        <v>0</v>
      </c>
      <c r="M3348" s="15">
        <f t="shared" si="71"/>
        <v>0</v>
      </c>
      <c r="N3348" s="15">
        <f t="shared" si="71"/>
        <v>0</v>
      </c>
    </row>
    <row r="3349" spans="1:14" s="7" customFormat="1" x14ac:dyDescent="0.2">
      <c r="C3349" s="7" t="s">
        <v>2409</v>
      </c>
      <c r="D3349" s="8">
        <v>-216156.71</v>
      </c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s="7" customFormat="1" x14ac:dyDescent="0.2">
      <c r="A3350" s="14"/>
      <c r="B3350" s="14" t="s">
        <v>2410</v>
      </c>
      <c r="C3350" s="14"/>
      <c r="D3350" s="15">
        <f>SUM(D3351:D3373)</f>
        <v>-12149047.000000002</v>
      </c>
      <c r="E3350" s="15">
        <f t="shared" ref="E3350:N3350" si="72">SUM(E3351:E3373)</f>
        <v>-12282855.880000001</v>
      </c>
      <c r="F3350" s="15">
        <f t="shared" si="72"/>
        <v>-9587352.4800000023</v>
      </c>
      <c r="G3350" s="15">
        <f t="shared" si="72"/>
        <v>-1595350.26</v>
      </c>
      <c r="H3350" s="15">
        <f t="shared" si="72"/>
        <v>-847407.36999999988</v>
      </c>
      <c r="I3350" s="15">
        <f t="shared" si="72"/>
        <v>-17317716.609999999</v>
      </c>
      <c r="J3350" s="15">
        <f t="shared" si="72"/>
        <v>-7486670.1299999999</v>
      </c>
      <c r="K3350" s="15">
        <f t="shared" si="72"/>
        <v>-9829421.2199999969</v>
      </c>
      <c r="L3350" s="15">
        <f t="shared" si="72"/>
        <v>-6610541.7299999986</v>
      </c>
      <c r="M3350" s="15">
        <f t="shared" si="72"/>
        <v>-5538985.4299999988</v>
      </c>
      <c r="N3350" s="15">
        <f t="shared" si="72"/>
        <v>-5336724.8900000006</v>
      </c>
    </row>
    <row r="3351" spans="1:14" s="7" customFormat="1" x14ac:dyDescent="0.2">
      <c r="C3351" s="7" t="s">
        <v>18</v>
      </c>
      <c r="D3351" s="8">
        <v>0</v>
      </c>
      <c r="E3351" s="8"/>
      <c r="F3351" s="8"/>
      <c r="G3351" s="8"/>
      <c r="H3351" s="8">
        <v>0</v>
      </c>
      <c r="I3351" s="8"/>
      <c r="J3351" s="8"/>
      <c r="K3351" s="8"/>
      <c r="L3351" s="8"/>
      <c r="M3351" s="8"/>
      <c r="N3351" s="8"/>
    </row>
    <row r="3352" spans="1:14" s="7" customFormat="1" x14ac:dyDescent="0.2">
      <c r="C3352" s="7" t="s">
        <v>2411</v>
      </c>
      <c r="D3352" s="8">
        <v>-300659.03000000003</v>
      </c>
      <c r="E3352" s="8">
        <v>-406458.11</v>
      </c>
      <c r="F3352" s="8">
        <v>-273239.3</v>
      </c>
      <c r="G3352" s="8">
        <v>-45677.760000000002</v>
      </c>
      <c r="H3352" s="8">
        <v>-17140.89</v>
      </c>
      <c r="I3352" s="8">
        <v>-249960.78000000003</v>
      </c>
      <c r="J3352" s="8">
        <v>-113101.72</v>
      </c>
      <c r="K3352" s="8">
        <v>-122870.5</v>
      </c>
      <c r="L3352" s="8">
        <v>-63320.049999999996</v>
      </c>
      <c r="M3352" s="8">
        <v>-82322.040000000008</v>
      </c>
      <c r="N3352" s="8">
        <v>-62221.07</v>
      </c>
    </row>
    <row r="3353" spans="1:14" s="7" customFormat="1" x14ac:dyDescent="0.2">
      <c r="C3353" s="7" t="s">
        <v>2412</v>
      </c>
      <c r="D3353" s="8"/>
      <c r="E3353" s="8"/>
      <c r="F3353" s="8">
        <v>-491.94</v>
      </c>
      <c r="G3353" s="8">
        <v>-253.42</v>
      </c>
      <c r="H3353" s="8">
        <v>-348.4</v>
      </c>
      <c r="I3353" s="8"/>
      <c r="J3353" s="8"/>
      <c r="K3353" s="8">
        <v>-290.67</v>
      </c>
      <c r="L3353" s="8"/>
      <c r="M3353" s="8"/>
      <c r="N3353" s="8">
        <v>-348.18</v>
      </c>
    </row>
    <row r="3354" spans="1:14" s="7" customFormat="1" x14ac:dyDescent="0.2">
      <c r="C3354" s="7" t="s">
        <v>2413</v>
      </c>
      <c r="D3354" s="8"/>
      <c r="E3354" s="8"/>
      <c r="F3354" s="8"/>
      <c r="G3354" s="8"/>
      <c r="H3354" s="8">
        <v>-560.08000000000004</v>
      </c>
      <c r="I3354" s="8">
        <v>-13310.499999999998</v>
      </c>
      <c r="J3354" s="8"/>
      <c r="K3354" s="8">
        <v>-4521.1100000000006</v>
      </c>
      <c r="L3354" s="8">
        <v>-5846.02</v>
      </c>
      <c r="M3354" s="8">
        <v>-14480.390000000001</v>
      </c>
      <c r="N3354" s="8">
        <v>-6663.1799999999994</v>
      </c>
    </row>
    <row r="3355" spans="1:14" s="7" customFormat="1" x14ac:dyDescent="0.2">
      <c r="C3355" s="7" t="s">
        <v>2414</v>
      </c>
      <c r="D3355" s="8">
        <v>-170808.43</v>
      </c>
      <c r="E3355" s="8">
        <v>-184485.44</v>
      </c>
      <c r="F3355" s="8">
        <v>-155196.78999999998</v>
      </c>
      <c r="G3355" s="8">
        <v>-66016.19</v>
      </c>
      <c r="H3355" s="8">
        <v>-50256.659999999989</v>
      </c>
      <c r="I3355" s="8">
        <v>-71934.73000000001</v>
      </c>
      <c r="J3355" s="8">
        <v>-81079.850000000006</v>
      </c>
      <c r="K3355" s="8">
        <v>-82247.210000000006</v>
      </c>
      <c r="L3355" s="8">
        <v>-93145.469999999987</v>
      </c>
      <c r="M3355" s="8">
        <v>-50321.789999999994</v>
      </c>
      <c r="N3355" s="8">
        <v>-59567.330000000009</v>
      </c>
    </row>
    <row r="3356" spans="1:14" s="7" customFormat="1" x14ac:dyDescent="0.2">
      <c r="C3356" s="7" t="s">
        <v>2415</v>
      </c>
      <c r="D3356" s="8">
        <v>-298118.55000000005</v>
      </c>
      <c r="E3356" s="8">
        <v>-493087.15</v>
      </c>
      <c r="F3356" s="8">
        <v>-307464.54000000004</v>
      </c>
      <c r="G3356" s="8">
        <v>-16654.670000000002</v>
      </c>
      <c r="H3356" s="8">
        <v>-11441.439999999999</v>
      </c>
      <c r="I3356" s="8">
        <v>-281421.49</v>
      </c>
      <c r="J3356" s="8">
        <v>-132655.53</v>
      </c>
      <c r="K3356" s="8">
        <v>-224717.87</v>
      </c>
      <c r="L3356" s="8">
        <v>-114943.91</v>
      </c>
      <c r="M3356" s="8">
        <v>-96301.819999999992</v>
      </c>
      <c r="N3356" s="8">
        <v>-130411.73999999998</v>
      </c>
    </row>
    <row r="3357" spans="1:14" s="7" customFormat="1" x14ac:dyDescent="0.2">
      <c r="C3357" s="7" t="s">
        <v>2416</v>
      </c>
      <c r="D3357" s="8">
        <v>-83673.739999999991</v>
      </c>
      <c r="E3357" s="8">
        <v>-84133.35</v>
      </c>
      <c r="F3357" s="8">
        <v>-101673.57</v>
      </c>
      <c r="G3357" s="8">
        <v>-18507.440000000002</v>
      </c>
      <c r="H3357" s="8">
        <v>21402.309999999998</v>
      </c>
      <c r="I3357" s="8"/>
      <c r="J3357" s="8"/>
      <c r="K3357" s="8"/>
      <c r="L3357" s="8"/>
      <c r="M3357" s="8"/>
      <c r="N3357" s="8"/>
    </row>
    <row r="3358" spans="1:14" s="7" customFormat="1" x14ac:dyDescent="0.2">
      <c r="C3358" s="7" t="s">
        <v>2417</v>
      </c>
      <c r="D3358" s="8"/>
      <c r="E3358" s="8"/>
      <c r="F3358" s="8"/>
      <c r="G3358" s="8">
        <v>-13984.830000000002</v>
      </c>
      <c r="H3358" s="8">
        <v>-66831.37</v>
      </c>
      <c r="I3358" s="8">
        <v>-91900.88</v>
      </c>
      <c r="J3358" s="8">
        <v>-38812.35</v>
      </c>
      <c r="K3358" s="8">
        <v>-65406.42</v>
      </c>
      <c r="L3358" s="8">
        <v>-44268.12</v>
      </c>
      <c r="M3358" s="8">
        <v>-14190.06</v>
      </c>
      <c r="N3358" s="8">
        <v>-53407.540000000008</v>
      </c>
    </row>
    <row r="3359" spans="1:14" s="7" customFormat="1" x14ac:dyDescent="0.2">
      <c r="C3359" s="7" t="s">
        <v>2418</v>
      </c>
      <c r="D3359" s="8">
        <v>-10288974.65</v>
      </c>
      <c r="E3359" s="8">
        <v>-9344761.5299999993</v>
      </c>
      <c r="F3359" s="8">
        <v>-6959988.6400000006</v>
      </c>
      <c r="G3359" s="8">
        <v>-741005.39</v>
      </c>
      <c r="H3359" s="8">
        <v>-461447.29</v>
      </c>
      <c r="I3359" s="8">
        <v>-13434138.02</v>
      </c>
      <c r="J3359" s="8">
        <v>-5839275.4700000007</v>
      </c>
      <c r="K3359" s="8">
        <v>-7142726.5099999998</v>
      </c>
      <c r="L3359" s="8">
        <v>-4421049.3</v>
      </c>
      <c r="M3359" s="8">
        <v>-3675329.02</v>
      </c>
      <c r="N3359" s="8">
        <v>-3373456.6399999997</v>
      </c>
    </row>
    <row r="3360" spans="1:14" s="7" customFormat="1" x14ac:dyDescent="0.2">
      <c r="C3360" s="7" t="s">
        <v>2419</v>
      </c>
      <c r="D3360" s="8"/>
      <c r="E3360" s="8"/>
      <c r="F3360" s="8"/>
      <c r="G3360" s="8">
        <v>-62156.39</v>
      </c>
      <c r="H3360" s="8">
        <v>-52101.82</v>
      </c>
      <c r="I3360" s="8">
        <v>-401303.32</v>
      </c>
      <c r="J3360" s="8">
        <v>-203395.84000000003</v>
      </c>
      <c r="K3360" s="8">
        <v>-262732.70999999996</v>
      </c>
      <c r="L3360" s="8">
        <v>-303805.73</v>
      </c>
      <c r="M3360" s="8">
        <v>-283007.55</v>
      </c>
      <c r="N3360" s="8">
        <v>-281296.28000000003</v>
      </c>
    </row>
    <row r="3361" spans="1:14" s="7" customFormat="1" x14ac:dyDescent="0.2">
      <c r="C3361" s="7" t="s">
        <v>2420</v>
      </c>
      <c r="D3361" s="8">
        <v>-50825.810000000005</v>
      </c>
      <c r="E3361" s="8">
        <v>-80832.13</v>
      </c>
      <c r="F3361" s="8">
        <v>-82251.000000000015</v>
      </c>
      <c r="G3361" s="8">
        <v>-16745.36</v>
      </c>
      <c r="H3361" s="8">
        <v>-10435.370000000001</v>
      </c>
      <c r="I3361" s="8">
        <v>-60175.82</v>
      </c>
      <c r="J3361" s="8">
        <v>-40023.600000000006</v>
      </c>
      <c r="K3361" s="8">
        <v>-32088.39</v>
      </c>
      <c r="L3361" s="8">
        <v>-21854.370000000003</v>
      </c>
      <c r="M3361" s="8">
        <v>-13498.890000000003</v>
      </c>
      <c r="N3361" s="8">
        <v>-19693.43</v>
      </c>
    </row>
    <row r="3362" spans="1:14" s="7" customFormat="1" x14ac:dyDescent="0.2">
      <c r="C3362" s="7" t="s">
        <v>2421</v>
      </c>
      <c r="D3362" s="8">
        <v>-24507.87</v>
      </c>
      <c r="E3362" s="8">
        <v>-41628.120000000003</v>
      </c>
      <c r="F3362" s="8">
        <v>-35342.44</v>
      </c>
      <c r="G3362" s="8">
        <v>-41106.44</v>
      </c>
      <c r="H3362" s="8">
        <v>-3552.12</v>
      </c>
      <c r="I3362" s="8">
        <v>-33391.9</v>
      </c>
      <c r="J3362" s="8">
        <v>-12733.010000000002</v>
      </c>
      <c r="K3362" s="8">
        <v>-38966.129999999997</v>
      </c>
      <c r="L3362" s="8">
        <v>-14969.090000000002</v>
      </c>
      <c r="M3362" s="8">
        <v>-15198.26</v>
      </c>
      <c r="N3362" s="8">
        <v>-29183.09</v>
      </c>
    </row>
    <row r="3363" spans="1:14" s="7" customFormat="1" x14ac:dyDescent="0.2">
      <c r="C3363" s="7" t="s">
        <v>2422</v>
      </c>
      <c r="D3363" s="8"/>
      <c r="E3363" s="8"/>
      <c r="F3363" s="8">
        <v>-1510.34</v>
      </c>
      <c r="G3363" s="8">
        <v>-25.98</v>
      </c>
      <c r="H3363" s="8"/>
      <c r="I3363" s="8">
        <v>-532.75</v>
      </c>
      <c r="J3363" s="8"/>
      <c r="K3363" s="8"/>
      <c r="L3363" s="8">
        <v>-1195.96</v>
      </c>
      <c r="M3363" s="8">
        <v>74.839999999999975</v>
      </c>
      <c r="N3363" s="8">
        <v>-54.94</v>
      </c>
    </row>
    <row r="3364" spans="1:14" s="7" customFormat="1" x14ac:dyDescent="0.2">
      <c r="C3364" s="7" t="s">
        <v>2423</v>
      </c>
      <c r="D3364" s="8">
        <v>-115142.56000000001</v>
      </c>
      <c r="E3364" s="8">
        <v>-128521.24</v>
      </c>
      <c r="F3364" s="8">
        <v>-109458.62</v>
      </c>
      <c r="G3364" s="8">
        <v>-250947.57</v>
      </c>
      <c r="H3364" s="8">
        <v>-75395.23</v>
      </c>
      <c r="I3364" s="8">
        <v>-135839.71999999997</v>
      </c>
      <c r="J3364" s="8">
        <v>-131584.49999999997</v>
      </c>
      <c r="K3364" s="8">
        <v>-130772.68000000001</v>
      </c>
      <c r="L3364" s="8">
        <v>-118383.83</v>
      </c>
      <c r="M3364" s="8">
        <v>-38551.839999999997</v>
      </c>
      <c r="N3364" s="8">
        <v>-49465.189999999995</v>
      </c>
    </row>
    <row r="3365" spans="1:14" s="7" customFormat="1" x14ac:dyDescent="0.2">
      <c r="C3365" s="7" t="s">
        <v>2424</v>
      </c>
      <c r="D3365" s="8">
        <v>-108537.80000000002</v>
      </c>
      <c r="E3365" s="8">
        <v>-27495.34</v>
      </c>
      <c r="F3365" s="8">
        <v>-24820.290000000005</v>
      </c>
      <c r="G3365" s="8">
        <v>-23331.590000000004</v>
      </c>
      <c r="H3365" s="8">
        <v>-21242.919999999995</v>
      </c>
      <c r="I3365" s="8">
        <v>-6318.1100000000006</v>
      </c>
      <c r="J3365" s="8">
        <v>-18009.989999999998</v>
      </c>
      <c r="K3365" s="8">
        <v>-16608.849999999999</v>
      </c>
      <c r="L3365" s="8">
        <v>-12909.060000000003</v>
      </c>
      <c r="M3365" s="8">
        <v>-6826.49</v>
      </c>
      <c r="N3365" s="8">
        <v>-45772.520000000011</v>
      </c>
    </row>
    <row r="3366" spans="1:14" s="7" customFormat="1" x14ac:dyDescent="0.2">
      <c r="C3366" s="7" t="s">
        <v>2425</v>
      </c>
      <c r="D3366" s="8">
        <v>-5573.15</v>
      </c>
      <c r="E3366" s="8">
        <v>-878.37999999999988</v>
      </c>
      <c r="F3366" s="8">
        <v>-11272.220000000001</v>
      </c>
      <c r="G3366" s="8">
        <v>-23492.18</v>
      </c>
      <c r="H3366" s="8">
        <v>-18752.640000000003</v>
      </c>
      <c r="I3366" s="8">
        <v>-1399.17</v>
      </c>
      <c r="J3366" s="8">
        <v>-4630.3899999999994</v>
      </c>
      <c r="K3366" s="8">
        <v>-14629.390000000001</v>
      </c>
      <c r="L3366" s="8">
        <v>-650.80999999999995</v>
      </c>
      <c r="M3366" s="8">
        <v>-10882.75</v>
      </c>
      <c r="N3366" s="8">
        <v>-10538.88</v>
      </c>
    </row>
    <row r="3367" spans="1:14" s="7" customFormat="1" x14ac:dyDescent="0.2">
      <c r="C3367" s="7" t="s">
        <v>2426</v>
      </c>
      <c r="D3367" s="8">
        <v>-197458.97</v>
      </c>
      <c r="E3367" s="8">
        <v>-1054108.93</v>
      </c>
      <c r="F3367" s="8">
        <v>-951231.9</v>
      </c>
      <c r="G3367" s="8">
        <v>-108183.05</v>
      </c>
      <c r="H3367" s="8">
        <v>-12202.320000000003</v>
      </c>
      <c r="I3367" s="8">
        <v>-1200279.6299999999</v>
      </c>
      <c r="J3367" s="8">
        <v>-333556.14</v>
      </c>
      <c r="K3367" s="8">
        <v>-709184.16</v>
      </c>
      <c r="L3367" s="8">
        <v>-586031.68000000005</v>
      </c>
      <c r="M3367" s="8">
        <v>-506000.64000000001</v>
      </c>
      <c r="N3367" s="8">
        <v>-465030.12</v>
      </c>
    </row>
    <row r="3368" spans="1:14" s="7" customFormat="1" x14ac:dyDescent="0.2">
      <c r="C3368" s="7" t="s">
        <v>2427</v>
      </c>
      <c r="D3368" s="8"/>
      <c r="E3368" s="8">
        <v>-0.43</v>
      </c>
      <c r="F3368" s="8"/>
      <c r="G3368" s="8">
        <v>-26.8</v>
      </c>
      <c r="H3368" s="8"/>
      <c r="I3368" s="8"/>
      <c r="J3368" s="8"/>
      <c r="K3368" s="8"/>
      <c r="L3368" s="8"/>
      <c r="M3368" s="8"/>
      <c r="N3368" s="8"/>
    </row>
    <row r="3369" spans="1:14" s="7" customFormat="1" x14ac:dyDescent="0.2">
      <c r="C3369" s="7" t="s">
        <v>2428</v>
      </c>
      <c r="D3369" s="8">
        <v>-4085.8700000000003</v>
      </c>
      <c r="E3369" s="8">
        <v>-658.13999999999987</v>
      </c>
      <c r="F3369" s="8">
        <v>-1776.7</v>
      </c>
      <c r="G3369" s="8">
        <v>-1712.96</v>
      </c>
      <c r="H3369" s="8">
        <v>-1119.1000000000001</v>
      </c>
      <c r="I3369" s="8">
        <v>-7514.74</v>
      </c>
      <c r="J3369" s="8">
        <v>-4259</v>
      </c>
      <c r="K3369" s="8">
        <v>-455.03</v>
      </c>
      <c r="L3369" s="8">
        <v>-2284.9699999999998</v>
      </c>
      <c r="M3369" s="8">
        <v>-1280.67</v>
      </c>
      <c r="N3369" s="8">
        <v>-388.08</v>
      </c>
    </row>
    <row r="3370" spans="1:14" s="7" customFormat="1" x14ac:dyDescent="0.2">
      <c r="C3370" s="7" t="s">
        <v>2429</v>
      </c>
      <c r="D3370" s="8">
        <v>-476861.50999999995</v>
      </c>
      <c r="E3370" s="8">
        <v>-406558.02</v>
      </c>
      <c r="F3370" s="8">
        <v>-519567.43</v>
      </c>
      <c r="G3370" s="8">
        <v>-38857.54</v>
      </c>
      <c r="H3370" s="8">
        <v>-18382.05</v>
      </c>
      <c r="I3370" s="8">
        <v>-12349.349999999999</v>
      </c>
      <c r="J3370" s="8">
        <v>-68872.37</v>
      </c>
      <c r="K3370" s="8">
        <v>-51631.229999999989</v>
      </c>
      <c r="L3370" s="8">
        <v>-44698.9</v>
      </c>
      <c r="M3370" s="8">
        <v>-28091.519999999997</v>
      </c>
      <c r="N3370" s="8">
        <v>-9828.9</v>
      </c>
    </row>
    <row r="3371" spans="1:14" s="7" customFormat="1" x14ac:dyDescent="0.2">
      <c r="C3371" s="7" t="s">
        <v>2430</v>
      </c>
      <c r="D3371" s="8">
        <v>-23783.39</v>
      </c>
      <c r="E3371" s="8">
        <v>-19760.440000000002</v>
      </c>
      <c r="F3371" s="8">
        <v>-35392.959999999999</v>
      </c>
      <c r="G3371" s="8">
        <v>-126664.7</v>
      </c>
      <c r="H3371" s="8">
        <v>-47599.979999999996</v>
      </c>
      <c r="I3371" s="8">
        <v>-1315945.7</v>
      </c>
      <c r="J3371" s="8">
        <v>-464680.37</v>
      </c>
      <c r="K3371" s="8">
        <v>-929572.36</v>
      </c>
      <c r="L3371" s="8">
        <v>-761184.46</v>
      </c>
      <c r="M3371" s="8">
        <v>-702776.53999999992</v>
      </c>
      <c r="N3371" s="8">
        <v>-739397.77999999991</v>
      </c>
    </row>
    <row r="3372" spans="1:14" s="7" customFormat="1" x14ac:dyDescent="0.2">
      <c r="C3372" s="7" t="s">
        <v>2431</v>
      </c>
      <c r="D3372" s="8">
        <v>-35.67</v>
      </c>
      <c r="E3372" s="8">
        <v>-9393.33</v>
      </c>
      <c r="F3372" s="8">
        <v>-16673.8</v>
      </c>
      <c r="G3372" s="8"/>
      <c r="H3372" s="8"/>
      <c r="I3372" s="8"/>
      <c r="J3372" s="8"/>
      <c r="K3372" s="8"/>
      <c r="L3372" s="8"/>
      <c r="M3372" s="8"/>
      <c r="N3372" s="8"/>
    </row>
    <row r="3373" spans="1:14" s="7" customFormat="1" x14ac:dyDescent="0.2">
      <c r="C3373" s="7" t="s">
        <v>2432</v>
      </c>
      <c r="D3373" s="8"/>
      <c r="E3373" s="8">
        <v>-95.8</v>
      </c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s="7" customFormat="1" x14ac:dyDescent="0.2">
      <c r="A3374" s="5" t="s">
        <v>2433</v>
      </c>
      <c r="B3374" s="5"/>
      <c r="C3374" s="5"/>
      <c r="D3374" s="6">
        <f>D3375+D3384+D3466+D3468+D3471+D3475+D3477+D3479+D3482+D3484+D3487+D3490+D3492+D3495+D3497+D3502+D3511+D3513+D3516+D3518+D3520+D3523+D3525+D3527+D3529+D3532+D3534+D3537+D3539+D3549+D3551+D3555+D3557+D3569</f>
        <v>-76123202.25999999</v>
      </c>
      <c r="E3374" s="6">
        <f t="shared" ref="E3374:N3374" si="73">E3375+E3384+E3466+E3468+E3471+E3475+E3477+E3479+E3482+E3484+E3487+E3490+E3492+E3495+E3497+E3502+E3511+E3513+E3516+E3518+E3520+E3523+E3525+E3527+E3529+E3532+E3534+E3537+E3539+E3549+E3551+E3555+E3557+E3569</f>
        <v>-56387542.889999993</v>
      </c>
      <c r="F3374" s="6">
        <f t="shared" si="73"/>
        <v>-45182510.659999996</v>
      </c>
      <c r="G3374" s="6">
        <f t="shared" si="73"/>
        <v>-88946356.939999983</v>
      </c>
      <c r="H3374" s="6">
        <f t="shared" si="73"/>
        <v>-61063380.150000006</v>
      </c>
      <c r="I3374" s="6">
        <f t="shared" si="73"/>
        <v>-38891447.739999995</v>
      </c>
      <c r="J3374" s="6">
        <f t="shared" si="73"/>
        <v>-141051176.22999999</v>
      </c>
      <c r="K3374" s="6">
        <f t="shared" si="73"/>
        <v>-46315856.989999995</v>
      </c>
      <c r="L3374" s="6">
        <f t="shared" si="73"/>
        <v>-41588791.170000009</v>
      </c>
      <c r="M3374" s="6">
        <f t="shared" si="73"/>
        <v>-58999258.620000005</v>
      </c>
      <c r="N3374" s="6">
        <f t="shared" si="73"/>
        <v>-67325409</v>
      </c>
    </row>
    <row r="3375" spans="1:14" s="7" customFormat="1" x14ac:dyDescent="0.2">
      <c r="A3375" s="14"/>
      <c r="B3375" s="14" t="s">
        <v>2638</v>
      </c>
      <c r="C3375" s="14"/>
      <c r="D3375" s="15">
        <f>SUM(D3376:D3383)</f>
        <v>-929703.06</v>
      </c>
      <c r="E3375" s="15">
        <f t="shared" ref="E3375:N3375" si="74">SUM(E3376:E3383)</f>
        <v>0</v>
      </c>
      <c r="F3375" s="15">
        <f t="shared" si="74"/>
        <v>0</v>
      </c>
      <c r="G3375" s="15">
        <f t="shared" si="74"/>
        <v>0</v>
      </c>
      <c r="H3375" s="15">
        <f t="shared" si="74"/>
        <v>-135.15</v>
      </c>
      <c r="I3375" s="15">
        <f t="shared" si="74"/>
        <v>0</v>
      </c>
      <c r="J3375" s="15">
        <f t="shared" si="74"/>
        <v>-481944.38999999996</v>
      </c>
      <c r="K3375" s="15">
        <f t="shared" si="74"/>
        <v>-7371.17</v>
      </c>
      <c r="L3375" s="15">
        <f t="shared" si="74"/>
        <v>-10371.5</v>
      </c>
      <c r="M3375" s="15">
        <f t="shared" si="74"/>
        <v>-525407.92000000004</v>
      </c>
      <c r="N3375" s="15">
        <f t="shared" si="74"/>
        <v>-1063448.1900000002</v>
      </c>
    </row>
    <row r="3376" spans="1:14" s="11" customFormat="1" x14ac:dyDescent="0.2">
      <c r="C3376" s="11" t="s">
        <v>18</v>
      </c>
      <c r="D3376" s="12"/>
      <c r="E3376" s="12"/>
      <c r="F3376" s="12"/>
      <c r="G3376" s="12"/>
      <c r="H3376" s="12"/>
      <c r="I3376" s="12"/>
      <c r="J3376" s="12"/>
      <c r="K3376" s="12"/>
      <c r="L3376" s="12"/>
      <c r="M3376" s="12">
        <v>-46407.29</v>
      </c>
      <c r="N3376" s="12"/>
    </row>
    <row r="3377" spans="1:14" s="11" customFormat="1" x14ac:dyDescent="0.2">
      <c r="C3377" s="11" t="s">
        <v>2639</v>
      </c>
      <c r="D3377" s="12">
        <v>-929703.06</v>
      </c>
      <c r="E3377" s="12"/>
      <c r="F3377" s="12"/>
      <c r="G3377" s="12"/>
      <c r="H3377" s="12">
        <v>-135.15</v>
      </c>
      <c r="I3377" s="12"/>
      <c r="J3377" s="12">
        <v>-404068.5</v>
      </c>
      <c r="K3377" s="12">
        <v>-7250</v>
      </c>
      <c r="L3377" s="12">
        <v>-10371.5</v>
      </c>
      <c r="M3377" s="12">
        <v>-458595.9</v>
      </c>
      <c r="N3377" s="12">
        <v>-1036686.05</v>
      </c>
    </row>
    <row r="3378" spans="1:14" s="11" customFormat="1" x14ac:dyDescent="0.2">
      <c r="C3378" s="11" t="s">
        <v>2640</v>
      </c>
      <c r="D3378" s="12"/>
      <c r="E3378" s="12"/>
      <c r="F3378" s="12"/>
      <c r="G3378" s="12"/>
      <c r="H3378" s="12"/>
      <c r="I3378" s="12"/>
      <c r="J3378" s="12">
        <v>-22236.61</v>
      </c>
      <c r="K3378" s="12">
        <v>-121.17</v>
      </c>
      <c r="L3378" s="12"/>
      <c r="M3378" s="12">
        <v>-9152.01</v>
      </c>
      <c r="N3378" s="12">
        <v>-24704.35</v>
      </c>
    </row>
    <row r="3379" spans="1:14" s="11" customFormat="1" x14ac:dyDescent="0.2">
      <c r="C3379" s="11" t="s">
        <v>2641</v>
      </c>
      <c r="D3379" s="12"/>
      <c r="E3379" s="12"/>
      <c r="F3379" s="12"/>
      <c r="G3379" s="12"/>
      <c r="H3379" s="12"/>
      <c r="I3379" s="12"/>
      <c r="J3379" s="12">
        <v>-727.6</v>
      </c>
      <c r="K3379" s="12"/>
      <c r="L3379" s="12"/>
      <c r="M3379" s="12">
        <v>-771.1</v>
      </c>
      <c r="N3379" s="12"/>
    </row>
    <row r="3380" spans="1:14" s="11" customFormat="1" x14ac:dyDescent="0.2">
      <c r="C3380" s="11" t="s">
        <v>2642</v>
      </c>
      <c r="D3380" s="12"/>
      <c r="E3380" s="12"/>
      <c r="F3380" s="12"/>
      <c r="G3380" s="12"/>
      <c r="H3380" s="12"/>
      <c r="I3380" s="12"/>
      <c r="J3380" s="12">
        <v>-400</v>
      </c>
      <c r="K3380" s="12"/>
      <c r="L3380" s="12"/>
      <c r="M3380" s="12"/>
      <c r="N3380" s="12"/>
    </row>
    <row r="3381" spans="1:14" s="11" customFormat="1" x14ac:dyDescent="0.2">
      <c r="C3381" s="11" t="s">
        <v>2643</v>
      </c>
      <c r="D3381" s="12"/>
      <c r="E3381" s="12"/>
      <c r="F3381" s="12"/>
      <c r="G3381" s="12"/>
      <c r="H3381" s="12"/>
      <c r="I3381" s="12"/>
      <c r="J3381" s="12"/>
      <c r="K3381" s="12"/>
      <c r="L3381" s="12"/>
      <c r="M3381" s="12">
        <v>-386.4</v>
      </c>
      <c r="N3381" s="12">
        <v>-2057.79</v>
      </c>
    </row>
    <row r="3382" spans="1:14" s="11" customFormat="1" x14ac:dyDescent="0.2">
      <c r="C3382" s="11" t="s">
        <v>2644</v>
      </c>
      <c r="D3382" s="12"/>
      <c r="E3382" s="12"/>
      <c r="F3382" s="12"/>
      <c r="G3382" s="12"/>
      <c r="H3382" s="12"/>
      <c r="I3382" s="12"/>
      <c r="J3382" s="12"/>
      <c r="K3382" s="12"/>
      <c r="L3382" s="12"/>
      <c r="M3382" s="12">
        <v>-10095.219999999999</v>
      </c>
      <c r="N3382" s="12"/>
    </row>
    <row r="3383" spans="1:14" s="11" customFormat="1" x14ac:dyDescent="0.2">
      <c r="C3383" s="11" t="s">
        <v>2645</v>
      </c>
      <c r="D3383" s="12"/>
      <c r="E3383" s="12"/>
      <c r="F3383" s="12"/>
      <c r="G3383" s="12"/>
      <c r="H3383" s="12"/>
      <c r="I3383" s="12"/>
      <c r="J3383" s="12">
        <v>-54511.68</v>
      </c>
      <c r="K3383" s="12"/>
      <c r="L3383" s="12"/>
      <c r="M3383" s="12"/>
      <c r="N3383" s="12"/>
    </row>
    <row r="3384" spans="1:14" s="7" customFormat="1" x14ac:dyDescent="0.2">
      <c r="A3384" s="14"/>
      <c r="B3384" s="14" t="s">
        <v>2434</v>
      </c>
      <c r="C3384" s="14"/>
      <c r="D3384" s="15">
        <f>SUM(D3385:D3465)</f>
        <v>-5727113.5200000005</v>
      </c>
      <c r="E3384" s="15">
        <f t="shared" ref="E3384:N3384" si="75">SUM(E3385:E3465)</f>
        <v>-1422066.37</v>
      </c>
      <c r="F3384" s="15">
        <f t="shared" si="75"/>
        <v>-3800668.0899999989</v>
      </c>
      <c r="G3384" s="15">
        <f t="shared" si="75"/>
        <v>-1820790.33</v>
      </c>
      <c r="H3384" s="15">
        <f t="shared" si="75"/>
        <v>-1121485.5700000003</v>
      </c>
      <c r="I3384" s="15">
        <f t="shared" si="75"/>
        <v>-4342623.2200000007</v>
      </c>
      <c r="J3384" s="15">
        <f t="shared" si="75"/>
        <v>-58083779.149999999</v>
      </c>
      <c r="K3384" s="15">
        <f t="shared" si="75"/>
        <v>-3350651.8199999994</v>
      </c>
      <c r="L3384" s="15">
        <f t="shared" si="75"/>
        <v>-3798670.0000000005</v>
      </c>
      <c r="M3384" s="15">
        <f t="shared" si="75"/>
        <v>-7326408.2100000009</v>
      </c>
      <c r="N3384" s="15">
        <f t="shared" si="75"/>
        <v>-2085462.1900000002</v>
      </c>
    </row>
    <row r="3385" spans="1:14" s="7" customFormat="1" x14ac:dyDescent="0.2">
      <c r="C3385" s="7" t="s">
        <v>18</v>
      </c>
      <c r="D3385" s="8"/>
      <c r="E3385" s="8"/>
      <c r="F3385" s="8"/>
      <c r="G3385" s="8"/>
      <c r="H3385" s="8"/>
      <c r="I3385" s="8"/>
      <c r="J3385" s="8">
        <v>-88198.85</v>
      </c>
      <c r="K3385" s="8"/>
      <c r="L3385" s="8"/>
      <c r="M3385" s="8">
        <v>-123928.69</v>
      </c>
      <c r="N3385" s="8"/>
    </row>
    <row r="3386" spans="1:14" s="7" customFormat="1" x14ac:dyDescent="0.2">
      <c r="C3386" s="7" t="s">
        <v>2435</v>
      </c>
      <c r="D3386" s="8"/>
      <c r="E3386" s="8"/>
      <c r="F3386" s="8"/>
      <c r="G3386" s="8"/>
      <c r="H3386" s="8"/>
      <c r="I3386" s="8">
        <v>1250</v>
      </c>
      <c r="J3386" s="8"/>
      <c r="K3386" s="8"/>
      <c r="L3386" s="8"/>
      <c r="M3386" s="8"/>
      <c r="N3386" s="8"/>
    </row>
    <row r="3387" spans="1:14" s="7" customFormat="1" x14ac:dyDescent="0.2">
      <c r="C3387" s="7" t="s">
        <v>2436</v>
      </c>
      <c r="D3387" s="8">
        <v>-430079.61</v>
      </c>
      <c r="E3387" s="8"/>
      <c r="F3387" s="8"/>
      <c r="G3387" s="8"/>
      <c r="H3387" s="8"/>
      <c r="I3387" s="8"/>
      <c r="J3387" s="8">
        <v>-1649949.4</v>
      </c>
      <c r="K3387" s="8"/>
      <c r="L3387" s="8"/>
      <c r="M3387" s="8">
        <v>-28491.31</v>
      </c>
      <c r="N3387" s="8">
        <v>-39719.440000000002</v>
      </c>
    </row>
    <row r="3388" spans="1:14" s="7" customFormat="1" x14ac:dyDescent="0.2">
      <c r="C3388" s="7" t="s">
        <v>2437</v>
      </c>
      <c r="D3388" s="8">
        <v>-8574.73</v>
      </c>
      <c r="E3388" s="8"/>
      <c r="F3388" s="8"/>
      <c r="G3388" s="8"/>
      <c r="H3388" s="8"/>
      <c r="I3388" s="8">
        <v>-4316.5600000000004</v>
      </c>
      <c r="J3388" s="8"/>
      <c r="K3388" s="8"/>
      <c r="L3388" s="8"/>
      <c r="M3388" s="8"/>
      <c r="N3388" s="8"/>
    </row>
    <row r="3389" spans="1:14" s="7" customFormat="1" x14ac:dyDescent="0.2">
      <c r="C3389" s="7" t="s">
        <v>2438</v>
      </c>
      <c r="D3389" s="8">
        <v>-16151.41</v>
      </c>
      <c r="E3389" s="8"/>
      <c r="F3389" s="8"/>
      <c r="G3389" s="8"/>
      <c r="H3389" s="8"/>
      <c r="I3389" s="8"/>
      <c r="J3389" s="8">
        <v>-88661.79</v>
      </c>
      <c r="K3389" s="8"/>
      <c r="L3389" s="8"/>
      <c r="M3389" s="8"/>
      <c r="N3389" s="8"/>
    </row>
    <row r="3390" spans="1:14" s="7" customFormat="1" x14ac:dyDescent="0.2">
      <c r="C3390" s="7" t="s">
        <v>2439</v>
      </c>
      <c r="D3390" s="8">
        <v>-9743.59</v>
      </c>
      <c r="E3390" s="8"/>
      <c r="F3390" s="8"/>
      <c r="G3390" s="8"/>
      <c r="H3390" s="8"/>
      <c r="I3390" s="8"/>
      <c r="J3390" s="8"/>
      <c r="K3390" s="8"/>
      <c r="L3390" s="8"/>
      <c r="M3390" s="8"/>
      <c r="N3390" s="8">
        <v>-37487.97</v>
      </c>
    </row>
    <row r="3391" spans="1:14" s="7" customFormat="1" x14ac:dyDescent="0.2">
      <c r="C3391" s="7" t="s">
        <v>2440</v>
      </c>
      <c r="D3391" s="8"/>
      <c r="E3391" s="8"/>
      <c r="F3391" s="8"/>
      <c r="G3391" s="8"/>
      <c r="H3391" s="8"/>
      <c r="I3391" s="8">
        <v>-38099.51</v>
      </c>
      <c r="J3391" s="8"/>
      <c r="K3391" s="8">
        <v>-35042.74</v>
      </c>
      <c r="L3391" s="8"/>
      <c r="M3391" s="8"/>
      <c r="N3391" s="8"/>
    </row>
    <row r="3392" spans="1:14" s="7" customFormat="1" x14ac:dyDescent="0.2">
      <c r="C3392" s="7" t="s">
        <v>2441</v>
      </c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>
        <v>-3586.05</v>
      </c>
    </row>
    <row r="3393" spans="3:14" s="7" customFormat="1" x14ac:dyDescent="0.2">
      <c r="C3393" s="7" t="s">
        <v>2442</v>
      </c>
      <c r="D3393" s="8"/>
      <c r="E3393" s="8"/>
      <c r="F3393" s="8"/>
      <c r="G3393" s="8"/>
      <c r="H3393" s="8"/>
      <c r="I3393" s="8"/>
      <c r="J3393" s="8">
        <v>-25448.58</v>
      </c>
      <c r="K3393" s="8"/>
      <c r="L3393" s="8"/>
      <c r="M3393" s="8"/>
      <c r="N3393" s="8"/>
    </row>
    <row r="3394" spans="3:14" s="7" customFormat="1" x14ac:dyDescent="0.2">
      <c r="C3394" s="7" t="s">
        <v>2443</v>
      </c>
      <c r="D3394" s="8"/>
      <c r="E3394" s="8"/>
      <c r="F3394" s="8"/>
      <c r="G3394" s="8"/>
      <c r="H3394" s="8"/>
      <c r="I3394" s="8"/>
      <c r="J3394" s="8">
        <v>-39003.72</v>
      </c>
      <c r="K3394" s="8"/>
      <c r="L3394" s="8"/>
      <c r="M3394" s="8">
        <v>-17965.21</v>
      </c>
      <c r="N3394" s="8"/>
    </row>
    <row r="3395" spans="3:14" s="7" customFormat="1" x14ac:dyDescent="0.2">
      <c r="C3395" s="7" t="s">
        <v>2444</v>
      </c>
      <c r="D3395" s="8"/>
      <c r="E3395" s="8"/>
      <c r="F3395" s="8"/>
      <c r="G3395" s="8">
        <v>-6219</v>
      </c>
      <c r="H3395" s="8"/>
      <c r="I3395" s="8"/>
      <c r="J3395" s="8">
        <v>-122594.86</v>
      </c>
      <c r="K3395" s="8">
        <v>-56401.51</v>
      </c>
      <c r="L3395" s="8"/>
      <c r="M3395" s="8">
        <v>-9580.81</v>
      </c>
      <c r="N3395" s="8">
        <v>-1675.99</v>
      </c>
    </row>
    <row r="3396" spans="3:14" s="7" customFormat="1" x14ac:dyDescent="0.2">
      <c r="C3396" s="7" t="s">
        <v>2445</v>
      </c>
      <c r="D3396" s="8">
        <v>-730.69</v>
      </c>
      <c r="E3396" s="8"/>
      <c r="F3396" s="8"/>
      <c r="G3396" s="8"/>
      <c r="H3396" s="8"/>
      <c r="I3396" s="8"/>
      <c r="J3396" s="8">
        <v>-167806.39</v>
      </c>
      <c r="K3396" s="8">
        <v>-881.53</v>
      </c>
      <c r="L3396" s="8"/>
      <c r="M3396" s="8">
        <v>-32045.14</v>
      </c>
      <c r="N3396" s="8">
        <v>-6975.08</v>
      </c>
    </row>
    <row r="3397" spans="3:14" s="7" customFormat="1" x14ac:dyDescent="0.2">
      <c r="C3397" s="7" t="s">
        <v>2446</v>
      </c>
      <c r="D3397" s="8"/>
      <c r="E3397" s="8"/>
      <c r="F3397" s="8"/>
      <c r="G3397" s="8"/>
      <c r="H3397" s="8"/>
      <c r="I3397" s="8"/>
      <c r="J3397" s="8">
        <v>-88661.79</v>
      </c>
      <c r="K3397" s="8"/>
      <c r="L3397" s="8"/>
      <c r="M3397" s="8">
        <v>-12123.13</v>
      </c>
      <c r="N3397" s="8"/>
    </row>
    <row r="3398" spans="3:14" s="7" customFormat="1" x14ac:dyDescent="0.2">
      <c r="C3398" s="7" t="s">
        <v>2447</v>
      </c>
      <c r="D3398" s="8">
        <v>-502.84</v>
      </c>
      <c r="E3398" s="8"/>
      <c r="F3398" s="8"/>
      <c r="G3398" s="8"/>
      <c r="H3398" s="8"/>
      <c r="I3398" s="8"/>
      <c r="J3398" s="8">
        <v>-222471.4</v>
      </c>
      <c r="K3398" s="8"/>
      <c r="L3398" s="8"/>
      <c r="M3398" s="8">
        <v>-84096.49</v>
      </c>
      <c r="N3398" s="8"/>
    </row>
    <row r="3399" spans="3:14" s="7" customFormat="1" x14ac:dyDescent="0.2">
      <c r="C3399" s="7" t="s">
        <v>2448</v>
      </c>
      <c r="D3399" s="8"/>
      <c r="E3399" s="8"/>
      <c r="F3399" s="8"/>
      <c r="G3399" s="8"/>
      <c r="H3399" s="8"/>
      <c r="I3399" s="8"/>
      <c r="J3399" s="8">
        <v>-429.3</v>
      </c>
      <c r="K3399" s="8"/>
      <c r="L3399" s="8"/>
      <c r="M3399" s="8"/>
      <c r="N3399" s="8"/>
    </row>
    <row r="3400" spans="3:14" s="7" customFormat="1" x14ac:dyDescent="0.2">
      <c r="C3400" s="7" t="s">
        <v>2449</v>
      </c>
      <c r="D3400" s="8">
        <v>-13939.12</v>
      </c>
      <c r="E3400" s="8"/>
      <c r="F3400" s="8"/>
      <c r="G3400" s="8"/>
      <c r="H3400" s="8"/>
      <c r="I3400" s="8"/>
      <c r="J3400" s="8">
        <v>-415520.67</v>
      </c>
      <c r="K3400" s="8"/>
      <c r="L3400" s="8"/>
      <c r="M3400" s="8">
        <v>-14332.01</v>
      </c>
      <c r="N3400" s="8">
        <v>-39086.520000000004</v>
      </c>
    </row>
    <row r="3401" spans="3:14" s="7" customFormat="1" x14ac:dyDescent="0.2">
      <c r="C3401" s="7" t="s">
        <v>2450</v>
      </c>
      <c r="D3401" s="8">
        <v>-5523.84</v>
      </c>
      <c r="E3401" s="8"/>
      <c r="F3401" s="8"/>
      <c r="G3401" s="8"/>
      <c r="H3401" s="8"/>
      <c r="I3401" s="8"/>
      <c r="J3401" s="8">
        <v>-180859.06</v>
      </c>
      <c r="K3401" s="8"/>
      <c r="L3401" s="8"/>
      <c r="M3401" s="8">
        <v>-11370.09</v>
      </c>
      <c r="N3401" s="8">
        <v>-4995.95</v>
      </c>
    </row>
    <row r="3402" spans="3:14" s="7" customFormat="1" x14ac:dyDescent="0.2">
      <c r="C3402" s="7" t="s">
        <v>2451</v>
      </c>
      <c r="D3402" s="8">
        <v>-57544.729999999996</v>
      </c>
      <c r="E3402" s="8"/>
      <c r="F3402" s="8">
        <v>-359394.46</v>
      </c>
      <c r="G3402" s="8">
        <v>-139735.29</v>
      </c>
      <c r="H3402" s="8"/>
      <c r="I3402" s="8">
        <v>-522906.2</v>
      </c>
      <c r="J3402" s="8">
        <v>-274088.94</v>
      </c>
      <c r="K3402" s="8">
        <v>-104110.15999999999</v>
      </c>
      <c r="L3402" s="8">
        <v>-121916.54</v>
      </c>
      <c r="M3402" s="8">
        <v>-64947.09</v>
      </c>
      <c r="N3402" s="8">
        <v>-258813.38</v>
      </c>
    </row>
    <row r="3403" spans="3:14" s="7" customFormat="1" x14ac:dyDescent="0.2">
      <c r="C3403" s="7" t="s">
        <v>2452</v>
      </c>
      <c r="D3403" s="8"/>
      <c r="E3403" s="8"/>
      <c r="F3403" s="8"/>
      <c r="G3403" s="8"/>
      <c r="H3403" s="8"/>
      <c r="I3403" s="8"/>
      <c r="J3403" s="8"/>
      <c r="K3403" s="8"/>
      <c r="L3403" s="8"/>
      <c r="M3403" s="8">
        <v>-13050.68</v>
      </c>
      <c r="N3403" s="8">
        <v>-33315.39</v>
      </c>
    </row>
    <row r="3404" spans="3:14" s="7" customFormat="1" x14ac:dyDescent="0.2">
      <c r="C3404" s="7" t="s">
        <v>2453</v>
      </c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>
        <v>-231692.62</v>
      </c>
    </row>
    <row r="3405" spans="3:14" s="7" customFormat="1" x14ac:dyDescent="0.2">
      <c r="C3405" s="7" t="s">
        <v>2454</v>
      </c>
      <c r="D3405" s="8">
        <v>-19801.34</v>
      </c>
      <c r="E3405" s="8"/>
      <c r="F3405" s="8"/>
      <c r="G3405" s="8"/>
      <c r="H3405" s="8"/>
      <c r="I3405" s="8"/>
      <c r="J3405" s="8"/>
      <c r="K3405" s="8"/>
      <c r="L3405" s="8"/>
      <c r="M3405" s="8">
        <v>-17720.36</v>
      </c>
      <c r="N3405" s="8">
        <v>-5185.68</v>
      </c>
    </row>
    <row r="3406" spans="3:14" s="7" customFormat="1" x14ac:dyDescent="0.2">
      <c r="C3406" s="7" t="s">
        <v>2455</v>
      </c>
      <c r="D3406" s="8">
        <v>-12118.060000000001</v>
      </c>
      <c r="E3406" s="8">
        <v>-2458.31</v>
      </c>
      <c r="F3406" s="8"/>
      <c r="G3406" s="8"/>
      <c r="H3406" s="8"/>
      <c r="I3406" s="8"/>
      <c r="J3406" s="8">
        <v>-21749.77</v>
      </c>
      <c r="K3406" s="8"/>
      <c r="L3406" s="8">
        <v>-15000</v>
      </c>
      <c r="M3406" s="8">
        <v>-90591.15</v>
      </c>
      <c r="N3406" s="8">
        <v>-32677.279999999999</v>
      </c>
    </row>
    <row r="3407" spans="3:14" s="7" customFormat="1" x14ac:dyDescent="0.2">
      <c r="C3407" s="7" t="s">
        <v>2456</v>
      </c>
      <c r="D3407" s="8">
        <v>-2162.4</v>
      </c>
      <c r="E3407" s="8"/>
      <c r="F3407" s="8"/>
      <c r="G3407" s="8"/>
      <c r="H3407" s="8"/>
      <c r="I3407" s="8"/>
      <c r="J3407" s="8"/>
      <c r="K3407" s="8"/>
      <c r="L3407" s="8"/>
      <c r="M3407" s="8">
        <v>-15674.09</v>
      </c>
      <c r="N3407" s="8"/>
    </row>
    <row r="3408" spans="3:14" s="7" customFormat="1" x14ac:dyDescent="0.2">
      <c r="C3408" s="7" t="s">
        <v>2457</v>
      </c>
      <c r="D3408" s="8">
        <v>-9</v>
      </c>
      <c r="E3408" s="8"/>
      <c r="F3408" s="8">
        <v>-168170.6</v>
      </c>
      <c r="G3408" s="8"/>
      <c r="H3408" s="8"/>
      <c r="I3408" s="8"/>
      <c r="J3408" s="8">
        <v>-440446.15</v>
      </c>
      <c r="K3408" s="8">
        <v>-10563.57</v>
      </c>
      <c r="L3408" s="8"/>
      <c r="M3408" s="8">
        <v>-61809.36</v>
      </c>
      <c r="N3408" s="8"/>
    </row>
    <row r="3409" spans="3:14" s="7" customFormat="1" x14ac:dyDescent="0.2">
      <c r="C3409" s="7" t="s">
        <v>2458</v>
      </c>
      <c r="D3409" s="8">
        <v>-10388.02</v>
      </c>
      <c r="E3409" s="8">
        <v>-2714.25</v>
      </c>
      <c r="F3409" s="8"/>
      <c r="G3409" s="8"/>
      <c r="H3409" s="8"/>
      <c r="I3409" s="8"/>
      <c r="J3409" s="8">
        <v>-36870.14</v>
      </c>
      <c r="K3409" s="8"/>
      <c r="L3409" s="8"/>
      <c r="M3409" s="8">
        <v>-477.22</v>
      </c>
      <c r="N3409" s="8"/>
    </row>
    <row r="3410" spans="3:14" s="7" customFormat="1" x14ac:dyDescent="0.2">
      <c r="C3410" s="7" t="s">
        <v>2459</v>
      </c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>
        <v>-3630.86</v>
      </c>
    </row>
    <row r="3411" spans="3:14" s="7" customFormat="1" x14ac:dyDescent="0.2">
      <c r="C3411" s="7" t="s">
        <v>2460</v>
      </c>
      <c r="D3411" s="8"/>
      <c r="E3411" s="8"/>
      <c r="F3411" s="8"/>
      <c r="G3411" s="8"/>
      <c r="H3411" s="8"/>
      <c r="I3411" s="8">
        <v>-85.18</v>
      </c>
      <c r="J3411" s="8"/>
      <c r="K3411" s="8"/>
      <c r="L3411" s="8"/>
      <c r="M3411" s="8"/>
      <c r="N3411" s="8"/>
    </row>
    <row r="3412" spans="3:14" s="7" customFormat="1" x14ac:dyDescent="0.2">
      <c r="C3412" s="7" t="s">
        <v>2461</v>
      </c>
      <c r="D3412" s="8">
        <v>-30648.52</v>
      </c>
      <c r="E3412" s="8"/>
      <c r="F3412" s="8">
        <v>-4476.9399999999996</v>
      </c>
      <c r="G3412" s="8"/>
      <c r="H3412" s="8"/>
      <c r="I3412" s="8"/>
      <c r="J3412" s="8">
        <v>-127225.27</v>
      </c>
      <c r="K3412" s="8">
        <v>-199.78</v>
      </c>
      <c r="L3412" s="8"/>
      <c r="M3412" s="8">
        <v>-17222.62</v>
      </c>
      <c r="N3412" s="8">
        <v>-12500.099999999999</v>
      </c>
    </row>
    <row r="3413" spans="3:14" s="7" customFormat="1" x14ac:dyDescent="0.2">
      <c r="C3413" s="7" t="s">
        <v>2462</v>
      </c>
      <c r="D3413" s="8">
        <v>-5594.27</v>
      </c>
      <c r="E3413" s="8">
        <v>0</v>
      </c>
      <c r="F3413" s="8">
        <v>-305.12</v>
      </c>
      <c r="G3413" s="8"/>
      <c r="H3413" s="8"/>
      <c r="I3413" s="8"/>
      <c r="J3413" s="8"/>
      <c r="K3413" s="8"/>
      <c r="L3413" s="8"/>
      <c r="M3413" s="8">
        <v>-33108.97</v>
      </c>
      <c r="N3413" s="8">
        <v>-8099.53</v>
      </c>
    </row>
    <row r="3414" spans="3:14" s="7" customFormat="1" x14ac:dyDescent="0.2">
      <c r="C3414" s="7" t="s">
        <v>2463</v>
      </c>
      <c r="D3414" s="8">
        <v>-7743.74</v>
      </c>
      <c r="E3414" s="8"/>
      <c r="F3414" s="8"/>
      <c r="G3414" s="8"/>
      <c r="H3414" s="8"/>
      <c r="I3414" s="8"/>
      <c r="J3414" s="8">
        <v>-57913.36</v>
      </c>
      <c r="K3414" s="8">
        <v>-29291.06</v>
      </c>
      <c r="L3414" s="8"/>
      <c r="M3414" s="8">
        <v>-35239.919999999998</v>
      </c>
      <c r="N3414" s="8">
        <v>-30055.77</v>
      </c>
    </row>
    <row r="3415" spans="3:14" s="7" customFormat="1" x14ac:dyDescent="0.2">
      <c r="C3415" s="7" t="s">
        <v>2464</v>
      </c>
      <c r="D3415" s="8">
        <v>-17330.689999999999</v>
      </c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3:14" s="7" customFormat="1" x14ac:dyDescent="0.2">
      <c r="C3416" s="7" t="s">
        <v>2465</v>
      </c>
      <c r="D3416" s="8">
        <v>-114968.14</v>
      </c>
      <c r="E3416" s="8">
        <v>-92816.040000000008</v>
      </c>
      <c r="F3416" s="8">
        <v>-64174.66</v>
      </c>
      <c r="G3416" s="8">
        <v>-24163</v>
      </c>
      <c r="H3416" s="8">
        <v>-103565.88</v>
      </c>
      <c r="I3416" s="8">
        <v>-61091.88</v>
      </c>
      <c r="J3416" s="8">
        <v>-167192.53</v>
      </c>
      <c r="K3416" s="8">
        <v>-43910.98</v>
      </c>
      <c r="L3416" s="8"/>
      <c r="M3416" s="8">
        <v>-422807.61000000004</v>
      </c>
      <c r="N3416" s="8">
        <v>-39594.019999999997</v>
      </c>
    </row>
    <row r="3417" spans="3:14" s="7" customFormat="1" x14ac:dyDescent="0.2">
      <c r="C3417" s="7" t="s">
        <v>2466</v>
      </c>
      <c r="D3417" s="8">
        <v>-40290.080000000002</v>
      </c>
      <c r="E3417" s="8">
        <v>-39932.719999999994</v>
      </c>
      <c r="F3417" s="8">
        <v>-27837.57</v>
      </c>
      <c r="G3417" s="8"/>
      <c r="H3417" s="8">
        <v>-17336.02</v>
      </c>
      <c r="I3417" s="8">
        <v>-59677.21</v>
      </c>
      <c r="J3417" s="8">
        <v>-7041.59</v>
      </c>
      <c r="K3417" s="8"/>
      <c r="L3417" s="8">
        <v>-8669.4599999999991</v>
      </c>
      <c r="M3417" s="8">
        <v>-22687.199999999997</v>
      </c>
      <c r="N3417" s="8"/>
    </row>
    <row r="3418" spans="3:14" s="7" customFormat="1" x14ac:dyDescent="0.2">
      <c r="C3418" s="7" t="s">
        <v>2467</v>
      </c>
      <c r="D3418" s="8">
        <v>-56644.6</v>
      </c>
      <c r="E3418" s="8"/>
      <c r="F3418" s="8"/>
      <c r="G3418" s="8"/>
      <c r="H3418" s="8"/>
      <c r="I3418" s="8"/>
      <c r="J3418" s="8">
        <v>-513871.77</v>
      </c>
      <c r="K3418" s="8">
        <v>-141253</v>
      </c>
      <c r="L3418" s="8">
        <v>-23357.5</v>
      </c>
      <c r="M3418" s="8"/>
      <c r="N3418" s="8">
        <v>-2846.36</v>
      </c>
    </row>
    <row r="3419" spans="3:14" s="7" customFormat="1" x14ac:dyDescent="0.2">
      <c r="C3419" s="7" t="s">
        <v>2468</v>
      </c>
      <c r="D3419" s="8">
        <v>-225122.38</v>
      </c>
      <c r="E3419" s="8">
        <v>-221142.53</v>
      </c>
      <c r="F3419" s="8">
        <v>-4911</v>
      </c>
      <c r="G3419" s="8">
        <v>-80149.27</v>
      </c>
      <c r="H3419" s="8">
        <v>-133230.29</v>
      </c>
      <c r="I3419" s="8">
        <v>-236184.66</v>
      </c>
      <c r="J3419" s="8">
        <v>-1033675.25</v>
      </c>
      <c r="K3419" s="8"/>
      <c r="L3419" s="8">
        <v>-40993.68</v>
      </c>
      <c r="M3419" s="8">
        <v>-269937.08</v>
      </c>
      <c r="N3419" s="8">
        <v>-244381.04</v>
      </c>
    </row>
    <row r="3420" spans="3:14" s="7" customFormat="1" x14ac:dyDescent="0.2">
      <c r="C3420" s="7" t="s">
        <v>2469</v>
      </c>
      <c r="D3420" s="8"/>
      <c r="E3420" s="8"/>
      <c r="F3420" s="8"/>
      <c r="G3420" s="8"/>
      <c r="H3420" s="8"/>
      <c r="I3420" s="8"/>
      <c r="J3420" s="8">
        <v>-38382.83</v>
      </c>
      <c r="K3420" s="8"/>
      <c r="L3420" s="8"/>
      <c r="M3420" s="8">
        <v>-75947.710000000006</v>
      </c>
      <c r="N3420" s="8"/>
    </row>
    <row r="3421" spans="3:14" s="7" customFormat="1" x14ac:dyDescent="0.2">
      <c r="C3421" s="7" t="s">
        <v>2470</v>
      </c>
      <c r="D3421" s="8"/>
      <c r="E3421" s="8"/>
      <c r="F3421" s="8"/>
      <c r="G3421" s="8"/>
      <c r="H3421" s="8"/>
      <c r="I3421" s="8"/>
      <c r="J3421" s="8"/>
      <c r="K3421" s="8"/>
      <c r="L3421" s="8">
        <v>-2643.63</v>
      </c>
      <c r="M3421" s="8">
        <v>-230.5</v>
      </c>
      <c r="N3421" s="8"/>
    </row>
    <row r="3422" spans="3:14" s="7" customFormat="1" x14ac:dyDescent="0.2">
      <c r="C3422" s="7" t="s">
        <v>2471</v>
      </c>
      <c r="D3422" s="8">
        <v>-330305.19</v>
      </c>
      <c r="E3422" s="8">
        <v>-38551.630000000005</v>
      </c>
      <c r="F3422" s="8"/>
      <c r="G3422" s="8">
        <v>-1866</v>
      </c>
      <c r="H3422" s="8">
        <v>-25854</v>
      </c>
      <c r="I3422" s="8">
        <v>-227.76</v>
      </c>
      <c r="J3422" s="8">
        <v>-4595931.55</v>
      </c>
      <c r="K3422" s="8"/>
      <c r="L3422" s="8">
        <v>-18531.629999999997</v>
      </c>
      <c r="M3422" s="8"/>
      <c r="N3422" s="8">
        <v>-339.89</v>
      </c>
    </row>
    <row r="3423" spans="3:14" s="7" customFormat="1" x14ac:dyDescent="0.2">
      <c r="C3423" s="7" t="s">
        <v>2472</v>
      </c>
      <c r="D3423" s="8">
        <v>-23595.19</v>
      </c>
      <c r="E3423" s="8"/>
      <c r="F3423" s="8">
        <v>-60460</v>
      </c>
      <c r="G3423" s="8"/>
      <c r="H3423" s="8"/>
      <c r="I3423" s="8"/>
      <c r="J3423" s="8">
        <v>-190225.47</v>
      </c>
      <c r="K3423" s="8"/>
      <c r="L3423" s="8">
        <v>-5146.8099999999995</v>
      </c>
      <c r="M3423" s="8">
        <v>-3.45</v>
      </c>
      <c r="N3423" s="8">
        <v>-1058.53</v>
      </c>
    </row>
    <row r="3424" spans="3:14" s="7" customFormat="1" x14ac:dyDescent="0.2">
      <c r="C3424" s="7" t="s">
        <v>2473</v>
      </c>
      <c r="D3424" s="8">
        <v>-9031.08</v>
      </c>
      <c r="E3424" s="8">
        <v>-7465.09</v>
      </c>
      <c r="F3424" s="8">
        <v>-4640.24</v>
      </c>
      <c r="G3424" s="8"/>
      <c r="H3424" s="8">
        <v>-447.15</v>
      </c>
      <c r="I3424" s="8"/>
      <c r="J3424" s="8"/>
      <c r="K3424" s="8"/>
      <c r="L3424" s="8">
        <v>-12300.81</v>
      </c>
      <c r="M3424" s="8">
        <v>-2158.15</v>
      </c>
      <c r="N3424" s="8">
        <v>-6153</v>
      </c>
    </row>
    <row r="3425" spans="3:14" s="7" customFormat="1" x14ac:dyDescent="0.2">
      <c r="C3425" s="7" t="s">
        <v>2474</v>
      </c>
      <c r="D3425" s="8"/>
      <c r="E3425" s="8"/>
      <c r="F3425" s="8"/>
      <c r="G3425" s="8"/>
      <c r="H3425" s="8"/>
      <c r="I3425" s="8"/>
      <c r="J3425" s="8"/>
      <c r="K3425" s="8"/>
      <c r="L3425" s="8">
        <v>-58108.97</v>
      </c>
      <c r="M3425" s="8">
        <v>-30583.83</v>
      </c>
      <c r="N3425" s="8">
        <v>-20389.22</v>
      </c>
    </row>
    <row r="3426" spans="3:14" s="7" customFormat="1" x14ac:dyDescent="0.2">
      <c r="C3426" s="7" t="s">
        <v>2475</v>
      </c>
      <c r="D3426" s="8"/>
      <c r="E3426" s="8"/>
      <c r="F3426" s="8"/>
      <c r="G3426" s="8"/>
      <c r="H3426" s="8"/>
      <c r="I3426" s="8"/>
      <c r="J3426" s="8"/>
      <c r="K3426" s="8"/>
      <c r="L3426" s="8">
        <v>-8638.89</v>
      </c>
      <c r="M3426" s="8">
        <v>-381406.69999999995</v>
      </c>
      <c r="N3426" s="8"/>
    </row>
    <row r="3427" spans="3:14" s="7" customFormat="1" x14ac:dyDescent="0.2">
      <c r="C3427" s="7" t="s">
        <v>2476</v>
      </c>
      <c r="D3427" s="8"/>
      <c r="E3427" s="8"/>
      <c r="F3427" s="8">
        <v>-35240.720000000001</v>
      </c>
      <c r="G3427" s="8"/>
      <c r="H3427" s="8"/>
      <c r="I3427" s="8"/>
      <c r="J3427" s="8">
        <v>-2234586.1</v>
      </c>
      <c r="K3427" s="8">
        <v>-399.56</v>
      </c>
      <c r="L3427" s="8">
        <v>-95542.2</v>
      </c>
      <c r="M3427" s="8">
        <v>-24497.61</v>
      </c>
      <c r="N3427" s="8">
        <v>-6894.1799999999994</v>
      </c>
    </row>
    <row r="3428" spans="3:14" s="7" customFormat="1" x14ac:dyDescent="0.2">
      <c r="C3428" s="7" t="s">
        <v>2477</v>
      </c>
      <c r="D3428" s="8">
        <v>-144789.22999999998</v>
      </c>
      <c r="E3428" s="8"/>
      <c r="F3428" s="8">
        <v>0</v>
      </c>
      <c r="G3428" s="8"/>
      <c r="H3428" s="8"/>
      <c r="I3428" s="8"/>
      <c r="J3428" s="8"/>
      <c r="K3428" s="8"/>
      <c r="L3428" s="8"/>
      <c r="M3428" s="8"/>
      <c r="N3428" s="8"/>
    </row>
    <row r="3429" spans="3:14" s="7" customFormat="1" x14ac:dyDescent="0.2">
      <c r="C3429" s="7" t="s">
        <v>2478</v>
      </c>
      <c r="D3429" s="8"/>
      <c r="E3429" s="8"/>
      <c r="F3429" s="8"/>
      <c r="G3429" s="8">
        <v>-339460</v>
      </c>
      <c r="H3429" s="8"/>
      <c r="I3429" s="8"/>
      <c r="J3429" s="8">
        <v>-1638485.49</v>
      </c>
      <c r="K3429" s="8">
        <v>-690409.99</v>
      </c>
      <c r="L3429" s="8"/>
      <c r="M3429" s="8">
        <v>-186384.62</v>
      </c>
      <c r="N3429" s="8">
        <v>-126993.68</v>
      </c>
    </row>
    <row r="3430" spans="3:14" s="7" customFormat="1" x14ac:dyDescent="0.2">
      <c r="C3430" s="7" t="s">
        <v>2479</v>
      </c>
      <c r="D3430" s="8"/>
      <c r="E3430" s="8"/>
      <c r="F3430" s="8"/>
      <c r="G3430" s="8"/>
      <c r="H3430" s="8"/>
      <c r="I3430" s="8"/>
      <c r="J3430" s="8">
        <v>-22234.32</v>
      </c>
      <c r="K3430" s="8"/>
      <c r="L3430" s="8"/>
      <c r="M3430" s="8"/>
      <c r="N3430" s="8"/>
    </row>
    <row r="3431" spans="3:14" s="7" customFormat="1" x14ac:dyDescent="0.2">
      <c r="C3431" s="7" t="s">
        <v>2480</v>
      </c>
      <c r="D3431" s="8"/>
      <c r="E3431" s="8"/>
      <c r="F3431" s="8"/>
      <c r="G3431" s="8"/>
      <c r="H3431" s="8"/>
      <c r="I3431" s="8">
        <v>-253987.43</v>
      </c>
      <c r="J3431" s="8">
        <v>-337321.49</v>
      </c>
      <c r="K3431" s="8"/>
      <c r="L3431" s="8"/>
      <c r="M3431" s="8"/>
      <c r="N3431" s="8"/>
    </row>
    <row r="3432" spans="3:14" s="7" customFormat="1" x14ac:dyDescent="0.2">
      <c r="C3432" s="7" t="s">
        <v>2481</v>
      </c>
      <c r="D3432" s="8">
        <v>-174667.50999999998</v>
      </c>
      <c r="E3432" s="8">
        <v>-33338.28</v>
      </c>
      <c r="F3432" s="8"/>
      <c r="G3432" s="8">
        <v>-253302.33</v>
      </c>
      <c r="H3432" s="8">
        <v>-38948.129999999997</v>
      </c>
      <c r="I3432" s="8">
        <v>-70536.08</v>
      </c>
      <c r="J3432" s="8">
        <v>-2390124.4500000002</v>
      </c>
      <c r="K3432" s="8">
        <v>-187387.51999999999</v>
      </c>
      <c r="L3432" s="8">
        <v>-10768.19</v>
      </c>
      <c r="M3432" s="8">
        <v>-1573425.7000000002</v>
      </c>
      <c r="N3432" s="8">
        <v>-44050.420000000006</v>
      </c>
    </row>
    <row r="3433" spans="3:14" s="7" customFormat="1" x14ac:dyDescent="0.2">
      <c r="C3433" s="7" t="s">
        <v>2482</v>
      </c>
      <c r="D3433" s="8"/>
      <c r="E3433" s="8"/>
      <c r="F3433" s="8"/>
      <c r="G3433" s="8"/>
      <c r="H3433" s="8"/>
      <c r="I3433" s="8"/>
      <c r="J3433" s="8"/>
      <c r="K3433" s="8"/>
      <c r="L3433" s="8">
        <v>-14127.57</v>
      </c>
      <c r="M3433" s="8"/>
      <c r="N3433" s="8"/>
    </row>
    <row r="3434" spans="3:14" s="7" customFormat="1" x14ac:dyDescent="0.2">
      <c r="C3434" s="7" t="s">
        <v>2483</v>
      </c>
      <c r="D3434" s="8">
        <v>-1194.9000000000001</v>
      </c>
      <c r="E3434" s="8">
        <v>-2776.73</v>
      </c>
      <c r="F3434" s="8"/>
      <c r="G3434" s="8"/>
      <c r="H3434" s="8"/>
      <c r="I3434" s="8"/>
      <c r="J3434" s="8"/>
      <c r="K3434" s="8"/>
      <c r="L3434" s="8"/>
      <c r="M3434" s="8">
        <v>-4641.3999999999996</v>
      </c>
      <c r="N3434" s="8">
        <v>-229.75</v>
      </c>
    </row>
    <row r="3435" spans="3:14" s="7" customFormat="1" x14ac:dyDescent="0.2">
      <c r="C3435" s="7" t="s">
        <v>2484</v>
      </c>
      <c r="D3435" s="8"/>
      <c r="E3435" s="8">
        <v>-44330.9</v>
      </c>
      <c r="F3435" s="8">
        <v>-46229.33</v>
      </c>
      <c r="G3435" s="8"/>
      <c r="H3435" s="8"/>
      <c r="I3435" s="8">
        <v>-5916.83</v>
      </c>
      <c r="J3435" s="8">
        <v>-1048967.67</v>
      </c>
      <c r="K3435" s="8"/>
      <c r="L3435" s="8">
        <v>-689.47</v>
      </c>
      <c r="M3435" s="8">
        <v>-671642.88</v>
      </c>
      <c r="N3435" s="8">
        <v>667226.18000000005</v>
      </c>
    </row>
    <row r="3436" spans="3:14" s="7" customFormat="1" x14ac:dyDescent="0.2">
      <c r="C3436" s="7" t="s">
        <v>2485</v>
      </c>
      <c r="D3436" s="8">
        <v>-478.12</v>
      </c>
      <c r="E3436" s="8"/>
      <c r="F3436" s="8"/>
      <c r="G3436" s="8"/>
      <c r="H3436" s="8"/>
      <c r="I3436" s="8">
        <v>-17404.22</v>
      </c>
      <c r="J3436" s="8"/>
      <c r="K3436" s="8"/>
      <c r="L3436" s="8"/>
      <c r="M3436" s="8"/>
      <c r="N3436" s="8"/>
    </row>
    <row r="3437" spans="3:14" s="7" customFormat="1" x14ac:dyDescent="0.2">
      <c r="C3437" s="7" t="s">
        <v>2486</v>
      </c>
      <c r="D3437" s="8"/>
      <c r="E3437" s="8"/>
      <c r="F3437" s="8"/>
      <c r="G3437" s="8"/>
      <c r="H3437" s="8"/>
      <c r="I3437" s="8"/>
      <c r="J3437" s="8">
        <v>-512679.77</v>
      </c>
      <c r="K3437" s="8"/>
      <c r="L3437" s="8"/>
      <c r="M3437" s="8"/>
      <c r="N3437" s="8"/>
    </row>
    <row r="3438" spans="3:14" s="7" customFormat="1" x14ac:dyDescent="0.2">
      <c r="C3438" s="7" t="s">
        <v>2487</v>
      </c>
      <c r="D3438" s="8">
        <v>-231473.09000000003</v>
      </c>
      <c r="E3438" s="8"/>
      <c r="F3438" s="8"/>
      <c r="G3438" s="8"/>
      <c r="H3438" s="8"/>
      <c r="I3438" s="8"/>
      <c r="J3438" s="8">
        <v>-2612320.34</v>
      </c>
      <c r="K3438" s="8">
        <v>-232928.46</v>
      </c>
      <c r="L3438" s="8">
        <v>-408572.97000000003</v>
      </c>
      <c r="M3438" s="8">
        <v>-34612.18</v>
      </c>
      <c r="N3438" s="8">
        <v>-15116.14</v>
      </c>
    </row>
    <row r="3439" spans="3:14" s="7" customFormat="1" x14ac:dyDescent="0.2">
      <c r="C3439" s="7" t="s">
        <v>2488</v>
      </c>
      <c r="D3439" s="8">
        <v>-53</v>
      </c>
      <c r="E3439" s="8"/>
      <c r="F3439" s="8"/>
      <c r="G3439" s="8"/>
      <c r="H3439" s="8">
        <v>-1227.45</v>
      </c>
      <c r="I3439" s="8"/>
      <c r="J3439" s="8">
        <v>-163480.45000000001</v>
      </c>
      <c r="K3439" s="8"/>
      <c r="L3439" s="8"/>
      <c r="M3439" s="8"/>
      <c r="N3439" s="8"/>
    </row>
    <row r="3440" spans="3:14" s="7" customFormat="1" x14ac:dyDescent="0.2">
      <c r="C3440" s="7" t="s">
        <v>2489</v>
      </c>
      <c r="D3440" s="8">
        <v>-838357.78</v>
      </c>
      <c r="E3440" s="8">
        <v>4383.2000000000007</v>
      </c>
      <c r="F3440" s="8">
        <v>-2219026.9699999997</v>
      </c>
      <c r="G3440" s="8">
        <v>-81654.13</v>
      </c>
      <c r="H3440" s="8">
        <v>-40412.340000000004</v>
      </c>
      <c r="I3440" s="8">
        <v>-63995.68</v>
      </c>
      <c r="J3440" s="8">
        <v>-3570051.29</v>
      </c>
      <c r="K3440" s="8">
        <v>-226591.72</v>
      </c>
      <c r="L3440" s="8">
        <v>-613953.93999999994</v>
      </c>
      <c r="M3440" s="8">
        <v>-635173.49</v>
      </c>
      <c r="N3440" s="8">
        <v>-4086.7799999999997</v>
      </c>
    </row>
    <row r="3441" spans="3:14" s="7" customFormat="1" x14ac:dyDescent="0.2">
      <c r="C3441" s="7" t="s">
        <v>2490</v>
      </c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>
        <v>-5262.68</v>
      </c>
    </row>
    <row r="3442" spans="3:14" s="7" customFormat="1" x14ac:dyDescent="0.2">
      <c r="C3442" s="7" t="s">
        <v>2491</v>
      </c>
      <c r="D3442" s="8">
        <v>-9277.2900000000009</v>
      </c>
      <c r="E3442" s="8">
        <v>-664.96</v>
      </c>
      <c r="F3442" s="8">
        <v>-51401.03</v>
      </c>
      <c r="G3442" s="8"/>
      <c r="H3442" s="8"/>
      <c r="I3442" s="8"/>
      <c r="J3442" s="8">
        <v>-5569.67</v>
      </c>
      <c r="K3442" s="8"/>
      <c r="L3442" s="8">
        <v>-7682.93</v>
      </c>
      <c r="M3442" s="8"/>
      <c r="N3442" s="8">
        <v>-7720.15</v>
      </c>
    </row>
    <row r="3443" spans="3:14" s="7" customFormat="1" x14ac:dyDescent="0.2">
      <c r="C3443" s="7" t="s">
        <v>2492</v>
      </c>
      <c r="D3443" s="8"/>
      <c r="E3443" s="8"/>
      <c r="F3443" s="8">
        <v>-11395</v>
      </c>
      <c r="G3443" s="8"/>
      <c r="H3443" s="8"/>
      <c r="I3443" s="8">
        <v>-887.03</v>
      </c>
      <c r="J3443" s="8"/>
      <c r="K3443" s="8"/>
      <c r="L3443" s="8"/>
      <c r="M3443" s="8">
        <v>-194660.9</v>
      </c>
      <c r="N3443" s="8"/>
    </row>
    <row r="3444" spans="3:14" s="7" customFormat="1" x14ac:dyDescent="0.2">
      <c r="C3444" s="7" t="s">
        <v>2493</v>
      </c>
      <c r="D3444" s="8">
        <v>-1840020.28</v>
      </c>
      <c r="E3444" s="8">
        <v>-33105.129999999997</v>
      </c>
      <c r="F3444" s="8"/>
      <c r="G3444" s="8"/>
      <c r="H3444" s="8"/>
      <c r="I3444" s="8"/>
      <c r="J3444" s="8">
        <v>-24652054.02</v>
      </c>
      <c r="K3444" s="8">
        <v>-12186.64</v>
      </c>
      <c r="L3444" s="8">
        <v>-747913.84</v>
      </c>
      <c r="M3444" s="8">
        <v>-168192.39</v>
      </c>
      <c r="N3444" s="8">
        <v>-385469.52999999997</v>
      </c>
    </row>
    <row r="3445" spans="3:14" s="7" customFormat="1" x14ac:dyDescent="0.2">
      <c r="C3445" s="7" t="s">
        <v>2494</v>
      </c>
      <c r="D3445" s="8">
        <v>-34547.279999999999</v>
      </c>
      <c r="E3445" s="8"/>
      <c r="F3445" s="8"/>
      <c r="G3445" s="8">
        <v>-92499.79</v>
      </c>
      <c r="H3445" s="8">
        <v>-124416.17</v>
      </c>
      <c r="I3445" s="8">
        <v>-1060</v>
      </c>
      <c r="J3445" s="8">
        <v>-1940004.19</v>
      </c>
      <c r="K3445" s="8"/>
      <c r="L3445" s="8">
        <v>-151499.56</v>
      </c>
      <c r="M3445" s="8">
        <v>-12934.96</v>
      </c>
      <c r="N3445" s="8"/>
    </row>
    <row r="3446" spans="3:14" s="7" customFormat="1" x14ac:dyDescent="0.2">
      <c r="C3446" s="7" t="s">
        <v>2495</v>
      </c>
      <c r="D3446" s="8"/>
      <c r="E3446" s="8"/>
      <c r="F3446" s="8"/>
      <c r="G3446" s="8"/>
      <c r="H3446" s="8"/>
      <c r="I3446" s="8"/>
      <c r="J3446" s="8"/>
      <c r="K3446" s="8"/>
      <c r="L3446" s="8">
        <v>-3074.57</v>
      </c>
      <c r="M3446" s="8"/>
      <c r="N3446" s="8"/>
    </row>
    <row r="3447" spans="3:14" s="7" customFormat="1" x14ac:dyDescent="0.2">
      <c r="C3447" s="7" t="s">
        <v>2496</v>
      </c>
      <c r="D3447" s="8"/>
      <c r="E3447" s="8"/>
      <c r="F3447" s="8"/>
      <c r="G3447" s="8"/>
      <c r="H3447" s="8"/>
      <c r="I3447" s="8"/>
      <c r="J3447" s="8">
        <v>-108908.46</v>
      </c>
      <c r="K3447" s="8"/>
      <c r="L3447" s="8"/>
      <c r="M3447" s="8"/>
      <c r="N3447" s="8"/>
    </row>
    <row r="3448" spans="3:14" s="7" customFormat="1" x14ac:dyDescent="0.2">
      <c r="C3448" s="7" t="s">
        <v>2497</v>
      </c>
      <c r="D3448" s="8"/>
      <c r="E3448" s="8"/>
      <c r="F3448" s="8">
        <v>-3036.52</v>
      </c>
      <c r="G3448" s="8"/>
      <c r="H3448" s="8"/>
      <c r="I3448" s="8"/>
      <c r="J3448" s="8">
        <v>-88727.78</v>
      </c>
      <c r="K3448" s="8"/>
      <c r="L3448" s="8">
        <v>-37045.279999999999</v>
      </c>
      <c r="M3448" s="8"/>
      <c r="N3448" s="8"/>
    </row>
    <row r="3449" spans="3:14" s="7" customFormat="1" x14ac:dyDescent="0.2">
      <c r="C3449" s="7" t="s">
        <v>2498</v>
      </c>
      <c r="D3449" s="8">
        <v>-2745.14</v>
      </c>
      <c r="E3449" s="8"/>
      <c r="F3449" s="8"/>
      <c r="G3449" s="8"/>
      <c r="H3449" s="8">
        <v>-6039.21</v>
      </c>
      <c r="I3449" s="8"/>
      <c r="J3449" s="8">
        <v>-148300.12</v>
      </c>
      <c r="K3449" s="8"/>
      <c r="L3449" s="8">
        <v>-52936.520000000004</v>
      </c>
      <c r="M3449" s="8">
        <v>-4652.8599999999997</v>
      </c>
      <c r="N3449" s="8"/>
    </row>
    <row r="3450" spans="3:14" s="7" customFormat="1" x14ac:dyDescent="0.2">
      <c r="C3450" s="7" t="s">
        <v>2499</v>
      </c>
      <c r="D3450" s="8">
        <v>-124618.92</v>
      </c>
      <c r="E3450" s="8">
        <v>-5795.85</v>
      </c>
      <c r="F3450" s="8"/>
      <c r="G3450" s="8"/>
      <c r="H3450" s="8"/>
      <c r="I3450" s="8"/>
      <c r="J3450" s="8">
        <v>-427655.89</v>
      </c>
      <c r="K3450" s="8">
        <v>-998.92</v>
      </c>
      <c r="L3450" s="8">
        <v>-160048.64000000001</v>
      </c>
      <c r="M3450" s="8">
        <v>-72796.37000000001</v>
      </c>
      <c r="N3450" s="8">
        <v>-2279.08</v>
      </c>
    </row>
    <row r="3451" spans="3:14" s="7" customFormat="1" x14ac:dyDescent="0.2">
      <c r="C3451" s="7" t="s">
        <v>2500</v>
      </c>
      <c r="D3451" s="8">
        <v>-16612.309999999998</v>
      </c>
      <c r="E3451" s="8"/>
      <c r="F3451" s="8">
        <v>-79722.53</v>
      </c>
      <c r="G3451" s="8">
        <v>-18880</v>
      </c>
      <c r="H3451" s="8"/>
      <c r="I3451" s="8">
        <v>-463593.33</v>
      </c>
      <c r="J3451" s="8">
        <v>-632596.39</v>
      </c>
      <c r="K3451" s="8">
        <v>-74038.460000000006</v>
      </c>
      <c r="L3451" s="8">
        <v>-76803.72</v>
      </c>
      <c r="M3451" s="8">
        <v>-129372.93</v>
      </c>
      <c r="N3451" s="8">
        <v>-32141.41</v>
      </c>
    </row>
    <row r="3452" spans="3:14" s="7" customFormat="1" x14ac:dyDescent="0.2">
      <c r="C3452" s="7" t="s">
        <v>2501</v>
      </c>
      <c r="D3452" s="8">
        <v>-5593.22</v>
      </c>
      <c r="E3452" s="8"/>
      <c r="F3452" s="8"/>
      <c r="G3452" s="8"/>
      <c r="H3452" s="8"/>
      <c r="I3452" s="8"/>
      <c r="J3452" s="8"/>
      <c r="K3452" s="8"/>
      <c r="L3452" s="8"/>
      <c r="M3452" s="8"/>
      <c r="N3452" s="8">
        <v>-5077.57</v>
      </c>
    </row>
    <row r="3453" spans="3:14" s="7" customFormat="1" x14ac:dyDescent="0.2">
      <c r="C3453" s="7" t="s">
        <v>2502</v>
      </c>
      <c r="D3453" s="8"/>
      <c r="E3453" s="8"/>
      <c r="F3453" s="8"/>
      <c r="G3453" s="8"/>
      <c r="H3453" s="8"/>
      <c r="I3453" s="8"/>
      <c r="J3453" s="8">
        <v>-149427.46</v>
      </c>
      <c r="K3453" s="8"/>
      <c r="L3453" s="8">
        <v>-2985.99</v>
      </c>
      <c r="M3453" s="8"/>
      <c r="N3453" s="8"/>
    </row>
    <row r="3454" spans="3:14" s="7" customFormat="1" x14ac:dyDescent="0.2">
      <c r="C3454" s="7" t="s">
        <v>2503</v>
      </c>
      <c r="D3454" s="8">
        <v>-358927.42000000004</v>
      </c>
      <c r="E3454" s="8">
        <v>-28603.85</v>
      </c>
      <c r="F3454" s="8">
        <v>-266289</v>
      </c>
      <c r="G3454" s="8">
        <v>-121925.92</v>
      </c>
      <c r="H3454" s="8">
        <v>-498900.5</v>
      </c>
      <c r="I3454" s="8">
        <v>-160469.91</v>
      </c>
      <c r="J3454" s="8">
        <v>-1274161.8999999999</v>
      </c>
      <c r="K3454" s="8">
        <v>-565267.91</v>
      </c>
      <c r="L3454" s="8">
        <v>-236416.66999999998</v>
      </c>
      <c r="M3454" s="8">
        <v>-535310.54</v>
      </c>
      <c r="N3454" s="8">
        <v>-419677.53</v>
      </c>
    </row>
    <row r="3455" spans="3:14" s="7" customFormat="1" x14ac:dyDescent="0.2">
      <c r="C3455" s="7" t="s">
        <v>2504</v>
      </c>
      <c r="D3455" s="8">
        <v>-266603.44</v>
      </c>
      <c r="E3455" s="8">
        <v>-240088.94</v>
      </c>
      <c r="F3455" s="8">
        <v>-193469.40000000002</v>
      </c>
      <c r="G3455" s="8">
        <v>-105735.6</v>
      </c>
      <c r="H3455" s="8">
        <v>-69127.02</v>
      </c>
      <c r="I3455" s="8">
        <v>-392211.77</v>
      </c>
      <c r="J3455" s="8">
        <v>-372936.77</v>
      </c>
      <c r="K3455" s="8">
        <v>-236142.55</v>
      </c>
      <c r="L3455" s="8">
        <v>-369513.42000000004</v>
      </c>
      <c r="M3455" s="8">
        <v>-523964.37</v>
      </c>
      <c r="N3455" s="8">
        <v>-155507.75</v>
      </c>
    </row>
    <row r="3456" spans="3:14" s="7" customFormat="1" x14ac:dyDescent="0.2">
      <c r="C3456" s="7" t="s">
        <v>2505</v>
      </c>
      <c r="D3456" s="8"/>
      <c r="E3456" s="8"/>
      <c r="F3456" s="8">
        <v>-177005</v>
      </c>
      <c r="G3456" s="8">
        <v>-433148</v>
      </c>
      <c r="H3456" s="8"/>
      <c r="I3456" s="8"/>
      <c r="J3456" s="8">
        <v>-246329.03999999998</v>
      </c>
      <c r="K3456" s="8"/>
      <c r="L3456" s="8"/>
      <c r="M3456" s="8"/>
      <c r="N3456" s="8"/>
    </row>
    <row r="3457" spans="1:14" s="7" customFormat="1" x14ac:dyDescent="0.2">
      <c r="C3457" s="7" t="s">
        <v>2506</v>
      </c>
      <c r="D3457" s="8"/>
      <c r="E3457" s="8"/>
      <c r="F3457" s="8"/>
      <c r="G3457" s="8">
        <v>-120823</v>
      </c>
      <c r="H3457" s="8"/>
      <c r="I3457" s="8">
        <v>-641926.78</v>
      </c>
      <c r="J3457" s="8">
        <v>-755637.14999999991</v>
      </c>
      <c r="K3457" s="8">
        <v>-400178.42</v>
      </c>
      <c r="L3457" s="8">
        <v>-129050.66</v>
      </c>
      <c r="M3457" s="8">
        <v>-55038.080000000002</v>
      </c>
      <c r="N3457" s="8">
        <v>-117299.17</v>
      </c>
    </row>
    <row r="3458" spans="1:14" s="7" customFormat="1" x14ac:dyDescent="0.2">
      <c r="C3458" s="7" t="s">
        <v>2507</v>
      </c>
      <c r="D3458" s="8"/>
      <c r="E3458" s="8"/>
      <c r="F3458" s="8"/>
      <c r="G3458" s="8"/>
      <c r="H3458" s="8"/>
      <c r="I3458" s="8"/>
      <c r="J3458" s="8">
        <v>-48448.92</v>
      </c>
      <c r="K3458" s="8"/>
      <c r="L3458" s="8"/>
      <c r="M3458" s="8">
        <v>-11384.45</v>
      </c>
      <c r="N3458" s="8"/>
    </row>
    <row r="3459" spans="1:14" s="7" customFormat="1" x14ac:dyDescent="0.2">
      <c r="C3459" s="7" t="s">
        <v>2508</v>
      </c>
      <c r="D3459" s="8">
        <v>-22345.119999999999</v>
      </c>
      <c r="E3459" s="8"/>
      <c r="F3459" s="8"/>
      <c r="G3459" s="8"/>
      <c r="H3459" s="8"/>
      <c r="I3459" s="8"/>
      <c r="J3459" s="8">
        <v>-1913.8</v>
      </c>
      <c r="K3459" s="8">
        <v>-199.78</v>
      </c>
      <c r="L3459" s="8">
        <v>-1444.04</v>
      </c>
      <c r="M3459" s="8">
        <v>-3911.14</v>
      </c>
      <c r="N3459" s="8">
        <v>-306.27</v>
      </c>
    </row>
    <row r="3460" spans="1:14" s="7" customFormat="1" x14ac:dyDescent="0.2">
      <c r="C3460" s="7" t="s">
        <v>2509</v>
      </c>
      <c r="D3460" s="8">
        <v>-63487.17</v>
      </c>
      <c r="E3460" s="8">
        <v>-632664.36</v>
      </c>
      <c r="F3460" s="8"/>
      <c r="G3460" s="8"/>
      <c r="H3460" s="8">
        <v>-9697.6</v>
      </c>
      <c r="I3460" s="8">
        <v>-539685.17000000004</v>
      </c>
      <c r="J3460" s="8">
        <v>-1212990.75</v>
      </c>
      <c r="K3460" s="8">
        <v>-95986.14</v>
      </c>
      <c r="L3460" s="8">
        <v>-742536.14</v>
      </c>
      <c r="M3460" s="8">
        <v>-558116.87999999989</v>
      </c>
      <c r="N3460" s="8">
        <v>-137576.34999999998</v>
      </c>
    </row>
    <row r="3461" spans="1:14" s="7" customFormat="1" x14ac:dyDescent="0.2">
      <c r="C3461" s="7" t="s">
        <v>2510</v>
      </c>
      <c r="D3461" s="8"/>
      <c r="E3461" s="8"/>
      <c r="F3461" s="8"/>
      <c r="G3461" s="8"/>
      <c r="H3461" s="8"/>
      <c r="I3461" s="8"/>
      <c r="J3461" s="8">
        <v>-32734.969999999998</v>
      </c>
      <c r="K3461" s="8"/>
      <c r="L3461" s="8"/>
      <c r="M3461" s="8"/>
      <c r="N3461" s="8">
        <v>-1421.14</v>
      </c>
    </row>
    <row r="3462" spans="1:14" s="7" customFormat="1" x14ac:dyDescent="0.2">
      <c r="C3462" s="7" t="s">
        <v>2511</v>
      </c>
      <c r="D3462" s="8">
        <v>-27808.46</v>
      </c>
      <c r="E3462" s="8"/>
      <c r="F3462" s="8">
        <v>-7326</v>
      </c>
      <c r="G3462" s="8"/>
      <c r="H3462" s="8">
        <v>-42756.81</v>
      </c>
      <c r="I3462" s="8">
        <v>-637584.47000000009</v>
      </c>
      <c r="J3462" s="8">
        <v>-151123.35999999999</v>
      </c>
      <c r="K3462" s="8">
        <v>-42027.549999999996</v>
      </c>
      <c r="L3462" s="8">
        <v>427257.07</v>
      </c>
      <c r="M3462" s="8">
        <v>-3.45</v>
      </c>
      <c r="N3462" s="8">
        <v>-171985.16</v>
      </c>
    </row>
    <row r="3463" spans="1:14" s="7" customFormat="1" x14ac:dyDescent="0.2">
      <c r="C3463" s="7" t="s">
        <v>2512</v>
      </c>
      <c r="D3463" s="8">
        <v>-3477.44</v>
      </c>
      <c r="E3463" s="8"/>
      <c r="F3463" s="8"/>
      <c r="G3463" s="8"/>
      <c r="H3463" s="8">
        <v>-6401</v>
      </c>
      <c r="I3463" s="8">
        <v>33295.71</v>
      </c>
      <c r="J3463" s="8">
        <v>-215063.61</v>
      </c>
      <c r="K3463" s="8"/>
      <c r="L3463" s="8"/>
      <c r="M3463" s="8"/>
      <c r="N3463" s="8">
        <v>-17297.84</v>
      </c>
    </row>
    <row r="3464" spans="1:14" s="7" customFormat="1" x14ac:dyDescent="0.2">
      <c r="C3464" s="7" t="s">
        <v>2513</v>
      </c>
      <c r="D3464" s="8">
        <v>-44133.16</v>
      </c>
      <c r="E3464" s="8"/>
      <c r="F3464" s="8"/>
      <c r="G3464" s="8"/>
      <c r="H3464" s="8">
        <v>-3126</v>
      </c>
      <c r="I3464" s="8">
        <v>-203996.40000000002</v>
      </c>
      <c r="J3464" s="8">
        <v>-309685.06</v>
      </c>
      <c r="K3464" s="8">
        <v>-161613.45000000001</v>
      </c>
      <c r="L3464" s="8">
        <v>-48012.83</v>
      </c>
      <c r="M3464" s="8">
        <v>-18928.37</v>
      </c>
      <c r="N3464" s="8">
        <v>-27839.119999999999</v>
      </c>
    </row>
    <row r="3465" spans="1:14" s="7" customFormat="1" x14ac:dyDescent="0.2">
      <c r="C3465" s="7" t="s">
        <v>2514</v>
      </c>
      <c r="D3465" s="8">
        <v>-67359.98</v>
      </c>
      <c r="E3465" s="8"/>
      <c r="F3465" s="8">
        <v>-16156</v>
      </c>
      <c r="G3465" s="8">
        <v>-1229</v>
      </c>
      <c r="H3465" s="8"/>
      <c r="I3465" s="8">
        <v>-1324.87</v>
      </c>
      <c r="J3465" s="8">
        <v>-185038.04</v>
      </c>
      <c r="K3465" s="8">
        <v>-2640.42</v>
      </c>
      <c r="L3465" s="8"/>
      <c r="M3465" s="8">
        <v>-17226.07</v>
      </c>
      <c r="N3465" s="8">
        <v>-4197</v>
      </c>
    </row>
    <row r="3466" spans="1:14" s="7" customFormat="1" x14ac:dyDescent="0.2">
      <c r="A3466" s="14"/>
      <c r="B3466" s="14" t="s">
        <v>2515</v>
      </c>
      <c r="C3466" s="14"/>
      <c r="D3466" s="15">
        <f>SUM(D3467)</f>
        <v>-167848</v>
      </c>
      <c r="E3466" s="15">
        <f t="shared" ref="E3466:N3466" si="76">SUM(E3467)</f>
        <v>0</v>
      </c>
      <c r="F3466" s="15">
        <f t="shared" si="76"/>
        <v>-959241.94000000006</v>
      </c>
      <c r="G3466" s="15">
        <f t="shared" si="76"/>
        <v>-148624.18</v>
      </c>
      <c r="H3466" s="15">
        <f t="shared" si="76"/>
        <v>-698415.28</v>
      </c>
      <c r="I3466" s="15">
        <f t="shared" si="76"/>
        <v>-10872.39</v>
      </c>
      <c r="J3466" s="15">
        <f t="shared" si="76"/>
        <v>-197660.59000000003</v>
      </c>
      <c r="K3466" s="15">
        <f t="shared" si="76"/>
        <v>-102840.88</v>
      </c>
      <c r="L3466" s="15">
        <f t="shared" si="76"/>
        <v>-41114.07</v>
      </c>
      <c r="M3466" s="15">
        <f t="shared" si="76"/>
        <v>0</v>
      </c>
      <c r="N3466" s="15">
        <f t="shared" si="76"/>
        <v>-470872.77</v>
      </c>
    </row>
    <row r="3467" spans="1:14" s="7" customFormat="1" x14ac:dyDescent="0.2">
      <c r="C3467" s="7" t="s">
        <v>2516</v>
      </c>
      <c r="D3467" s="8">
        <v>-167848</v>
      </c>
      <c r="E3467" s="8"/>
      <c r="F3467" s="8">
        <v>-959241.94000000006</v>
      </c>
      <c r="G3467" s="8">
        <v>-148624.18</v>
      </c>
      <c r="H3467" s="8">
        <v>-698415.28</v>
      </c>
      <c r="I3467" s="8">
        <v>-10872.39</v>
      </c>
      <c r="J3467" s="8">
        <v>-197660.59000000003</v>
      </c>
      <c r="K3467" s="8">
        <v>-102840.88</v>
      </c>
      <c r="L3467" s="8">
        <v>-41114.07</v>
      </c>
      <c r="M3467" s="8"/>
      <c r="N3467" s="8">
        <v>-470872.77</v>
      </c>
    </row>
    <row r="3468" spans="1:14" s="7" customFormat="1" x14ac:dyDescent="0.2">
      <c r="A3468" s="14"/>
      <c r="B3468" s="14" t="s">
        <v>2517</v>
      </c>
      <c r="C3468" s="14"/>
      <c r="D3468" s="15">
        <f>SUM(D3469:D3470)</f>
        <v>-990147.65</v>
      </c>
      <c r="E3468" s="15">
        <f t="shared" ref="E3468:N3468" si="77">SUM(E3469:E3470)</f>
        <v>-2541161.65</v>
      </c>
      <c r="F3468" s="15">
        <f t="shared" si="77"/>
        <v>-1180738.5999999999</v>
      </c>
      <c r="G3468" s="15">
        <f t="shared" si="77"/>
        <v>-3503404.4299999997</v>
      </c>
      <c r="H3468" s="15">
        <f t="shared" si="77"/>
        <v>-779118.04999999981</v>
      </c>
      <c r="I3468" s="15">
        <f t="shared" si="77"/>
        <v>-2407872.41</v>
      </c>
      <c r="J3468" s="15">
        <f t="shared" si="77"/>
        <v>-542262.59</v>
      </c>
      <c r="K3468" s="15">
        <f t="shared" si="77"/>
        <v>-377731.91</v>
      </c>
      <c r="L3468" s="15">
        <f t="shared" si="77"/>
        <v>-1026748.19</v>
      </c>
      <c r="M3468" s="15">
        <f t="shared" si="77"/>
        <v>-987262.73</v>
      </c>
      <c r="N3468" s="15">
        <f t="shared" si="77"/>
        <v>-1114363.94</v>
      </c>
    </row>
    <row r="3469" spans="1:14" s="7" customFormat="1" x14ac:dyDescent="0.2">
      <c r="C3469" s="7" t="s">
        <v>2518</v>
      </c>
      <c r="D3469" s="8"/>
      <c r="E3469" s="8"/>
      <c r="F3469" s="8"/>
      <c r="G3469" s="8"/>
      <c r="H3469" s="8"/>
      <c r="I3469" s="8">
        <v>-1676935.91</v>
      </c>
      <c r="J3469" s="8"/>
      <c r="K3469" s="8"/>
      <c r="L3469" s="8"/>
      <c r="M3469" s="8">
        <v>-4367.88</v>
      </c>
      <c r="N3469" s="8"/>
    </row>
    <row r="3470" spans="1:14" s="7" customFormat="1" x14ac:dyDescent="0.2">
      <c r="C3470" s="7" t="s">
        <v>2519</v>
      </c>
      <c r="D3470" s="8">
        <v>-990147.65</v>
      </c>
      <c r="E3470" s="8">
        <v>-2541161.65</v>
      </c>
      <c r="F3470" s="8">
        <v>-1180738.5999999999</v>
      </c>
      <c r="G3470" s="8">
        <v>-3503404.4299999997</v>
      </c>
      <c r="H3470" s="8">
        <v>-779118.04999999981</v>
      </c>
      <c r="I3470" s="8">
        <v>-730936.5</v>
      </c>
      <c r="J3470" s="8">
        <v>-542262.59</v>
      </c>
      <c r="K3470" s="8">
        <v>-377731.91</v>
      </c>
      <c r="L3470" s="8">
        <v>-1026748.19</v>
      </c>
      <c r="M3470" s="8">
        <v>-982894.85</v>
      </c>
      <c r="N3470" s="8">
        <v>-1114363.94</v>
      </c>
    </row>
    <row r="3471" spans="1:14" s="7" customFormat="1" x14ac:dyDescent="0.2">
      <c r="A3471" s="14"/>
      <c r="B3471" s="14" t="s">
        <v>2520</v>
      </c>
      <c r="C3471" s="14"/>
      <c r="D3471" s="15">
        <f>SUM(D3472:D3474)</f>
        <v>-1138554.68</v>
      </c>
      <c r="E3471" s="15">
        <f t="shared" ref="E3471:N3471" si="78">SUM(E3472:E3474)</f>
        <v>-476734.35</v>
      </c>
      <c r="F3471" s="15">
        <f t="shared" si="78"/>
        <v>-343814.72000000003</v>
      </c>
      <c r="G3471" s="15">
        <f t="shared" si="78"/>
        <v>-709928.45</v>
      </c>
      <c r="H3471" s="15">
        <f t="shared" si="78"/>
        <v>-137108.31</v>
      </c>
      <c r="I3471" s="15">
        <f t="shared" si="78"/>
        <v>-355310.77</v>
      </c>
      <c r="J3471" s="15">
        <f t="shared" si="78"/>
        <v>-146695.04999999999</v>
      </c>
      <c r="K3471" s="15">
        <f t="shared" si="78"/>
        <v>-264956.48</v>
      </c>
      <c r="L3471" s="15">
        <f t="shared" si="78"/>
        <v>-411544.92000000004</v>
      </c>
      <c r="M3471" s="15">
        <f t="shared" si="78"/>
        <v>-651887.37000000011</v>
      </c>
      <c r="N3471" s="15">
        <f t="shared" si="78"/>
        <v>-20123.89</v>
      </c>
    </row>
    <row r="3472" spans="1:14" s="7" customFormat="1" x14ac:dyDescent="0.2">
      <c r="C3472" s="7" t="s">
        <v>1528</v>
      </c>
      <c r="D3472" s="8"/>
      <c r="E3472" s="8"/>
      <c r="F3472" s="8"/>
      <c r="G3472" s="8"/>
      <c r="H3472" s="8"/>
      <c r="I3472" s="8"/>
      <c r="J3472" s="8">
        <v>0</v>
      </c>
      <c r="K3472" s="8">
        <v>0</v>
      </c>
      <c r="L3472" s="8"/>
      <c r="M3472" s="8"/>
      <c r="N3472" s="8"/>
    </row>
    <row r="3473" spans="1:14" s="7" customFormat="1" x14ac:dyDescent="0.2">
      <c r="C3473" s="7" t="s">
        <v>2521</v>
      </c>
      <c r="D3473" s="8"/>
      <c r="E3473" s="8"/>
      <c r="F3473" s="8"/>
      <c r="G3473" s="8">
        <v>-552647.72</v>
      </c>
      <c r="H3473" s="8"/>
      <c r="I3473" s="8"/>
      <c r="J3473" s="8"/>
      <c r="K3473" s="8"/>
      <c r="L3473" s="8"/>
      <c r="M3473" s="8"/>
      <c r="N3473" s="8"/>
    </row>
    <row r="3474" spans="1:14" s="7" customFormat="1" x14ac:dyDescent="0.2">
      <c r="C3474" s="7" t="s">
        <v>2522</v>
      </c>
      <c r="D3474" s="8">
        <v>-1138554.68</v>
      </c>
      <c r="E3474" s="8">
        <v>-476734.35</v>
      </c>
      <c r="F3474" s="8">
        <v>-343814.72000000003</v>
      </c>
      <c r="G3474" s="8">
        <v>-157280.73000000001</v>
      </c>
      <c r="H3474" s="8">
        <v>-137108.31</v>
      </c>
      <c r="I3474" s="8">
        <v>-355310.77</v>
      </c>
      <c r="J3474" s="8">
        <v>-146695.04999999999</v>
      </c>
      <c r="K3474" s="8">
        <v>-264956.48</v>
      </c>
      <c r="L3474" s="8">
        <v>-411544.92000000004</v>
      </c>
      <c r="M3474" s="8">
        <v>-651887.37000000011</v>
      </c>
      <c r="N3474" s="8">
        <v>-20123.89</v>
      </c>
    </row>
    <row r="3475" spans="1:14" s="7" customFormat="1" x14ac:dyDescent="0.2">
      <c r="A3475" s="14"/>
      <c r="B3475" s="14" t="s">
        <v>2523</v>
      </c>
      <c r="C3475" s="14"/>
      <c r="D3475" s="15">
        <f>SUM(D3476)</f>
        <v>-146253.58000000002</v>
      </c>
      <c r="E3475" s="15">
        <f t="shared" ref="E3475:N3475" si="79">SUM(E3476)</f>
        <v>-81413.03</v>
      </c>
      <c r="F3475" s="15">
        <f t="shared" si="79"/>
        <v>-4303.6000000000004</v>
      </c>
      <c r="G3475" s="15">
        <f t="shared" si="79"/>
        <v>-879.15000000000009</v>
      </c>
      <c r="H3475" s="15">
        <f t="shared" si="79"/>
        <v>-1693.35</v>
      </c>
      <c r="I3475" s="15">
        <f t="shared" si="79"/>
        <v>-13896.77</v>
      </c>
      <c r="J3475" s="15">
        <f t="shared" si="79"/>
        <v>-1581.77</v>
      </c>
      <c r="K3475" s="15">
        <f t="shared" si="79"/>
        <v>-80765.33</v>
      </c>
      <c r="L3475" s="15">
        <f t="shared" si="79"/>
        <v>-5418.32</v>
      </c>
      <c r="M3475" s="15">
        <f t="shared" si="79"/>
        <v>-27778.369999999992</v>
      </c>
      <c r="N3475" s="15">
        <f t="shared" si="79"/>
        <v>-60707.45</v>
      </c>
    </row>
    <row r="3476" spans="1:14" s="7" customFormat="1" x14ac:dyDescent="0.2">
      <c r="C3476" s="7" t="s">
        <v>2524</v>
      </c>
      <c r="D3476" s="8">
        <v>-146253.58000000002</v>
      </c>
      <c r="E3476" s="8">
        <v>-81413.03</v>
      </c>
      <c r="F3476" s="8">
        <v>-4303.6000000000004</v>
      </c>
      <c r="G3476" s="8">
        <v>-879.15000000000009</v>
      </c>
      <c r="H3476" s="8">
        <v>-1693.35</v>
      </c>
      <c r="I3476" s="8">
        <v>-13896.77</v>
      </c>
      <c r="J3476" s="8">
        <v>-1581.77</v>
      </c>
      <c r="K3476" s="8">
        <v>-80765.33</v>
      </c>
      <c r="L3476" s="8">
        <v>-5418.32</v>
      </c>
      <c r="M3476" s="8">
        <v>-27778.369999999992</v>
      </c>
      <c r="N3476" s="8">
        <v>-60707.45</v>
      </c>
    </row>
    <row r="3477" spans="1:14" s="7" customFormat="1" x14ac:dyDescent="0.2">
      <c r="A3477" s="14"/>
      <c r="B3477" s="14" t="s">
        <v>2525</v>
      </c>
      <c r="C3477" s="14"/>
      <c r="D3477" s="15">
        <f>SUM(D3478)</f>
        <v>-736281.32</v>
      </c>
      <c r="E3477" s="15">
        <f t="shared" ref="E3477:N3477" si="80">SUM(E3478)</f>
        <v>-66730.149999999994</v>
      </c>
      <c r="F3477" s="15">
        <f t="shared" si="80"/>
        <v>-45719.56</v>
      </c>
      <c r="G3477" s="15">
        <f t="shared" si="80"/>
        <v>-29935.75</v>
      </c>
      <c r="H3477" s="15">
        <f t="shared" si="80"/>
        <v>-788050.69000000006</v>
      </c>
      <c r="I3477" s="15">
        <f t="shared" si="80"/>
        <v>-2700</v>
      </c>
      <c r="J3477" s="15">
        <f t="shared" si="80"/>
        <v>-44305</v>
      </c>
      <c r="K3477" s="15">
        <f t="shared" si="80"/>
        <v>0</v>
      </c>
      <c r="L3477" s="15">
        <f t="shared" si="80"/>
        <v>-27837.91</v>
      </c>
      <c r="M3477" s="15">
        <f t="shared" si="80"/>
        <v>-1797508.49</v>
      </c>
      <c r="N3477" s="15">
        <f t="shared" si="80"/>
        <v>0</v>
      </c>
    </row>
    <row r="3478" spans="1:14" s="7" customFormat="1" x14ac:dyDescent="0.2">
      <c r="C3478" s="7" t="s">
        <v>2526</v>
      </c>
      <c r="D3478" s="8">
        <v>-736281.32</v>
      </c>
      <c r="E3478" s="8">
        <v>-66730.149999999994</v>
      </c>
      <c r="F3478" s="8">
        <v>-45719.56</v>
      </c>
      <c r="G3478" s="8">
        <v>-29935.75</v>
      </c>
      <c r="H3478" s="8">
        <v>-788050.69000000006</v>
      </c>
      <c r="I3478" s="8">
        <v>-2700</v>
      </c>
      <c r="J3478" s="8">
        <v>-44305</v>
      </c>
      <c r="K3478" s="8"/>
      <c r="L3478" s="8">
        <v>-27837.91</v>
      </c>
      <c r="M3478" s="8">
        <v>-1797508.49</v>
      </c>
      <c r="N3478" s="8"/>
    </row>
    <row r="3479" spans="1:14" s="7" customFormat="1" x14ac:dyDescent="0.2">
      <c r="A3479" s="14"/>
      <c r="B3479" s="14" t="s">
        <v>2527</v>
      </c>
      <c r="C3479" s="14"/>
      <c r="D3479" s="15">
        <f>SUM(D3480:D3481)</f>
        <v>-7065728.3800000008</v>
      </c>
      <c r="E3479" s="15">
        <f t="shared" ref="E3479:N3479" si="81">SUM(E3480:E3481)</f>
        <v>-6157143.6100000003</v>
      </c>
      <c r="F3479" s="15">
        <f t="shared" si="81"/>
        <v>-9148084.7899999972</v>
      </c>
      <c r="G3479" s="15">
        <f t="shared" si="81"/>
        <v>-1613887.4900000002</v>
      </c>
      <c r="H3479" s="15">
        <f t="shared" si="81"/>
        <v>-5635531.5999999996</v>
      </c>
      <c r="I3479" s="15">
        <f t="shared" si="81"/>
        <v>-550017.63</v>
      </c>
      <c r="J3479" s="15">
        <f t="shared" si="81"/>
        <v>-6423446.8300000001</v>
      </c>
      <c r="K3479" s="15">
        <f t="shared" si="81"/>
        <v>-8544201.5200000014</v>
      </c>
      <c r="L3479" s="15">
        <f t="shared" si="81"/>
        <v>-7383861.0200000005</v>
      </c>
      <c r="M3479" s="15">
        <f t="shared" si="81"/>
        <v>-13512646.24</v>
      </c>
      <c r="N3479" s="15">
        <f t="shared" si="81"/>
        <v>-8560767.4699999988</v>
      </c>
    </row>
    <row r="3480" spans="1:14" s="7" customFormat="1" x14ac:dyDescent="0.2">
      <c r="C3480" s="7" t="s">
        <v>2528</v>
      </c>
      <c r="D3480" s="8">
        <v>-7065728.3800000008</v>
      </c>
      <c r="E3480" s="8">
        <v>-6157143.6100000003</v>
      </c>
      <c r="F3480" s="8">
        <v>-9147931.5299999975</v>
      </c>
      <c r="G3480" s="8">
        <v>-1613887.4900000002</v>
      </c>
      <c r="H3480" s="8">
        <v>-5635531.5999999996</v>
      </c>
      <c r="I3480" s="8">
        <v>-436949.55</v>
      </c>
      <c r="J3480" s="8">
        <v>-6423446.8300000001</v>
      </c>
      <c r="K3480" s="8">
        <v>-8544201.5200000014</v>
      </c>
      <c r="L3480" s="8">
        <v>-7383861.0200000005</v>
      </c>
      <c r="M3480" s="8">
        <v>-10855206.75</v>
      </c>
      <c r="N3480" s="8">
        <v>-8560767.4699999988</v>
      </c>
    </row>
    <row r="3481" spans="1:14" s="7" customFormat="1" x14ac:dyDescent="0.2">
      <c r="C3481" s="7" t="s">
        <v>2529</v>
      </c>
      <c r="D3481" s="8"/>
      <c r="E3481" s="8"/>
      <c r="F3481" s="8">
        <v>-153.26</v>
      </c>
      <c r="G3481" s="8"/>
      <c r="H3481" s="8"/>
      <c r="I3481" s="8">
        <v>-113068.08</v>
      </c>
      <c r="J3481" s="8"/>
      <c r="K3481" s="8"/>
      <c r="L3481" s="8">
        <v>0</v>
      </c>
      <c r="M3481" s="8">
        <v>-2657439.4899999998</v>
      </c>
      <c r="N3481" s="8"/>
    </row>
    <row r="3482" spans="1:14" s="7" customFormat="1" x14ac:dyDescent="0.2">
      <c r="A3482" s="14"/>
      <c r="B3482" s="14" t="s">
        <v>2530</v>
      </c>
      <c r="C3482" s="14"/>
      <c r="D3482" s="15">
        <f>SUM(D3483)</f>
        <v>-53049.84</v>
      </c>
      <c r="E3482" s="15">
        <f t="shared" ref="E3482:N3482" si="82">SUM(E3483)</f>
        <v>0</v>
      </c>
      <c r="F3482" s="15">
        <f t="shared" si="82"/>
        <v>0</v>
      </c>
      <c r="G3482" s="15">
        <f t="shared" si="82"/>
        <v>0</v>
      </c>
      <c r="H3482" s="15">
        <f t="shared" si="82"/>
        <v>0</v>
      </c>
      <c r="I3482" s="15">
        <f t="shared" si="82"/>
        <v>0</v>
      </c>
      <c r="J3482" s="15">
        <f t="shared" si="82"/>
        <v>0</v>
      </c>
      <c r="K3482" s="15">
        <f t="shared" si="82"/>
        <v>0</v>
      </c>
      <c r="L3482" s="15">
        <f t="shared" si="82"/>
        <v>0</v>
      </c>
      <c r="M3482" s="15">
        <f t="shared" si="82"/>
        <v>0</v>
      </c>
      <c r="N3482" s="15">
        <f t="shared" si="82"/>
        <v>0</v>
      </c>
    </row>
    <row r="3483" spans="1:14" s="7" customFormat="1" x14ac:dyDescent="0.2">
      <c r="C3483" s="7" t="s">
        <v>2531</v>
      </c>
      <c r="D3483" s="8">
        <v>-53049.84</v>
      </c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s="7" customFormat="1" x14ac:dyDescent="0.2">
      <c r="A3484" s="14"/>
      <c r="B3484" s="14" t="s">
        <v>2532</v>
      </c>
      <c r="C3484" s="14"/>
      <c r="D3484" s="15">
        <f>SUM(D3485:D3486)</f>
        <v>0</v>
      </c>
      <c r="E3484" s="15">
        <f t="shared" ref="E3484:N3484" si="83">SUM(E3485:E3486)</f>
        <v>-32051.040000000001</v>
      </c>
      <c r="F3484" s="15">
        <f t="shared" si="83"/>
        <v>0</v>
      </c>
      <c r="G3484" s="15">
        <f t="shared" si="83"/>
        <v>0</v>
      </c>
      <c r="H3484" s="15">
        <f t="shared" si="83"/>
        <v>0</v>
      </c>
      <c r="I3484" s="15">
        <f t="shared" si="83"/>
        <v>0</v>
      </c>
      <c r="J3484" s="15">
        <f t="shared" si="83"/>
        <v>-369438.23</v>
      </c>
      <c r="K3484" s="15">
        <f t="shared" si="83"/>
        <v>0</v>
      </c>
      <c r="L3484" s="15">
        <f t="shared" si="83"/>
        <v>0</v>
      </c>
      <c r="M3484" s="15">
        <f t="shared" si="83"/>
        <v>0</v>
      </c>
      <c r="N3484" s="15">
        <f t="shared" si="83"/>
        <v>0</v>
      </c>
    </row>
    <row r="3485" spans="1:14" s="7" customFormat="1" x14ac:dyDescent="0.2">
      <c r="C3485" s="7" t="s">
        <v>2533</v>
      </c>
      <c r="D3485" s="8"/>
      <c r="E3485" s="8">
        <v>-32051.040000000001</v>
      </c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s="7" customFormat="1" x14ac:dyDescent="0.2">
      <c r="C3486" s="7" t="s">
        <v>2534</v>
      </c>
      <c r="D3486" s="8"/>
      <c r="E3486" s="8"/>
      <c r="F3486" s="8"/>
      <c r="G3486" s="8"/>
      <c r="H3486" s="8"/>
      <c r="I3486" s="8"/>
      <c r="J3486" s="8">
        <v>-369438.23</v>
      </c>
      <c r="K3486" s="8"/>
      <c r="L3486" s="8"/>
      <c r="M3486" s="8"/>
      <c r="N3486" s="8"/>
    </row>
    <row r="3487" spans="1:14" s="7" customFormat="1" x14ac:dyDescent="0.2">
      <c r="A3487" s="14"/>
      <c r="B3487" s="14" t="s">
        <v>2535</v>
      </c>
      <c r="C3487" s="14"/>
      <c r="D3487" s="15">
        <f>SUM(D3488:D3489)</f>
        <v>-981671.84</v>
      </c>
      <c r="E3487" s="15">
        <f t="shared" ref="E3487:N3487" si="84">SUM(E3488:E3489)</f>
        <v>0</v>
      </c>
      <c r="F3487" s="15">
        <f t="shared" si="84"/>
        <v>-50167.47</v>
      </c>
      <c r="G3487" s="15">
        <f t="shared" si="84"/>
        <v>0</v>
      </c>
      <c r="H3487" s="15">
        <f t="shared" si="84"/>
        <v>0</v>
      </c>
      <c r="I3487" s="15">
        <f t="shared" si="84"/>
        <v>0</v>
      </c>
      <c r="J3487" s="15">
        <f t="shared" si="84"/>
        <v>0</v>
      </c>
      <c r="K3487" s="15">
        <f t="shared" si="84"/>
        <v>0</v>
      </c>
      <c r="L3487" s="15">
        <f t="shared" si="84"/>
        <v>0</v>
      </c>
      <c r="M3487" s="15">
        <f t="shared" si="84"/>
        <v>0</v>
      </c>
      <c r="N3487" s="15">
        <f t="shared" si="84"/>
        <v>0</v>
      </c>
    </row>
    <row r="3488" spans="1:14" s="7" customFormat="1" x14ac:dyDescent="0.2">
      <c r="C3488" s="7" t="s">
        <v>2536</v>
      </c>
      <c r="D3488" s="8">
        <v>-981671.84</v>
      </c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s="7" customFormat="1" x14ac:dyDescent="0.2">
      <c r="C3489" s="7" t="s">
        <v>2534</v>
      </c>
      <c r="D3489" s="8"/>
      <c r="E3489" s="8"/>
      <c r="F3489" s="8">
        <v>-50167.47</v>
      </c>
      <c r="G3489" s="8"/>
      <c r="H3489" s="8"/>
      <c r="I3489" s="8"/>
      <c r="J3489" s="8"/>
      <c r="K3489" s="8"/>
      <c r="L3489" s="8"/>
      <c r="M3489" s="8"/>
      <c r="N3489" s="8"/>
    </row>
    <row r="3490" spans="1:14" s="7" customFormat="1" x14ac:dyDescent="0.2">
      <c r="A3490" s="14"/>
      <c r="B3490" s="14" t="s">
        <v>2537</v>
      </c>
      <c r="C3490" s="14"/>
      <c r="D3490" s="15">
        <f>SUM(D3491)</f>
        <v>-19923989.039999999</v>
      </c>
      <c r="E3490" s="15">
        <f t="shared" ref="E3490:N3490" si="85">SUM(E3491)</f>
        <v>-8837320.709999999</v>
      </c>
      <c r="F3490" s="15">
        <f t="shared" si="85"/>
        <v>-8417693.5599999987</v>
      </c>
      <c r="G3490" s="15">
        <f t="shared" si="85"/>
        <v>-20425713.84999999</v>
      </c>
      <c r="H3490" s="15">
        <f t="shared" si="85"/>
        <v>-7790206.8300000001</v>
      </c>
      <c r="I3490" s="15">
        <f t="shared" si="85"/>
        <v>-3414085.0599999996</v>
      </c>
      <c r="J3490" s="15">
        <f t="shared" si="85"/>
        <v>-7046715.7300000004</v>
      </c>
      <c r="K3490" s="15">
        <f t="shared" si="85"/>
        <v>-8316621.629999999</v>
      </c>
      <c r="L3490" s="15">
        <f t="shared" si="85"/>
        <v>-5179125.1000000006</v>
      </c>
      <c r="M3490" s="15">
        <f t="shared" si="85"/>
        <v>-5786163.6299999999</v>
      </c>
      <c r="N3490" s="15">
        <f t="shared" si="85"/>
        <v>-12232626.340000004</v>
      </c>
    </row>
    <row r="3491" spans="1:14" s="7" customFormat="1" x14ac:dyDescent="0.2">
      <c r="C3491" s="7" t="s">
        <v>2529</v>
      </c>
      <c r="D3491" s="8">
        <v>-19923989.039999999</v>
      </c>
      <c r="E3491" s="8">
        <v>-8837320.709999999</v>
      </c>
      <c r="F3491" s="8">
        <v>-8417693.5599999987</v>
      </c>
      <c r="G3491" s="8">
        <v>-20425713.84999999</v>
      </c>
      <c r="H3491" s="8">
        <v>-7790206.8300000001</v>
      </c>
      <c r="I3491" s="8">
        <v>-3414085.0599999996</v>
      </c>
      <c r="J3491" s="8">
        <v>-7046715.7300000004</v>
      </c>
      <c r="K3491" s="8">
        <v>-8316621.629999999</v>
      </c>
      <c r="L3491" s="8">
        <v>-5179125.1000000006</v>
      </c>
      <c r="M3491" s="8">
        <v>-5786163.6299999999</v>
      </c>
      <c r="N3491" s="8">
        <v>-12232626.340000004</v>
      </c>
    </row>
    <row r="3492" spans="1:14" s="7" customFormat="1" x14ac:dyDescent="0.2">
      <c r="A3492" s="14"/>
      <c r="B3492" s="14" t="s">
        <v>2538</v>
      </c>
      <c r="C3492" s="14"/>
      <c r="D3492" s="15">
        <f>SUM(D3493:D3494)</f>
        <v>-12573710.859999999</v>
      </c>
      <c r="E3492" s="15">
        <f t="shared" ref="E3492:N3492" si="86">SUM(E3493:E3494)</f>
        <v>0</v>
      </c>
      <c r="F3492" s="15">
        <f t="shared" si="86"/>
        <v>0</v>
      </c>
      <c r="G3492" s="15">
        <f t="shared" si="86"/>
        <v>0</v>
      </c>
      <c r="H3492" s="15">
        <f t="shared" si="86"/>
        <v>0</v>
      </c>
      <c r="I3492" s="15">
        <f t="shared" si="86"/>
        <v>0</v>
      </c>
      <c r="J3492" s="15">
        <f t="shared" si="86"/>
        <v>-52967433.019999996</v>
      </c>
      <c r="K3492" s="15">
        <f t="shared" si="86"/>
        <v>0</v>
      </c>
      <c r="L3492" s="15">
        <f t="shared" si="86"/>
        <v>0</v>
      </c>
      <c r="M3492" s="15">
        <f t="shared" si="86"/>
        <v>0</v>
      </c>
      <c r="N3492" s="15">
        <f t="shared" si="86"/>
        <v>0</v>
      </c>
    </row>
    <row r="3493" spans="1:14" s="7" customFormat="1" x14ac:dyDescent="0.2">
      <c r="C3493" s="7" t="s">
        <v>2539</v>
      </c>
      <c r="D3493" s="8">
        <v>-5756619.3799999999</v>
      </c>
      <c r="E3493" s="8"/>
      <c r="F3493" s="8"/>
      <c r="G3493" s="8"/>
      <c r="H3493" s="8"/>
      <c r="I3493" s="8"/>
      <c r="J3493" s="8">
        <v>-44041046</v>
      </c>
      <c r="K3493" s="8"/>
      <c r="L3493" s="8"/>
      <c r="M3493" s="8"/>
      <c r="N3493" s="8"/>
    </row>
    <row r="3494" spans="1:14" s="7" customFormat="1" x14ac:dyDescent="0.2">
      <c r="C3494" s="7" t="s">
        <v>2540</v>
      </c>
      <c r="D3494" s="8">
        <v>-6817091.4800000004</v>
      </c>
      <c r="E3494" s="8"/>
      <c r="F3494" s="8"/>
      <c r="G3494" s="8"/>
      <c r="H3494" s="8"/>
      <c r="I3494" s="8"/>
      <c r="J3494" s="8">
        <v>-8926387.0199999996</v>
      </c>
      <c r="K3494" s="8"/>
      <c r="L3494" s="8"/>
      <c r="M3494" s="8"/>
      <c r="N3494" s="8"/>
    </row>
    <row r="3495" spans="1:14" s="7" customFormat="1" x14ac:dyDescent="0.2">
      <c r="A3495" s="14"/>
      <c r="B3495" s="14" t="s">
        <v>2541</v>
      </c>
      <c r="C3495" s="14"/>
      <c r="D3495" s="15">
        <f>SUM(D3496)</f>
        <v>-257813.28</v>
      </c>
      <c r="E3495" s="15">
        <f t="shared" ref="E3495:N3495" si="87">SUM(E3496)</f>
        <v>-231462.07</v>
      </c>
      <c r="F3495" s="15">
        <f t="shared" si="87"/>
        <v>-232837.07</v>
      </c>
      <c r="G3495" s="15">
        <f t="shared" si="87"/>
        <v>-406637.21</v>
      </c>
      <c r="H3495" s="15">
        <f t="shared" si="87"/>
        <v>-172864.00000000003</v>
      </c>
      <c r="I3495" s="15">
        <f t="shared" si="87"/>
        <v>-146824.12</v>
      </c>
      <c r="J3495" s="15">
        <f t="shared" si="87"/>
        <v>-74602.740000000005</v>
      </c>
      <c r="K3495" s="15">
        <f t="shared" si="87"/>
        <v>-213403.47</v>
      </c>
      <c r="L3495" s="15">
        <f t="shared" si="87"/>
        <v>-512660.79</v>
      </c>
      <c r="M3495" s="15">
        <f t="shared" si="87"/>
        <v>-888168.88</v>
      </c>
      <c r="N3495" s="15">
        <f t="shared" si="87"/>
        <v>-851560.7</v>
      </c>
    </row>
    <row r="3496" spans="1:14" s="7" customFormat="1" x14ac:dyDescent="0.2">
      <c r="C3496" s="7" t="s">
        <v>2542</v>
      </c>
      <c r="D3496" s="8">
        <v>-257813.28</v>
      </c>
      <c r="E3496" s="8">
        <v>-231462.07</v>
      </c>
      <c r="F3496" s="8">
        <v>-232837.07</v>
      </c>
      <c r="G3496" s="8">
        <v>-406637.21</v>
      </c>
      <c r="H3496" s="8">
        <v>-172864.00000000003</v>
      </c>
      <c r="I3496" s="8">
        <v>-146824.12</v>
      </c>
      <c r="J3496" s="8">
        <v>-74602.740000000005</v>
      </c>
      <c r="K3496" s="8">
        <v>-213403.47</v>
      </c>
      <c r="L3496" s="8">
        <v>-512660.79</v>
      </c>
      <c r="M3496" s="8">
        <v>-888168.88</v>
      </c>
      <c r="N3496" s="8">
        <v>-851560.7</v>
      </c>
    </row>
    <row r="3497" spans="1:14" s="7" customFormat="1" x14ac:dyDescent="0.2">
      <c r="A3497" s="14"/>
      <c r="B3497" s="14" t="s">
        <v>2543</v>
      </c>
      <c r="C3497" s="14"/>
      <c r="D3497" s="15">
        <f>SUM(D3498:D3501)</f>
        <v>-2975536.84</v>
      </c>
      <c r="E3497" s="15">
        <f t="shared" ref="E3497:N3497" si="88">SUM(E3498:E3501)</f>
        <v>-2578759.5699999998</v>
      </c>
      <c r="F3497" s="15">
        <f t="shared" si="88"/>
        <v>-2328892.5</v>
      </c>
      <c r="G3497" s="15">
        <f t="shared" si="88"/>
        <v>-2220766.5</v>
      </c>
      <c r="H3497" s="15">
        <f t="shared" si="88"/>
        <v>-708503.07999999984</v>
      </c>
      <c r="I3497" s="15">
        <f t="shared" si="88"/>
        <v>-1326123.75</v>
      </c>
      <c r="J3497" s="15">
        <f t="shared" si="88"/>
        <v>-1220944.9999999998</v>
      </c>
      <c r="K3497" s="15">
        <f t="shared" si="88"/>
        <v>-1412533.9000000004</v>
      </c>
      <c r="L3497" s="15">
        <f t="shared" si="88"/>
        <v>-4108910.1300000004</v>
      </c>
      <c r="M3497" s="15">
        <f t="shared" si="88"/>
        <v>-4486690.1399999997</v>
      </c>
      <c r="N3497" s="15">
        <f t="shared" si="88"/>
        <v>-3964752.1999999997</v>
      </c>
    </row>
    <row r="3498" spans="1:14" s="7" customFormat="1" x14ac:dyDescent="0.2">
      <c r="C3498" s="7" t="s">
        <v>2544</v>
      </c>
      <c r="D3498" s="8">
        <v>-2862893.61</v>
      </c>
      <c r="E3498" s="8">
        <v>-2232600.75</v>
      </c>
      <c r="F3498" s="8">
        <v>-2139345.1800000002</v>
      </c>
      <c r="G3498" s="8">
        <v>-1886438.9400000002</v>
      </c>
      <c r="H3498" s="8">
        <v>-568724.03999999992</v>
      </c>
      <c r="I3498" s="8">
        <v>-838553.42000000016</v>
      </c>
      <c r="J3498" s="8">
        <v>-1144078.8599999999</v>
      </c>
      <c r="K3498" s="8">
        <v>-1412533.9000000004</v>
      </c>
      <c r="L3498" s="8">
        <v>-3978249.72</v>
      </c>
      <c r="M3498" s="8">
        <v>-3909683.5</v>
      </c>
      <c r="N3498" s="8">
        <v>-3357532.3499999996</v>
      </c>
    </row>
    <row r="3499" spans="1:14" s="7" customFormat="1" x14ac:dyDescent="0.2">
      <c r="C3499" s="7" t="s">
        <v>2545</v>
      </c>
      <c r="D3499" s="8">
        <v>-112643.23</v>
      </c>
      <c r="E3499" s="8">
        <v>-346158.82</v>
      </c>
      <c r="F3499" s="8">
        <v>-189547.32</v>
      </c>
      <c r="G3499" s="8">
        <v>-273664.87</v>
      </c>
      <c r="H3499" s="8">
        <v>-139779.03999999998</v>
      </c>
      <c r="I3499" s="8">
        <v>-412163.37999999995</v>
      </c>
      <c r="J3499" s="8">
        <v>-76866.14</v>
      </c>
      <c r="K3499" s="8"/>
      <c r="L3499" s="8">
        <v>-130660.41</v>
      </c>
      <c r="M3499" s="8">
        <v>-465162.54</v>
      </c>
      <c r="N3499" s="8">
        <v>-208618.27000000002</v>
      </c>
    </row>
    <row r="3500" spans="1:14" s="7" customFormat="1" x14ac:dyDescent="0.2">
      <c r="C3500" s="7" t="s">
        <v>2546</v>
      </c>
      <c r="D3500" s="8"/>
      <c r="E3500" s="8"/>
      <c r="F3500" s="8"/>
      <c r="G3500" s="8"/>
      <c r="H3500" s="8"/>
      <c r="I3500" s="8"/>
      <c r="J3500" s="8"/>
      <c r="K3500" s="8"/>
      <c r="L3500" s="8"/>
      <c r="M3500" s="8">
        <v>-111844.1</v>
      </c>
      <c r="N3500" s="8">
        <v>-323144.65000000002</v>
      </c>
    </row>
    <row r="3501" spans="1:14" s="7" customFormat="1" x14ac:dyDescent="0.2">
      <c r="C3501" s="7" t="s">
        <v>2547</v>
      </c>
      <c r="D3501" s="8"/>
      <c r="E3501" s="8"/>
      <c r="F3501" s="8"/>
      <c r="G3501" s="8">
        <v>-60662.69</v>
      </c>
      <c r="H3501" s="8"/>
      <c r="I3501" s="8">
        <v>-75406.95</v>
      </c>
      <c r="J3501" s="8"/>
      <c r="K3501" s="8"/>
      <c r="L3501" s="8"/>
      <c r="M3501" s="8"/>
      <c r="N3501" s="8">
        <v>-75456.929999999993</v>
      </c>
    </row>
    <row r="3502" spans="1:14" s="7" customFormat="1" x14ac:dyDescent="0.2">
      <c r="A3502" s="14"/>
      <c r="B3502" s="14" t="s">
        <v>2548</v>
      </c>
      <c r="C3502" s="14"/>
      <c r="D3502" s="15">
        <f>SUM(D3503:D3510)</f>
        <v>-10665780.15</v>
      </c>
      <c r="E3502" s="15">
        <f t="shared" ref="E3502:N3502" si="89">SUM(E3503:E3510)</f>
        <v>-19276683.170000002</v>
      </c>
      <c r="F3502" s="15">
        <f t="shared" si="89"/>
        <v>-7232022.0999999996</v>
      </c>
      <c r="G3502" s="15">
        <f t="shared" si="89"/>
        <v>-19835352.600000001</v>
      </c>
      <c r="H3502" s="15">
        <f t="shared" si="89"/>
        <v>-11270795.060000001</v>
      </c>
      <c r="I3502" s="15">
        <f t="shared" si="89"/>
        <v>-4565898.4000000004</v>
      </c>
      <c r="J3502" s="15">
        <f t="shared" si="89"/>
        <v>-4439352.41</v>
      </c>
      <c r="K3502" s="15">
        <f t="shared" si="89"/>
        <v>-4657750.9800000004</v>
      </c>
      <c r="L3502" s="15">
        <f t="shared" si="89"/>
        <v>-7302997.3599999994</v>
      </c>
      <c r="M3502" s="15">
        <f t="shared" si="89"/>
        <v>-12197578.820000002</v>
      </c>
      <c r="N3502" s="15">
        <f t="shared" si="89"/>
        <v>-19721710.039999999</v>
      </c>
    </row>
    <row r="3503" spans="1:14" s="7" customFormat="1" x14ac:dyDescent="0.2">
      <c r="C3503" s="7" t="s">
        <v>2544</v>
      </c>
      <c r="D3503" s="8"/>
      <c r="E3503" s="8"/>
      <c r="F3503" s="8"/>
      <c r="G3503" s="8"/>
      <c r="H3503" s="8"/>
      <c r="I3503" s="8"/>
      <c r="J3503" s="8"/>
      <c r="K3503" s="8"/>
      <c r="L3503" s="8"/>
      <c r="M3503" s="8">
        <v>-687117.45</v>
      </c>
      <c r="N3503" s="8">
        <v>-696538.71</v>
      </c>
    </row>
    <row r="3504" spans="1:14" s="7" customFormat="1" x14ac:dyDescent="0.2">
      <c r="C3504" s="7" t="s">
        <v>2545</v>
      </c>
      <c r="D3504" s="8"/>
      <c r="E3504" s="8"/>
      <c r="F3504" s="8"/>
      <c r="G3504" s="8"/>
      <c r="H3504" s="8"/>
      <c r="I3504" s="8"/>
      <c r="J3504" s="8"/>
      <c r="K3504" s="8"/>
      <c r="L3504" s="8"/>
      <c r="M3504" s="8">
        <v>-1293555.04</v>
      </c>
      <c r="N3504" s="8"/>
    </row>
    <row r="3505" spans="1:14" s="7" customFormat="1" x14ac:dyDescent="0.2">
      <c r="C3505" s="7" t="s">
        <v>2546</v>
      </c>
      <c r="D3505" s="8">
        <v>-441471.86</v>
      </c>
      <c r="E3505" s="8">
        <v>-1374823.0599999998</v>
      </c>
      <c r="F3505" s="8">
        <v>-1112128.1500000001</v>
      </c>
      <c r="G3505" s="8">
        <v>-720670.07000000007</v>
      </c>
      <c r="H3505" s="8">
        <v>-1148771.6099999999</v>
      </c>
      <c r="I3505" s="8">
        <v>-619671.61</v>
      </c>
      <c r="J3505" s="8">
        <v>-211721.03999999998</v>
      </c>
      <c r="K3505" s="8">
        <v>-120595.25</v>
      </c>
      <c r="L3505" s="8">
        <v>-182418.21999999997</v>
      </c>
      <c r="M3505" s="8">
        <v>-4339136.78</v>
      </c>
      <c r="N3505" s="8">
        <v>-2907822.6899999995</v>
      </c>
    </row>
    <row r="3506" spans="1:14" s="7" customFormat="1" x14ac:dyDescent="0.2">
      <c r="C3506" s="7" t="s">
        <v>2547</v>
      </c>
      <c r="D3506" s="8"/>
      <c r="E3506" s="8"/>
      <c r="F3506" s="8"/>
      <c r="G3506" s="8"/>
      <c r="H3506" s="8"/>
      <c r="I3506" s="8"/>
      <c r="J3506" s="8"/>
      <c r="K3506" s="8"/>
      <c r="L3506" s="8"/>
      <c r="M3506" s="8">
        <v>-529992.64</v>
      </c>
      <c r="N3506" s="8"/>
    </row>
    <row r="3507" spans="1:14" s="7" customFormat="1" x14ac:dyDescent="0.2">
      <c r="C3507" s="7" t="s">
        <v>2549</v>
      </c>
      <c r="D3507" s="8">
        <v>-1547859.58</v>
      </c>
      <c r="E3507" s="8">
        <v>-5291766.1899999985</v>
      </c>
      <c r="F3507" s="8">
        <v>-467179.05000000005</v>
      </c>
      <c r="G3507" s="8">
        <v>-4556622.37</v>
      </c>
      <c r="H3507" s="8">
        <v>-5173668.62</v>
      </c>
      <c r="I3507" s="8">
        <v>-1334678</v>
      </c>
      <c r="J3507" s="8">
        <v>-1170631.55</v>
      </c>
      <c r="K3507" s="8">
        <v>-3071763.1</v>
      </c>
      <c r="L3507" s="8">
        <v>-1809199.92</v>
      </c>
      <c r="M3507" s="8">
        <v>-2155542.0300000003</v>
      </c>
      <c r="N3507" s="8">
        <v>-5805340.9100000001</v>
      </c>
    </row>
    <row r="3508" spans="1:14" s="7" customFormat="1" x14ac:dyDescent="0.2">
      <c r="C3508" s="7" t="s">
        <v>2550</v>
      </c>
      <c r="D3508" s="8"/>
      <c r="E3508" s="8"/>
      <c r="F3508" s="8"/>
      <c r="G3508" s="8"/>
      <c r="H3508" s="8"/>
      <c r="I3508" s="8"/>
      <c r="J3508" s="8"/>
      <c r="K3508" s="8"/>
      <c r="L3508" s="8"/>
      <c r="M3508" s="8">
        <v>-147709.06</v>
      </c>
      <c r="N3508" s="8"/>
    </row>
    <row r="3509" spans="1:14" s="7" customFormat="1" x14ac:dyDescent="0.2">
      <c r="C3509" s="7" t="s">
        <v>2551</v>
      </c>
      <c r="D3509" s="8">
        <v>-839656.27</v>
      </c>
      <c r="E3509" s="8">
        <v>-3839671.9000000004</v>
      </c>
      <c r="F3509" s="8">
        <v>-1721756.33</v>
      </c>
      <c r="G3509" s="8">
        <v>-7291034.3000000007</v>
      </c>
      <c r="H3509" s="8">
        <v>-3218256.42</v>
      </c>
      <c r="I3509" s="8">
        <v>-1474546.64</v>
      </c>
      <c r="J3509" s="8">
        <v>-1312565.27</v>
      </c>
      <c r="K3509" s="8">
        <v>-531125.23</v>
      </c>
      <c r="L3509" s="8">
        <v>-1810934.3699999996</v>
      </c>
      <c r="M3509" s="8">
        <v>-479854.25</v>
      </c>
      <c r="N3509" s="8">
        <v>-3426297.8200000003</v>
      </c>
    </row>
    <row r="3510" spans="1:14" s="7" customFormat="1" x14ac:dyDescent="0.2">
      <c r="C3510" s="7" t="s">
        <v>2552</v>
      </c>
      <c r="D3510" s="8">
        <v>-7836792.4400000004</v>
      </c>
      <c r="E3510" s="8">
        <v>-8770422.0200000014</v>
      </c>
      <c r="F3510" s="8">
        <v>-3930958.57</v>
      </c>
      <c r="G3510" s="8">
        <v>-7267025.8599999994</v>
      </c>
      <c r="H3510" s="8">
        <v>-1730098.41</v>
      </c>
      <c r="I3510" s="8">
        <v>-1137002.1499999999</v>
      </c>
      <c r="J3510" s="8">
        <v>-1744434.5499999998</v>
      </c>
      <c r="K3510" s="8">
        <v>-934267.4</v>
      </c>
      <c r="L3510" s="8">
        <v>-3500444.8499999996</v>
      </c>
      <c r="M3510" s="8">
        <v>-2564671.5699999998</v>
      </c>
      <c r="N3510" s="8">
        <v>-6885709.9100000001</v>
      </c>
    </row>
    <row r="3511" spans="1:14" s="7" customFormat="1" x14ac:dyDescent="0.2">
      <c r="A3511" s="14"/>
      <c r="B3511" s="14" t="s">
        <v>2553</v>
      </c>
      <c r="C3511" s="14"/>
      <c r="D3511" s="15">
        <f>SUM(D3512)</f>
        <v>-78058.880000000005</v>
      </c>
      <c r="E3511" s="15">
        <f t="shared" ref="E3511:N3511" si="90">SUM(E3512)</f>
        <v>0</v>
      </c>
      <c r="F3511" s="15">
        <f t="shared" si="90"/>
        <v>0</v>
      </c>
      <c r="G3511" s="15">
        <f t="shared" si="90"/>
        <v>0</v>
      </c>
      <c r="H3511" s="15">
        <f t="shared" si="90"/>
        <v>-111246.86</v>
      </c>
      <c r="I3511" s="15">
        <f t="shared" si="90"/>
        <v>0</v>
      </c>
      <c r="J3511" s="15">
        <f t="shared" si="90"/>
        <v>0</v>
      </c>
      <c r="K3511" s="15">
        <f t="shared" si="90"/>
        <v>-53999.98</v>
      </c>
      <c r="L3511" s="15">
        <f t="shared" si="90"/>
        <v>0</v>
      </c>
      <c r="M3511" s="15">
        <f t="shared" si="90"/>
        <v>0</v>
      </c>
      <c r="N3511" s="15">
        <f t="shared" si="90"/>
        <v>-76070.679999999993</v>
      </c>
    </row>
    <row r="3512" spans="1:14" s="7" customFormat="1" x14ac:dyDescent="0.2">
      <c r="C3512" s="7" t="s">
        <v>2554</v>
      </c>
      <c r="D3512" s="8">
        <v>-78058.880000000005</v>
      </c>
      <c r="E3512" s="8"/>
      <c r="F3512" s="8"/>
      <c r="G3512" s="8"/>
      <c r="H3512" s="8">
        <v>-111246.86</v>
      </c>
      <c r="I3512" s="8"/>
      <c r="J3512" s="8"/>
      <c r="K3512" s="8">
        <v>-53999.98</v>
      </c>
      <c r="L3512" s="8"/>
      <c r="M3512" s="8"/>
      <c r="N3512" s="8">
        <v>-76070.679999999993</v>
      </c>
    </row>
    <row r="3513" spans="1:14" s="7" customFormat="1" x14ac:dyDescent="0.2">
      <c r="A3513" s="14"/>
      <c r="B3513" s="14" t="s">
        <v>2555</v>
      </c>
      <c r="C3513" s="14"/>
      <c r="D3513" s="15">
        <f>SUM(D3514:D3515)</f>
        <v>-22000</v>
      </c>
      <c r="E3513" s="15">
        <f t="shared" ref="E3513:N3513" si="91">SUM(E3514:E3515)</f>
        <v>-37118.07</v>
      </c>
      <c r="F3513" s="15">
        <f t="shared" si="91"/>
        <v>0</v>
      </c>
      <c r="G3513" s="15">
        <f t="shared" si="91"/>
        <v>0</v>
      </c>
      <c r="H3513" s="15">
        <f t="shared" si="91"/>
        <v>0</v>
      </c>
      <c r="I3513" s="15">
        <f t="shared" si="91"/>
        <v>0</v>
      </c>
      <c r="J3513" s="15">
        <f t="shared" si="91"/>
        <v>0</v>
      </c>
      <c r="K3513" s="15">
        <f t="shared" si="91"/>
        <v>0</v>
      </c>
      <c r="L3513" s="15">
        <f t="shared" si="91"/>
        <v>0</v>
      </c>
      <c r="M3513" s="15">
        <f t="shared" si="91"/>
        <v>-6727.85</v>
      </c>
      <c r="N3513" s="15">
        <f t="shared" si="91"/>
        <v>0</v>
      </c>
    </row>
    <row r="3514" spans="1:14" s="7" customFormat="1" x14ac:dyDescent="0.2">
      <c r="C3514" s="7" t="s">
        <v>2556</v>
      </c>
      <c r="D3514" s="8">
        <v>-22000</v>
      </c>
      <c r="E3514" s="8">
        <v>-37118.07</v>
      </c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s="7" customFormat="1" x14ac:dyDescent="0.2">
      <c r="C3515" s="7" t="s">
        <v>2557</v>
      </c>
      <c r="D3515" s="8"/>
      <c r="E3515" s="8"/>
      <c r="F3515" s="8"/>
      <c r="G3515" s="8"/>
      <c r="H3515" s="8"/>
      <c r="I3515" s="8"/>
      <c r="J3515" s="8"/>
      <c r="K3515" s="8"/>
      <c r="L3515" s="8"/>
      <c r="M3515" s="8">
        <v>-6727.85</v>
      </c>
      <c r="N3515" s="8"/>
    </row>
    <row r="3516" spans="1:14" s="7" customFormat="1" x14ac:dyDescent="0.2">
      <c r="A3516" s="14"/>
      <c r="B3516" s="14" t="s">
        <v>2558</v>
      </c>
      <c r="C3516" s="14"/>
      <c r="D3516" s="15">
        <f>SUM(D3517)</f>
        <v>-12691.89</v>
      </c>
      <c r="E3516" s="15">
        <f t="shared" ref="E3516:N3516" si="92">SUM(E3517)</f>
        <v>-16948.900000000001</v>
      </c>
      <c r="F3516" s="15">
        <f t="shared" si="92"/>
        <v>0</v>
      </c>
      <c r="G3516" s="15">
        <f t="shared" si="92"/>
        <v>0</v>
      </c>
      <c r="H3516" s="15">
        <f t="shared" si="92"/>
        <v>0</v>
      </c>
      <c r="I3516" s="15">
        <f t="shared" si="92"/>
        <v>0</v>
      </c>
      <c r="J3516" s="15">
        <f t="shared" si="92"/>
        <v>0</v>
      </c>
      <c r="K3516" s="15">
        <f t="shared" si="92"/>
        <v>0</v>
      </c>
      <c r="L3516" s="15">
        <f t="shared" si="92"/>
        <v>0</v>
      </c>
      <c r="M3516" s="15">
        <f t="shared" si="92"/>
        <v>0</v>
      </c>
      <c r="N3516" s="15">
        <f t="shared" si="92"/>
        <v>0</v>
      </c>
    </row>
    <row r="3517" spans="1:14" s="7" customFormat="1" x14ac:dyDescent="0.2">
      <c r="C3517" s="7" t="s">
        <v>2557</v>
      </c>
      <c r="D3517" s="8">
        <v>-12691.89</v>
      </c>
      <c r="E3517" s="8">
        <v>-16948.900000000001</v>
      </c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s="7" customFormat="1" x14ac:dyDescent="0.2">
      <c r="A3518" s="14"/>
      <c r="B3518" s="14" t="s">
        <v>2559</v>
      </c>
      <c r="C3518" s="14"/>
      <c r="D3518" s="15">
        <f>SUM(D3519)</f>
        <v>-198734.17</v>
      </c>
      <c r="E3518" s="15">
        <f t="shared" ref="E3518:N3518" si="93">SUM(E3519)</f>
        <v>-1023598.2899999999</v>
      </c>
      <c r="F3518" s="15">
        <f t="shared" si="93"/>
        <v>-243176.87</v>
      </c>
      <c r="G3518" s="15">
        <f t="shared" si="93"/>
        <v>-1108553.82</v>
      </c>
      <c r="H3518" s="15">
        <f t="shared" si="93"/>
        <v>-459588.6</v>
      </c>
      <c r="I3518" s="15">
        <f t="shared" si="93"/>
        <v>-289730.21999999997</v>
      </c>
      <c r="J3518" s="15">
        <f t="shared" si="93"/>
        <v>-120622.98999999999</v>
      </c>
      <c r="K3518" s="15">
        <f t="shared" si="93"/>
        <v>-273441.38</v>
      </c>
      <c r="L3518" s="15">
        <f t="shared" si="93"/>
        <v>-308637.41000000003</v>
      </c>
      <c r="M3518" s="15">
        <f t="shared" si="93"/>
        <v>-1016891.4199999998</v>
      </c>
      <c r="N3518" s="15">
        <f t="shared" si="93"/>
        <v>-843101.01</v>
      </c>
    </row>
    <row r="3519" spans="1:14" s="7" customFormat="1" x14ac:dyDescent="0.2">
      <c r="C3519" s="7" t="s">
        <v>2560</v>
      </c>
      <c r="D3519" s="8">
        <v>-198734.17</v>
      </c>
      <c r="E3519" s="8">
        <v>-1023598.2899999999</v>
      </c>
      <c r="F3519" s="8">
        <v>-243176.87</v>
      </c>
      <c r="G3519" s="8">
        <v>-1108553.82</v>
      </c>
      <c r="H3519" s="8">
        <v>-459588.6</v>
      </c>
      <c r="I3519" s="8">
        <v>-289730.21999999997</v>
      </c>
      <c r="J3519" s="8">
        <v>-120622.98999999999</v>
      </c>
      <c r="K3519" s="8">
        <v>-273441.38</v>
      </c>
      <c r="L3519" s="8">
        <v>-308637.41000000003</v>
      </c>
      <c r="M3519" s="8">
        <v>-1016891.4199999998</v>
      </c>
      <c r="N3519" s="8">
        <v>-843101.01</v>
      </c>
    </row>
    <row r="3520" spans="1:14" s="7" customFormat="1" x14ac:dyDescent="0.2">
      <c r="A3520" s="14"/>
      <c r="B3520" s="14" t="s">
        <v>2561</v>
      </c>
      <c r="C3520" s="14"/>
      <c r="D3520" s="15">
        <f>SUM(D3521:D3522)</f>
        <v>0</v>
      </c>
      <c r="E3520" s="15">
        <f t="shared" ref="E3520:N3520" si="94">SUM(E3521:E3522)</f>
        <v>-2151569.9000000004</v>
      </c>
      <c r="F3520" s="15">
        <f t="shared" si="94"/>
        <v>-2175165.56</v>
      </c>
      <c r="G3520" s="15">
        <f t="shared" si="94"/>
        <v>-1130030.3900000001</v>
      </c>
      <c r="H3520" s="15">
        <f t="shared" si="94"/>
        <v>-915026.86</v>
      </c>
      <c r="I3520" s="15">
        <f t="shared" si="94"/>
        <v>-355717.43000000005</v>
      </c>
      <c r="J3520" s="15">
        <f t="shared" si="94"/>
        <v>-1283810.7200000002</v>
      </c>
      <c r="K3520" s="15">
        <f t="shared" si="94"/>
        <v>-630195.96000000008</v>
      </c>
      <c r="L3520" s="15">
        <f t="shared" si="94"/>
        <v>-850766.53</v>
      </c>
      <c r="M3520" s="15">
        <f t="shared" si="94"/>
        <v>-1015146.5800000001</v>
      </c>
      <c r="N3520" s="15">
        <f t="shared" si="94"/>
        <v>-475773.42</v>
      </c>
    </row>
    <row r="3521" spans="1:14" s="7" customFormat="1" x14ac:dyDescent="0.2">
      <c r="C3521" s="7" t="s">
        <v>2562</v>
      </c>
      <c r="D3521" s="8"/>
      <c r="E3521" s="8">
        <v>-2151569.9000000004</v>
      </c>
      <c r="F3521" s="8">
        <v>-2175165.56</v>
      </c>
      <c r="G3521" s="8">
        <v>-1130030.3900000001</v>
      </c>
      <c r="H3521" s="8">
        <v>-915026.86</v>
      </c>
      <c r="I3521" s="8">
        <v>-355717.43000000005</v>
      </c>
      <c r="J3521" s="8">
        <v>-1283810.7200000002</v>
      </c>
      <c r="K3521" s="8">
        <v>-630195.96000000008</v>
      </c>
      <c r="L3521" s="8">
        <v>-850766.53</v>
      </c>
      <c r="M3521" s="8">
        <v>-881373.81</v>
      </c>
      <c r="N3521" s="8">
        <v>-475773.42</v>
      </c>
    </row>
    <row r="3522" spans="1:14" s="7" customFormat="1" x14ac:dyDescent="0.2">
      <c r="C3522" s="7" t="s">
        <v>2563</v>
      </c>
      <c r="D3522" s="8"/>
      <c r="E3522" s="8"/>
      <c r="F3522" s="8"/>
      <c r="G3522" s="8"/>
      <c r="H3522" s="8"/>
      <c r="I3522" s="8"/>
      <c r="J3522" s="8"/>
      <c r="K3522" s="8"/>
      <c r="L3522" s="8"/>
      <c r="M3522" s="8">
        <v>-133772.76999999999</v>
      </c>
      <c r="N3522" s="8"/>
    </row>
    <row r="3523" spans="1:14" s="7" customFormat="1" x14ac:dyDescent="0.2">
      <c r="A3523" s="14"/>
      <c r="B3523" s="14" t="s">
        <v>2564</v>
      </c>
      <c r="C3523" s="14"/>
      <c r="D3523" s="15">
        <f>SUM(D3524)</f>
        <v>-1577286.1700000002</v>
      </c>
      <c r="E3523" s="15">
        <f t="shared" ref="E3523:N3523" si="95">SUM(E3524)</f>
        <v>-1106562.9099999999</v>
      </c>
      <c r="F3523" s="15">
        <f t="shared" si="95"/>
        <v>0</v>
      </c>
      <c r="G3523" s="15">
        <f t="shared" si="95"/>
        <v>0</v>
      </c>
      <c r="H3523" s="15">
        <f t="shared" si="95"/>
        <v>0</v>
      </c>
      <c r="I3523" s="15">
        <f t="shared" si="95"/>
        <v>0</v>
      </c>
      <c r="J3523" s="15">
        <f t="shared" si="95"/>
        <v>0</v>
      </c>
      <c r="K3523" s="15">
        <f t="shared" si="95"/>
        <v>0</v>
      </c>
      <c r="L3523" s="15">
        <f t="shared" si="95"/>
        <v>0</v>
      </c>
      <c r="M3523" s="15">
        <f t="shared" si="95"/>
        <v>0</v>
      </c>
      <c r="N3523" s="15">
        <f t="shared" si="95"/>
        <v>0</v>
      </c>
    </row>
    <row r="3524" spans="1:14" s="7" customFormat="1" x14ac:dyDescent="0.2">
      <c r="C3524" s="7" t="s">
        <v>2563</v>
      </c>
      <c r="D3524" s="8">
        <v>-1577286.1700000002</v>
      </c>
      <c r="E3524" s="8">
        <v>-1106562.9099999999</v>
      </c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s="7" customFormat="1" x14ac:dyDescent="0.2">
      <c r="A3525" s="14"/>
      <c r="B3525" s="14" t="s">
        <v>2565</v>
      </c>
      <c r="C3525" s="14"/>
      <c r="D3525" s="15">
        <f>SUM(D3526)</f>
        <v>0</v>
      </c>
      <c r="E3525" s="15">
        <f t="shared" ref="E3525:N3525" si="96">SUM(E3526)</f>
        <v>0</v>
      </c>
      <c r="F3525" s="15">
        <f t="shared" si="96"/>
        <v>0</v>
      </c>
      <c r="G3525" s="15">
        <f t="shared" si="96"/>
        <v>0</v>
      </c>
      <c r="H3525" s="15">
        <f t="shared" si="96"/>
        <v>0</v>
      </c>
      <c r="I3525" s="15">
        <f t="shared" si="96"/>
        <v>0</v>
      </c>
      <c r="J3525" s="15">
        <f t="shared" si="96"/>
        <v>0</v>
      </c>
      <c r="K3525" s="15">
        <f t="shared" si="96"/>
        <v>0</v>
      </c>
      <c r="L3525" s="15">
        <f t="shared" si="96"/>
        <v>0</v>
      </c>
      <c r="M3525" s="15">
        <f t="shared" si="96"/>
        <v>0</v>
      </c>
      <c r="N3525" s="15">
        <f t="shared" si="96"/>
        <v>-142281.20000000001</v>
      </c>
    </row>
    <row r="3526" spans="1:14" s="7" customFormat="1" x14ac:dyDescent="0.2">
      <c r="C3526" s="7" t="s">
        <v>2566</v>
      </c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>
        <v>-142281.20000000001</v>
      </c>
    </row>
    <row r="3527" spans="1:14" s="7" customFormat="1" x14ac:dyDescent="0.2">
      <c r="A3527" s="14"/>
      <c r="B3527" s="14" t="s">
        <v>2567</v>
      </c>
      <c r="C3527" s="14"/>
      <c r="D3527" s="15">
        <f>SUM(D3528)</f>
        <v>0</v>
      </c>
      <c r="E3527" s="15">
        <f t="shared" ref="E3527:N3527" si="97">SUM(E3528)</f>
        <v>0</v>
      </c>
      <c r="F3527" s="15">
        <f t="shared" si="97"/>
        <v>0</v>
      </c>
      <c r="G3527" s="15">
        <f t="shared" si="97"/>
        <v>0</v>
      </c>
      <c r="H3527" s="15">
        <f t="shared" si="97"/>
        <v>0</v>
      </c>
      <c r="I3527" s="15">
        <f t="shared" si="97"/>
        <v>-2492.2199999999998</v>
      </c>
      <c r="J3527" s="15">
        <f t="shared" si="97"/>
        <v>0</v>
      </c>
      <c r="K3527" s="15">
        <f t="shared" si="97"/>
        <v>0</v>
      </c>
      <c r="L3527" s="15">
        <f t="shared" si="97"/>
        <v>0</v>
      </c>
      <c r="M3527" s="15">
        <f t="shared" si="97"/>
        <v>0</v>
      </c>
      <c r="N3527" s="15">
        <f t="shared" si="97"/>
        <v>0</v>
      </c>
    </row>
    <row r="3528" spans="1:14" s="7" customFormat="1" x14ac:dyDescent="0.2">
      <c r="C3528" s="7" t="s">
        <v>2568</v>
      </c>
      <c r="D3528" s="8"/>
      <c r="E3528" s="8"/>
      <c r="F3528" s="8"/>
      <c r="G3528" s="8"/>
      <c r="H3528" s="8"/>
      <c r="I3528" s="8">
        <v>-2492.2199999999998</v>
      </c>
      <c r="J3528" s="8"/>
      <c r="K3528" s="8"/>
      <c r="L3528" s="8"/>
      <c r="M3528" s="8"/>
      <c r="N3528" s="8"/>
    </row>
    <row r="3529" spans="1:14" s="7" customFormat="1" x14ac:dyDescent="0.2">
      <c r="A3529" s="14"/>
      <c r="B3529" s="14" t="s">
        <v>2569</v>
      </c>
      <c r="C3529" s="14"/>
      <c r="D3529" s="15">
        <f>SUM(D3530:D3531)</f>
        <v>-2419004.94</v>
      </c>
      <c r="E3529" s="15">
        <f t="shared" ref="E3529:N3529" si="98">SUM(E3530:E3531)</f>
        <v>-3875941.2899999996</v>
      </c>
      <c r="F3529" s="15">
        <f t="shared" si="98"/>
        <v>-2594205.67</v>
      </c>
      <c r="G3529" s="15">
        <f t="shared" si="98"/>
        <v>-2790090.78</v>
      </c>
      <c r="H3529" s="15">
        <f t="shared" si="98"/>
        <v>-2798437.21</v>
      </c>
      <c r="I3529" s="15">
        <f t="shared" si="98"/>
        <v>-1635506.2099999997</v>
      </c>
      <c r="J3529" s="15">
        <f t="shared" si="98"/>
        <v>-1401811.94</v>
      </c>
      <c r="K3529" s="15">
        <f t="shared" si="98"/>
        <v>-3076432.8000000012</v>
      </c>
      <c r="L3529" s="15">
        <f t="shared" si="98"/>
        <v>-3757550.1300000004</v>
      </c>
      <c r="M3529" s="15">
        <f t="shared" si="98"/>
        <v>-1834834.2000000002</v>
      </c>
      <c r="N3529" s="15">
        <f t="shared" si="98"/>
        <v>-2131259.3499999996</v>
      </c>
    </row>
    <row r="3530" spans="1:14" s="7" customFormat="1" x14ac:dyDescent="0.2">
      <c r="C3530" s="7" t="s">
        <v>18</v>
      </c>
      <c r="D3530" s="8"/>
      <c r="E3530" s="8"/>
      <c r="F3530" s="8">
        <v>-9900.8700000000008</v>
      </c>
      <c r="G3530" s="8"/>
      <c r="H3530" s="8"/>
      <c r="I3530" s="8"/>
      <c r="J3530" s="8"/>
      <c r="K3530" s="8"/>
      <c r="L3530" s="8"/>
      <c r="M3530" s="8"/>
      <c r="N3530" s="8"/>
    </row>
    <row r="3531" spans="1:14" s="7" customFormat="1" x14ac:dyDescent="0.2">
      <c r="C3531" s="7" t="s">
        <v>2570</v>
      </c>
      <c r="D3531" s="8">
        <v>-2419004.94</v>
      </c>
      <c r="E3531" s="8">
        <v>-3875941.2899999996</v>
      </c>
      <c r="F3531" s="8">
        <v>-2584304.7999999998</v>
      </c>
      <c r="G3531" s="8">
        <v>-2790090.78</v>
      </c>
      <c r="H3531" s="8">
        <v>-2798437.21</v>
      </c>
      <c r="I3531" s="8">
        <v>-1635506.2099999997</v>
      </c>
      <c r="J3531" s="8">
        <v>-1401811.94</v>
      </c>
      <c r="K3531" s="8">
        <v>-3076432.8000000012</v>
      </c>
      <c r="L3531" s="8">
        <v>-3757550.1300000004</v>
      </c>
      <c r="M3531" s="8">
        <v>-1834834.2000000002</v>
      </c>
      <c r="N3531" s="8">
        <v>-2131259.3499999996</v>
      </c>
    </row>
    <row r="3532" spans="1:14" s="7" customFormat="1" x14ac:dyDescent="0.2">
      <c r="A3532" s="14"/>
      <c r="B3532" s="14" t="s">
        <v>2571</v>
      </c>
      <c r="C3532" s="14"/>
      <c r="D3532" s="15">
        <f>SUM(D3533)</f>
        <v>-2995894.7199999997</v>
      </c>
      <c r="E3532" s="15">
        <f t="shared" ref="E3532:N3532" si="99">SUM(E3533)</f>
        <v>-1354364.5600000003</v>
      </c>
      <c r="F3532" s="15">
        <f t="shared" si="99"/>
        <v>-1753360.8900000001</v>
      </c>
      <c r="G3532" s="15">
        <f t="shared" si="99"/>
        <v>-1132095.55</v>
      </c>
      <c r="H3532" s="15">
        <f t="shared" si="99"/>
        <v>-2320308.13</v>
      </c>
      <c r="I3532" s="15">
        <f t="shared" si="99"/>
        <v>-2648560.4699999997</v>
      </c>
      <c r="J3532" s="15">
        <f t="shared" si="99"/>
        <v>-2324752.73</v>
      </c>
      <c r="K3532" s="15">
        <f t="shared" si="99"/>
        <v>-2054565.2399999998</v>
      </c>
      <c r="L3532" s="15">
        <f t="shared" si="99"/>
        <v>-2359176.6300000004</v>
      </c>
      <c r="M3532" s="15">
        <f t="shared" si="99"/>
        <v>-1387807.4</v>
      </c>
      <c r="N3532" s="15">
        <f t="shared" si="99"/>
        <v>-1136644.8600000001</v>
      </c>
    </row>
    <row r="3533" spans="1:14" s="7" customFormat="1" x14ac:dyDescent="0.2">
      <c r="C3533" s="7" t="s">
        <v>2572</v>
      </c>
      <c r="D3533" s="8">
        <v>-2995894.7199999997</v>
      </c>
      <c r="E3533" s="8">
        <v>-1354364.5600000003</v>
      </c>
      <c r="F3533" s="8">
        <v>-1753360.8900000001</v>
      </c>
      <c r="G3533" s="8">
        <v>-1132095.55</v>
      </c>
      <c r="H3533" s="8">
        <v>-2320308.13</v>
      </c>
      <c r="I3533" s="8">
        <v>-2648560.4699999997</v>
      </c>
      <c r="J3533" s="8">
        <v>-2324752.73</v>
      </c>
      <c r="K3533" s="8">
        <v>-2054565.2399999998</v>
      </c>
      <c r="L3533" s="8">
        <v>-2359176.6300000004</v>
      </c>
      <c r="M3533" s="8">
        <v>-1387807.4</v>
      </c>
      <c r="N3533" s="8">
        <v>-1136644.8600000001</v>
      </c>
    </row>
    <row r="3534" spans="1:14" s="7" customFormat="1" x14ac:dyDescent="0.2">
      <c r="A3534" s="14"/>
      <c r="B3534" s="14" t="s">
        <v>2573</v>
      </c>
      <c r="C3534" s="14"/>
      <c r="D3534" s="15">
        <f>SUM(D3535:D3536)</f>
        <v>0</v>
      </c>
      <c r="E3534" s="15">
        <f t="shared" ref="E3534:N3534" si="100">SUM(E3535:E3536)</f>
        <v>0</v>
      </c>
      <c r="F3534" s="15">
        <f t="shared" si="100"/>
        <v>-6813.47</v>
      </c>
      <c r="G3534" s="15">
        <f t="shared" si="100"/>
        <v>0</v>
      </c>
      <c r="H3534" s="15">
        <f t="shared" si="100"/>
        <v>0</v>
      </c>
      <c r="I3534" s="15">
        <f t="shared" si="100"/>
        <v>0</v>
      </c>
      <c r="J3534" s="15">
        <f t="shared" si="100"/>
        <v>-39339.74</v>
      </c>
      <c r="K3534" s="15">
        <f t="shared" si="100"/>
        <v>-2488.0700000000002</v>
      </c>
      <c r="L3534" s="15">
        <f t="shared" si="100"/>
        <v>0</v>
      </c>
      <c r="M3534" s="15">
        <f t="shared" si="100"/>
        <v>0</v>
      </c>
      <c r="N3534" s="15">
        <f t="shared" si="100"/>
        <v>0</v>
      </c>
    </row>
    <row r="3535" spans="1:14" s="7" customFormat="1" x14ac:dyDescent="0.2">
      <c r="C3535" s="7" t="s">
        <v>2574</v>
      </c>
      <c r="D3535" s="8"/>
      <c r="E3535" s="8"/>
      <c r="F3535" s="8"/>
      <c r="G3535" s="8"/>
      <c r="H3535" s="8"/>
      <c r="I3535" s="8"/>
      <c r="J3535" s="8">
        <v>-39339.74</v>
      </c>
      <c r="K3535" s="8">
        <v>-2488.0700000000002</v>
      </c>
      <c r="L3535" s="8"/>
      <c r="M3535" s="8"/>
      <c r="N3535" s="8"/>
    </row>
    <row r="3536" spans="1:14" s="7" customFormat="1" x14ac:dyDescent="0.2">
      <c r="C3536" s="7" t="s">
        <v>2575</v>
      </c>
      <c r="D3536" s="8"/>
      <c r="E3536" s="8"/>
      <c r="F3536" s="8">
        <v>-6813.47</v>
      </c>
      <c r="G3536" s="8"/>
      <c r="H3536" s="8"/>
      <c r="I3536" s="8"/>
      <c r="J3536" s="8"/>
      <c r="K3536" s="8"/>
      <c r="L3536" s="8"/>
      <c r="M3536" s="8"/>
      <c r="N3536" s="8"/>
    </row>
    <row r="3537" spans="1:14" s="7" customFormat="1" x14ac:dyDescent="0.2">
      <c r="A3537" s="14"/>
      <c r="B3537" s="14" t="s">
        <v>2576</v>
      </c>
      <c r="C3537" s="14"/>
      <c r="D3537" s="15">
        <f>SUM(D3538)</f>
        <v>0</v>
      </c>
      <c r="E3537" s="15">
        <f t="shared" ref="E3537:N3537" si="101">SUM(E3538)</f>
        <v>-16407.87</v>
      </c>
      <c r="F3537" s="15">
        <f t="shared" si="101"/>
        <v>0</v>
      </c>
      <c r="G3537" s="15">
        <f t="shared" si="101"/>
        <v>0</v>
      </c>
      <c r="H3537" s="15">
        <f t="shared" si="101"/>
        <v>0</v>
      </c>
      <c r="I3537" s="15">
        <f t="shared" si="101"/>
        <v>0</v>
      </c>
      <c r="J3537" s="15">
        <f t="shared" si="101"/>
        <v>0</v>
      </c>
      <c r="K3537" s="15">
        <f t="shared" si="101"/>
        <v>0</v>
      </c>
      <c r="L3537" s="15">
        <f t="shared" si="101"/>
        <v>0</v>
      </c>
      <c r="M3537" s="15">
        <f t="shared" si="101"/>
        <v>0</v>
      </c>
      <c r="N3537" s="15">
        <f t="shared" si="101"/>
        <v>0</v>
      </c>
    </row>
    <row r="3538" spans="1:14" s="7" customFormat="1" x14ac:dyDescent="0.2">
      <c r="C3538" s="7" t="s">
        <v>2575</v>
      </c>
      <c r="D3538" s="8"/>
      <c r="E3538" s="8">
        <v>-16407.87</v>
      </c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s="7" customFormat="1" x14ac:dyDescent="0.2">
      <c r="A3539" s="14"/>
      <c r="B3539" s="14" t="s">
        <v>2577</v>
      </c>
      <c r="C3539" s="14"/>
      <c r="D3539" s="15">
        <f>SUM(D3540:D3548)</f>
        <v>0</v>
      </c>
      <c r="E3539" s="15">
        <f t="shared" ref="E3539:N3539" si="102">SUM(E3540:E3548)</f>
        <v>0</v>
      </c>
      <c r="F3539" s="15">
        <f t="shared" si="102"/>
        <v>-193611.76</v>
      </c>
      <c r="G3539" s="15">
        <f t="shared" si="102"/>
        <v>-535947.08000000007</v>
      </c>
      <c r="H3539" s="15">
        <f t="shared" si="102"/>
        <v>-268783.35999999999</v>
      </c>
      <c r="I3539" s="15">
        <f t="shared" si="102"/>
        <v>-290395.48</v>
      </c>
      <c r="J3539" s="15">
        <f t="shared" si="102"/>
        <v>-159959.74</v>
      </c>
      <c r="K3539" s="15">
        <f t="shared" si="102"/>
        <v>-215902.91999999998</v>
      </c>
      <c r="L3539" s="15">
        <f t="shared" si="102"/>
        <v>-235670.09</v>
      </c>
      <c r="M3539" s="15">
        <f t="shared" si="102"/>
        <v>-87807.22</v>
      </c>
      <c r="N3539" s="15">
        <f t="shared" si="102"/>
        <v>-420597.42</v>
      </c>
    </row>
    <row r="3540" spans="1:14" s="7" customFormat="1" x14ac:dyDescent="0.2">
      <c r="C3540" s="7" t="s">
        <v>2578</v>
      </c>
      <c r="D3540" s="8"/>
      <c r="E3540" s="8"/>
      <c r="F3540" s="8">
        <v>-45355.41</v>
      </c>
      <c r="G3540" s="8"/>
      <c r="H3540" s="8"/>
      <c r="I3540" s="8"/>
      <c r="J3540" s="8"/>
      <c r="K3540" s="8"/>
      <c r="L3540" s="8"/>
      <c r="M3540" s="8"/>
      <c r="N3540" s="8"/>
    </row>
    <row r="3541" spans="1:14" s="7" customFormat="1" x14ac:dyDescent="0.2">
      <c r="C3541" s="7" t="s">
        <v>2579</v>
      </c>
      <c r="D3541" s="8"/>
      <c r="E3541" s="8"/>
      <c r="F3541" s="8"/>
      <c r="G3541" s="8"/>
      <c r="H3541" s="8">
        <v>-8190</v>
      </c>
      <c r="I3541" s="8"/>
      <c r="J3541" s="8"/>
      <c r="K3541" s="8"/>
      <c r="L3541" s="8"/>
      <c r="M3541" s="8"/>
      <c r="N3541" s="8"/>
    </row>
    <row r="3542" spans="1:14" s="7" customFormat="1" x14ac:dyDescent="0.2">
      <c r="C3542" s="7" t="s">
        <v>2580</v>
      </c>
      <c r="D3542" s="8"/>
      <c r="E3542" s="8"/>
      <c r="F3542" s="8"/>
      <c r="G3542" s="8">
        <v>-35825.760000000002</v>
      </c>
      <c r="H3542" s="8"/>
      <c r="I3542" s="8"/>
      <c r="J3542" s="8"/>
      <c r="K3542" s="8"/>
      <c r="L3542" s="8"/>
      <c r="M3542" s="8"/>
      <c r="N3542" s="8"/>
    </row>
    <row r="3543" spans="1:14" s="7" customFormat="1" x14ac:dyDescent="0.2">
      <c r="C3543" s="7" t="s">
        <v>2581</v>
      </c>
      <c r="D3543" s="8"/>
      <c r="E3543" s="8"/>
      <c r="F3543" s="8">
        <v>-6625</v>
      </c>
      <c r="G3543" s="8"/>
      <c r="H3543" s="8"/>
      <c r="I3543" s="8"/>
      <c r="J3543" s="8"/>
      <c r="K3543" s="8"/>
      <c r="L3543" s="8"/>
      <c r="M3543" s="8"/>
      <c r="N3543" s="8"/>
    </row>
    <row r="3544" spans="1:14" s="7" customFormat="1" x14ac:dyDescent="0.2">
      <c r="C3544" s="7" t="s">
        <v>2582</v>
      </c>
      <c r="D3544" s="8"/>
      <c r="E3544" s="8"/>
      <c r="F3544" s="8"/>
      <c r="G3544" s="8"/>
      <c r="H3544" s="8"/>
      <c r="I3544" s="8"/>
      <c r="J3544" s="8"/>
      <c r="K3544" s="8">
        <v>-61580.7</v>
      </c>
      <c r="L3544" s="8">
        <v>-47125.59</v>
      </c>
      <c r="M3544" s="8"/>
      <c r="N3544" s="8"/>
    </row>
    <row r="3545" spans="1:14" s="7" customFormat="1" x14ac:dyDescent="0.2">
      <c r="C3545" s="7" t="s">
        <v>2583</v>
      </c>
      <c r="D3545" s="8"/>
      <c r="E3545" s="8"/>
      <c r="F3545" s="8"/>
      <c r="G3545" s="8">
        <v>-240531.75</v>
      </c>
      <c r="H3545" s="8">
        <v>-16933.5</v>
      </c>
      <c r="I3545" s="8">
        <v>-44666.28</v>
      </c>
      <c r="J3545" s="8">
        <v>-63674.2</v>
      </c>
      <c r="K3545" s="8"/>
      <c r="L3545" s="8"/>
      <c r="M3545" s="8">
        <v>-87807.22</v>
      </c>
      <c r="N3545" s="8"/>
    </row>
    <row r="3546" spans="1:14" s="7" customFormat="1" x14ac:dyDescent="0.2">
      <c r="C3546" s="7" t="s">
        <v>2584</v>
      </c>
      <c r="D3546" s="8"/>
      <c r="E3546" s="8"/>
      <c r="F3546" s="8"/>
      <c r="G3546" s="8"/>
      <c r="H3546" s="8"/>
      <c r="I3546" s="8"/>
      <c r="J3546" s="8"/>
      <c r="K3546" s="8">
        <v>-154322.22</v>
      </c>
      <c r="L3546" s="8"/>
      <c r="M3546" s="8"/>
      <c r="N3546" s="8">
        <v>-420597.42</v>
      </c>
    </row>
    <row r="3547" spans="1:14" s="7" customFormat="1" x14ac:dyDescent="0.2">
      <c r="C3547" s="7" t="s">
        <v>2585</v>
      </c>
      <c r="D3547" s="8"/>
      <c r="E3547" s="8"/>
      <c r="F3547" s="8"/>
      <c r="G3547" s="8">
        <v>-126485.51</v>
      </c>
      <c r="H3547" s="8">
        <v>-45948.66</v>
      </c>
      <c r="I3547" s="8">
        <v>-48018</v>
      </c>
      <c r="J3547" s="8">
        <v>-96285.54</v>
      </c>
      <c r="K3547" s="8"/>
      <c r="L3547" s="8"/>
      <c r="M3547" s="8"/>
      <c r="N3547" s="8"/>
    </row>
    <row r="3548" spans="1:14" s="7" customFormat="1" x14ac:dyDescent="0.2">
      <c r="C3548" s="7" t="s">
        <v>2586</v>
      </c>
      <c r="D3548" s="8"/>
      <c r="E3548" s="8"/>
      <c r="F3548" s="8">
        <v>-141631.35</v>
      </c>
      <c r="G3548" s="8">
        <v>-133104.06</v>
      </c>
      <c r="H3548" s="8">
        <v>-197711.2</v>
      </c>
      <c r="I3548" s="8">
        <v>-197711.2</v>
      </c>
      <c r="J3548" s="8"/>
      <c r="K3548" s="8"/>
      <c r="L3548" s="8">
        <v>-188544.5</v>
      </c>
      <c r="M3548" s="8"/>
      <c r="N3548" s="8"/>
    </row>
    <row r="3549" spans="1:14" s="7" customFormat="1" x14ac:dyDescent="0.2">
      <c r="A3549" s="14"/>
      <c r="B3549" s="14" t="s">
        <v>2587</v>
      </c>
      <c r="C3549" s="14"/>
      <c r="D3549" s="15">
        <f>SUM(D3550)</f>
        <v>0</v>
      </c>
      <c r="E3549" s="15">
        <f t="shared" ref="E3549:N3549" si="103">SUM(E3550)</f>
        <v>0</v>
      </c>
      <c r="F3549" s="15">
        <f t="shared" si="103"/>
        <v>0</v>
      </c>
      <c r="G3549" s="15">
        <f t="shared" si="103"/>
        <v>0</v>
      </c>
      <c r="H3549" s="15">
        <f t="shared" si="103"/>
        <v>-33155.449999999997</v>
      </c>
      <c r="I3549" s="15">
        <f t="shared" si="103"/>
        <v>0</v>
      </c>
      <c r="J3549" s="15">
        <f t="shared" si="103"/>
        <v>0</v>
      </c>
      <c r="K3549" s="15">
        <f t="shared" si="103"/>
        <v>0</v>
      </c>
      <c r="L3549" s="15">
        <f t="shared" si="103"/>
        <v>0</v>
      </c>
      <c r="M3549" s="15">
        <f t="shared" si="103"/>
        <v>0</v>
      </c>
      <c r="N3549" s="15">
        <f t="shared" si="103"/>
        <v>0</v>
      </c>
    </row>
    <row r="3550" spans="1:14" s="7" customFormat="1" x14ac:dyDescent="0.2">
      <c r="C3550" s="7" t="s">
        <v>2588</v>
      </c>
      <c r="D3550" s="8"/>
      <c r="E3550" s="8"/>
      <c r="F3550" s="8"/>
      <c r="G3550" s="8"/>
      <c r="H3550" s="8">
        <v>-33155.449999999997</v>
      </c>
      <c r="I3550" s="8"/>
      <c r="J3550" s="8"/>
      <c r="K3550" s="8"/>
      <c r="L3550" s="8"/>
      <c r="M3550" s="8"/>
      <c r="N3550" s="8"/>
    </row>
    <row r="3551" spans="1:14" s="7" customFormat="1" x14ac:dyDescent="0.2">
      <c r="A3551" s="14"/>
      <c r="B3551" s="14" t="s">
        <v>2589</v>
      </c>
      <c r="C3551" s="14"/>
      <c r="D3551" s="15">
        <f>SUM(D3552:D3554)</f>
        <v>-3612157.9600000004</v>
      </c>
      <c r="E3551" s="15">
        <f t="shared" ref="E3551:N3551" si="104">SUM(E3552:E3554)</f>
        <v>-3630517.35</v>
      </c>
      <c r="F3551" s="15">
        <f t="shared" si="104"/>
        <v>-3645884.6299999994</v>
      </c>
      <c r="G3551" s="15">
        <f t="shared" si="104"/>
        <v>-29565898.989999995</v>
      </c>
      <c r="H3551" s="15">
        <f t="shared" si="104"/>
        <v>-23697648.980000004</v>
      </c>
      <c r="I3551" s="15">
        <f t="shared" si="104"/>
        <v>-14436318.779999994</v>
      </c>
      <c r="J3551" s="15">
        <f t="shared" si="104"/>
        <v>-2759877.02</v>
      </c>
      <c r="K3551" s="15">
        <f t="shared" si="104"/>
        <v>-11015759.219999999</v>
      </c>
      <c r="L3551" s="15">
        <f t="shared" si="104"/>
        <v>-3265814.7400000012</v>
      </c>
      <c r="M3551" s="15">
        <f t="shared" si="104"/>
        <v>-4247505.84</v>
      </c>
      <c r="N3551" s="15">
        <f t="shared" si="104"/>
        <v>-9637648.3100000024</v>
      </c>
    </row>
    <row r="3552" spans="1:14" s="7" customFormat="1" x14ac:dyDescent="0.2">
      <c r="C3552" s="7" t="s">
        <v>2590</v>
      </c>
      <c r="D3552" s="8"/>
      <c r="E3552" s="8"/>
      <c r="F3552" s="8"/>
      <c r="G3552" s="8"/>
      <c r="H3552" s="8"/>
      <c r="I3552" s="8">
        <v>-2189806.04</v>
      </c>
      <c r="J3552" s="8"/>
      <c r="K3552" s="8"/>
      <c r="L3552" s="8"/>
      <c r="M3552" s="8">
        <v>-278.39</v>
      </c>
      <c r="N3552" s="8"/>
    </row>
    <row r="3553" spans="1:14" s="7" customFormat="1" x14ac:dyDescent="0.2">
      <c r="C3553" s="7" t="s">
        <v>2591</v>
      </c>
      <c r="D3553" s="8">
        <v>-3612157.9600000004</v>
      </c>
      <c r="E3553" s="8">
        <v>-3630517.35</v>
      </c>
      <c r="F3553" s="8">
        <v>-3645884.6299999994</v>
      </c>
      <c r="G3553" s="8">
        <v>-29565898.989999995</v>
      </c>
      <c r="H3553" s="8">
        <v>-23697648.980000004</v>
      </c>
      <c r="I3553" s="8">
        <v>-12071939.529999994</v>
      </c>
      <c r="J3553" s="8">
        <v>-2759877.02</v>
      </c>
      <c r="K3553" s="8">
        <v>-11015759.219999999</v>
      </c>
      <c r="L3553" s="8">
        <v>-3265814.7400000012</v>
      </c>
      <c r="M3553" s="8">
        <v>-4247227.45</v>
      </c>
      <c r="N3553" s="8">
        <v>-9637648.3100000024</v>
      </c>
    </row>
    <row r="3554" spans="1:14" s="7" customFormat="1" x14ac:dyDescent="0.2">
      <c r="C3554" s="7" t="s">
        <v>2592</v>
      </c>
      <c r="D3554" s="8"/>
      <c r="E3554" s="8"/>
      <c r="F3554" s="8"/>
      <c r="G3554" s="8"/>
      <c r="H3554" s="8"/>
      <c r="I3554" s="8">
        <v>-174573.21</v>
      </c>
      <c r="J3554" s="8"/>
      <c r="K3554" s="8"/>
      <c r="L3554" s="8"/>
      <c r="M3554" s="8"/>
      <c r="N3554" s="8"/>
    </row>
    <row r="3555" spans="1:14" s="7" customFormat="1" x14ac:dyDescent="0.2">
      <c r="A3555" s="14"/>
      <c r="B3555" s="14" t="s">
        <v>2593</v>
      </c>
      <c r="C3555" s="14"/>
      <c r="D3555" s="15">
        <f>SUM(D3556)</f>
        <v>0</v>
      </c>
      <c r="E3555" s="15">
        <f t="shared" ref="E3555:N3555" si="105">SUM(E3556)</f>
        <v>0</v>
      </c>
      <c r="F3555" s="15">
        <f t="shared" si="105"/>
        <v>0</v>
      </c>
      <c r="G3555" s="15">
        <f t="shared" si="105"/>
        <v>0</v>
      </c>
      <c r="H3555" s="15">
        <f t="shared" si="105"/>
        <v>0</v>
      </c>
      <c r="I3555" s="15">
        <f t="shared" si="105"/>
        <v>-9207.7800000000007</v>
      </c>
      <c r="J3555" s="15">
        <f t="shared" si="105"/>
        <v>0</v>
      </c>
      <c r="K3555" s="15">
        <f t="shared" si="105"/>
        <v>0</v>
      </c>
      <c r="L3555" s="15">
        <f t="shared" si="105"/>
        <v>0</v>
      </c>
      <c r="M3555" s="15">
        <f t="shared" si="105"/>
        <v>0</v>
      </c>
      <c r="N3555" s="15">
        <f t="shared" si="105"/>
        <v>0</v>
      </c>
    </row>
    <row r="3556" spans="1:14" s="7" customFormat="1" x14ac:dyDescent="0.2">
      <c r="C3556" s="7" t="s">
        <v>2594</v>
      </c>
      <c r="D3556" s="8"/>
      <c r="E3556" s="8"/>
      <c r="F3556" s="8"/>
      <c r="G3556" s="8"/>
      <c r="H3556" s="8"/>
      <c r="I3556" s="8">
        <v>-9207.7800000000007</v>
      </c>
      <c r="J3556" s="8"/>
      <c r="K3556" s="8"/>
      <c r="L3556" s="8"/>
      <c r="M3556" s="8"/>
      <c r="N3556" s="8"/>
    </row>
    <row r="3557" spans="1:14" s="7" customFormat="1" x14ac:dyDescent="0.2">
      <c r="A3557" s="14"/>
      <c r="B3557" s="14" t="s">
        <v>2595</v>
      </c>
      <c r="C3557" s="14"/>
      <c r="D3557" s="15">
        <f>SUM(D3558:D3568)</f>
        <v>0</v>
      </c>
      <c r="E3557" s="15">
        <f t="shared" ref="E3557:N3557" si="106">SUM(E3558:E3568)</f>
        <v>-5708.78</v>
      </c>
      <c r="F3557" s="15">
        <f t="shared" si="106"/>
        <v>2</v>
      </c>
      <c r="G3557" s="15">
        <f t="shared" si="106"/>
        <v>0</v>
      </c>
      <c r="H3557" s="15">
        <f t="shared" si="106"/>
        <v>0</v>
      </c>
      <c r="I3557" s="15">
        <f t="shared" si="106"/>
        <v>-248083.43</v>
      </c>
      <c r="J3557" s="15">
        <f t="shared" si="106"/>
        <v>0</v>
      </c>
      <c r="K3557" s="15">
        <f t="shared" si="106"/>
        <v>0</v>
      </c>
      <c r="L3557" s="15">
        <f t="shared" si="106"/>
        <v>0</v>
      </c>
      <c r="M3557" s="15">
        <f t="shared" si="106"/>
        <v>0</v>
      </c>
      <c r="N3557" s="15">
        <f t="shared" si="106"/>
        <v>-178440.91</v>
      </c>
    </row>
    <row r="3558" spans="1:14" s="7" customFormat="1" x14ac:dyDescent="0.2">
      <c r="C3558" s="7" t="s">
        <v>2596</v>
      </c>
      <c r="D3558" s="8"/>
      <c r="E3558" s="8"/>
      <c r="F3558" s="8"/>
      <c r="G3558" s="8"/>
      <c r="H3558" s="8"/>
      <c r="I3558" s="8">
        <v>-1015.15</v>
      </c>
      <c r="J3558" s="8"/>
      <c r="K3558" s="8"/>
      <c r="L3558" s="8"/>
      <c r="M3558" s="8"/>
      <c r="N3558" s="8"/>
    </row>
    <row r="3559" spans="1:14" s="7" customFormat="1" x14ac:dyDescent="0.2">
      <c r="C3559" s="7" t="s">
        <v>2597</v>
      </c>
      <c r="D3559" s="8"/>
      <c r="E3559" s="8"/>
      <c r="F3559" s="8"/>
      <c r="G3559" s="8"/>
      <c r="H3559" s="8"/>
      <c r="I3559" s="8">
        <v>84600</v>
      </c>
      <c r="J3559" s="8"/>
      <c r="K3559" s="8"/>
      <c r="L3559" s="8"/>
      <c r="M3559" s="8"/>
      <c r="N3559" s="8"/>
    </row>
    <row r="3560" spans="1:14" s="7" customFormat="1" x14ac:dyDescent="0.2">
      <c r="C3560" s="7" t="s">
        <v>2598</v>
      </c>
      <c r="D3560" s="8"/>
      <c r="E3560" s="8"/>
      <c r="F3560" s="8"/>
      <c r="G3560" s="8"/>
      <c r="H3560" s="8"/>
      <c r="I3560" s="8">
        <v>-13342.73</v>
      </c>
      <c r="J3560" s="8"/>
      <c r="K3560" s="8"/>
      <c r="L3560" s="8"/>
      <c r="M3560" s="8"/>
      <c r="N3560" s="8"/>
    </row>
    <row r="3561" spans="1:14" s="7" customFormat="1" x14ac:dyDescent="0.2">
      <c r="C3561" s="7" t="s">
        <v>2599</v>
      </c>
      <c r="D3561" s="8"/>
      <c r="E3561" s="8">
        <v>-5708.78</v>
      </c>
      <c r="F3561" s="8">
        <v>2</v>
      </c>
      <c r="G3561" s="8"/>
      <c r="H3561" s="8"/>
      <c r="I3561" s="8">
        <v>-136670.20000000001</v>
      </c>
      <c r="J3561" s="8"/>
      <c r="K3561" s="8"/>
      <c r="L3561" s="8"/>
      <c r="M3561" s="8"/>
      <c r="N3561" s="8"/>
    </row>
    <row r="3562" spans="1:14" s="7" customFormat="1" x14ac:dyDescent="0.2">
      <c r="C3562" s="7" t="s">
        <v>2600</v>
      </c>
      <c r="D3562" s="8"/>
      <c r="E3562" s="8"/>
      <c r="F3562" s="8"/>
      <c r="G3562" s="8"/>
      <c r="H3562" s="8"/>
      <c r="I3562" s="8">
        <v>-47556.44</v>
      </c>
      <c r="J3562" s="8"/>
      <c r="K3562" s="8"/>
      <c r="L3562" s="8"/>
      <c r="M3562" s="8"/>
      <c r="N3562" s="8">
        <v>-178440.91</v>
      </c>
    </row>
    <row r="3563" spans="1:14" s="7" customFormat="1" x14ac:dyDescent="0.2">
      <c r="C3563" s="7" t="s">
        <v>2601</v>
      </c>
      <c r="D3563" s="8"/>
      <c r="E3563" s="8"/>
      <c r="F3563" s="8"/>
      <c r="G3563" s="8"/>
      <c r="H3563" s="8"/>
      <c r="I3563" s="8">
        <v>-5471.44</v>
      </c>
      <c r="J3563" s="8"/>
      <c r="K3563" s="8"/>
      <c r="L3563" s="8"/>
      <c r="M3563" s="8"/>
      <c r="N3563" s="8"/>
    </row>
    <row r="3564" spans="1:14" s="7" customFormat="1" x14ac:dyDescent="0.2">
      <c r="C3564" s="7" t="s">
        <v>2602</v>
      </c>
      <c r="D3564" s="8"/>
      <c r="E3564" s="8"/>
      <c r="F3564" s="8"/>
      <c r="G3564" s="8"/>
      <c r="H3564" s="8"/>
      <c r="I3564" s="8">
        <v>-18831.05</v>
      </c>
      <c r="J3564" s="8"/>
      <c r="K3564" s="8"/>
      <c r="L3564" s="8"/>
      <c r="M3564" s="8"/>
      <c r="N3564" s="8"/>
    </row>
    <row r="3565" spans="1:14" s="7" customFormat="1" x14ac:dyDescent="0.2">
      <c r="C3565" s="7" t="s">
        <v>2603</v>
      </c>
      <c r="D3565" s="8"/>
      <c r="E3565" s="8"/>
      <c r="F3565" s="8"/>
      <c r="G3565" s="8"/>
      <c r="H3565" s="8"/>
      <c r="I3565" s="8">
        <v>-59612.55</v>
      </c>
      <c r="J3565" s="8"/>
      <c r="K3565" s="8"/>
      <c r="L3565" s="8"/>
      <c r="M3565" s="8"/>
      <c r="N3565" s="8"/>
    </row>
    <row r="3566" spans="1:14" s="7" customFormat="1" x14ac:dyDescent="0.2">
      <c r="C3566" s="7" t="s">
        <v>2604</v>
      </c>
      <c r="D3566" s="8"/>
      <c r="E3566" s="8"/>
      <c r="F3566" s="8"/>
      <c r="G3566" s="8"/>
      <c r="H3566" s="8"/>
      <c r="I3566" s="8">
        <v>-47730.94</v>
      </c>
      <c r="J3566" s="8"/>
      <c r="K3566" s="8"/>
      <c r="L3566" s="8"/>
      <c r="M3566" s="8"/>
      <c r="N3566" s="8"/>
    </row>
    <row r="3567" spans="1:14" s="7" customFormat="1" x14ac:dyDescent="0.2">
      <c r="C3567" s="7" t="s">
        <v>2605</v>
      </c>
      <c r="D3567" s="8"/>
      <c r="E3567" s="8"/>
      <c r="F3567" s="8"/>
      <c r="G3567" s="8"/>
      <c r="H3567" s="8"/>
      <c r="I3567" s="8">
        <v>613.31999999999994</v>
      </c>
      <c r="J3567" s="8"/>
      <c r="K3567" s="8"/>
      <c r="L3567" s="8"/>
      <c r="M3567" s="8"/>
      <c r="N3567" s="8"/>
    </row>
    <row r="3568" spans="1:14" s="7" customFormat="1" x14ac:dyDescent="0.2">
      <c r="C3568" s="7" t="s">
        <v>2606</v>
      </c>
      <c r="D3568" s="8"/>
      <c r="E3568" s="8"/>
      <c r="F3568" s="8"/>
      <c r="G3568" s="8"/>
      <c r="H3568" s="8"/>
      <c r="I3568" s="8">
        <v>-3066.25</v>
      </c>
      <c r="J3568" s="8"/>
      <c r="K3568" s="8"/>
      <c r="L3568" s="8"/>
      <c r="M3568" s="8"/>
      <c r="N3568" s="8"/>
    </row>
    <row r="3569" spans="1:14" s="7" customFormat="1" x14ac:dyDescent="0.2">
      <c r="A3569" s="14"/>
      <c r="B3569" s="14" t="s">
        <v>2607</v>
      </c>
      <c r="C3569" s="14"/>
      <c r="D3569" s="15">
        <f>SUM(D3570)</f>
        <v>-874191.49000000011</v>
      </c>
      <c r="E3569" s="15">
        <f t="shared" ref="E3569:N3569" si="107">SUM(E3570)</f>
        <v>-1467279.25</v>
      </c>
      <c r="F3569" s="15">
        <f t="shared" si="107"/>
        <v>-826109.80999999994</v>
      </c>
      <c r="G3569" s="15">
        <f t="shared" si="107"/>
        <v>-1967820.3900000001</v>
      </c>
      <c r="H3569" s="15">
        <f t="shared" si="107"/>
        <v>-1355277.73</v>
      </c>
      <c r="I3569" s="15">
        <f t="shared" si="107"/>
        <v>-1839211.1999999997</v>
      </c>
      <c r="J3569" s="15">
        <f t="shared" si="107"/>
        <v>-920838.84999999986</v>
      </c>
      <c r="K3569" s="15">
        <f t="shared" si="107"/>
        <v>-1664242.3299999998</v>
      </c>
      <c r="L3569" s="15">
        <f t="shared" si="107"/>
        <v>-1001916.3300000001</v>
      </c>
      <c r="M3569" s="15">
        <f t="shared" si="107"/>
        <v>-1215037.3100000003</v>
      </c>
      <c r="N3569" s="15">
        <f t="shared" si="107"/>
        <v>-2137196.66</v>
      </c>
    </row>
    <row r="3570" spans="1:14" s="7" customFormat="1" x14ac:dyDescent="0.2">
      <c r="C3570" s="7" t="s">
        <v>2608</v>
      </c>
      <c r="D3570" s="8">
        <v>-874191.49000000011</v>
      </c>
      <c r="E3570" s="8">
        <v>-1467279.25</v>
      </c>
      <c r="F3570" s="8">
        <v>-826109.80999999994</v>
      </c>
      <c r="G3570" s="8">
        <v>-1967820.3900000001</v>
      </c>
      <c r="H3570" s="8">
        <v>-1355277.73</v>
      </c>
      <c r="I3570" s="8">
        <v>-1839211.1999999997</v>
      </c>
      <c r="J3570" s="8">
        <v>-920838.84999999986</v>
      </c>
      <c r="K3570" s="8">
        <v>-1664242.3299999998</v>
      </c>
      <c r="L3570" s="8">
        <v>-1001916.3300000001</v>
      </c>
      <c r="M3570" s="8">
        <v>-1215037.3100000003</v>
      </c>
      <c r="N3570" s="8">
        <v>-2137196.66</v>
      </c>
    </row>
    <row r="3571" spans="1:14" s="7" customFormat="1" x14ac:dyDescent="0.2">
      <c r="A3571" s="9" t="s">
        <v>15</v>
      </c>
      <c r="B3571" s="9"/>
      <c r="C3571" s="9"/>
      <c r="D3571" s="10">
        <f>SUM(D13:D3570)/3</f>
        <v>-654488890.3500005</v>
      </c>
      <c r="E3571" s="10">
        <f t="shared" ref="E3571:N3571" si="108">SUM(E13:E3570)/3</f>
        <v>-388623372.68999952</v>
      </c>
      <c r="F3571" s="10">
        <f t="shared" si="108"/>
        <v>-497723141.99000007</v>
      </c>
      <c r="G3571" s="10">
        <f t="shared" si="108"/>
        <v>-640983113.99000001</v>
      </c>
      <c r="H3571" s="10">
        <f t="shared" si="108"/>
        <v>-434269532.8199988</v>
      </c>
      <c r="I3571" s="10">
        <f t="shared" si="108"/>
        <v>108173475.68999988</v>
      </c>
      <c r="J3571" s="10">
        <f t="shared" si="108"/>
        <v>-902682475.03000069</v>
      </c>
      <c r="K3571" s="10">
        <f t="shared" si="108"/>
        <v>-1050081864.980002</v>
      </c>
      <c r="L3571" s="10">
        <f t="shared" si="108"/>
        <v>-979482110.61999941</v>
      </c>
      <c r="M3571" s="10">
        <f t="shared" si="108"/>
        <v>-995516808.77999985</v>
      </c>
      <c r="N3571" s="10">
        <f t="shared" si="108"/>
        <v>-996835864.19000041</v>
      </c>
    </row>
  </sheetData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No. 248 Response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2016-05-27T02:23:40Z</dcterms:created>
  <dcterms:modified xsi:type="dcterms:W3CDTF">2016-05-27T02:23:50Z</dcterms:modified>
</cp:coreProperties>
</file>