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696" windowWidth="15096" windowHeight="6612"/>
  </bookViews>
  <sheets>
    <sheet name="Co Adj Calc" sheetId="3" r:id="rId1"/>
    <sheet name="CAP_Depr_Review" sheetId="1" r:id="rId2"/>
    <sheet name="CAP_Depreciation_by_FERC_Funct" sheetId="2" r:id="rId3"/>
  </sheets>
  <definedNames>
    <definedName name="_xlnm._FilterDatabase" localSheetId="2" hidden="1">CAP_Depreciation_by_FERC_Funct!$A$12:$AN$1333</definedName>
    <definedName name="_xlnm.Print_Titles" localSheetId="1">CAP_Depr_Review!$A:$B,CAP_Depr_Review!$9:$13</definedName>
    <definedName name="_xlnm.Print_Titles" localSheetId="2">CAP_Depreciation_by_FERC_Funct!$A:$A,CAP_Depreciation_by_FERC_Funct!$9:$13</definedName>
  </definedNames>
  <calcPr calcId="145621"/>
</workbook>
</file>

<file path=xl/calcChain.xml><?xml version="1.0" encoding="utf-8"?>
<calcChain xmlns="http://schemas.openxmlformats.org/spreadsheetml/2006/main">
  <c r="C1339" i="2" l="1"/>
  <c r="E1339" i="2"/>
  <c r="F1339" i="2"/>
  <c r="H1339" i="2"/>
  <c r="I1339" i="2"/>
  <c r="K1339" i="2"/>
  <c r="L1339" i="2"/>
  <c r="N1339" i="2"/>
  <c r="O1339" i="2"/>
  <c r="Q1339" i="2"/>
  <c r="R1339" i="2"/>
  <c r="T1339" i="2"/>
  <c r="U1339" i="2"/>
  <c r="W1339" i="2"/>
  <c r="X1339" i="2"/>
  <c r="Z1339" i="2"/>
  <c r="AA1339" i="2"/>
  <c r="AC1339" i="2"/>
  <c r="AD1339" i="2"/>
  <c r="AF1339" i="2"/>
  <c r="AG1339" i="2"/>
  <c r="AI1339" i="2"/>
  <c r="AJ1339" i="2"/>
  <c r="AL1339" i="2"/>
  <c r="AM1339" i="2"/>
  <c r="B1339" i="2"/>
  <c r="C1342" i="2"/>
  <c r="E1342" i="2"/>
  <c r="F1342" i="2"/>
  <c r="H1342" i="2"/>
  <c r="I1342" i="2"/>
  <c r="K1342" i="2"/>
  <c r="L1342" i="2"/>
  <c r="N1342" i="2"/>
  <c r="O1342" i="2"/>
  <c r="Q1342" i="2"/>
  <c r="R1342" i="2"/>
  <c r="T1342" i="2"/>
  <c r="U1342" i="2"/>
  <c r="W1342" i="2"/>
  <c r="X1342" i="2"/>
  <c r="Z1342" i="2"/>
  <c r="AA1342" i="2"/>
  <c r="AC1342" i="2"/>
  <c r="AD1342" i="2"/>
  <c r="AF1342" i="2"/>
  <c r="AG1342" i="2"/>
  <c r="AI1342" i="2"/>
  <c r="AJ1342" i="2"/>
  <c r="AL1342" i="2"/>
  <c r="AM1342" i="2"/>
  <c r="B1342" i="2"/>
  <c r="E1372" i="2"/>
  <c r="F1372" i="2"/>
  <c r="H1372" i="2"/>
  <c r="I1372" i="2"/>
  <c r="K1372" i="2"/>
  <c r="L1372" i="2"/>
  <c r="N1372" i="2"/>
  <c r="O1372" i="2"/>
  <c r="Q1372" i="2"/>
  <c r="R1372" i="2"/>
  <c r="T1372" i="2"/>
  <c r="U1372" i="2"/>
  <c r="W1372" i="2"/>
  <c r="X1372" i="2"/>
  <c r="Z1372" i="2"/>
  <c r="AA1372" i="2"/>
  <c r="AC1372" i="2"/>
  <c r="AD1372" i="2"/>
  <c r="AF1372" i="2"/>
  <c r="AG1372" i="2"/>
  <c r="AI1372" i="2"/>
  <c r="AJ1372" i="2"/>
  <c r="AL1372" i="2"/>
  <c r="AM1372" i="2"/>
  <c r="E1373" i="2"/>
  <c r="F1373" i="2"/>
  <c r="H1373" i="2"/>
  <c r="I1373" i="2"/>
  <c r="K1373" i="2"/>
  <c r="L1373" i="2"/>
  <c r="N1373" i="2"/>
  <c r="O1373" i="2"/>
  <c r="Q1373" i="2"/>
  <c r="R1373" i="2"/>
  <c r="T1373" i="2"/>
  <c r="U1373" i="2"/>
  <c r="W1373" i="2"/>
  <c r="X1373" i="2"/>
  <c r="Z1373" i="2"/>
  <c r="AA1373" i="2"/>
  <c r="AC1373" i="2"/>
  <c r="AD1373" i="2"/>
  <c r="AF1373" i="2"/>
  <c r="AG1373" i="2"/>
  <c r="AI1373" i="2"/>
  <c r="AJ1373" i="2"/>
  <c r="AL1373" i="2"/>
  <c r="AM1373" i="2"/>
  <c r="E1374" i="2"/>
  <c r="F1374" i="2"/>
  <c r="H1374" i="2"/>
  <c r="I1374" i="2"/>
  <c r="K1374" i="2"/>
  <c r="L1374" i="2"/>
  <c r="N1374" i="2"/>
  <c r="O1374" i="2"/>
  <c r="Q1374" i="2"/>
  <c r="R1374" i="2"/>
  <c r="T1374" i="2"/>
  <c r="U1374" i="2"/>
  <c r="W1374" i="2"/>
  <c r="X1374" i="2"/>
  <c r="Z1374" i="2"/>
  <c r="AA1374" i="2"/>
  <c r="AC1374" i="2"/>
  <c r="AD1374" i="2"/>
  <c r="AF1374" i="2"/>
  <c r="AG1374" i="2"/>
  <c r="AI1374" i="2"/>
  <c r="AJ1374" i="2"/>
  <c r="AL1374" i="2"/>
  <c r="AM1374" i="2"/>
  <c r="E1375" i="2"/>
  <c r="F1375" i="2"/>
  <c r="H1375" i="2"/>
  <c r="I1375" i="2"/>
  <c r="K1375" i="2"/>
  <c r="L1375" i="2"/>
  <c r="N1375" i="2"/>
  <c r="O1375" i="2"/>
  <c r="Q1375" i="2"/>
  <c r="R1375" i="2"/>
  <c r="T1375" i="2"/>
  <c r="U1375" i="2"/>
  <c r="W1375" i="2"/>
  <c r="X1375" i="2"/>
  <c r="Z1375" i="2"/>
  <c r="AA1375" i="2"/>
  <c r="AC1375" i="2"/>
  <c r="AD1375" i="2"/>
  <c r="AF1375" i="2"/>
  <c r="AG1375" i="2"/>
  <c r="AI1375" i="2"/>
  <c r="AJ1375" i="2"/>
  <c r="AL1375" i="2"/>
  <c r="AM1375" i="2"/>
  <c r="E1376" i="2"/>
  <c r="F1376" i="2"/>
  <c r="H1376" i="2"/>
  <c r="I1376" i="2"/>
  <c r="K1376" i="2"/>
  <c r="L1376" i="2"/>
  <c r="N1376" i="2"/>
  <c r="O1376" i="2"/>
  <c r="Q1376" i="2"/>
  <c r="R1376" i="2"/>
  <c r="T1376" i="2"/>
  <c r="U1376" i="2"/>
  <c r="W1376" i="2"/>
  <c r="X1376" i="2"/>
  <c r="Z1376" i="2"/>
  <c r="AA1376" i="2"/>
  <c r="AC1376" i="2"/>
  <c r="AD1376" i="2"/>
  <c r="AF1376" i="2"/>
  <c r="AG1376" i="2"/>
  <c r="AI1376" i="2"/>
  <c r="AJ1376" i="2"/>
  <c r="AL1376" i="2"/>
  <c r="AM1376" i="2"/>
  <c r="E1377" i="2"/>
  <c r="F1377" i="2"/>
  <c r="H1377" i="2"/>
  <c r="I1377" i="2"/>
  <c r="K1377" i="2"/>
  <c r="L1377" i="2"/>
  <c r="N1377" i="2"/>
  <c r="O1377" i="2"/>
  <c r="Q1377" i="2"/>
  <c r="R1377" i="2"/>
  <c r="T1377" i="2"/>
  <c r="U1377" i="2"/>
  <c r="W1377" i="2"/>
  <c r="X1377" i="2"/>
  <c r="Z1377" i="2"/>
  <c r="AA1377" i="2"/>
  <c r="AC1377" i="2"/>
  <c r="AD1377" i="2"/>
  <c r="AF1377" i="2"/>
  <c r="AG1377" i="2"/>
  <c r="AI1377" i="2"/>
  <c r="AJ1377" i="2"/>
  <c r="AL1377" i="2"/>
  <c r="AM1377" i="2"/>
  <c r="C1376" i="2"/>
  <c r="B1376" i="2"/>
  <c r="C1377" i="2"/>
  <c r="B1377" i="2"/>
  <c r="B1375" i="2"/>
  <c r="C1375" i="2"/>
  <c r="C1374" i="2"/>
  <c r="B1374" i="2"/>
  <c r="C1373" i="2"/>
  <c r="B1373" i="2"/>
  <c r="C1372" i="2"/>
  <c r="B1372" i="2"/>
  <c r="E1356" i="2"/>
  <c r="F1356" i="2"/>
  <c r="H1356" i="2"/>
  <c r="I1356" i="2"/>
  <c r="K1356" i="2"/>
  <c r="L1356" i="2"/>
  <c r="N1356" i="2"/>
  <c r="O1356" i="2"/>
  <c r="Q1356" i="2"/>
  <c r="R1356" i="2"/>
  <c r="T1356" i="2"/>
  <c r="U1356" i="2"/>
  <c r="W1356" i="2"/>
  <c r="X1356" i="2"/>
  <c r="Z1356" i="2"/>
  <c r="Z1359" i="2" s="1"/>
  <c r="Z1360" i="2" s="1"/>
  <c r="AA1356" i="2"/>
  <c r="AC1356" i="2"/>
  <c r="AD1356" i="2"/>
  <c r="AF1356" i="2"/>
  <c r="AG1356" i="2"/>
  <c r="AI1356" i="2"/>
  <c r="AJ1356" i="2"/>
  <c r="AL1356" i="2"/>
  <c r="AM1356" i="2"/>
  <c r="E1357" i="2"/>
  <c r="F1357" i="2"/>
  <c r="H1357" i="2"/>
  <c r="I1357" i="2"/>
  <c r="K1357" i="2"/>
  <c r="L1357" i="2"/>
  <c r="N1357" i="2"/>
  <c r="O1357" i="2"/>
  <c r="Q1357" i="2"/>
  <c r="R1357" i="2"/>
  <c r="T1357" i="2"/>
  <c r="U1357" i="2"/>
  <c r="W1357" i="2"/>
  <c r="X1357" i="2"/>
  <c r="Z1357" i="2"/>
  <c r="AA1357" i="2"/>
  <c r="AC1357" i="2"/>
  <c r="AD1357" i="2"/>
  <c r="AF1357" i="2"/>
  <c r="AG1357" i="2"/>
  <c r="AI1357" i="2"/>
  <c r="AJ1357" i="2"/>
  <c r="AL1357" i="2"/>
  <c r="AM1357" i="2"/>
  <c r="E1358" i="2"/>
  <c r="F1358" i="2"/>
  <c r="H1358" i="2"/>
  <c r="I1358" i="2"/>
  <c r="K1358" i="2"/>
  <c r="L1358" i="2"/>
  <c r="N1358" i="2"/>
  <c r="O1358" i="2"/>
  <c r="Q1358" i="2"/>
  <c r="Q1359" i="2" s="1"/>
  <c r="Q1360" i="2" s="1"/>
  <c r="R1358" i="2"/>
  <c r="T1358" i="2"/>
  <c r="U1358" i="2"/>
  <c r="U1359" i="2" s="1"/>
  <c r="U1360" i="2" s="1"/>
  <c r="W1358" i="2"/>
  <c r="X1358" i="2"/>
  <c r="Z1358" i="2"/>
  <c r="AA1358" i="2"/>
  <c r="AC1358" i="2"/>
  <c r="AD1358" i="2"/>
  <c r="AF1358" i="2"/>
  <c r="AG1358" i="2"/>
  <c r="AG1359" i="2" s="1"/>
  <c r="AG1360" i="2" s="1"/>
  <c r="AI1358" i="2"/>
  <c r="AJ1358" i="2"/>
  <c r="AL1358" i="2"/>
  <c r="AL1359" i="2" s="1"/>
  <c r="AL1360" i="2" s="1"/>
  <c r="AM1358" i="2"/>
  <c r="E1363" i="2"/>
  <c r="E1381" i="2" s="1"/>
  <c r="F1363" i="2"/>
  <c r="H1363" i="2"/>
  <c r="H1381" i="2" s="1"/>
  <c r="I1363" i="2"/>
  <c r="K1363" i="2"/>
  <c r="L1363" i="2"/>
  <c r="N1363" i="2"/>
  <c r="O1363" i="2"/>
  <c r="Q1363" i="2"/>
  <c r="Q1381" i="2" s="1"/>
  <c r="R1363" i="2"/>
  <c r="T1363" i="2"/>
  <c r="T1381" i="2" s="1"/>
  <c r="U1363" i="2"/>
  <c r="W1363" i="2"/>
  <c r="X1363" i="2"/>
  <c r="Z1363" i="2"/>
  <c r="AA1363" i="2"/>
  <c r="AC1363" i="2"/>
  <c r="AC1381" i="2" s="1"/>
  <c r="AD1363" i="2"/>
  <c r="AF1363" i="2"/>
  <c r="AF1381" i="2" s="1"/>
  <c r="AG1363" i="2"/>
  <c r="AI1363" i="2"/>
  <c r="AJ1363" i="2"/>
  <c r="AL1363" i="2"/>
  <c r="AM1363" i="2"/>
  <c r="E1364" i="2"/>
  <c r="E1382" i="2" s="1"/>
  <c r="F1364" i="2"/>
  <c r="H1364" i="2"/>
  <c r="I1364" i="2"/>
  <c r="K1364" i="2"/>
  <c r="K1382" i="2" s="1"/>
  <c r="L1364" i="2"/>
  <c r="N1364" i="2"/>
  <c r="N1382" i="2" s="1"/>
  <c r="O1364" i="2"/>
  <c r="Q1364" i="2"/>
  <c r="Q1382" i="2" s="1"/>
  <c r="R1364" i="2"/>
  <c r="T1364" i="2"/>
  <c r="U1364" i="2"/>
  <c r="W1364" i="2"/>
  <c r="W1382" i="2" s="1"/>
  <c r="X1364" i="2"/>
  <c r="Z1364" i="2"/>
  <c r="Z1382" i="2" s="1"/>
  <c r="AA1364" i="2"/>
  <c r="AC1364" i="2"/>
  <c r="AC1382" i="2" s="1"/>
  <c r="AD1364" i="2"/>
  <c r="AF1364" i="2"/>
  <c r="AG1364" i="2"/>
  <c r="AI1364" i="2"/>
  <c r="AI1382" i="2" s="1"/>
  <c r="AJ1364" i="2"/>
  <c r="AL1364" i="2"/>
  <c r="AL1382" i="2" s="1"/>
  <c r="AM1364" i="2"/>
  <c r="E1365" i="2"/>
  <c r="F1365" i="2"/>
  <c r="H1365" i="2"/>
  <c r="I1365" i="2"/>
  <c r="K1365" i="2"/>
  <c r="K1383" i="2" s="1"/>
  <c r="L1365" i="2"/>
  <c r="N1365" i="2"/>
  <c r="N1383" i="2" s="1"/>
  <c r="O1365" i="2"/>
  <c r="Q1365" i="2"/>
  <c r="R1365" i="2"/>
  <c r="T1365" i="2"/>
  <c r="U1365" i="2"/>
  <c r="W1365" i="2"/>
  <c r="W1383" i="2" s="1"/>
  <c r="X1365" i="2"/>
  <c r="Z1365" i="2"/>
  <c r="Z1383" i="2" s="1"/>
  <c r="AA1365" i="2"/>
  <c r="AC1365" i="2"/>
  <c r="AD1365" i="2"/>
  <c r="AF1365" i="2"/>
  <c r="AG1365" i="2"/>
  <c r="AI1365" i="2"/>
  <c r="AI1383" i="2" s="1"/>
  <c r="AJ1365" i="2"/>
  <c r="AL1365" i="2"/>
  <c r="AL1383" i="2" s="1"/>
  <c r="AM1365" i="2"/>
  <c r="E1366" i="2"/>
  <c r="F1366" i="2"/>
  <c r="H1366" i="2"/>
  <c r="H1384" i="2" s="1"/>
  <c r="I1366" i="2"/>
  <c r="K1366" i="2"/>
  <c r="K1384" i="2" s="1"/>
  <c r="L1366" i="2"/>
  <c r="N1366" i="2"/>
  <c r="N1384" i="2" s="1"/>
  <c r="O1366" i="2"/>
  <c r="Q1366" i="2"/>
  <c r="R1366" i="2"/>
  <c r="T1366" i="2"/>
  <c r="T1384" i="2" s="1"/>
  <c r="U1366" i="2"/>
  <c r="W1366" i="2"/>
  <c r="W1384" i="2" s="1"/>
  <c r="X1366" i="2"/>
  <c r="Z1366" i="2"/>
  <c r="AA1366" i="2"/>
  <c r="AC1366" i="2"/>
  <c r="AD1366" i="2"/>
  <c r="AF1366" i="2"/>
  <c r="AF1384" i="2" s="1"/>
  <c r="AG1366" i="2"/>
  <c r="AI1366" i="2"/>
  <c r="AI1384" i="2" s="1"/>
  <c r="AJ1366" i="2"/>
  <c r="AL1366" i="2"/>
  <c r="AM1366" i="2"/>
  <c r="E1367" i="2"/>
  <c r="E1385" i="2" s="1"/>
  <c r="F1367" i="2"/>
  <c r="H1367" i="2"/>
  <c r="H1385" i="2" s="1"/>
  <c r="I1367" i="2"/>
  <c r="K1367" i="2"/>
  <c r="L1367" i="2"/>
  <c r="N1367" i="2"/>
  <c r="O1367" i="2"/>
  <c r="Q1367" i="2"/>
  <c r="Q1385" i="2" s="1"/>
  <c r="R1367" i="2"/>
  <c r="T1367" i="2"/>
  <c r="T1385" i="2" s="1"/>
  <c r="U1367" i="2"/>
  <c r="W1367" i="2"/>
  <c r="X1367" i="2"/>
  <c r="Z1367" i="2"/>
  <c r="AA1367" i="2"/>
  <c r="AC1367" i="2"/>
  <c r="AC1385" i="2" s="1"/>
  <c r="AD1367" i="2"/>
  <c r="AF1367" i="2"/>
  <c r="AF1385" i="2" s="1"/>
  <c r="AG1367" i="2"/>
  <c r="AI1367" i="2"/>
  <c r="AI1385" i="2" s="1"/>
  <c r="AJ1367" i="2"/>
  <c r="AL1367" i="2"/>
  <c r="AM1367" i="2"/>
  <c r="E1368" i="2"/>
  <c r="E1386" i="2" s="1"/>
  <c r="F1368" i="2"/>
  <c r="H1368" i="2"/>
  <c r="I1368" i="2"/>
  <c r="K1368" i="2"/>
  <c r="L1368" i="2"/>
  <c r="N1368" i="2"/>
  <c r="N1386" i="2" s="1"/>
  <c r="O1368" i="2"/>
  <c r="Q1368" i="2"/>
  <c r="Q1386" i="2" s="1"/>
  <c r="R1368" i="2"/>
  <c r="T1368" i="2"/>
  <c r="U1368" i="2"/>
  <c r="W1368" i="2"/>
  <c r="X1368" i="2"/>
  <c r="Z1368" i="2"/>
  <c r="Z1386" i="2" s="1"/>
  <c r="AA1368" i="2"/>
  <c r="AC1368" i="2"/>
  <c r="AC1386" i="2" s="1"/>
  <c r="AD1368" i="2"/>
  <c r="AF1368" i="2"/>
  <c r="AF1386" i="2" s="1"/>
  <c r="AG1368" i="2"/>
  <c r="AI1368" i="2"/>
  <c r="AJ1368" i="2"/>
  <c r="AL1368" i="2"/>
  <c r="AL1386" i="2" s="1"/>
  <c r="AM1368" i="2"/>
  <c r="C1368" i="2"/>
  <c r="B1368" i="2"/>
  <c r="C1365" i="2"/>
  <c r="C1383" i="2" s="1"/>
  <c r="B1365" i="2"/>
  <c r="C1367" i="2"/>
  <c r="B1367" i="2"/>
  <c r="C1366" i="2"/>
  <c r="B1366" i="2"/>
  <c r="B1384" i="2" s="1"/>
  <c r="C1364" i="2"/>
  <c r="C1382" i="2" s="1"/>
  <c r="B1364" i="2"/>
  <c r="C1363" i="2"/>
  <c r="B1363" i="2"/>
  <c r="B1357" i="2"/>
  <c r="C1357" i="2"/>
  <c r="B1358" i="2"/>
  <c r="C1358" i="2"/>
  <c r="C1356" i="2"/>
  <c r="B1356" i="2"/>
  <c r="C44" i="1"/>
  <c r="I1359" i="2" l="1"/>
  <c r="I1360" i="2" s="1"/>
  <c r="C1386" i="2"/>
  <c r="B1386" i="2"/>
  <c r="B1381" i="2"/>
  <c r="B1383" i="2"/>
  <c r="AG1386" i="2"/>
  <c r="U1386" i="2"/>
  <c r="I1386" i="2"/>
  <c r="AG1385" i="2"/>
  <c r="U1385" i="2"/>
  <c r="I1385" i="2"/>
  <c r="AM1384" i="2"/>
  <c r="AA1384" i="2"/>
  <c r="O1384" i="2"/>
  <c r="AM1383" i="2"/>
  <c r="AA1383" i="2"/>
  <c r="O1383" i="2"/>
  <c r="AM1382" i="2"/>
  <c r="AG1382" i="2"/>
  <c r="AA1382" i="2"/>
  <c r="U1382" i="2"/>
  <c r="O1382" i="2"/>
  <c r="I1382" i="2"/>
  <c r="AG1381" i="2"/>
  <c r="U1381" i="2"/>
  <c r="I1381" i="2"/>
  <c r="E1378" i="2"/>
  <c r="B1378" i="2"/>
  <c r="B1385" i="2"/>
  <c r="AD1386" i="2"/>
  <c r="R1386" i="2"/>
  <c r="L1386" i="2"/>
  <c r="F1386" i="2"/>
  <c r="AJ1385" i="2"/>
  <c r="X1385" i="2"/>
  <c r="L1385" i="2"/>
  <c r="AJ1384" i="2"/>
  <c r="X1384" i="2"/>
  <c r="L1384" i="2"/>
  <c r="AD1383" i="2"/>
  <c r="R1383" i="2"/>
  <c r="F1383" i="2"/>
  <c r="AD1382" i="2"/>
  <c r="R1382" i="2"/>
  <c r="F1382" i="2"/>
  <c r="AJ1381" i="2"/>
  <c r="X1381" i="2"/>
  <c r="L1381" i="2"/>
  <c r="X1359" i="2"/>
  <c r="X1360" i="2" s="1"/>
  <c r="F1359" i="2"/>
  <c r="F1360" i="2" s="1"/>
  <c r="Z1385" i="2"/>
  <c r="AL1384" i="2"/>
  <c r="AC1384" i="2"/>
  <c r="E1384" i="2"/>
  <c r="C1381" i="2"/>
  <c r="AD1385" i="2"/>
  <c r="F1385" i="2"/>
  <c r="AG1384" i="2"/>
  <c r="R1384" i="2"/>
  <c r="I1384" i="2"/>
  <c r="U1383" i="2"/>
  <c r="C1384" i="2"/>
  <c r="C1378" i="2"/>
  <c r="AL1385" i="2"/>
  <c r="N1385" i="2"/>
  <c r="Z1384" i="2"/>
  <c r="Q1384" i="2"/>
  <c r="AC1383" i="2"/>
  <c r="E1383" i="2"/>
  <c r="E1359" i="2"/>
  <c r="E1360" i="2" s="1"/>
  <c r="AM1386" i="2"/>
  <c r="R1385" i="2"/>
  <c r="AD1384" i="2"/>
  <c r="U1384" i="2"/>
  <c r="F1384" i="2"/>
  <c r="AJ1386" i="2"/>
  <c r="X1386" i="2"/>
  <c r="T1386" i="2"/>
  <c r="H1386" i="2"/>
  <c r="AJ1383" i="2"/>
  <c r="AF1383" i="2"/>
  <c r="X1383" i="2"/>
  <c r="T1383" i="2"/>
  <c r="L1383" i="2"/>
  <c r="H1383" i="2"/>
  <c r="AI1386" i="2"/>
  <c r="AA1386" i="2"/>
  <c r="W1386" i="2"/>
  <c r="O1386" i="2"/>
  <c r="K1386" i="2"/>
  <c r="AM1385" i="2"/>
  <c r="AA1385" i="2"/>
  <c r="W1385" i="2"/>
  <c r="O1385" i="2"/>
  <c r="K1385" i="2"/>
  <c r="AG1383" i="2"/>
  <c r="AG1378" i="2"/>
  <c r="I1383" i="2"/>
  <c r="I1378" i="2"/>
  <c r="AJ1378" i="2"/>
  <c r="AF1378" i="2"/>
  <c r="X1378" i="2"/>
  <c r="T1378" i="2"/>
  <c r="L1378" i="2"/>
  <c r="H1378" i="2"/>
  <c r="AM1378" i="2"/>
  <c r="AM1381" i="2"/>
  <c r="AI1378" i="2"/>
  <c r="AI1381" i="2"/>
  <c r="AA1378" i="2"/>
  <c r="AA1381" i="2"/>
  <c r="W1378" i="2"/>
  <c r="W1381" i="2"/>
  <c r="O1378" i="2"/>
  <c r="O1381" i="2"/>
  <c r="K1378" i="2"/>
  <c r="K1381" i="2"/>
  <c r="AC1378" i="2"/>
  <c r="Q1383" i="2"/>
  <c r="Q1378" i="2"/>
  <c r="AJ1382" i="2"/>
  <c r="AF1382" i="2"/>
  <c r="X1382" i="2"/>
  <c r="T1382" i="2"/>
  <c r="L1382" i="2"/>
  <c r="H1382" i="2"/>
  <c r="U1378" i="2"/>
  <c r="Z1378" i="2"/>
  <c r="Z1381" i="2"/>
  <c r="R1378" i="2"/>
  <c r="R1381" i="2"/>
  <c r="N1378" i="2"/>
  <c r="N1381" i="2"/>
  <c r="F1378" i="2"/>
  <c r="F1381" i="2"/>
  <c r="AL1378" i="2"/>
  <c r="AL1381" i="2"/>
  <c r="AD1378" i="2"/>
  <c r="AD1381" i="2"/>
  <c r="C1385" i="2"/>
  <c r="B1382" i="2"/>
  <c r="O1359" i="2"/>
  <c r="O1360" i="2" s="1"/>
  <c r="N1359" i="2"/>
  <c r="N1360" i="2" s="1"/>
  <c r="AD1359" i="2"/>
  <c r="AD1360" i="2" s="1"/>
  <c r="R1359" i="2"/>
  <c r="R1360" i="2" s="1"/>
  <c r="AM1359" i="2"/>
  <c r="AM1360" i="2" s="1"/>
  <c r="AA1359" i="2"/>
  <c r="AA1360" i="2" s="1"/>
  <c r="AC1359" i="2"/>
  <c r="AC1360" i="2" s="1"/>
  <c r="H1359" i="2"/>
  <c r="H1360" i="2" s="1"/>
  <c r="AI1359" i="2"/>
  <c r="AI1360" i="2" s="1"/>
  <c r="W1359" i="2"/>
  <c r="W1360" i="2" s="1"/>
  <c r="K1359" i="2"/>
  <c r="K1360" i="2" s="1"/>
  <c r="AF1359" i="2"/>
  <c r="AF1360" i="2" s="1"/>
  <c r="Z1369" i="2"/>
  <c r="L1359" i="2"/>
  <c r="L1360" i="2" s="1"/>
  <c r="AJ1359" i="2"/>
  <c r="AJ1360" i="2" s="1"/>
  <c r="T1359" i="2"/>
  <c r="T1360" i="2" s="1"/>
  <c r="AL1369" i="2"/>
  <c r="AD1369" i="2"/>
  <c r="R1369" i="2"/>
  <c r="N1369" i="2"/>
  <c r="F1369" i="2"/>
  <c r="AM1369" i="2"/>
  <c r="W1369" i="2"/>
  <c r="O1369" i="2"/>
  <c r="K1369" i="2"/>
  <c r="AG1369" i="2"/>
  <c r="AC1369" i="2"/>
  <c r="U1369" i="2"/>
  <c r="Q1369" i="2"/>
  <c r="I1369" i="2"/>
  <c r="E1369" i="2"/>
  <c r="E1387" i="2" s="1"/>
  <c r="AJ1369" i="2"/>
  <c r="AF1369" i="2"/>
  <c r="X1369" i="2"/>
  <c r="T1369" i="2"/>
  <c r="L1369" i="2"/>
  <c r="H1369" i="2"/>
  <c r="AI1369" i="2"/>
  <c r="AA1369" i="2"/>
  <c r="B1369" i="2"/>
  <c r="C1369" i="2"/>
  <c r="B1359" i="2"/>
  <c r="B1360" i="2" s="1"/>
  <c r="C1359" i="2"/>
  <c r="C1360" i="2" s="1"/>
  <c r="C39" i="1"/>
  <c r="D39" i="1"/>
  <c r="F39" i="1"/>
  <c r="G39" i="1"/>
  <c r="I39" i="1"/>
  <c r="J39" i="1"/>
  <c r="L39" i="1"/>
  <c r="M39" i="1"/>
  <c r="O39" i="1"/>
  <c r="P39" i="1"/>
  <c r="R39" i="1"/>
  <c r="S39" i="1"/>
  <c r="U39" i="1"/>
  <c r="V39" i="1"/>
  <c r="X39" i="1"/>
  <c r="Y39" i="1"/>
  <c r="AA39" i="1"/>
  <c r="AB39" i="1"/>
  <c r="AD39" i="1"/>
  <c r="AE39" i="1"/>
  <c r="AG39" i="1"/>
  <c r="AH39" i="1"/>
  <c r="AJ39" i="1"/>
  <c r="AK39" i="1"/>
  <c r="AM39" i="1"/>
  <c r="AN39" i="1"/>
  <c r="C40" i="1"/>
  <c r="D40" i="1"/>
  <c r="F40" i="1"/>
  <c r="G40" i="1"/>
  <c r="I40" i="1"/>
  <c r="J40" i="1"/>
  <c r="L40" i="1"/>
  <c r="M40" i="1"/>
  <c r="O40" i="1"/>
  <c r="P40" i="1"/>
  <c r="R40" i="1"/>
  <c r="S40" i="1"/>
  <c r="U40" i="1"/>
  <c r="V40" i="1"/>
  <c r="X40" i="1"/>
  <c r="Y40" i="1"/>
  <c r="AA40" i="1"/>
  <c r="AB40" i="1"/>
  <c r="AD40" i="1"/>
  <c r="AE40" i="1"/>
  <c r="AG40" i="1"/>
  <c r="AH40" i="1"/>
  <c r="AJ40" i="1"/>
  <c r="AK40" i="1"/>
  <c r="AM40" i="1"/>
  <c r="AN40" i="1"/>
  <c r="C41" i="1"/>
  <c r="D41" i="1"/>
  <c r="F41" i="1"/>
  <c r="G41" i="1"/>
  <c r="I41" i="1"/>
  <c r="J41" i="1"/>
  <c r="L41" i="1"/>
  <c r="M41" i="1"/>
  <c r="O41" i="1"/>
  <c r="P41" i="1"/>
  <c r="R41" i="1"/>
  <c r="S41" i="1"/>
  <c r="U41" i="1"/>
  <c r="V41" i="1"/>
  <c r="X41" i="1"/>
  <c r="Y41" i="1"/>
  <c r="AA41" i="1"/>
  <c r="AB41" i="1"/>
  <c r="AD41" i="1"/>
  <c r="AE41" i="1"/>
  <c r="AG41" i="1"/>
  <c r="AH41" i="1"/>
  <c r="AJ41" i="1"/>
  <c r="AK41" i="1"/>
  <c r="AM41" i="1"/>
  <c r="AN41" i="1"/>
  <c r="C42" i="1"/>
  <c r="D42" i="1"/>
  <c r="F42" i="1"/>
  <c r="G42" i="1"/>
  <c r="I42" i="1"/>
  <c r="J42" i="1"/>
  <c r="L42" i="1"/>
  <c r="M42" i="1"/>
  <c r="O42" i="1"/>
  <c r="P42" i="1"/>
  <c r="R42" i="1"/>
  <c r="S42" i="1"/>
  <c r="U42" i="1"/>
  <c r="V42" i="1"/>
  <c r="X42" i="1"/>
  <c r="Y42" i="1"/>
  <c r="AA42" i="1"/>
  <c r="AB42" i="1"/>
  <c r="AD42" i="1"/>
  <c r="AE42" i="1"/>
  <c r="AG42" i="1"/>
  <c r="AH42" i="1"/>
  <c r="AJ42" i="1"/>
  <c r="AK42" i="1"/>
  <c r="AM42" i="1"/>
  <c r="AN42" i="1"/>
  <c r="C43" i="1"/>
  <c r="D43" i="1"/>
  <c r="F43" i="1"/>
  <c r="G43" i="1"/>
  <c r="I43" i="1"/>
  <c r="J43" i="1"/>
  <c r="L43" i="1"/>
  <c r="M43" i="1"/>
  <c r="O43" i="1"/>
  <c r="P43" i="1"/>
  <c r="R43" i="1"/>
  <c r="S43" i="1"/>
  <c r="U43" i="1"/>
  <c r="V43" i="1"/>
  <c r="X43" i="1"/>
  <c r="Y43" i="1"/>
  <c r="AA43" i="1"/>
  <c r="AB43" i="1"/>
  <c r="AD43" i="1"/>
  <c r="AE43" i="1"/>
  <c r="AG43" i="1"/>
  <c r="AH43" i="1"/>
  <c r="AJ43" i="1"/>
  <c r="AK43" i="1"/>
  <c r="AM43" i="1"/>
  <c r="AN43" i="1"/>
  <c r="D44" i="1"/>
  <c r="F44" i="1"/>
  <c r="G44" i="1"/>
  <c r="I44" i="1"/>
  <c r="J44" i="1"/>
  <c r="L44" i="1"/>
  <c r="M44" i="1"/>
  <c r="O44" i="1"/>
  <c r="P44" i="1"/>
  <c r="R44" i="1"/>
  <c r="S44" i="1"/>
  <c r="U44" i="1"/>
  <c r="V44" i="1"/>
  <c r="X44" i="1"/>
  <c r="Y44" i="1"/>
  <c r="AA44" i="1"/>
  <c r="AB44" i="1"/>
  <c r="AD44" i="1"/>
  <c r="AE44" i="1"/>
  <c r="AG44" i="1"/>
  <c r="AH44" i="1"/>
  <c r="AJ44" i="1"/>
  <c r="AK44" i="1"/>
  <c r="AM44" i="1"/>
  <c r="AN44" i="1"/>
  <c r="AM1337" i="2"/>
  <c r="AL1337" i="2"/>
  <c r="AJ1337" i="2"/>
  <c r="AI1337" i="2"/>
  <c r="AG1337" i="2"/>
  <c r="AF1337" i="2"/>
  <c r="AD1337" i="2"/>
  <c r="AC1337" i="2"/>
  <c r="AA1337" i="2"/>
  <c r="Z1337" i="2"/>
  <c r="X1337" i="2"/>
  <c r="W1337" i="2"/>
  <c r="U1337" i="2"/>
  <c r="T1337" i="2"/>
  <c r="R1337" i="2"/>
  <c r="Q1337" i="2"/>
  <c r="O1337" i="2"/>
  <c r="N1337" i="2"/>
  <c r="L1337" i="2"/>
  <c r="K1337" i="2"/>
  <c r="I1337" i="2"/>
  <c r="H1337" i="2"/>
  <c r="F1337" i="2"/>
  <c r="E1337" i="2"/>
  <c r="C1337" i="2"/>
  <c r="B1337" i="2"/>
  <c r="AM1347" i="2"/>
  <c r="AL1347" i="2"/>
  <c r="AJ1347" i="2"/>
  <c r="AI1347" i="2"/>
  <c r="AG1347" i="2"/>
  <c r="AF1347" i="2"/>
  <c r="AD1347" i="2"/>
  <c r="AC1347" i="2"/>
  <c r="AA1347" i="2"/>
  <c r="Z1347" i="2"/>
  <c r="X1347" i="2"/>
  <c r="W1347" i="2"/>
  <c r="U1347" i="2"/>
  <c r="T1347" i="2"/>
  <c r="R1347" i="2"/>
  <c r="Q1347" i="2"/>
  <c r="O1347" i="2"/>
  <c r="N1347" i="2"/>
  <c r="L1347" i="2"/>
  <c r="K1347" i="2"/>
  <c r="I1347" i="2"/>
  <c r="H1347" i="2"/>
  <c r="F1347" i="2"/>
  <c r="E1347" i="2"/>
  <c r="B1341" i="2"/>
  <c r="B1349" i="2" s="1"/>
  <c r="B1340" i="2"/>
  <c r="B1348" i="2" s="1"/>
  <c r="B1338" i="2"/>
  <c r="C1387" i="2" l="1"/>
  <c r="AD1387" i="2"/>
  <c r="F1387" i="2"/>
  <c r="R1387" i="2"/>
  <c r="AC1387" i="2"/>
  <c r="AA1387" i="2"/>
  <c r="B1387" i="2"/>
  <c r="AF1387" i="2"/>
  <c r="Z1387" i="2"/>
  <c r="K1387" i="2"/>
  <c r="AI1387" i="2"/>
  <c r="T1387" i="2"/>
  <c r="AL1387" i="2"/>
  <c r="N1387" i="2"/>
  <c r="Q1387" i="2"/>
  <c r="O1387" i="2"/>
  <c r="W1387" i="2"/>
  <c r="AM1387" i="2"/>
  <c r="X1387" i="2"/>
  <c r="L1387" i="2"/>
  <c r="AJ1387" i="2"/>
  <c r="U1387" i="2"/>
  <c r="H1387" i="2"/>
  <c r="I1387" i="2"/>
  <c r="AG1387" i="2"/>
  <c r="D17" i="2"/>
  <c r="G17" i="2"/>
  <c r="J17" i="2"/>
  <c r="M17" i="2"/>
  <c r="P17" i="2"/>
  <c r="S17" i="2"/>
  <c r="V17" i="2"/>
  <c r="Y17" i="2"/>
  <c r="AB17" i="2"/>
  <c r="AE17" i="2"/>
  <c r="AH17" i="2"/>
  <c r="AK17" i="2"/>
  <c r="AN17" i="2"/>
  <c r="D18" i="2"/>
  <c r="G18" i="2"/>
  <c r="J18" i="2"/>
  <c r="M18" i="2"/>
  <c r="P18" i="2"/>
  <c r="S18" i="2"/>
  <c r="V18" i="2"/>
  <c r="Y18" i="2"/>
  <c r="AB18" i="2"/>
  <c r="AE18" i="2"/>
  <c r="AH18" i="2"/>
  <c r="AK18" i="2"/>
  <c r="AN18" i="2"/>
  <c r="D19" i="2"/>
  <c r="G19" i="2"/>
  <c r="J19" i="2"/>
  <c r="M19" i="2"/>
  <c r="P19" i="2"/>
  <c r="S19" i="2"/>
  <c r="V19" i="2"/>
  <c r="Y19" i="2"/>
  <c r="AB19" i="2"/>
  <c r="AE19" i="2"/>
  <c r="AH19" i="2"/>
  <c r="AK19" i="2"/>
  <c r="AN19" i="2"/>
  <c r="D20" i="2"/>
  <c r="G20" i="2"/>
  <c r="J20" i="2"/>
  <c r="M20" i="2"/>
  <c r="P20" i="2"/>
  <c r="S20" i="2"/>
  <c r="V20" i="2"/>
  <c r="Y20" i="2"/>
  <c r="AB20" i="2"/>
  <c r="AE20" i="2"/>
  <c r="AH20" i="2"/>
  <c r="AK20" i="2"/>
  <c r="AN20" i="2"/>
  <c r="D21" i="2"/>
  <c r="G21" i="2"/>
  <c r="J21" i="2"/>
  <c r="M21" i="2"/>
  <c r="P21" i="2"/>
  <c r="S21" i="2"/>
  <c r="V21" i="2"/>
  <c r="Y21" i="2"/>
  <c r="AB21" i="2"/>
  <c r="AE21" i="2"/>
  <c r="AH21" i="2"/>
  <c r="AK21" i="2"/>
  <c r="AN21" i="2"/>
  <c r="D22" i="2"/>
  <c r="G22" i="2"/>
  <c r="J22" i="2"/>
  <c r="M22" i="2"/>
  <c r="P22" i="2"/>
  <c r="S22" i="2"/>
  <c r="V22" i="2"/>
  <c r="Y22" i="2"/>
  <c r="AB22" i="2"/>
  <c r="AE22" i="2"/>
  <c r="AH22" i="2"/>
  <c r="AK22" i="2"/>
  <c r="AN22" i="2"/>
  <c r="D23" i="2"/>
  <c r="G23" i="2"/>
  <c r="J23" i="2"/>
  <c r="M23" i="2"/>
  <c r="P23" i="2"/>
  <c r="S23" i="2"/>
  <c r="V23" i="2"/>
  <c r="Y23" i="2"/>
  <c r="AB23" i="2"/>
  <c r="AE23" i="2"/>
  <c r="AH23" i="2"/>
  <c r="AK23" i="2"/>
  <c r="AN23" i="2"/>
  <c r="D24" i="2"/>
  <c r="G24" i="2"/>
  <c r="J24" i="2"/>
  <c r="M24" i="2"/>
  <c r="P24" i="2"/>
  <c r="S24" i="2"/>
  <c r="V24" i="2"/>
  <c r="Y24" i="2"/>
  <c r="AB24" i="2"/>
  <c r="AE24" i="2"/>
  <c r="AH24" i="2"/>
  <c r="AK24" i="2"/>
  <c r="AN24" i="2"/>
  <c r="D28" i="2"/>
  <c r="G28" i="2"/>
  <c r="J28" i="2"/>
  <c r="M28" i="2"/>
  <c r="P28" i="2"/>
  <c r="S28" i="2"/>
  <c r="V28" i="2"/>
  <c r="Y28" i="2"/>
  <c r="AB28" i="2"/>
  <c r="AE28" i="2"/>
  <c r="AH28" i="2"/>
  <c r="AK28" i="2"/>
  <c r="AN28" i="2"/>
  <c r="D29" i="2"/>
  <c r="G29" i="2"/>
  <c r="J29" i="2"/>
  <c r="M29" i="2"/>
  <c r="P29" i="2"/>
  <c r="S29" i="2"/>
  <c r="V29" i="2"/>
  <c r="Y29" i="2"/>
  <c r="AB29" i="2"/>
  <c r="AE29" i="2"/>
  <c r="AH29" i="2"/>
  <c r="AK29" i="2"/>
  <c r="AN29" i="2"/>
  <c r="D30" i="2"/>
  <c r="G30" i="2"/>
  <c r="J30" i="2"/>
  <c r="M30" i="2"/>
  <c r="P30" i="2"/>
  <c r="S30" i="2"/>
  <c r="V30" i="2"/>
  <c r="Y30" i="2"/>
  <c r="AB30" i="2"/>
  <c r="AE30" i="2"/>
  <c r="AH30" i="2"/>
  <c r="AK30" i="2"/>
  <c r="AN30" i="2"/>
  <c r="D31" i="2"/>
  <c r="G31" i="2"/>
  <c r="J31" i="2"/>
  <c r="M31" i="2"/>
  <c r="P31" i="2"/>
  <c r="S31" i="2"/>
  <c r="V31" i="2"/>
  <c r="Y31" i="2"/>
  <c r="AB31" i="2"/>
  <c r="AE31" i="2"/>
  <c r="AH31" i="2"/>
  <c r="AK31" i="2"/>
  <c r="AN31" i="2"/>
  <c r="D32" i="2"/>
  <c r="G32" i="2"/>
  <c r="J32" i="2"/>
  <c r="M32" i="2"/>
  <c r="P32" i="2"/>
  <c r="S32" i="2"/>
  <c r="V32" i="2"/>
  <c r="Y32" i="2"/>
  <c r="AB32" i="2"/>
  <c r="AE32" i="2"/>
  <c r="AH32" i="2"/>
  <c r="AK32" i="2"/>
  <c r="AN32" i="2"/>
  <c r="D33" i="2"/>
  <c r="G33" i="2"/>
  <c r="J33" i="2"/>
  <c r="M33" i="2"/>
  <c r="P33" i="2"/>
  <c r="S33" i="2"/>
  <c r="V33" i="2"/>
  <c r="Y33" i="2"/>
  <c r="AB33" i="2"/>
  <c r="AE33" i="2"/>
  <c r="AH33" i="2"/>
  <c r="AK33" i="2"/>
  <c r="AN33" i="2"/>
  <c r="D36" i="2"/>
  <c r="G36" i="2"/>
  <c r="J36" i="2"/>
  <c r="M36" i="2"/>
  <c r="P36" i="2"/>
  <c r="S36" i="2"/>
  <c r="V36" i="2"/>
  <c r="Y36" i="2"/>
  <c r="AB36" i="2"/>
  <c r="AE36" i="2"/>
  <c r="AH36" i="2"/>
  <c r="AK36" i="2"/>
  <c r="AN36" i="2"/>
  <c r="D39" i="2"/>
  <c r="G39" i="2"/>
  <c r="J39" i="2"/>
  <c r="M39" i="2"/>
  <c r="P39" i="2"/>
  <c r="S39" i="2"/>
  <c r="V39" i="2"/>
  <c r="Y39" i="2"/>
  <c r="AB39" i="2"/>
  <c r="AE39" i="2"/>
  <c r="AH39" i="2"/>
  <c r="AK39" i="2"/>
  <c r="AN39" i="2"/>
  <c r="D44" i="2"/>
  <c r="G44" i="2"/>
  <c r="J44" i="2"/>
  <c r="M44" i="2"/>
  <c r="P44" i="2"/>
  <c r="S44" i="2"/>
  <c r="V44" i="2"/>
  <c r="Y44" i="2"/>
  <c r="AB44" i="2"/>
  <c r="AE44" i="2"/>
  <c r="AH44" i="2"/>
  <c r="AK44" i="2"/>
  <c r="AN44" i="2"/>
  <c r="D47" i="2"/>
  <c r="G47" i="2"/>
  <c r="J47" i="2"/>
  <c r="M47" i="2"/>
  <c r="P47" i="2"/>
  <c r="S47" i="2"/>
  <c r="V47" i="2"/>
  <c r="Y47" i="2"/>
  <c r="AB47" i="2"/>
  <c r="AE47" i="2"/>
  <c r="AH47" i="2"/>
  <c r="AK47" i="2"/>
  <c r="AN47" i="2"/>
  <c r="D50" i="2"/>
  <c r="G50" i="2"/>
  <c r="J50" i="2"/>
  <c r="M50" i="2"/>
  <c r="P50" i="2"/>
  <c r="S50" i="2"/>
  <c r="V50" i="2"/>
  <c r="Y50" i="2"/>
  <c r="AB50" i="2"/>
  <c r="AE50" i="2"/>
  <c r="AH50" i="2"/>
  <c r="AK50" i="2"/>
  <c r="AN50" i="2"/>
  <c r="D53" i="2"/>
  <c r="G53" i="2"/>
  <c r="J53" i="2"/>
  <c r="M53" i="2"/>
  <c r="P53" i="2"/>
  <c r="S53" i="2"/>
  <c r="V53" i="2"/>
  <c r="Y53" i="2"/>
  <c r="AB53" i="2"/>
  <c r="AE53" i="2"/>
  <c r="AH53" i="2"/>
  <c r="AK53" i="2"/>
  <c r="AN53" i="2"/>
  <c r="D54" i="2"/>
  <c r="G54" i="2"/>
  <c r="J54" i="2"/>
  <c r="M54" i="2"/>
  <c r="P54" i="2"/>
  <c r="S54" i="2"/>
  <c r="V54" i="2"/>
  <c r="Y54" i="2"/>
  <c r="AB54" i="2"/>
  <c r="AE54" i="2"/>
  <c r="AH54" i="2"/>
  <c r="AK54" i="2"/>
  <c r="AN54" i="2"/>
  <c r="D55" i="2"/>
  <c r="G55" i="2"/>
  <c r="J55" i="2"/>
  <c r="M55" i="2"/>
  <c r="P55" i="2"/>
  <c r="S55" i="2"/>
  <c r="V55" i="2"/>
  <c r="Y55" i="2"/>
  <c r="AB55" i="2"/>
  <c r="AE55" i="2"/>
  <c r="AH55" i="2"/>
  <c r="AK55" i="2"/>
  <c r="AN55" i="2"/>
  <c r="D56" i="2"/>
  <c r="G56" i="2"/>
  <c r="J56" i="2"/>
  <c r="M56" i="2"/>
  <c r="P56" i="2"/>
  <c r="S56" i="2"/>
  <c r="V56" i="2"/>
  <c r="Y56" i="2"/>
  <c r="AB56" i="2"/>
  <c r="AE56" i="2"/>
  <c r="AH56" i="2"/>
  <c r="AK56" i="2"/>
  <c r="AN56" i="2"/>
  <c r="D57" i="2"/>
  <c r="G57" i="2"/>
  <c r="J57" i="2"/>
  <c r="M57" i="2"/>
  <c r="P57" i="2"/>
  <c r="S57" i="2"/>
  <c r="V57" i="2"/>
  <c r="Y57" i="2"/>
  <c r="AB57" i="2"/>
  <c r="AE57" i="2"/>
  <c r="AH57" i="2"/>
  <c r="AK57" i="2"/>
  <c r="AN57" i="2"/>
  <c r="D58" i="2"/>
  <c r="G58" i="2"/>
  <c r="J58" i="2"/>
  <c r="M58" i="2"/>
  <c r="P58" i="2"/>
  <c r="S58" i="2"/>
  <c r="V58" i="2"/>
  <c r="Y58" i="2"/>
  <c r="AB58" i="2"/>
  <c r="AE58" i="2"/>
  <c r="AH58" i="2"/>
  <c r="AK58" i="2"/>
  <c r="AN58" i="2"/>
  <c r="D59" i="2"/>
  <c r="G59" i="2"/>
  <c r="J59" i="2"/>
  <c r="M59" i="2"/>
  <c r="P59" i="2"/>
  <c r="S59" i="2"/>
  <c r="V59" i="2"/>
  <c r="Y59" i="2"/>
  <c r="AB59" i="2"/>
  <c r="AE59" i="2"/>
  <c r="AH59" i="2"/>
  <c r="AK59" i="2"/>
  <c r="AN59" i="2"/>
  <c r="D60" i="2"/>
  <c r="G60" i="2"/>
  <c r="J60" i="2"/>
  <c r="M60" i="2"/>
  <c r="P60" i="2"/>
  <c r="S60" i="2"/>
  <c r="V60" i="2"/>
  <c r="Y60" i="2"/>
  <c r="AB60" i="2"/>
  <c r="AE60" i="2"/>
  <c r="AH60" i="2"/>
  <c r="AK60" i="2"/>
  <c r="AN60" i="2"/>
  <c r="D63" i="2"/>
  <c r="G63" i="2"/>
  <c r="J63" i="2"/>
  <c r="M63" i="2"/>
  <c r="P63" i="2"/>
  <c r="S63" i="2"/>
  <c r="V63" i="2"/>
  <c r="Y63" i="2"/>
  <c r="AB63" i="2"/>
  <c r="AE63" i="2"/>
  <c r="AH63" i="2"/>
  <c r="AK63" i="2"/>
  <c r="AN63" i="2"/>
  <c r="D64" i="2"/>
  <c r="G64" i="2"/>
  <c r="J64" i="2"/>
  <c r="M64" i="2"/>
  <c r="P64" i="2"/>
  <c r="S64" i="2"/>
  <c r="V64" i="2"/>
  <c r="Y64" i="2"/>
  <c r="AB64" i="2"/>
  <c r="AE64" i="2"/>
  <c r="AH64" i="2"/>
  <c r="AK64" i="2"/>
  <c r="AN64" i="2"/>
  <c r="D65" i="2"/>
  <c r="G65" i="2"/>
  <c r="J65" i="2"/>
  <c r="M65" i="2"/>
  <c r="P65" i="2"/>
  <c r="S65" i="2"/>
  <c r="V65" i="2"/>
  <c r="Y65" i="2"/>
  <c r="AB65" i="2"/>
  <c r="AE65" i="2"/>
  <c r="AH65" i="2"/>
  <c r="AK65" i="2"/>
  <c r="AN65" i="2"/>
  <c r="D66" i="2"/>
  <c r="G66" i="2"/>
  <c r="J66" i="2"/>
  <c r="M66" i="2"/>
  <c r="P66" i="2"/>
  <c r="S66" i="2"/>
  <c r="V66" i="2"/>
  <c r="Y66" i="2"/>
  <c r="AB66" i="2"/>
  <c r="AE66" i="2"/>
  <c r="AH66" i="2"/>
  <c r="AK66" i="2"/>
  <c r="AN66" i="2"/>
  <c r="D67" i="2"/>
  <c r="G67" i="2"/>
  <c r="J67" i="2"/>
  <c r="M67" i="2"/>
  <c r="P67" i="2"/>
  <c r="S67" i="2"/>
  <c r="V67" i="2"/>
  <c r="Y67" i="2"/>
  <c r="AB67" i="2"/>
  <c r="AE67" i="2"/>
  <c r="AH67" i="2"/>
  <c r="AK67" i="2"/>
  <c r="AN67" i="2"/>
  <c r="D68" i="2"/>
  <c r="G68" i="2"/>
  <c r="J68" i="2"/>
  <c r="M68" i="2"/>
  <c r="P68" i="2"/>
  <c r="S68" i="2"/>
  <c r="V68" i="2"/>
  <c r="Y68" i="2"/>
  <c r="AB68" i="2"/>
  <c r="AE68" i="2"/>
  <c r="AH68" i="2"/>
  <c r="AK68" i="2"/>
  <c r="AN68" i="2"/>
  <c r="D69" i="2"/>
  <c r="G69" i="2"/>
  <c r="J69" i="2"/>
  <c r="M69" i="2"/>
  <c r="P69" i="2"/>
  <c r="S69" i="2"/>
  <c r="V69" i="2"/>
  <c r="Y69" i="2"/>
  <c r="AB69" i="2"/>
  <c r="AE69" i="2"/>
  <c r="AH69" i="2"/>
  <c r="AK69" i="2"/>
  <c r="AN69" i="2"/>
  <c r="D70" i="2"/>
  <c r="G70" i="2"/>
  <c r="J70" i="2"/>
  <c r="M70" i="2"/>
  <c r="P70" i="2"/>
  <c r="S70" i="2"/>
  <c r="V70" i="2"/>
  <c r="Y70" i="2"/>
  <c r="AB70" i="2"/>
  <c r="AE70" i="2"/>
  <c r="AH70" i="2"/>
  <c r="AK70" i="2"/>
  <c r="AN70" i="2"/>
  <c r="D73" i="2"/>
  <c r="G73" i="2"/>
  <c r="J73" i="2"/>
  <c r="M73" i="2"/>
  <c r="P73" i="2"/>
  <c r="S73" i="2"/>
  <c r="V73" i="2"/>
  <c r="Y73" i="2"/>
  <c r="AB73" i="2"/>
  <c r="AE73" i="2"/>
  <c r="AH73" i="2"/>
  <c r="AK73" i="2"/>
  <c r="AN73" i="2"/>
  <c r="D74" i="2"/>
  <c r="G74" i="2"/>
  <c r="J74" i="2"/>
  <c r="M74" i="2"/>
  <c r="P74" i="2"/>
  <c r="S74" i="2"/>
  <c r="V74" i="2"/>
  <c r="Y74" i="2"/>
  <c r="AB74" i="2"/>
  <c r="AE74" i="2"/>
  <c r="AH74" i="2"/>
  <c r="AK74" i="2"/>
  <c r="AN74" i="2"/>
  <c r="D75" i="2"/>
  <c r="G75" i="2"/>
  <c r="J75" i="2"/>
  <c r="M75" i="2"/>
  <c r="P75" i="2"/>
  <c r="S75" i="2"/>
  <c r="V75" i="2"/>
  <c r="Y75" i="2"/>
  <c r="AB75" i="2"/>
  <c r="AE75" i="2"/>
  <c r="AH75" i="2"/>
  <c r="AK75" i="2"/>
  <c r="AN75" i="2"/>
  <c r="D76" i="2"/>
  <c r="G76" i="2"/>
  <c r="J76" i="2"/>
  <c r="M76" i="2"/>
  <c r="P76" i="2"/>
  <c r="S76" i="2"/>
  <c r="V76" i="2"/>
  <c r="Y76" i="2"/>
  <c r="AB76" i="2"/>
  <c r="AE76" i="2"/>
  <c r="AH76" i="2"/>
  <c r="AK76" i="2"/>
  <c r="AN76" i="2"/>
  <c r="D77" i="2"/>
  <c r="G77" i="2"/>
  <c r="J77" i="2"/>
  <c r="M77" i="2"/>
  <c r="P77" i="2"/>
  <c r="S77" i="2"/>
  <c r="V77" i="2"/>
  <c r="Y77" i="2"/>
  <c r="AB77" i="2"/>
  <c r="AE77" i="2"/>
  <c r="AH77" i="2"/>
  <c r="AK77" i="2"/>
  <c r="AN77" i="2"/>
  <c r="D78" i="2"/>
  <c r="G78" i="2"/>
  <c r="J78" i="2"/>
  <c r="M78" i="2"/>
  <c r="P78" i="2"/>
  <c r="S78" i="2"/>
  <c r="V78" i="2"/>
  <c r="Y78" i="2"/>
  <c r="AB78" i="2"/>
  <c r="AE78" i="2"/>
  <c r="AH78" i="2"/>
  <c r="AK78" i="2"/>
  <c r="AN78" i="2"/>
  <c r="D79" i="2"/>
  <c r="G79" i="2"/>
  <c r="J79" i="2"/>
  <c r="M79" i="2"/>
  <c r="P79" i="2"/>
  <c r="S79" i="2"/>
  <c r="V79" i="2"/>
  <c r="Y79" i="2"/>
  <c r="AB79" i="2"/>
  <c r="AE79" i="2"/>
  <c r="AH79" i="2"/>
  <c r="AK79" i="2"/>
  <c r="AN79" i="2"/>
  <c r="D82" i="2"/>
  <c r="G82" i="2"/>
  <c r="J82" i="2"/>
  <c r="M82" i="2"/>
  <c r="P82" i="2"/>
  <c r="S82" i="2"/>
  <c r="V82" i="2"/>
  <c r="Y82" i="2"/>
  <c r="AB82" i="2"/>
  <c r="AE82" i="2"/>
  <c r="AH82" i="2"/>
  <c r="AK82" i="2"/>
  <c r="AN82" i="2"/>
  <c r="D83" i="2"/>
  <c r="G83" i="2"/>
  <c r="J83" i="2"/>
  <c r="M83" i="2"/>
  <c r="P83" i="2"/>
  <c r="S83" i="2"/>
  <c r="V83" i="2"/>
  <c r="Y83" i="2"/>
  <c r="AB83" i="2"/>
  <c r="AE83" i="2"/>
  <c r="AH83" i="2"/>
  <c r="AK83" i="2"/>
  <c r="AN83" i="2"/>
  <c r="D84" i="2"/>
  <c r="G84" i="2"/>
  <c r="J84" i="2"/>
  <c r="M84" i="2"/>
  <c r="P84" i="2"/>
  <c r="S84" i="2"/>
  <c r="V84" i="2"/>
  <c r="Y84" i="2"/>
  <c r="AB84" i="2"/>
  <c r="AE84" i="2"/>
  <c r="AH84" i="2"/>
  <c r="AK84" i="2"/>
  <c r="AN84" i="2"/>
  <c r="D85" i="2"/>
  <c r="G85" i="2"/>
  <c r="J85" i="2"/>
  <c r="M85" i="2"/>
  <c r="P85" i="2"/>
  <c r="S85" i="2"/>
  <c r="V85" i="2"/>
  <c r="Y85" i="2"/>
  <c r="AB85" i="2"/>
  <c r="AE85" i="2"/>
  <c r="AH85" i="2"/>
  <c r="AK85" i="2"/>
  <c r="AN85" i="2"/>
  <c r="D86" i="2"/>
  <c r="G86" i="2"/>
  <c r="J86" i="2"/>
  <c r="M86" i="2"/>
  <c r="P86" i="2"/>
  <c r="S86" i="2"/>
  <c r="V86" i="2"/>
  <c r="Y86" i="2"/>
  <c r="AB86" i="2"/>
  <c r="AE86" i="2"/>
  <c r="AH86" i="2"/>
  <c r="AK86" i="2"/>
  <c r="AN86" i="2"/>
  <c r="D87" i="2"/>
  <c r="G87" i="2"/>
  <c r="J87" i="2"/>
  <c r="M87" i="2"/>
  <c r="P87" i="2"/>
  <c r="S87" i="2"/>
  <c r="V87" i="2"/>
  <c r="Y87" i="2"/>
  <c r="AB87" i="2"/>
  <c r="AE87" i="2"/>
  <c r="AH87" i="2"/>
  <c r="AK87" i="2"/>
  <c r="AN87" i="2"/>
  <c r="D88" i="2"/>
  <c r="G88" i="2"/>
  <c r="J88" i="2"/>
  <c r="M88" i="2"/>
  <c r="P88" i="2"/>
  <c r="S88" i="2"/>
  <c r="V88" i="2"/>
  <c r="Y88" i="2"/>
  <c r="AB88" i="2"/>
  <c r="AE88" i="2"/>
  <c r="AH88" i="2"/>
  <c r="AK88" i="2"/>
  <c r="AN88" i="2"/>
  <c r="D89" i="2"/>
  <c r="G89" i="2"/>
  <c r="J89" i="2"/>
  <c r="M89" i="2"/>
  <c r="P89" i="2"/>
  <c r="S89" i="2"/>
  <c r="V89" i="2"/>
  <c r="Y89" i="2"/>
  <c r="AB89" i="2"/>
  <c r="AE89" i="2"/>
  <c r="AH89" i="2"/>
  <c r="AK89" i="2"/>
  <c r="AN89" i="2"/>
  <c r="D92" i="2"/>
  <c r="G92" i="2"/>
  <c r="J92" i="2"/>
  <c r="M92" i="2"/>
  <c r="P92" i="2"/>
  <c r="S92" i="2"/>
  <c r="V92" i="2"/>
  <c r="Y92" i="2"/>
  <c r="AB92" i="2"/>
  <c r="AE92" i="2"/>
  <c r="AH92" i="2"/>
  <c r="AK92" i="2"/>
  <c r="AN92" i="2"/>
  <c r="D93" i="2"/>
  <c r="G93" i="2"/>
  <c r="J93" i="2"/>
  <c r="M93" i="2"/>
  <c r="P93" i="2"/>
  <c r="S93" i="2"/>
  <c r="V93" i="2"/>
  <c r="Y93" i="2"/>
  <c r="AB93" i="2"/>
  <c r="AE93" i="2"/>
  <c r="AH93" i="2"/>
  <c r="AK93" i="2"/>
  <c r="AN93" i="2"/>
  <c r="D94" i="2"/>
  <c r="G94" i="2"/>
  <c r="J94" i="2"/>
  <c r="M94" i="2"/>
  <c r="P94" i="2"/>
  <c r="S94" i="2"/>
  <c r="V94" i="2"/>
  <c r="Y94" i="2"/>
  <c r="AB94" i="2"/>
  <c r="AE94" i="2"/>
  <c r="AH94" i="2"/>
  <c r="AK94" i="2"/>
  <c r="AN94" i="2"/>
  <c r="D95" i="2"/>
  <c r="G95" i="2"/>
  <c r="J95" i="2"/>
  <c r="M95" i="2"/>
  <c r="P95" i="2"/>
  <c r="S95" i="2"/>
  <c r="V95" i="2"/>
  <c r="Y95" i="2"/>
  <c r="AB95" i="2"/>
  <c r="AE95" i="2"/>
  <c r="AH95" i="2"/>
  <c r="AK95" i="2"/>
  <c r="AN95" i="2"/>
  <c r="D96" i="2"/>
  <c r="G96" i="2"/>
  <c r="J96" i="2"/>
  <c r="M96" i="2"/>
  <c r="P96" i="2"/>
  <c r="S96" i="2"/>
  <c r="V96" i="2"/>
  <c r="Y96" i="2"/>
  <c r="AB96" i="2"/>
  <c r="AE96" i="2"/>
  <c r="AH96" i="2"/>
  <c r="AK96" i="2"/>
  <c r="AN96" i="2"/>
  <c r="D97" i="2"/>
  <c r="G97" i="2"/>
  <c r="J97" i="2"/>
  <c r="M97" i="2"/>
  <c r="P97" i="2"/>
  <c r="S97" i="2"/>
  <c r="V97" i="2"/>
  <c r="Y97" i="2"/>
  <c r="AB97" i="2"/>
  <c r="AE97" i="2"/>
  <c r="AH97" i="2"/>
  <c r="AK97" i="2"/>
  <c r="AN97" i="2"/>
  <c r="D98" i="2"/>
  <c r="G98" i="2"/>
  <c r="J98" i="2"/>
  <c r="M98" i="2"/>
  <c r="P98" i="2"/>
  <c r="S98" i="2"/>
  <c r="V98" i="2"/>
  <c r="Y98" i="2"/>
  <c r="AB98" i="2"/>
  <c r="AE98" i="2"/>
  <c r="AH98" i="2"/>
  <c r="AK98" i="2"/>
  <c r="AN98" i="2"/>
  <c r="D101" i="2"/>
  <c r="G101" i="2"/>
  <c r="J101" i="2"/>
  <c r="M101" i="2"/>
  <c r="P101" i="2"/>
  <c r="S101" i="2"/>
  <c r="V101" i="2"/>
  <c r="Y101" i="2"/>
  <c r="AB101" i="2"/>
  <c r="AE101" i="2"/>
  <c r="AH101" i="2"/>
  <c r="AK101" i="2"/>
  <c r="AN101" i="2"/>
  <c r="D102" i="2"/>
  <c r="G102" i="2"/>
  <c r="J102" i="2"/>
  <c r="M102" i="2"/>
  <c r="P102" i="2"/>
  <c r="S102" i="2"/>
  <c r="V102" i="2"/>
  <c r="Y102" i="2"/>
  <c r="AB102" i="2"/>
  <c r="AE102" i="2"/>
  <c r="AH102" i="2"/>
  <c r="AK102" i="2"/>
  <c r="AN102" i="2"/>
  <c r="D103" i="2"/>
  <c r="G103" i="2"/>
  <c r="J103" i="2"/>
  <c r="M103" i="2"/>
  <c r="P103" i="2"/>
  <c r="S103" i="2"/>
  <c r="V103" i="2"/>
  <c r="Y103" i="2"/>
  <c r="AB103" i="2"/>
  <c r="AE103" i="2"/>
  <c r="AH103" i="2"/>
  <c r="AK103" i="2"/>
  <c r="AN103" i="2"/>
  <c r="D104" i="2"/>
  <c r="G104" i="2"/>
  <c r="J104" i="2"/>
  <c r="M104" i="2"/>
  <c r="P104" i="2"/>
  <c r="S104" i="2"/>
  <c r="V104" i="2"/>
  <c r="Y104" i="2"/>
  <c r="AB104" i="2"/>
  <c r="AE104" i="2"/>
  <c r="AH104" i="2"/>
  <c r="AK104" i="2"/>
  <c r="AN104" i="2"/>
  <c r="D105" i="2"/>
  <c r="G105" i="2"/>
  <c r="J105" i="2"/>
  <c r="M105" i="2"/>
  <c r="P105" i="2"/>
  <c r="S105" i="2"/>
  <c r="V105" i="2"/>
  <c r="Y105" i="2"/>
  <c r="AB105" i="2"/>
  <c r="AE105" i="2"/>
  <c r="AH105" i="2"/>
  <c r="AK105" i="2"/>
  <c r="AN105" i="2"/>
  <c r="D106" i="2"/>
  <c r="G106" i="2"/>
  <c r="J106" i="2"/>
  <c r="M106" i="2"/>
  <c r="P106" i="2"/>
  <c r="S106" i="2"/>
  <c r="V106" i="2"/>
  <c r="Y106" i="2"/>
  <c r="AB106" i="2"/>
  <c r="AE106" i="2"/>
  <c r="AH106" i="2"/>
  <c r="AK106" i="2"/>
  <c r="AN106" i="2"/>
  <c r="D107" i="2"/>
  <c r="G107" i="2"/>
  <c r="J107" i="2"/>
  <c r="M107" i="2"/>
  <c r="P107" i="2"/>
  <c r="S107" i="2"/>
  <c r="V107" i="2"/>
  <c r="Y107" i="2"/>
  <c r="AB107" i="2"/>
  <c r="AE107" i="2"/>
  <c r="AH107" i="2"/>
  <c r="AK107" i="2"/>
  <c r="AN107" i="2"/>
  <c r="D108" i="2"/>
  <c r="G108" i="2"/>
  <c r="J108" i="2"/>
  <c r="M108" i="2"/>
  <c r="P108" i="2"/>
  <c r="S108" i="2"/>
  <c r="V108" i="2"/>
  <c r="Y108" i="2"/>
  <c r="AB108" i="2"/>
  <c r="AE108" i="2"/>
  <c r="AH108" i="2"/>
  <c r="AK108" i="2"/>
  <c r="AN108" i="2"/>
  <c r="D111" i="2"/>
  <c r="G111" i="2"/>
  <c r="J111" i="2"/>
  <c r="M111" i="2"/>
  <c r="P111" i="2"/>
  <c r="S111" i="2"/>
  <c r="V111" i="2"/>
  <c r="Y111" i="2"/>
  <c r="AB111" i="2"/>
  <c r="AE111" i="2"/>
  <c r="AH111" i="2"/>
  <c r="AK111" i="2"/>
  <c r="AN111" i="2"/>
  <c r="D112" i="2"/>
  <c r="G112" i="2"/>
  <c r="J112" i="2"/>
  <c r="M112" i="2"/>
  <c r="P112" i="2"/>
  <c r="S112" i="2"/>
  <c r="V112" i="2"/>
  <c r="Y112" i="2"/>
  <c r="AB112" i="2"/>
  <c r="AE112" i="2"/>
  <c r="AH112" i="2"/>
  <c r="AK112" i="2"/>
  <c r="AN112" i="2"/>
  <c r="D113" i="2"/>
  <c r="G113" i="2"/>
  <c r="J113" i="2"/>
  <c r="M113" i="2"/>
  <c r="P113" i="2"/>
  <c r="S113" i="2"/>
  <c r="V113" i="2"/>
  <c r="Y113" i="2"/>
  <c r="AB113" i="2"/>
  <c r="AE113" i="2"/>
  <c r="AH113" i="2"/>
  <c r="AK113" i="2"/>
  <c r="AN113" i="2"/>
  <c r="D114" i="2"/>
  <c r="G114" i="2"/>
  <c r="J114" i="2"/>
  <c r="M114" i="2"/>
  <c r="P114" i="2"/>
  <c r="S114" i="2"/>
  <c r="V114" i="2"/>
  <c r="Y114" i="2"/>
  <c r="AB114" i="2"/>
  <c r="AE114" i="2"/>
  <c r="AH114" i="2"/>
  <c r="AK114" i="2"/>
  <c r="AN114" i="2"/>
  <c r="D115" i="2"/>
  <c r="G115" i="2"/>
  <c r="J115" i="2"/>
  <c r="M115" i="2"/>
  <c r="P115" i="2"/>
  <c r="S115" i="2"/>
  <c r="V115" i="2"/>
  <c r="Y115" i="2"/>
  <c r="AB115" i="2"/>
  <c r="AE115" i="2"/>
  <c r="AH115" i="2"/>
  <c r="AK115" i="2"/>
  <c r="AN115" i="2"/>
  <c r="D116" i="2"/>
  <c r="G116" i="2"/>
  <c r="J116" i="2"/>
  <c r="M116" i="2"/>
  <c r="P116" i="2"/>
  <c r="S116" i="2"/>
  <c r="V116" i="2"/>
  <c r="Y116" i="2"/>
  <c r="AB116" i="2"/>
  <c r="AE116" i="2"/>
  <c r="AH116" i="2"/>
  <c r="AK116" i="2"/>
  <c r="AN116" i="2"/>
  <c r="D119" i="2"/>
  <c r="G119" i="2"/>
  <c r="J119" i="2"/>
  <c r="M119" i="2"/>
  <c r="P119" i="2"/>
  <c r="S119" i="2"/>
  <c r="V119" i="2"/>
  <c r="Y119" i="2"/>
  <c r="AB119" i="2"/>
  <c r="AE119" i="2"/>
  <c r="AH119" i="2"/>
  <c r="AK119" i="2"/>
  <c r="AN119" i="2"/>
  <c r="D120" i="2"/>
  <c r="G120" i="2"/>
  <c r="J120" i="2"/>
  <c r="M120" i="2"/>
  <c r="P120" i="2"/>
  <c r="S120" i="2"/>
  <c r="V120" i="2"/>
  <c r="Y120" i="2"/>
  <c r="AB120" i="2"/>
  <c r="AE120" i="2"/>
  <c r="AH120" i="2"/>
  <c r="AK120" i="2"/>
  <c r="AN120" i="2"/>
  <c r="D121" i="2"/>
  <c r="G121" i="2"/>
  <c r="J121" i="2"/>
  <c r="M121" i="2"/>
  <c r="P121" i="2"/>
  <c r="S121" i="2"/>
  <c r="V121" i="2"/>
  <c r="Y121" i="2"/>
  <c r="AB121" i="2"/>
  <c r="AE121" i="2"/>
  <c r="AH121" i="2"/>
  <c r="AK121" i="2"/>
  <c r="AN121" i="2"/>
  <c r="D124" i="2"/>
  <c r="G124" i="2"/>
  <c r="J124" i="2"/>
  <c r="M124" i="2"/>
  <c r="P124" i="2"/>
  <c r="S124" i="2"/>
  <c r="V124" i="2"/>
  <c r="Y124" i="2"/>
  <c r="AB124" i="2"/>
  <c r="AE124" i="2"/>
  <c r="AH124" i="2"/>
  <c r="AK124" i="2"/>
  <c r="AN124" i="2"/>
  <c r="D125" i="2"/>
  <c r="G125" i="2"/>
  <c r="J125" i="2"/>
  <c r="M125" i="2"/>
  <c r="P125" i="2"/>
  <c r="S125" i="2"/>
  <c r="V125" i="2"/>
  <c r="Y125" i="2"/>
  <c r="AB125" i="2"/>
  <c r="AE125" i="2"/>
  <c r="AH125" i="2"/>
  <c r="AK125" i="2"/>
  <c r="AN125" i="2"/>
  <c r="D126" i="2"/>
  <c r="G126" i="2"/>
  <c r="J126" i="2"/>
  <c r="M126" i="2"/>
  <c r="P126" i="2"/>
  <c r="S126" i="2"/>
  <c r="V126" i="2"/>
  <c r="Y126" i="2"/>
  <c r="AB126" i="2"/>
  <c r="AE126" i="2"/>
  <c r="AH126" i="2"/>
  <c r="AK126" i="2"/>
  <c r="AN126" i="2"/>
  <c r="D127" i="2"/>
  <c r="G127" i="2"/>
  <c r="J127" i="2"/>
  <c r="M127" i="2"/>
  <c r="P127" i="2"/>
  <c r="S127" i="2"/>
  <c r="V127" i="2"/>
  <c r="Y127" i="2"/>
  <c r="AB127" i="2"/>
  <c r="AE127" i="2"/>
  <c r="AH127" i="2"/>
  <c r="AK127" i="2"/>
  <c r="AN127" i="2"/>
  <c r="D128" i="2"/>
  <c r="G128" i="2"/>
  <c r="J128" i="2"/>
  <c r="M128" i="2"/>
  <c r="P128" i="2"/>
  <c r="S128" i="2"/>
  <c r="V128" i="2"/>
  <c r="Y128" i="2"/>
  <c r="AB128" i="2"/>
  <c r="AE128" i="2"/>
  <c r="AH128" i="2"/>
  <c r="AK128" i="2"/>
  <c r="AN128" i="2"/>
  <c r="D129" i="2"/>
  <c r="G129" i="2"/>
  <c r="J129" i="2"/>
  <c r="M129" i="2"/>
  <c r="P129" i="2"/>
  <c r="S129" i="2"/>
  <c r="V129" i="2"/>
  <c r="Y129" i="2"/>
  <c r="AB129" i="2"/>
  <c r="AE129" i="2"/>
  <c r="AH129" i="2"/>
  <c r="AK129" i="2"/>
  <c r="AN129" i="2"/>
  <c r="D130" i="2"/>
  <c r="G130" i="2"/>
  <c r="J130" i="2"/>
  <c r="M130" i="2"/>
  <c r="P130" i="2"/>
  <c r="S130" i="2"/>
  <c r="V130" i="2"/>
  <c r="Y130" i="2"/>
  <c r="AB130" i="2"/>
  <c r="AE130" i="2"/>
  <c r="AH130" i="2"/>
  <c r="AK130" i="2"/>
  <c r="AN130" i="2"/>
  <c r="D133" i="2"/>
  <c r="G133" i="2"/>
  <c r="J133" i="2"/>
  <c r="M133" i="2"/>
  <c r="P133" i="2"/>
  <c r="S133" i="2"/>
  <c r="V133" i="2"/>
  <c r="Y133" i="2"/>
  <c r="AB133" i="2"/>
  <c r="AE133" i="2"/>
  <c r="AH133" i="2"/>
  <c r="AK133" i="2"/>
  <c r="AN133" i="2"/>
  <c r="D134" i="2"/>
  <c r="G134" i="2"/>
  <c r="J134" i="2"/>
  <c r="M134" i="2"/>
  <c r="P134" i="2"/>
  <c r="S134" i="2"/>
  <c r="V134" i="2"/>
  <c r="Y134" i="2"/>
  <c r="AB134" i="2"/>
  <c r="AE134" i="2"/>
  <c r="AH134" i="2"/>
  <c r="AK134" i="2"/>
  <c r="AN134" i="2"/>
  <c r="D135" i="2"/>
  <c r="G135" i="2"/>
  <c r="J135" i="2"/>
  <c r="M135" i="2"/>
  <c r="P135" i="2"/>
  <c r="S135" i="2"/>
  <c r="V135" i="2"/>
  <c r="Y135" i="2"/>
  <c r="AB135" i="2"/>
  <c r="AE135" i="2"/>
  <c r="AH135" i="2"/>
  <c r="AK135" i="2"/>
  <c r="AN135" i="2"/>
  <c r="D136" i="2"/>
  <c r="G136" i="2"/>
  <c r="J136" i="2"/>
  <c r="M136" i="2"/>
  <c r="P136" i="2"/>
  <c r="S136" i="2"/>
  <c r="V136" i="2"/>
  <c r="Y136" i="2"/>
  <c r="AB136" i="2"/>
  <c r="AE136" i="2"/>
  <c r="AH136" i="2"/>
  <c r="AK136" i="2"/>
  <c r="AN136" i="2"/>
  <c r="D137" i="2"/>
  <c r="G137" i="2"/>
  <c r="J137" i="2"/>
  <c r="M137" i="2"/>
  <c r="P137" i="2"/>
  <c r="S137" i="2"/>
  <c r="V137" i="2"/>
  <c r="Y137" i="2"/>
  <c r="AB137" i="2"/>
  <c r="AE137" i="2"/>
  <c r="AH137" i="2"/>
  <c r="AK137" i="2"/>
  <c r="AN137" i="2"/>
  <c r="D138" i="2"/>
  <c r="G138" i="2"/>
  <c r="J138" i="2"/>
  <c r="M138" i="2"/>
  <c r="P138" i="2"/>
  <c r="S138" i="2"/>
  <c r="V138" i="2"/>
  <c r="Y138" i="2"/>
  <c r="AB138" i="2"/>
  <c r="AE138" i="2"/>
  <c r="AH138" i="2"/>
  <c r="AK138" i="2"/>
  <c r="AN138" i="2"/>
  <c r="D139" i="2"/>
  <c r="G139" i="2"/>
  <c r="J139" i="2"/>
  <c r="M139" i="2"/>
  <c r="P139" i="2"/>
  <c r="S139" i="2"/>
  <c r="V139" i="2"/>
  <c r="Y139" i="2"/>
  <c r="AB139" i="2"/>
  <c r="AE139" i="2"/>
  <c r="AH139" i="2"/>
  <c r="AK139" i="2"/>
  <c r="AN139" i="2"/>
  <c r="D142" i="2"/>
  <c r="G142" i="2"/>
  <c r="J142" i="2"/>
  <c r="M142" i="2"/>
  <c r="P142" i="2"/>
  <c r="S142" i="2"/>
  <c r="V142" i="2"/>
  <c r="Y142" i="2"/>
  <c r="AB142" i="2"/>
  <c r="AE142" i="2"/>
  <c r="AH142" i="2"/>
  <c r="AK142" i="2"/>
  <c r="AN142" i="2"/>
  <c r="D143" i="2"/>
  <c r="G143" i="2"/>
  <c r="J143" i="2"/>
  <c r="M143" i="2"/>
  <c r="P143" i="2"/>
  <c r="S143" i="2"/>
  <c r="V143" i="2"/>
  <c r="Y143" i="2"/>
  <c r="AB143" i="2"/>
  <c r="AE143" i="2"/>
  <c r="AH143" i="2"/>
  <c r="AK143" i="2"/>
  <c r="AN143" i="2"/>
  <c r="D144" i="2"/>
  <c r="G144" i="2"/>
  <c r="J144" i="2"/>
  <c r="M144" i="2"/>
  <c r="P144" i="2"/>
  <c r="S144" i="2"/>
  <c r="V144" i="2"/>
  <c r="Y144" i="2"/>
  <c r="AB144" i="2"/>
  <c r="AE144" i="2"/>
  <c r="AH144" i="2"/>
  <c r="AK144" i="2"/>
  <c r="AN144" i="2"/>
  <c r="D145" i="2"/>
  <c r="G145" i="2"/>
  <c r="J145" i="2"/>
  <c r="M145" i="2"/>
  <c r="P145" i="2"/>
  <c r="S145" i="2"/>
  <c r="V145" i="2"/>
  <c r="Y145" i="2"/>
  <c r="AB145" i="2"/>
  <c r="AE145" i="2"/>
  <c r="AH145" i="2"/>
  <c r="AK145" i="2"/>
  <c r="AN145" i="2"/>
  <c r="D146" i="2"/>
  <c r="G146" i="2"/>
  <c r="J146" i="2"/>
  <c r="M146" i="2"/>
  <c r="P146" i="2"/>
  <c r="S146" i="2"/>
  <c r="V146" i="2"/>
  <c r="Y146" i="2"/>
  <c r="AB146" i="2"/>
  <c r="AE146" i="2"/>
  <c r="AH146" i="2"/>
  <c r="AK146" i="2"/>
  <c r="AN146" i="2"/>
  <c r="D147" i="2"/>
  <c r="G147" i="2"/>
  <c r="J147" i="2"/>
  <c r="M147" i="2"/>
  <c r="P147" i="2"/>
  <c r="S147" i="2"/>
  <c r="V147" i="2"/>
  <c r="Y147" i="2"/>
  <c r="AB147" i="2"/>
  <c r="AE147" i="2"/>
  <c r="AH147" i="2"/>
  <c r="AK147" i="2"/>
  <c r="AN147" i="2"/>
  <c r="D148" i="2"/>
  <c r="G148" i="2"/>
  <c r="J148" i="2"/>
  <c r="M148" i="2"/>
  <c r="P148" i="2"/>
  <c r="S148" i="2"/>
  <c r="V148" i="2"/>
  <c r="Y148" i="2"/>
  <c r="AB148" i="2"/>
  <c r="AE148" i="2"/>
  <c r="AH148" i="2"/>
  <c r="AK148" i="2"/>
  <c r="AN148" i="2"/>
  <c r="D152" i="2"/>
  <c r="G152" i="2"/>
  <c r="J152" i="2"/>
  <c r="M152" i="2"/>
  <c r="P152" i="2"/>
  <c r="S152" i="2"/>
  <c r="V152" i="2"/>
  <c r="Y152" i="2"/>
  <c r="AB152" i="2"/>
  <c r="AE152" i="2"/>
  <c r="AH152" i="2"/>
  <c r="AK152" i="2"/>
  <c r="AN152" i="2"/>
  <c r="D156" i="2"/>
  <c r="G156" i="2"/>
  <c r="J156" i="2"/>
  <c r="M156" i="2"/>
  <c r="P156" i="2"/>
  <c r="S156" i="2"/>
  <c r="V156" i="2"/>
  <c r="Y156" i="2"/>
  <c r="AB156" i="2"/>
  <c r="AE156" i="2"/>
  <c r="AH156" i="2"/>
  <c r="AK156" i="2"/>
  <c r="AN156" i="2"/>
  <c r="D157" i="2"/>
  <c r="G157" i="2"/>
  <c r="J157" i="2"/>
  <c r="M157" i="2"/>
  <c r="P157" i="2"/>
  <c r="S157" i="2"/>
  <c r="V157" i="2"/>
  <c r="Y157" i="2"/>
  <c r="AB157" i="2"/>
  <c r="AE157" i="2"/>
  <c r="AH157" i="2"/>
  <c r="AK157" i="2"/>
  <c r="AN157" i="2"/>
  <c r="D158" i="2"/>
  <c r="G158" i="2"/>
  <c r="J158" i="2"/>
  <c r="M158" i="2"/>
  <c r="P158" i="2"/>
  <c r="S158" i="2"/>
  <c r="V158" i="2"/>
  <c r="Y158" i="2"/>
  <c r="AB158" i="2"/>
  <c r="AE158" i="2"/>
  <c r="AH158" i="2"/>
  <c r="AK158" i="2"/>
  <c r="AN158" i="2"/>
  <c r="D159" i="2"/>
  <c r="G159" i="2"/>
  <c r="J159" i="2"/>
  <c r="M159" i="2"/>
  <c r="P159" i="2"/>
  <c r="S159" i="2"/>
  <c r="V159" i="2"/>
  <c r="Y159" i="2"/>
  <c r="AB159" i="2"/>
  <c r="AE159" i="2"/>
  <c r="AH159" i="2"/>
  <c r="AK159" i="2"/>
  <c r="AN159" i="2"/>
  <c r="D160" i="2"/>
  <c r="G160" i="2"/>
  <c r="J160" i="2"/>
  <c r="M160" i="2"/>
  <c r="P160" i="2"/>
  <c r="S160" i="2"/>
  <c r="V160" i="2"/>
  <c r="Y160" i="2"/>
  <c r="AB160" i="2"/>
  <c r="AE160" i="2"/>
  <c r="AH160" i="2"/>
  <c r="AK160" i="2"/>
  <c r="AN160" i="2"/>
  <c r="D163" i="2"/>
  <c r="G163" i="2"/>
  <c r="J163" i="2"/>
  <c r="M163" i="2"/>
  <c r="P163" i="2"/>
  <c r="S163" i="2"/>
  <c r="V163" i="2"/>
  <c r="Y163" i="2"/>
  <c r="AB163" i="2"/>
  <c r="AE163" i="2"/>
  <c r="AH163" i="2"/>
  <c r="AK163" i="2"/>
  <c r="AN163" i="2"/>
  <c r="D164" i="2"/>
  <c r="G164" i="2"/>
  <c r="J164" i="2"/>
  <c r="M164" i="2"/>
  <c r="P164" i="2"/>
  <c r="S164" i="2"/>
  <c r="V164" i="2"/>
  <c r="Y164" i="2"/>
  <c r="AB164" i="2"/>
  <c r="AE164" i="2"/>
  <c r="AH164" i="2"/>
  <c r="AK164" i="2"/>
  <c r="AN164" i="2"/>
  <c r="D165" i="2"/>
  <c r="G165" i="2"/>
  <c r="J165" i="2"/>
  <c r="M165" i="2"/>
  <c r="P165" i="2"/>
  <c r="S165" i="2"/>
  <c r="V165" i="2"/>
  <c r="Y165" i="2"/>
  <c r="AB165" i="2"/>
  <c r="AE165" i="2"/>
  <c r="AH165" i="2"/>
  <c r="AK165" i="2"/>
  <c r="AN165" i="2"/>
  <c r="D166" i="2"/>
  <c r="G166" i="2"/>
  <c r="J166" i="2"/>
  <c r="M166" i="2"/>
  <c r="P166" i="2"/>
  <c r="S166" i="2"/>
  <c r="V166" i="2"/>
  <c r="Y166" i="2"/>
  <c r="AB166" i="2"/>
  <c r="AE166" i="2"/>
  <c r="AH166" i="2"/>
  <c r="AK166" i="2"/>
  <c r="AN166" i="2"/>
  <c r="D167" i="2"/>
  <c r="G167" i="2"/>
  <c r="J167" i="2"/>
  <c r="M167" i="2"/>
  <c r="P167" i="2"/>
  <c r="S167" i="2"/>
  <c r="V167" i="2"/>
  <c r="Y167" i="2"/>
  <c r="AB167" i="2"/>
  <c r="AE167" i="2"/>
  <c r="AH167" i="2"/>
  <c r="AK167" i="2"/>
  <c r="AN167" i="2"/>
  <c r="D170" i="2"/>
  <c r="G170" i="2"/>
  <c r="J170" i="2"/>
  <c r="M170" i="2"/>
  <c r="P170" i="2"/>
  <c r="S170" i="2"/>
  <c r="V170" i="2"/>
  <c r="Y170" i="2"/>
  <c r="AB170" i="2"/>
  <c r="AE170" i="2"/>
  <c r="AH170" i="2"/>
  <c r="AK170" i="2"/>
  <c r="AN170" i="2"/>
  <c r="D171" i="2"/>
  <c r="G171" i="2"/>
  <c r="J171" i="2"/>
  <c r="M171" i="2"/>
  <c r="P171" i="2"/>
  <c r="S171" i="2"/>
  <c r="V171" i="2"/>
  <c r="Y171" i="2"/>
  <c r="AB171" i="2"/>
  <c r="AE171" i="2"/>
  <c r="AH171" i="2"/>
  <c r="AK171" i="2"/>
  <c r="AN171" i="2"/>
  <c r="D172" i="2"/>
  <c r="G172" i="2"/>
  <c r="J172" i="2"/>
  <c r="M172" i="2"/>
  <c r="P172" i="2"/>
  <c r="S172" i="2"/>
  <c r="V172" i="2"/>
  <c r="Y172" i="2"/>
  <c r="AB172" i="2"/>
  <c r="AE172" i="2"/>
  <c r="AH172" i="2"/>
  <c r="AK172" i="2"/>
  <c r="AN172" i="2"/>
  <c r="D173" i="2"/>
  <c r="G173" i="2"/>
  <c r="J173" i="2"/>
  <c r="M173" i="2"/>
  <c r="P173" i="2"/>
  <c r="S173" i="2"/>
  <c r="V173" i="2"/>
  <c r="Y173" i="2"/>
  <c r="AB173" i="2"/>
  <c r="AE173" i="2"/>
  <c r="AH173" i="2"/>
  <c r="AK173" i="2"/>
  <c r="AN173" i="2"/>
  <c r="D174" i="2"/>
  <c r="G174" i="2"/>
  <c r="J174" i="2"/>
  <c r="M174" i="2"/>
  <c r="P174" i="2"/>
  <c r="S174" i="2"/>
  <c r="V174" i="2"/>
  <c r="Y174" i="2"/>
  <c r="AB174" i="2"/>
  <c r="AE174" i="2"/>
  <c r="AH174" i="2"/>
  <c r="AK174" i="2"/>
  <c r="AN174" i="2"/>
  <c r="D175" i="2"/>
  <c r="G175" i="2"/>
  <c r="J175" i="2"/>
  <c r="M175" i="2"/>
  <c r="P175" i="2"/>
  <c r="S175" i="2"/>
  <c r="V175" i="2"/>
  <c r="Y175" i="2"/>
  <c r="AB175" i="2"/>
  <c r="AE175" i="2"/>
  <c r="AH175" i="2"/>
  <c r="AK175" i="2"/>
  <c r="AN175" i="2"/>
  <c r="D178" i="2"/>
  <c r="G178" i="2"/>
  <c r="J178" i="2"/>
  <c r="M178" i="2"/>
  <c r="P178" i="2"/>
  <c r="S178" i="2"/>
  <c r="V178" i="2"/>
  <c r="Y178" i="2"/>
  <c r="AB178" i="2"/>
  <c r="AE178" i="2"/>
  <c r="AH178" i="2"/>
  <c r="AK178" i="2"/>
  <c r="AN178" i="2"/>
  <c r="D179" i="2"/>
  <c r="G179" i="2"/>
  <c r="J179" i="2"/>
  <c r="M179" i="2"/>
  <c r="P179" i="2"/>
  <c r="S179" i="2"/>
  <c r="V179" i="2"/>
  <c r="Y179" i="2"/>
  <c r="AB179" i="2"/>
  <c r="AE179" i="2"/>
  <c r="AH179" i="2"/>
  <c r="AK179" i="2"/>
  <c r="AN179" i="2"/>
  <c r="D180" i="2"/>
  <c r="G180" i="2"/>
  <c r="J180" i="2"/>
  <c r="M180" i="2"/>
  <c r="P180" i="2"/>
  <c r="S180" i="2"/>
  <c r="V180" i="2"/>
  <c r="Y180" i="2"/>
  <c r="AB180" i="2"/>
  <c r="AE180" i="2"/>
  <c r="AH180" i="2"/>
  <c r="AK180" i="2"/>
  <c r="AN180" i="2"/>
  <c r="D181" i="2"/>
  <c r="G181" i="2"/>
  <c r="J181" i="2"/>
  <c r="M181" i="2"/>
  <c r="P181" i="2"/>
  <c r="S181" i="2"/>
  <c r="V181" i="2"/>
  <c r="Y181" i="2"/>
  <c r="AB181" i="2"/>
  <c r="AE181" i="2"/>
  <c r="AH181" i="2"/>
  <c r="AK181" i="2"/>
  <c r="AN181" i="2"/>
  <c r="D182" i="2"/>
  <c r="G182" i="2"/>
  <c r="J182" i="2"/>
  <c r="M182" i="2"/>
  <c r="P182" i="2"/>
  <c r="S182" i="2"/>
  <c r="V182" i="2"/>
  <c r="Y182" i="2"/>
  <c r="AB182" i="2"/>
  <c r="AE182" i="2"/>
  <c r="AH182" i="2"/>
  <c r="AK182" i="2"/>
  <c r="AN182" i="2"/>
  <c r="D185" i="2"/>
  <c r="G185" i="2"/>
  <c r="J185" i="2"/>
  <c r="M185" i="2"/>
  <c r="P185" i="2"/>
  <c r="S185" i="2"/>
  <c r="V185" i="2"/>
  <c r="Y185" i="2"/>
  <c r="AB185" i="2"/>
  <c r="AE185" i="2"/>
  <c r="AH185" i="2"/>
  <c r="AK185" i="2"/>
  <c r="AN185" i="2"/>
  <c r="D186" i="2"/>
  <c r="G186" i="2"/>
  <c r="J186" i="2"/>
  <c r="M186" i="2"/>
  <c r="P186" i="2"/>
  <c r="S186" i="2"/>
  <c r="V186" i="2"/>
  <c r="Y186" i="2"/>
  <c r="AB186" i="2"/>
  <c r="AE186" i="2"/>
  <c r="AH186" i="2"/>
  <c r="AK186" i="2"/>
  <c r="AN186" i="2"/>
  <c r="D187" i="2"/>
  <c r="G187" i="2"/>
  <c r="J187" i="2"/>
  <c r="M187" i="2"/>
  <c r="P187" i="2"/>
  <c r="S187" i="2"/>
  <c r="V187" i="2"/>
  <c r="Y187" i="2"/>
  <c r="AB187" i="2"/>
  <c r="AE187" i="2"/>
  <c r="AH187" i="2"/>
  <c r="AK187" i="2"/>
  <c r="AN187" i="2"/>
  <c r="D188" i="2"/>
  <c r="G188" i="2"/>
  <c r="J188" i="2"/>
  <c r="M188" i="2"/>
  <c r="P188" i="2"/>
  <c r="S188" i="2"/>
  <c r="V188" i="2"/>
  <c r="Y188" i="2"/>
  <c r="AB188" i="2"/>
  <c r="AE188" i="2"/>
  <c r="AH188" i="2"/>
  <c r="AK188" i="2"/>
  <c r="AN188" i="2"/>
  <c r="D189" i="2"/>
  <c r="G189" i="2"/>
  <c r="J189" i="2"/>
  <c r="M189" i="2"/>
  <c r="P189" i="2"/>
  <c r="S189" i="2"/>
  <c r="V189" i="2"/>
  <c r="Y189" i="2"/>
  <c r="AB189" i="2"/>
  <c r="AE189" i="2"/>
  <c r="AH189" i="2"/>
  <c r="AK189" i="2"/>
  <c r="AN189" i="2"/>
  <c r="D192" i="2"/>
  <c r="G192" i="2"/>
  <c r="J192" i="2"/>
  <c r="M192" i="2"/>
  <c r="P192" i="2"/>
  <c r="S192" i="2"/>
  <c r="V192" i="2"/>
  <c r="Y192" i="2"/>
  <c r="AB192" i="2"/>
  <c r="AE192" i="2"/>
  <c r="AH192" i="2"/>
  <c r="AK192" i="2"/>
  <c r="AN192" i="2"/>
  <c r="D195" i="2"/>
  <c r="G195" i="2"/>
  <c r="J195" i="2"/>
  <c r="M195" i="2"/>
  <c r="P195" i="2"/>
  <c r="S195" i="2"/>
  <c r="V195" i="2"/>
  <c r="Y195" i="2"/>
  <c r="AB195" i="2"/>
  <c r="AE195" i="2"/>
  <c r="AH195" i="2"/>
  <c r="AK195" i="2"/>
  <c r="AN195" i="2"/>
  <c r="D196" i="2"/>
  <c r="G196" i="2"/>
  <c r="J196" i="2"/>
  <c r="M196" i="2"/>
  <c r="P196" i="2"/>
  <c r="S196" i="2"/>
  <c r="V196" i="2"/>
  <c r="Y196" i="2"/>
  <c r="AB196" i="2"/>
  <c r="AE196" i="2"/>
  <c r="AH196" i="2"/>
  <c r="AK196" i="2"/>
  <c r="AN196" i="2"/>
  <c r="D197" i="2"/>
  <c r="G197" i="2"/>
  <c r="J197" i="2"/>
  <c r="M197" i="2"/>
  <c r="P197" i="2"/>
  <c r="S197" i="2"/>
  <c r="V197" i="2"/>
  <c r="Y197" i="2"/>
  <c r="AB197" i="2"/>
  <c r="AE197" i="2"/>
  <c r="AH197" i="2"/>
  <c r="AK197" i="2"/>
  <c r="AN197" i="2"/>
  <c r="D198" i="2"/>
  <c r="G198" i="2"/>
  <c r="J198" i="2"/>
  <c r="M198" i="2"/>
  <c r="P198" i="2"/>
  <c r="S198" i="2"/>
  <c r="V198" i="2"/>
  <c r="Y198" i="2"/>
  <c r="AB198" i="2"/>
  <c r="AE198" i="2"/>
  <c r="AH198" i="2"/>
  <c r="AK198" i="2"/>
  <c r="AN198" i="2"/>
  <c r="D199" i="2"/>
  <c r="G199" i="2"/>
  <c r="J199" i="2"/>
  <c r="M199" i="2"/>
  <c r="P199" i="2"/>
  <c r="S199" i="2"/>
  <c r="V199" i="2"/>
  <c r="Y199" i="2"/>
  <c r="AB199" i="2"/>
  <c r="AE199" i="2"/>
  <c r="AH199" i="2"/>
  <c r="AK199" i="2"/>
  <c r="AN199" i="2"/>
  <c r="D202" i="2"/>
  <c r="G202" i="2"/>
  <c r="J202" i="2"/>
  <c r="M202" i="2"/>
  <c r="P202" i="2"/>
  <c r="S202" i="2"/>
  <c r="V202" i="2"/>
  <c r="Y202" i="2"/>
  <c r="AB202" i="2"/>
  <c r="AE202" i="2"/>
  <c r="AH202" i="2"/>
  <c r="AK202" i="2"/>
  <c r="AN202" i="2"/>
  <c r="D206" i="2"/>
  <c r="G206" i="2"/>
  <c r="J206" i="2"/>
  <c r="M206" i="2"/>
  <c r="P206" i="2"/>
  <c r="S206" i="2"/>
  <c r="V206" i="2"/>
  <c r="Y206" i="2"/>
  <c r="AB206" i="2"/>
  <c r="AE206" i="2"/>
  <c r="AH206" i="2"/>
  <c r="AK206" i="2"/>
  <c r="AN206" i="2"/>
  <c r="D211" i="2"/>
  <c r="G211" i="2"/>
  <c r="J211" i="2"/>
  <c r="M211" i="2"/>
  <c r="P211" i="2"/>
  <c r="S211" i="2"/>
  <c r="V211" i="2"/>
  <c r="Y211" i="2"/>
  <c r="AB211" i="2"/>
  <c r="AE211" i="2"/>
  <c r="AH211" i="2"/>
  <c r="AK211" i="2"/>
  <c r="AN211" i="2"/>
  <c r="D214" i="2"/>
  <c r="G214" i="2"/>
  <c r="J214" i="2"/>
  <c r="M214" i="2"/>
  <c r="P214" i="2"/>
  <c r="S214" i="2"/>
  <c r="V214" i="2"/>
  <c r="Y214" i="2"/>
  <c r="AB214" i="2"/>
  <c r="AE214" i="2"/>
  <c r="AH214" i="2"/>
  <c r="AK214" i="2"/>
  <c r="AN214" i="2"/>
  <c r="D217" i="2"/>
  <c r="G217" i="2"/>
  <c r="J217" i="2"/>
  <c r="M217" i="2"/>
  <c r="P217" i="2"/>
  <c r="S217" i="2"/>
  <c r="V217" i="2"/>
  <c r="Y217" i="2"/>
  <c r="AB217" i="2"/>
  <c r="AE217" i="2"/>
  <c r="AH217" i="2"/>
  <c r="AK217" i="2"/>
  <c r="AN217" i="2"/>
  <c r="D220" i="2"/>
  <c r="G220" i="2"/>
  <c r="J220" i="2"/>
  <c r="M220" i="2"/>
  <c r="P220" i="2"/>
  <c r="S220" i="2"/>
  <c r="V220" i="2"/>
  <c r="Y220" i="2"/>
  <c r="AB220" i="2"/>
  <c r="AE220" i="2"/>
  <c r="AH220" i="2"/>
  <c r="AK220" i="2"/>
  <c r="AN220" i="2"/>
  <c r="D221" i="2"/>
  <c r="G221" i="2"/>
  <c r="J221" i="2"/>
  <c r="M221" i="2"/>
  <c r="P221" i="2"/>
  <c r="S221" i="2"/>
  <c r="V221" i="2"/>
  <c r="Y221" i="2"/>
  <c r="AB221" i="2"/>
  <c r="AE221" i="2"/>
  <c r="AH221" i="2"/>
  <c r="AK221" i="2"/>
  <c r="AN221" i="2"/>
  <c r="D222" i="2"/>
  <c r="G222" i="2"/>
  <c r="J222" i="2"/>
  <c r="M222" i="2"/>
  <c r="P222" i="2"/>
  <c r="S222" i="2"/>
  <c r="V222" i="2"/>
  <c r="Y222" i="2"/>
  <c r="AB222" i="2"/>
  <c r="AE222" i="2"/>
  <c r="AH222" i="2"/>
  <c r="AK222" i="2"/>
  <c r="AN222" i="2"/>
  <c r="D223" i="2"/>
  <c r="G223" i="2"/>
  <c r="J223" i="2"/>
  <c r="M223" i="2"/>
  <c r="P223" i="2"/>
  <c r="S223" i="2"/>
  <c r="V223" i="2"/>
  <c r="Y223" i="2"/>
  <c r="AB223" i="2"/>
  <c r="AE223" i="2"/>
  <c r="AH223" i="2"/>
  <c r="AK223" i="2"/>
  <c r="AN223" i="2"/>
  <c r="D224" i="2"/>
  <c r="G224" i="2"/>
  <c r="J224" i="2"/>
  <c r="M224" i="2"/>
  <c r="P224" i="2"/>
  <c r="S224" i="2"/>
  <c r="V224" i="2"/>
  <c r="Y224" i="2"/>
  <c r="AB224" i="2"/>
  <c r="AE224" i="2"/>
  <c r="AH224" i="2"/>
  <c r="AK224" i="2"/>
  <c r="AN224" i="2"/>
  <c r="D225" i="2"/>
  <c r="G225" i="2"/>
  <c r="J225" i="2"/>
  <c r="M225" i="2"/>
  <c r="P225" i="2"/>
  <c r="S225" i="2"/>
  <c r="V225" i="2"/>
  <c r="Y225" i="2"/>
  <c r="AB225" i="2"/>
  <c r="AE225" i="2"/>
  <c r="AH225" i="2"/>
  <c r="AK225" i="2"/>
  <c r="AN225" i="2"/>
  <c r="D228" i="2"/>
  <c r="G228" i="2"/>
  <c r="J228" i="2"/>
  <c r="M228" i="2"/>
  <c r="P228" i="2"/>
  <c r="S228" i="2"/>
  <c r="V228" i="2"/>
  <c r="Y228" i="2"/>
  <c r="AB228" i="2"/>
  <c r="AE228" i="2"/>
  <c r="AH228" i="2"/>
  <c r="AK228" i="2"/>
  <c r="AN228" i="2"/>
  <c r="D229" i="2"/>
  <c r="G229" i="2"/>
  <c r="J229" i="2"/>
  <c r="M229" i="2"/>
  <c r="P229" i="2"/>
  <c r="S229" i="2"/>
  <c r="V229" i="2"/>
  <c r="Y229" i="2"/>
  <c r="AB229" i="2"/>
  <c r="AE229" i="2"/>
  <c r="AH229" i="2"/>
  <c r="AK229" i="2"/>
  <c r="AN229" i="2"/>
  <c r="D230" i="2"/>
  <c r="G230" i="2"/>
  <c r="J230" i="2"/>
  <c r="M230" i="2"/>
  <c r="P230" i="2"/>
  <c r="S230" i="2"/>
  <c r="V230" i="2"/>
  <c r="Y230" i="2"/>
  <c r="AB230" i="2"/>
  <c r="AE230" i="2"/>
  <c r="AH230" i="2"/>
  <c r="AK230" i="2"/>
  <c r="AN230" i="2"/>
  <c r="D231" i="2"/>
  <c r="G231" i="2"/>
  <c r="J231" i="2"/>
  <c r="M231" i="2"/>
  <c r="P231" i="2"/>
  <c r="S231" i="2"/>
  <c r="V231" i="2"/>
  <c r="Y231" i="2"/>
  <c r="AB231" i="2"/>
  <c r="AE231" i="2"/>
  <c r="AH231" i="2"/>
  <c r="AK231" i="2"/>
  <c r="AN231" i="2"/>
  <c r="D232" i="2"/>
  <c r="G232" i="2"/>
  <c r="J232" i="2"/>
  <c r="M232" i="2"/>
  <c r="P232" i="2"/>
  <c r="S232" i="2"/>
  <c r="V232" i="2"/>
  <c r="Y232" i="2"/>
  <c r="AB232" i="2"/>
  <c r="AE232" i="2"/>
  <c r="AH232" i="2"/>
  <c r="AK232" i="2"/>
  <c r="AN232" i="2"/>
  <c r="D233" i="2"/>
  <c r="G233" i="2"/>
  <c r="J233" i="2"/>
  <c r="M233" i="2"/>
  <c r="P233" i="2"/>
  <c r="S233" i="2"/>
  <c r="V233" i="2"/>
  <c r="Y233" i="2"/>
  <c r="AB233" i="2"/>
  <c r="AE233" i="2"/>
  <c r="AH233" i="2"/>
  <c r="AK233" i="2"/>
  <c r="AN233" i="2"/>
  <c r="D237" i="2"/>
  <c r="G237" i="2"/>
  <c r="J237" i="2"/>
  <c r="M237" i="2"/>
  <c r="P237" i="2"/>
  <c r="S237" i="2"/>
  <c r="V237" i="2"/>
  <c r="Y237" i="2"/>
  <c r="AB237" i="2"/>
  <c r="AE237" i="2"/>
  <c r="AH237" i="2"/>
  <c r="AK237" i="2"/>
  <c r="AN237" i="2"/>
  <c r="D238" i="2"/>
  <c r="G238" i="2"/>
  <c r="J238" i="2"/>
  <c r="M238" i="2"/>
  <c r="P238" i="2"/>
  <c r="S238" i="2"/>
  <c r="V238" i="2"/>
  <c r="Y238" i="2"/>
  <c r="AB238" i="2"/>
  <c r="AE238" i="2"/>
  <c r="AH238" i="2"/>
  <c r="AK238" i="2"/>
  <c r="AN238" i="2"/>
  <c r="D239" i="2"/>
  <c r="G239" i="2"/>
  <c r="J239" i="2"/>
  <c r="M239" i="2"/>
  <c r="P239" i="2"/>
  <c r="S239" i="2"/>
  <c r="V239" i="2"/>
  <c r="Y239" i="2"/>
  <c r="AB239" i="2"/>
  <c r="AE239" i="2"/>
  <c r="AH239" i="2"/>
  <c r="AK239" i="2"/>
  <c r="AN239" i="2"/>
  <c r="D240" i="2"/>
  <c r="G240" i="2"/>
  <c r="J240" i="2"/>
  <c r="M240" i="2"/>
  <c r="P240" i="2"/>
  <c r="S240" i="2"/>
  <c r="V240" i="2"/>
  <c r="Y240" i="2"/>
  <c r="AB240" i="2"/>
  <c r="AE240" i="2"/>
  <c r="AH240" i="2"/>
  <c r="AK240" i="2"/>
  <c r="AN240" i="2"/>
  <c r="D241" i="2"/>
  <c r="G241" i="2"/>
  <c r="J241" i="2"/>
  <c r="M241" i="2"/>
  <c r="P241" i="2"/>
  <c r="S241" i="2"/>
  <c r="V241" i="2"/>
  <c r="Y241" i="2"/>
  <c r="AB241" i="2"/>
  <c r="AE241" i="2"/>
  <c r="AH241" i="2"/>
  <c r="AK241" i="2"/>
  <c r="AN241" i="2"/>
  <c r="D245" i="2"/>
  <c r="G245" i="2"/>
  <c r="J245" i="2"/>
  <c r="M245" i="2"/>
  <c r="P245" i="2"/>
  <c r="S245" i="2"/>
  <c r="V245" i="2"/>
  <c r="Y245" i="2"/>
  <c r="AB245" i="2"/>
  <c r="AE245" i="2"/>
  <c r="AH245" i="2"/>
  <c r="AK245" i="2"/>
  <c r="AN245" i="2"/>
  <c r="D248" i="2"/>
  <c r="G248" i="2"/>
  <c r="J248" i="2"/>
  <c r="M248" i="2"/>
  <c r="P248" i="2"/>
  <c r="S248" i="2"/>
  <c r="V248" i="2"/>
  <c r="Y248" i="2"/>
  <c r="AB248" i="2"/>
  <c r="AE248" i="2"/>
  <c r="AH248" i="2"/>
  <c r="AK248" i="2"/>
  <c r="AN248" i="2"/>
  <c r="D249" i="2"/>
  <c r="G249" i="2"/>
  <c r="J249" i="2"/>
  <c r="M249" i="2"/>
  <c r="P249" i="2"/>
  <c r="S249" i="2"/>
  <c r="V249" i="2"/>
  <c r="Y249" i="2"/>
  <c r="AB249" i="2"/>
  <c r="AE249" i="2"/>
  <c r="AH249" i="2"/>
  <c r="AK249" i="2"/>
  <c r="AN249" i="2"/>
  <c r="D250" i="2"/>
  <c r="G250" i="2"/>
  <c r="J250" i="2"/>
  <c r="M250" i="2"/>
  <c r="P250" i="2"/>
  <c r="S250" i="2"/>
  <c r="V250" i="2"/>
  <c r="Y250" i="2"/>
  <c r="AB250" i="2"/>
  <c r="AE250" i="2"/>
  <c r="AH250" i="2"/>
  <c r="AK250" i="2"/>
  <c r="AN250" i="2"/>
  <c r="D251" i="2"/>
  <c r="G251" i="2"/>
  <c r="J251" i="2"/>
  <c r="M251" i="2"/>
  <c r="P251" i="2"/>
  <c r="S251" i="2"/>
  <c r="V251" i="2"/>
  <c r="Y251" i="2"/>
  <c r="AB251" i="2"/>
  <c r="AE251" i="2"/>
  <c r="AH251" i="2"/>
  <c r="AK251" i="2"/>
  <c r="AN251" i="2"/>
  <c r="D252" i="2"/>
  <c r="G252" i="2"/>
  <c r="J252" i="2"/>
  <c r="M252" i="2"/>
  <c r="P252" i="2"/>
  <c r="S252" i="2"/>
  <c r="V252" i="2"/>
  <c r="Y252" i="2"/>
  <c r="AB252" i="2"/>
  <c r="AE252" i="2"/>
  <c r="AH252" i="2"/>
  <c r="AK252" i="2"/>
  <c r="AN252" i="2"/>
  <c r="D253" i="2"/>
  <c r="G253" i="2"/>
  <c r="J253" i="2"/>
  <c r="M253" i="2"/>
  <c r="P253" i="2"/>
  <c r="S253" i="2"/>
  <c r="V253" i="2"/>
  <c r="Y253" i="2"/>
  <c r="AB253" i="2"/>
  <c r="AE253" i="2"/>
  <c r="AH253" i="2"/>
  <c r="AK253" i="2"/>
  <c r="AN253" i="2"/>
  <c r="D256" i="2"/>
  <c r="G256" i="2"/>
  <c r="J256" i="2"/>
  <c r="M256" i="2"/>
  <c r="P256" i="2"/>
  <c r="S256" i="2"/>
  <c r="V256" i="2"/>
  <c r="Y256" i="2"/>
  <c r="AB256" i="2"/>
  <c r="AE256" i="2"/>
  <c r="AH256" i="2"/>
  <c r="AK256" i="2"/>
  <c r="AN256" i="2"/>
  <c r="D257" i="2"/>
  <c r="G257" i="2"/>
  <c r="J257" i="2"/>
  <c r="M257" i="2"/>
  <c r="P257" i="2"/>
  <c r="S257" i="2"/>
  <c r="V257" i="2"/>
  <c r="Y257" i="2"/>
  <c r="AB257" i="2"/>
  <c r="AE257" i="2"/>
  <c r="AH257" i="2"/>
  <c r="AK257" i="2"/>
  <c r="AN257" i="2"/>
  <c r="D258" i="2"/>
  <c r="G258" i="2"/>
  <c r="J258" i="2"/>
  <c r="M258" i="2"/>
  <c r="P258" i="2"/>
  <c r="S258" i="2"/>
  <c r="V258" i="2"/>
  <c r="Y258" i="2"/>
  <c r="AB258" i="2"/>
  <c r="AE258" i="2"/>
  <c r="AH258" i="2"/>
  <c r="AK258" i="2"/>
  <c r="AN258" i="2"/>
  <c r="D259" i="2"/>
  <c r="G259" i="2"/>
  <c r="J259" i="2"/>
  <c r="M259" i="2"/>
  <c r="P259" i="2"/>
  <c r="S259" i="2"/>
  <c r="V259" i="2"/>
  <c r="Y259" i="2"/>
  <c r="AB259" i="2"/>
  <c r="AE259" i="2"/>
  <c r="AH259" i="2"/>
  <c r="AK259" i="2"/>
  <c r="AN259" i="2"/>
  <c r="D264" i="2"/>
  <c r="G264" i="2"/>
  <c r="J264" i="2"/>
  <c r="M264" i="2"/>
  <c r="P264" i="2"/>
  <c r="S264" i="2"/>
  <c r="V264" i="2"/>
  <c r="Y264" i="2"/>
  <c r="AB264" i="2"/>
  <c r="AE264" i="2"/>
  <c r="AH264" i="2"/>
  <c r="AK264" i="2"/>
  <c r="AN264" i="2"/>
  <c r="D265" i="2"/>
  <c r="G265" i="2"/>
  <c r="J265" i="2"/>
  <c r="M265" i="2"/>
  <c r="P265" i="2"/>
  <c r="S265" i="2"/>
  <c r="V265" i="2"/>
  <c r="Y265" i="2"/>
  <c r="AB265" i="2"/>
  <c r="AE265" i="2"/>
  <c r="AH265" i="2"/>
  <c r="AK265" i="2"/>
  <c r="AN265" i="2"/>
  <c r="D266" i="2"/>
  <c r="G266" i="2"/>
  <c r="J266" i="2"/>
  <c r="M266" i="2"/>
  <c r="P266" i="2"/>
  <c r="S266" i="2"/>
  <c r="V266" i="2"/>
  <c r="Y266" i="2"/>
  <c r="AB266" i="2"/>
  <c r="AE266" i="2"/>
  <c r="AH266" i="2"/>
  <c r="AK266" i="2"/>
  <c r="AN266" i="2"/>
  <c r="D267" i="2"/>
  <c r="G267" i="2"/>
  <c r="J267" i="2"/>
  <c r="M267" i="2"/>
  <c r="P267" i="2"/>
  <c r="S267" i="2"/>
  <c r="V267" i="2"/>
  <c r="Y267" i="2"/>
  <c r="AB267" i="2"/>
  <c r="AE267" i="2"/>
  <c r="AH267" i="2"/>
  <c r="AK267" i="2"/>
  <c r="AN267" i="2"/>
  <c r="D268" i="2"/>
  <c r="G268" i="2"/>
  <c r="J268" i="2"/>
  <c r="M268" i="2"/>
  <c r="P268" i="2"/>
  <c r="S268" i="2"/>
  <c r="V268" i="2"/>
  <c r="Y268" i="2"/>
  <c r="AB268" i="2"/>
  <c r="AE268" i="2"/>
  <c r="AH268" i="2"/>
  <c r="AK268" i="2"/>
  <c r="AN268" i="2"/>
  <c r="D269" i="2"/>
  <c r="G269" i="2"/>
  <c r="J269" i="2"/>
  <c r="M269" i="2"/>
  <c r="P269" i="2"/>
  <c r="S269" i="2"/>
  <c r="V269" i="2"/>
  <c r="Y269" i="2"/>
  <c r="AB269" i="2"/>
  <c r="AE269" i="2"/>
  <c r="AH269" i="2"/>
  <c r="AK269" i="2"/>
  <c r="AN269" i="2"/>
  <c r="D270" i="2"/>
  <c r="G270" i="2"/>
  <c r="J270" i="2"/>
  <c r="M270" i="2"/>
  <c r="P270" i="2"/>
  <c r="S270" i="2"/>
  <c r="V270" i="2"/>
  <c r="Y270" i="2"/>
  <c r="AB270" i="2"/>
  <c r="AE270" i="2"/>
  <c r="AH270" i="2"/>
  <c r="AK270" i="2"/>
  <c r="AN270" i="2"/>
  <c r="D271" i="2"/>
  <c r="G271" i="2"/>
  <c r="J271" i="2"/>
  <c r="M271" i="2"/>
  <c r="P271" i="2"/>
  <c r="S271" i="2"/>
  <c r="V271" i="2"/>
  <c r="Y271" i="2"/>
  <c r="AB271" i="2"/>
  <c r="AE271" i="2"/>
  <c r="AH271" i="2"/>
  <c r="AK271" i="2"/>
  <c r="AN271" i="2"/>
  <c r="D275" i="2"/>
  <c r="G275" i="2"/>
  <c r="J275" i="2"/>
  <c r="M275" i="2"/>
  <c r="P275" i="2"/>
  <c r="S275" i="2"/>
  <c r="V275" i="2"/>
  <c r="Y275" i="2"/>
  <c r="AB275" i="2"/>
  <c r="AE275" i="2"/>
  <c r="AH275" i="2"/>
  <c r="AK275" i="2"/>
  <c r="AN275" i="2"/>
  <c r="D276" i="2"/>
  <c r="G276" i="2"/>
  <c r="J276" i="2"/>
  <c r="M276" i="2"/>
  <c r="P276" i="2"/>
  <c r="S276" i="2"/>
  <c r="V276" i="2"/>
  <c r="Y276" i="2"/>
  <c r="AB276" i="2"/>
  <c r="AE276" i="2"/>
  <c r="AH276" i="2"/>
  <c r="AK276" i="2"/>
  <c r="AN276" i="2"/>
  <c r="D277" i="2"/>
  <c r="G277" i="2"/>
  <c r="J277" i="2"/>
  <c r="M277" i="2"/>
  <c r="P277" i="2"/>
  <c r="S277" i="2"/>
  <c r="V277" i="2"/>
  <c r="Y277" i="2"/>
  <c r="AB277" i="2"/>
  <c r="AE277" i="2"/>
  <c r="AH277" i="2"/>
  <c r="AK277" i="2"/>
  <c r="AN277" i="2"/>
  <c r="D278" i="2"/>
  <c r="G278" i="2"/>
  <c r="J278" i="2"/>
  <c r="M278" i="2"/>
  <c r="P278" i="2"/>
  <c r="S278" i="2"/>
  <c r="V278" i="2"/>
  <c r="Y278" i="2"/>
  <c r="AB278" i="2"/>
  <c r="AE278" i="2"/>
  <c r="AH278" i="2"/>
  <c r="AK278" i="2"/>
  <c r="AN278" i="2"/>
  <c r="D279" i="2"/>
  <c r="G279" i="2"/>
  <c r="J279" i="2"/>
  <c r="M279" i="2"/>
  <c r="P279" i="2"/>
  <c r="S279" i="2"/>
  <c r="V279" i="2"/>
  <c r="Y279" i="2"/>
  <c r="AB279" i="2"/>
  <c r="AE279" i="2"/>
  <c r="AH279" i="2"/>
  <c r="AK279" i="2"/>
  <c r="AN279" i="2"/>
  <c r="D280" i="2"/>
  <c r="G280" i="2"/>
  <c r="J280" i="2"/>
  <c r="M280" i="2"/>
  <c r="P280" i="2"/>
  <c r="S280" i="2"/>
  <c r="V280" i="2"/>
  <c r="Y280" i="2"/>
  <c r="AB280" i="2"/>
  <c r="AE280" i="2"/>
  <c r="AH280" i="2"/>
  <c r="AK280" i="2"/>
  <c r="AN280" i="2"/>
  <c r="D284" i="2"/>
  <c r="G284" i="2"/>
  <c r="J284" i="2"/>
  <c r="M284" i="2"/>
  <c r="P284" i="2"/>
  <c r="S284" i="2"/>
  <c r="V284" i="2"/>
  <c r="Y284" i="2"/>
  <c r="AB284" i="2"/>
  <c r="AE284" i="2"/>
  <c r="AH284" i="2"/>
  <c r="AK284" i="2"/>
  <c r="AN284" i="2"/>
  <c r="D285" i="2"/>
  <c r="G285" i="2"/>
  <c r="J285" i="2"/>
  <c r="M285" i="2"/>
  <c r="P285" i="2"/>
  <c r="S285" i="2"/>
  <c r="V285" i="2"/>
  <c r="Y285" i="2"/>
  <c r="AB285" i="2"/>
  <c r="AE285" i="2"/>
  <c r="AH285" i="2"/>
  <c r="AK285" i="2"/>
  <c r="AN285" i="2"/>
  <c r="D286" i="2"/>
  <c r="G286" i="2"/>
  <c r="J286" i="2"/>
  <c r="M286" i="2"/>
  <c r="P286" i="2"/>
  <c r="S286" i="2"/>
  <c r="V286" i="2"/>
  <c r="Y286" i="2"/>
  <c r="AB286" i="2"/>
  <c r="AE286" i="2"/>
  <c r="AH286" i="2"/>
  <c r="AK286" i="2"/>
  <c r="AN286" i="2"/>
  <c r="D287" i="2"/>
  <c r="G287" i="2"/>
  <c r="J287" i="2"/>
  <c r="M287" i="2"/>
  <c r="P287" i="2"/>
  <c r="S287" i="2"/>
  <c r="V287" i="2"/>
  <c r="Y287" i="2"/>
  <c r="AB287" i="2"/>
  <c r="AE287" i="2"/>
  <c r="AH287" i="2"/>
  <c r="AK287" i="2"/>
  <c r="AN287" i="2"/>
  <c r="D288" i="2"/>
  <c r="G288" i="2"/>
  <c r="J288" i="2"/>
  <c r="M288" i="2"/>
  <c r="P288" i="2"/>
  <c r="S288" i="2"/>
  <c r="V288" i="2"/>
  <c r="Y288" i="2"/>
  <c r="AB288" i="2"/>
  <c r="AE288" i="2"/>
  <c r="AH288" i="2"/>
  <c r="AK288" i="2"/>
  <c r="AN288" i="2"/>
  <c r="D293" i="2"/>
  <c r="G293" i="2"/>
  <c r="J293" i="2"/>
  <c r="M293" i="2"/>
  <c r="P293" i="2"/>
  <c r="S293" i="2"/>
  <c r="V293" i="2"/>
  <c r="Y293" i="2"/>
  <c r="AB293" i="2"/>
  <c r="AE293" i="2"/>
  <c r="AH293" i="2"/>
  <c r="AK293" i="2"/>
  <c r="AN293" i="2"/>
  <c r="D294" i="2"/>
  <c r="G294" i="2"/>
  <c r="J294" i="2"/>
  <c r="M294" i="2"/>
  <c r="P294" i="2"/>
  <c r="S294" i="2"/>
  <c r="V294" i="2"/>
  <c r="Y294" i="2"/>
  <c r="AB294" i="2"/>
  <c r="AE294" i="2"/>
  <c r="AH294" i="2"/>
  <c r="AK294" i="2"/>
  <c r="AN294" i="2"/>
  <c r="D295" i="2"/>
  <c r="G295" i="2"/>
  <c r="J295" i="2"/>
  <c r="M295" i="2"/>
  <c r="P295" i="2"/>
  <c r="S295" i="2"/>
  <c r="V295" i="2"/>
  <c r="Y295" i="2"/>
  <c r="AB295" i="2"/>
  <c r="AE295" i="2"/>
  <c r="AH295" i="2"/>
  <c r="AK295" i="2"/>
  <c r="AN295" i="2"/>
  <c r="D296" i="2"/>
  <c r="G296" i="2"/>
  <c r="J296" i="2"/>
  <c r="M296" i="2"/>
  <c r="P296" i="2"/>
  <c r="S296" i="2"/>
  <c r="V296" i="2"/>
  <c r="Y296" i="2"/>
  <c r="AB296" i="2"/>
  <c r="AE296" i="2"/>
  <c r="AH296" i="2"/>
  <c r="AK296" i="2"/>
  <c r="AN296" i="2"/>
  <c r="D297" i="2"/>
  <c r="G297" i="2"/>
  <c r="J297" i="2"/>
  <c r="M297" i="2"/>
  <c r="P297" i="2"/>
  <c r="S297" i="2"/>
  <c r="V297" i="2"/>
  <c r="Y297" i="2"/>
  <c r="AB297" i="2"/>
  <c r="AE297" i="2"/>
  <c r="AH297" i="2"/>
  <c r="AK297" i="2"/>
  <c r="AN297" i="2"/>
  <c r="D298" i="2"/>
  <c r="G298" i="2"/>
  <c r="J298" i="2"/>
  <c r="M298" i="2"/>
  <c r="P298" i="2"/>
  <c r="S298" i="2"/>
  <c r="V298" i="2"/>
  <c r="Y298" i="2"/>
  <c r="AB298" i="2"/>
  <c r="AE298" i="2"/>
  <c r="AH298" i="2"/>
  <c r="AK298" i="2"/>
  <c r="AN298" i="2"/>
  <c r="D301" i="2"/>
  <c r="G301" i="2"/>
  <c r="J301" i="2"/>
  <c r="M301" i="2"/>
  <c r="P301" i="2"/>
  <c r="S301" i="2"/>
  <c r="V301" i="2"/>
  <c r="Y301" i="2"/>
  <c r="AB301" i="2"/>
  <c r="AE301" i="2"/>
  <c r="AH301" i="2"/>
  <c r="AK301" i="2"/>
  <c r="AN301" i="2"/>
  <c r="D302" i="2"/>
  <c r="G302" i="2"/>
  <c r="J302" i="2"/>
  <c r="M302" i="2"/>
  <c r="P302" i="2"/>
  <c r="S302" i="2"/>
  <c r="V302" i="2"/>
  <c r="Y302" i="2"/>
  <c r="AB302" i="2"/>
  <c r="AE302" i="2"/>
  <c r="AH302" i="2"/>
  <c r="AK302" i="2"/>
  <c r="AN302" i="2"/>
  <c r="D303" i="2"/>
  <c r="G303" i="2"/>
  <c r="J303" i="2"/>
  <c r="M303" i="2"/>
  <c r="P303" i="2"/>
  <c r="S303" i="2"/>
  <c r="V303" i="2"/>
  <c r="Y303" i="2"/>
  <c r="AB303" i="2"/>
  <c r="AE303" i="2"/>
  <c r="AH303" i="2"/>
  <c r="AK303" i="2"/>
  <c r="AN303" i="2"/>
  <c r="D304" i="2"/>
  <c r="G304" i="2"/>
  <c r="J304" i="2"/>
  <c r="M304" i="2"/>
  <c r="P304" i="2"/>
  <c r="S304" i="2"/>
  <c r="V304" i="2"/>
  <c r="Y304" i="2"/>
  <c r="AB304" i="2"/>
  <c r="AE304" i="2"/>
  <c r="AH304" i="2"/>
  <c r="AK304" i="2"/>
  <c r="AN304" i="2"/>
  <c r="D305" i="2"/>
  <c r="G305" i="2"/>
  <c r="J305" i="2"/>
  <c r="M305" i="2"/>
  <c r="P305" i="2"/>
  <c r="S305" i="2"/>
  <c r="V305" i="2"/>
  <c r="Y305" i="2"/>
  <c r="AB305" i="2"/>
  <c r="AE305" i="2"/>
  <c r="AH305" i="2"/>
  <c r="AK305" i="2"/>
  <c r="AN305" i="2"/>
  <c r="D306" i="2"/>
  <c r="G306" i="2"/>
  <c r="J306" i="2"/>
  <c r="M306" i="2"/>
  <c r="P306" i="2"/>
  <c r="S306" i="2"/>
  <c r="V306" i="2"/>
  <c r="Y306" i="2"/>
  <c r="AB306" i="2"/>
  <c r="AE306" i="2"/>
  <c r="AH306" i="2"/>
  <c r="AK306" i="2"/>
  <c r="AN306" i="2"/>
  <c r="D309" i="2"/>
  <c r="G309" i="2"/>
  <c r="J309" i="2"/>
  <c r="M309" i="2"/>
  <c r="P309" i="2"/>
  <c r="S309" i="2"/>
  <c r="V309" i="2"/>
  <c r="Y309" i="2"/>
  <c r="AB309" i="2"/>
  <c r="AE309" i="2"/>
  <c r="AH309" i="2"/>
  <c r="AK309" i="2"/>
  <c r="AN309" i="2"/>
  <c r="D310" i="2"/>
  <c r="G310" i="2"/>
  <c r="J310" i="2"/>
  <c r="M310" i="2"/>
  <c r="P310" i="2"/>
  <c r="S310" i="2"/>
  <c r="V310" i="2"/>
  <c r="Y310" i="2"/>
  <c r="AB310" i="2"/>
  <c r="AE310" i="2"/>
  <c r="AH310" i="2"/>
  <c r="AK310" i="2"/>
  <c r="AN310" i="2"/>
  <c r="D311" i="2"/>
  <c r="G311" i="2"/>
  <c r="J311" i="2"/>
  <c r="M311" i="2"/>
  <c r="P311" i="2"/>
  <c r="S311" i="2"/>
  <c r="V311" i="2"/>
  <c r="Y311" i="2"/>
  <c r="AB311" i="2"/>
  <c r="AE311" i="2"/>
  <c r="AH311" i="2"/>
  <c r="AK311" i="2"/>
  <c r="AN311" i="2"/>
  <c r="D312" i="2"/>
  <c r="G312" i="2"/>
  <c r="J312" i="2"/>
  <c r="M312" i="2"/>
  <c r="P312" i="2"/>
  <c r="S312" i="2"/>
  <c r="V312" i="2"/>
  <c r="Y312" i="2"/>
  <c r="AB312" i="2"/>
  <c r="AE312" i="2"/>
  <c r="AH312" i="2"/>
  <c r="AK312" i="2"/>
  <c r="AN312" i="2"/>
  <c r="D313" i="2"/>
  <c r="G313" i="2"/>
  <c r="J313" i="2"/>
  <c r="M313" i="2"/>
  <c r="P313" i="2"/>
  <c r="S313" i="2"/>
  <c r="V313" i="2"/>
  <c r="Y313" i="2"/>
  <c r="AB313" i="2"/>
  <c r="AE313" i="2"/>
  <c r="AH313" i="2"/>
  <c r="AK313" i="2"/>
  <c r="AN313" i="2"/>
  <c r="D314" i="2"/>
  <c r="G314" i="2"/>
  <c r="J314" i="2"/>
  <c r="M314" i="2"/>
  <c r="P314" i="2"/>
  <c r="S314" i="2"/>
  <c r="V314" i="2"/>
  <c r="Y314" i="2"/>
  <c r="AB314" i="2"/>
  <c r="AE314" i="2"/>
  <c r="AH314" i="2"/>
  <c r="AK314" i="2"/>
  <c r="AN314" i="2"/>
  <c r="D317" i="2"/>
  <c r="G317" i="2"/>
  <c r="J317" i="2"/>
  <c r="M317" i="2"/>
  <c r="P317" i="2"/>
  <c r="S317" i="2"/>
  <c r="V317" i="2"/>
  <c r="Y317" i="2"/>
  <c r="AB317" i="2"/>
  <c r="AE317" i="2"/>
  <c r="AH317" i="2"/>
  <c r="AK317" i="2"/>
  <c r="AN317" i="2"/>
  <c r="D318" i="2"/>
  <c r="G318" i="2"/>
  <c r="J318" i="2"/>
  <c r="M318" i="2"/>
  <c r="P318" i="2"/>
  <c r="S318" i="2"/>
  <c r="V318" i="2"/>
  <c r="Y318" i="2"/>
  <c r="AB318" i="2"/>
  <c r="AE318" i="2"/>
  <c r="AH318" i="2"/>
  <c r="AK318" i="2"/>
  <c r="AN318" i="2"/>
  <c r="D319" i="2"/>
  <c r="G319" i="2"/>
  <c r="J319" i="2"/>
  <c r="M319" i="2"/>
  <c r="P319" i="2"/>
  <c r="S319" i="2"/>
  <c r="V319" i="2"/>
  <c r="Y319" i="2"/>
  <c r="AB319" i="2"/>
  <c r="AE319" i="2"/>
  <c r="AH319" i="2"/>
  <c r="AK319" i="2"/>
  <c r="AN319" i="2"/>
  <c r="D320" i="2"/>
  <c r="G320" i="2"/>
  <c r="J320" i="2"/>
  <c r="M320" i="2"/>
  <c r="P320" i="2"/>
  <c r="S320" i="2"/>
  <c r="V320" i="2"/>
  <c r="Y320" i="2"/>
  <c r="AB320" i="2"/>
  <c r="AE320" i="2"/>
  <c r="AH320" i="2"/>
  <c r="AK320" i="2"/>
  <c r="AN320" i="2"/>
  <c r="D321" i="2"/>
  <c r="G321" i="2"/>
  <c r="J321" i="2"/>
  <c r="M321" i="2"/>
  <c r="P321" i="2"/>
  <c r="S321" i="2"/>
  <c r="V321" i="2"/>
  <c r="Y321" i="2"/>
  <c r="AB321" i="2"/>
  <c r="AE321" i="2"/>
  <c r="AH321" i="2"/>
  <c r="AK321" i="2"/>
  <c r="AN321" i="2"/>
  <c r="D322" i="2"/>
  <c r="G322" i="2"/>
  <c r="J322" i="2"/>
  <c r="M322" i="2"/>
  <c r="P322" i="2"/>
  <c r="S322" i="2"/>
  <c r="V322" i="2"/>
  <c r="Y322" i="2"/>
  <c r="AB322" i="2"/>
  <c r="AE322" i="2"/>
  <c r="AH322" i="2"/>
  <c r="AK322" i="2"/>
  <c r="AN322" i="2"/>
  <c r="D323" i="2"/>
  <c r="G323" i="2"/>
  <c r="J323" i="2"/>
  <c r="M323" i="2"/>
  <c r="P323" i="2"/>
  <c r="S323" i="2"/>
  <c r="V323" i="2"/>
  <c r="Y323" i="2"/>
  <c r="AB323" i="2"/>
  <c r="AE323" i="2"/>
  <c r="AH323" i="2"/>
  <c r="AK323" i="2"/>
  <c r="AN323" i="2"/>
  <c r="D324" i="2"/>
  <c r="G324" i="2"/>
  <c r="J324" i="2"/>
  <c r="M324" i="2"/>
  <c r="P324" i="2"/>
  <c r="S324" i="2"/>
  <c r="V324" i="2"/>
  <c r="Y324" i="2"/>
  <c r="AB324" i="2"/>
  <c r="AE324" i="2"/>
  <c r="AH324" i="2"/>
  <c r="AK324" i="2"/>
  <c r="AN324" i="2"/>
  <c r="D325" i="2"/>
  <c r="G325" i="2"/>
  <c r="J325" i="2"/>
  <c r="M325" i="2"/>
  <c r="P325" i="2"/>
  <c r="S325" i="2"/>
  <c r="V325" i="2"/>
  <c r="Y325" i="2"/>
  <c r="AB325" i="2"/>
  <c r="AE325" i="2"/>
  <c r="AH325" i="2"/>
  <c r="AK325" i="2"/>
  <c r="AN325" i="2"/>
  <c r="D326" i="2"/>
  <c r="G326" i="2"/>
  <c r="J326" i="2"/>
  <c r="M326" i="2"/>
  <c r="P326" i="2"/>
  <c r="S326" i="2"/>
  <c r="V326" i="2"/>
  <c r="Y326" i="2"/>
  <c r="AB326" i="2"/>
  <c r="AE326" i="2"/>
  <c r="AH326" i="2"/>
  <c r="AK326" i="2"/>
  <c r="AN326" i="2"/>
  <c r="D329" i="2"/>
  <c r="G329" i="2"/>
  <c r="J329" i="2"/>
  <c r="M329" i="2"/>
  <c r="P329" i="2"/>
  <c r="S329" i="2"/>
  <c r="V329" i="2"/>
  <c r="Y329" i="2"/>
  <c r="AB329" i="2"/>
  <c r="AE329" i="2"/>
  <c r="AH329" i="2"/>
  <c r="AK329" i="2"/>
  <c r="AN329" i="2"/>
  <c r="D330" i="2"/>
  <c r="G330" i="2"/>
  <c r="J330" i="2"/>
  <c r="M330" i="2"/>
  <c r="P330" i="2"/>
  <c r="S330" i="2"/>
  <c r="V330" i="2"/>
  <c r="Y330" i="2"/>
  <c r="AB330" i="2"/>
  <c r="AE330" i="2"/>
  <c r="AH330" i="2"/>
  <c r="AK330" i="2"/>
  <c r="AN330" i="2"/>
  <c r="D331" i="2"/>
  <c r="G331" i="2"/>
  <c r="J331" i="2"/>
  <c r="M331" i="2"/>
  <c r="P331" i="2"/>
  <c r="S331" i="2"/>
  <c r="V331" i="2"/>
  <c r="Y331" i="2"/>
  <c r="AB331" i="2"/>
  <c r="AE331" i="2"/>
  <c r="AH331" i="2"/>
  <c r="AK331" i="2"/>
  <c r="AN331" i="2"/>
  <c r="D332" i="2"/>
  <c r="G332" i="2"/>
  <c r="J332" i="2"/>
  <c r="M332" i="2"/>
  <c r="P332" i="2"/>
  <c r="S332" i="2"/>
  <c r="V332" i="2"/>
  <c r="Y332" i="2"/>
  <c r="AB332" i="2"/>
  <c r="AE332" i="2"/>
  <c r="AH332" i="2"/>
  <c r="AK332" i="2"/>
  <c r="AN332" i="2"/>
  <c r="D333" i="2"/>
  <c r="G333" i="2"/>
  <c r="J333" i="2"/>
  <c r="M333" i="2"/>
  <c r="P333" i="2"/>
  <c r="S333" i="2"/>
  <c r="V333" i="2"/>
  <c r="Y333" i="2"/>
  <c r="AB333" i="2"/>
  <c r="AE333" i="2"/>
  <c r="AH333" i="2"/>
  <c r="AK333" i="2"/>
  <c r="AN333" i="2"/>
  <c r="D334" i="2"/>
  <c r="G334" i="2"/>
  <c r="J334" i="2"/>
  <c r="M334" i="2"/>
  <c r="P334" i="2"/>
  <c r="S334" i="2"/>
  <c r="V334" i="2"/>
  <c r="Y334" i="2"/>
  <c r="AB334" i="2"/>
  <c r="AE334" i="2"/>
  <c r="AH334" i="2"/>
  <c r="AK334" i="2"/>
  <c r="AN334" i="2"/>
  <c r="D335" i="2"/>
  <c r="G335" i="2"/>
  <c r="J335" i="2"/>
  <c r="M335" i="2"/>
  <c r="P335" i="2"/>
  <c r="S335" i="2"/>
  <c r="V335" i="2"/>
  <c r="Y335" i="2"/>
  <c r="AB335" i="2"/>
  <c r="AE335" i="2"/>
  <c r="AH335" i="2"/>
  <c r="AK335" i="2"/>
  <c r="AN335" i="2"/>
  <c r="D336" i="2"/>
  <c r="G336" i="2"/>
  <c r="J336" i="2"/>
  <c r="M336" i="2"/>
  <c r="P336" i="2"/>
  <c r="S336" i="2"/>
  <c r="V336" i="2"/>
  <c r="Y336" i="2"/>
  <c r="AB336" i="2"/>
  <c r="AE336" i="2"/>
  <c r="AH336" i="2"/>
  <c r="AK336" i="2"/>
  <c r="AN336" i="2"/>
  <c r="D339" i="2"/>
  <c r="G339" i="2"/>
  <c r="J339" i="2"/>
  <c r="M339" i="2"/>
  <c r="P339" i="2"/>
  <c r="S339" i="2"/>
  <c r="V339" i="2"/>
  <c r="Y339" i="2"/>
  <c r="AB339" i="2"/>
  <c r="AE339" i="2"/>
  <c r="AH339" i="2"/>
  <c r="AK339" i="2"/>
  <c r="AN339" i="2"/>
  <c r="D340" i="2"/>
  <c r="G340" i="2"/>
  <c r="J340" i="2"/>
  <c r="M340" i="2"/>
  <c r="P340" i="2"/>
  <c r="S340" i="2"/>
  <c r="V340" i="2"/>
  <c r="Y340" i="2"/>
  <c r="AB340" i="2"/>
  <c r="AE340" i="2"/>
  <c r="AH340" i="2"/>
  <c r="AK340" i="2"/>
  <c r="AN340" i="2"/>
  <c r="D341" i="2"/>
  <c r="G341" i="2"/>
  <c r="J341" i="2"/>
  <c r="M341" i="2"/>
  <c r="P341" i="2"/>
  <c r="S341" i="2"/>
  <c r="V341" i="2"/>
  <c r="Y341" i="2"/>
  <c r="AB341" i="2"/>
  <c r="AE341" i="2"/>
  <c r="AH341" i="2"/>
  <c r="AK341" i="2"/>
  <c r="AN341" i="2"/>
  <c r="D342" i="2"/>
  <c r="G342" i="2"/>
  <c r="J342" i="2"/>
  <c r="M342" i="2"/>
  <c r="P342" i="2"/>
  <c r="S342" i="2"/>
  <c r="V342" i="2"/>
  <c r="Y342" i="2"/>
  <c r="AB342" i="2"/>
  <c r="AE342" i="2"/>
  <c r="AH342" i="2"/>
  <c r="AK342" i="2"/>
  <c r="AN342" i="2"/>
  <c r="D343" i="2"/>
  <c r="G343" i="2"/>
  <c r="J343" i="2"/>
  <c r="M343" i="2"/>
  <c r="P343" i="2"/>
  <c r="S343" i="2"/>
  <c r="V343" i="2"/>
  <c r="Y343" i="2"/>
  <c r="AB343" i="2"/>
  <c r="AE343" i="2"/>
  <c r="AH343" i="2"/>
  <c r="AK343" i="2"/>
  <c r="AN343" i="2"/>
  <c r="D346" i="2"/>
  <c r="G346" i="2"/>
  <c r="J346" i="2"/>
  <c r="M346" i="2"/>
  <c r="P346" i="2"/>
  <c r="S346" i="2"/>
  <c r="V346" i="2"/>
  <c r="Y346" i="2"/>
  <c r="AB346" i="2"/>
  <c r="AE346" i="2"/>
  <c r="AH346" i="2"/>
  <c r="AK346" i="2"/>
  <c r="AN346" i="2"/>
  <c r="D349" i="2"/>
  <c r="G349" i="2"/>
  <c r="J349" i="2"/>
  <c r="M349" i="2"/>
  <c r="P349" i="2"/>
  <c r="S349" i="2"/>
  <c r="V349" i="2"/>
  <c r="Y349" i="2"/>
  <c r="AB349" i="2"/>
  <c r="AE349" i="2"/>
  <c r="AH349" i="2"/>
  <c r="AK349" i="2"/>
  <c r="AN349" i="2"/>
  <c r="D352" i="2"/>
  <c r="G352" i="2"/>
  <c r="J352" i="2"/>
  <c r="M352" i="2"/>
  <c r="P352" i="2"/>
  <c r="S352" i="2"/>
  <c r="V352" i="2"/>
  <c r="Y352" i="2"/>
  <c r="AB352" i="2"/>
  <c r="AE352" i="2"/>
  <c r="AH352" i="2"/>
  <c r="AK352" i="2"/>
  <c r="AN352" i="2"/>
  <c r="D355" i="2"/>
  <c r="G355" i="2"/>
  <c r="J355" i="2"/>
  <c r="M355" i="2"/>
  <c r="P355" i="2"/>
  <c r="S355" i="2"/>
  <c r="V355" i="2"/>
  <c r="Y355" i="2"/>
  <c r="AB355" i="2"/>
  <c r="AE355" i="2"/>
  <c r="AH355" i="2"/>
  <c r="AK355" i="2"/>
  <c r="AN355" i="2"/>
  <c r="D356" i="2"/>
  <c r="G356" i="2"/>
  <c r="J356" i="2"/>
  <c r="M356" i="2"/>
  <c r="P356" i="2"/>
  <c r="S356" i="2"/>
  <c r="V356" i="2"/>
  <c r="Y356" i="2"/>
  <c r="AB356" i="2"/>
  <c r="AE356" i="2"/>
  <c r="AH356" i="2"/>
  <c r="AK356" i="2"/>
  <c r="AN356" i="2"/>
  <c r="D357" i="2"/>
  <c r="G357" i="2"/>
  <c r="J357" i="2"/>
  <c r="M357" i="2"/>
  <c r="P357" i="2"/>
  <c r="S357" i="2"/>
  <c r="V357" i="2"/>
  <c r="Y357" i="2"/>
  <c r="AB357" i="2"/>
  <c r="AE357" i="2"/>
  <c r="AH357" i="2"/>
  <c r="AK357" i="2"/>
  <c r="AN357" i="2"/>
  <c r="D358" i="2"/>
  <c r="G358" i="2"/>
  <c r="J358" i="2"/>
  <c r="M358" i="2"/>
  <c r="P358" i="2"/>
  <c r="S358" i="2"/>
  <c r="V358" i="2"/>
  <c r="Y358" i="2"/>
  <c r="AB358" i="2"/>
  <c r="AE358" i="2"/>
  <c r="AH358" i="2"/>
  <c r="AK358" i="2"/>
  <c r="AN358" i="2"/>
  <c r="D359" i="2"/>
  <c r="G359" i="2"/>
  <c r="J359" i="2"/>
  <c r="M359" i="2"/>
  <c r="P359" i="2"/>
  <c r="S359" i="2"/>
  <c r="V359" i="2"/>
  <c r="Y359" i="2"/>
  <c r="AB359" i="2"/>
  <c r="AE359" i="2"/>
  <c r="AH359" i="2"/>
  <c r="AK359" i="2"/>
  <c r="AN359" i="2"/>
  <c r="D360" i="2"/>
  <c r="G360" i="2"/>
  <c r="J360" i="2"/>
  <c r="M360" i="2"/>
  <c r="P360" i="2"/>
  <c r="S360" i="2"/>
  <c r="V360" i="2"/>
  <c r="Y360" i="2"/>
  <c r="AB360" i="2"/>
  <c r="AE360" i="2"/>
  <c r="AH360" i="2"/>
  <c r="AK360" i="2"/>
  <c r="AN360" i="2"/>
  <c r="D363" i="2"/>
  <c r="G363" i="2"/>
  <c r="J363" i="2"/>
  <c r="M363" i="2"/>
  <c r="P363" i="2"/>
  <c r="S363" i="2"/>
  <c r="V363" i="2"/>
  <c r="Y363" i="2"/>
  <c r="AB363" i="2"/>
  <c r="AE363" i="2"/>
  <c r="AH363" i="2"/>
  <c r="AK363" i="2"/>
  <c r="AN363" i="2"/>
  <c r="D364" i="2"/>
  <c r="G364" i="2"/>
  <c r="J364" i="2"/>
  <c r="M364" i="2"/>
  <c r="P364" i="2"/>
  <c r="S364" i="2"/>
  <c r="V364" i="2"/>
  <c r="Y364" i="2"/>
  <c r="AB364" i="2"/>
  <c r="AE364" i="2"/>
  <c r="AH364" i="2"/>
  <c r="AK364" i="2"/>
  <c r="AN364" i="2"/>
  <c r="D365" i="2"/>
  <c r="G365" i="2"/>
  <c r="J365" i="2"/>
  <c r="M365" i="2"/>
  <c r="P365" i="2"/>
  <c r="S365" i="2"/>
  <c r="V365" i="2"/>
  <c r="Y365" i="2"/>
  <c r="AB365" i="2"/>
  <c r="AE365" i="2"/>
  <c r="AH365" i="2"/>
  <c r="AK365" i="2"/>
  <c r="AN365" i="2"/>
  <c r="D366" i="2"/>
  <c r="G366" i="2"/>
  <c r="J366" i="2"/>
  <c r="M366" i="2"/>
  <c r="P366" i="2"/>
  <c r="S366" i="2"/>
  <c r="V366" i="2"/>
  <c r="Y366" i="2"/>
  <c r="AB366" i="2"/>
  <c r="AE366" i="2"/>
  <c r="AH366" i="2"/>
  <c r="AK366" i="2"/>
  <c r="AN366" i="2"/>
  <c r="D367" i="2"/>
  <c r="G367" i="2"/>
  <c r="J367" i="2"/>
  <c r="M367" i="2"/>
  <c r="P367" i="2"/>
  <c r="S367" i="2"/>
  <c r="V367" i="2"/>
  <c r="Y367" i="2"/>
  <c r="AB367" i="2"/>
  <c r="AE367" i="2"/>
  <c r="AH367" i="2"/>
  <c r="AK367" i="2"/>
  <c r="AN367" i="2"/>
  <c r="D368" i="2"/>
  <c r="G368" i="2"/>
  <c r="J368" i="2"/>
  <c r="M368" i="2"/>
  <c r="P368" i="2"/>
  <c r="S368" i="2"/>
  <c r="V368" i="2"/>
  <c r="Y368" i="2"/>
  <c r="AB368" i="2"/>
  <c r="AE368" i="2"/>
  <c r="AH368" i="2"/>
  <c r="AK368" i="2"/>
  <c r="AN368" i="2"/>
  <c r="D369" i="2"/>
  <c r="G369" i="2"/>
  <c r="J369" i="2"/>
  <c r="M369" i="2"/>
  <c r="P369" i="2"/>
  <c r="S369" i="2"/>
  <c r="V369" i="2"/>
  <c r="Y369" i="2"/>
  <c r="AB369" i="2"/>
  <c r="AE369" i="2"/>
  <c r="AH369" i="2"/>
  <c r="AK369" i="2"/>
  <c r="AN369" i="2"/>
  <c r="D370" i="2"/>
  <c r="G370" i="2"/>
  <c r="J370" i="2"/>
  <c r="M370" i="2"/>
  <c r="P370" i="2"/>
  <c r="S370" i="2"/>
  <c r="V370" i="2"/>
  <c r="Y370" i="2"/>
  <c r="AB370" i="2"/>
  <c r="AE370" i="2"/>
  <c r="AH370" i="2"/>
  <c r="AK370" i="2"/>
  <c r="AN370" i="2"/>
  <c r="D371" i="2"/>
  <c r="G371" i="2"/>
  <c r="J371" i="2"/>
  <c r="M371" i="2"/>
  <c r="P371" i="2"/>
  <c r="S371" i="2"/>
  <c r="V371" i="2"/>
  <c r="Y371" i="2"/>
  <c r="AB371" i="2"/>
  <c r="AE371" i="2"/>
  <c r="AH371" i="2"/>
  <c r="AK371" i="2"/>
  <c r="AN371" i="2"/>
  <c r="D374" i="2"/>
  <c r="G374" i="2"/>
  <c r="J374" i="2"/>
  <c r="M374" i="2"/>
  <c r="P374" i="2"/>
  <c r="S374" i="2"/>
  <c r="V374" i="2"/>
  <c r="Y374" i="2"/>
  <c r="AB374" i="2"/>
  <c r="AE374" i="2"/>
  <c r="AH374" i="2"/>
  <c r="AK374" i="2"/>
  <c r="AN374" i="2"/>
  <c r="D375" i="2"/>
  <c r="G375" i="2"/>
  <c r="J375" i="2"/>
  <c r="M375" i="2"/>
  <c r="P375" i="2"/>
  <c r="S375" i="2"/>
  <c r="V375" i="2"/>
  <c r="Y375" i="2"/>
  <c r="AB375" i="2"/>
  <c r="AE375" i="2"/>
  <c r="AH375" i="2"/>
  <c r="AK375" i="2"/>
  <c r="AN375" i="2"/>
  <c r="D376" i="2"/>
  <c r="G376" i="2"/>
  <c r="J376" i="2"/>
  <c r="M376" i="2"/>
  <c r="P376" i="2"/>
  <c r="S376" i="2"/>
  <c r="V376" i="2"/>
  <c r="Y376" i="2"/>
  <c r="AB376" i="2"/>
  <c r="AE376" i="2"/>
  <c r="AH376" i="2"/>
  <c r="AK376" i="2"/>
  <c r="AN376" i="2"/>
  <c r="D377" i="2"/>
  <c r="G377" i="2"/>
  <c r="J377" i="2"/>
  <c r="M377" i="2"/>
  <c r="P377" i="2"/>
  <c r="S377" i="2"/>
  <c r="V377" i="2"/>
  <c r="Y377" i="2"/>
  <c r="AB377" i="2"/>
  <c r="AE377" i="2"/>
  <c r="AH377" i="2"/>
  <c r="AK377" i="2"/>
  <c r="AN377" i="2"/>
  <c r="D378" i="2"/>
  <c r="G378" i="2"/>
  <c r="J378" i="2"/>
  <c r="M378" i="2"/>
  <c r="P378" i="2"/>
  <c r="S378" i="2"/>
  <c r="V378" i="2"/>
  <c r="Y378" i="2"/>
  <c r="AB378" i="2"/>
  <c r="AE378" i="2"/>
  <c r="AH378" i="2"/>
  <c r="AK378" i="2"/>
  <c r="AN378" i="2"/>
  <c r="D379" i="2"/>
  <c r="G379" i="2"/>
  <c r="J379" i="2"/>
  <c r="M379" i="2"/>
  <c r="P379" i="2"/>
  <c r="S379" i="2"/>
  <c r="V379" i="2"/>
  <c r="Y379" i="2"/>
  <c r="AB379" i="2"/>
  <c r="AE379" i="2"/>
  <c r="AH379" i="2"/>
  <c r="AK379" i="2"/>
  <c r="AN379" i="2"/>
  <c r="D380" i="2"/>
  <c r="G380" i="2"/>
  <c r="J380" i="2"/>
  <c r="M380" i="2"/>
  <c r="P380" i="2"/>
  <c r="S380" i="2"/>
  <c r="V380" i="2"/>
  <c r="Y380" i="2"/>
  <c r="AB380" i="2"/>
  <c r="AE380" i="2"/>
  <c r="AH380" i="2"/>
  <c r="AK380" i="2"/>
  <c r="AN380" i="2"/>
  <c r="D381" i="2"/>
  <c r="G381" i="2"/>
  <c r="J381" i="2"/>
  <c r="M381" i="2"/>
  <c r="P381" i="2"/>
  <c r="S381" i="2"/>
  <c r="V381" i="2"/>
  <c r="Y381" i="2"/>
  <c r="AB381" i="2"/>
  <c r="AE381" i="2"/>
  <c r="AH381" i="2"/>
  <c r="AK381" i="2"/>
  <c r="AN381" i="2"/>
  <c r="D382" i="2"/>
  <c r="G382" i="2"/>
  <c r="J382" i="2"/>
  <c r="M382" i="2"/>
  <c r="P382" i="2"/>
  <c r="S382" i="2"/>
  <c r="V382" i="2"/>
  <c r="Y382" i="2"/>
  <c r="AB382" i="2"/>
  <c r="AE382" i="2"/>
  <c r="AH382" i="2"/>
  <c r="AK382" i="2"/>
  <c r="AN382" i="2"/>
  <c r="D385" i="2"/>
  <c r="G385" i="2"/>
  <c r="J385" i="2"/>
  <c r="M385" i="2"/>
  <c r="P385" i="2"/>
  <c r="S385" i="2"/>
  <c r="V385" i="2"/>
  <c r="Y385" i="2"/>
  <c r="AB385" i="2"/>
  <c r="AE385" i="2"/>
  <c r="AH385" i="2"/>
  <c r="AK385" i="2"/>
  <c r="AN385" i="2"/>
  <c r="D386" i="2"/>
  <c r="G386" i="2"/>
  <c r="J386" i="2"/>
  <c r="M386" i="2"/>
  <c r="P386" i="2"/>
  <c r="S386" i="2"/>
  <c r="V386" i="2"/>
  <c r="Y386" i="2"/>
  <c r="AB386" i="2"/>
  <c r="AE386" i="2"/>
  <c r="AH386" i="2"/>
  <c r="AK386" i="2"/>
  <c r="AN386" i="2"/>
  <c r="D387" i="2"/>
  <c r="G387" i="2"/>
  <c r="J387" i="2"/>
  <c r="M387" i="2"/>
  <c r="P387" i="2"/>
  <c r="S387" i="2"/>
  <c r="V387" i="2"/>
  <c r="Y387" i="2"/>
  <c r="AB387" i="2"/>
  <c r="AE387" i="2"/>
  <c r="AH387" i="2"/>
  <c r="AK387" i="2"/>
  <c r="AN387" i="2"/>
  <c r="D388" i="2"/>
  <c r="G388" i="2"/>
  <c r="J388" i="2"/>
  <c r="M388" i="2"/>
  <c r="P388" i="2"/>
  <c r="S388" i="2"/>
  <c r="V388" i="2"/>
  <c r="Y388" i="2"/>
  <c r="AB388" i="2"/>
  <c r="AE388" i="2"/>
  <c r="AH388" i="2"/>
  <c r="AK388" i="2"/>
  <c r="AN388" i="2"/>
  <c r="D389" i="2"/>
  <c r="G389" i="2"/>
  <c r="J389" i="2"/>
  <c r="M389" i="2"/>
  <c r="P389" i="2"/>
  <c r="S389" i="2"/>
  <c r="V389" i="2"/>
  <c r="Y389" i="2"/>
  <c r="AB389" i="2"/>
  <c r="AE389" i="2"/>
  <c r="AH389" i="2"/>
  <c r="AK389" i="2"/>
  <c r="AN389" i="2"/>
  <c r="D390" i="2"/>
  <c r="G390" i="2"/>
  <c r="J390" i="2"/>
  <c r="M390" i="2"/>
  <c r="P390" i="2"/>
  <c r="S390" i="2"/>
  <c r="V390" i="2"/>
  <c r="Y390" i="2"/>
  <c r="AB390" i="2"/>
  <c r="AE390" i="2"/>
  <c r="AH390" i="2"/>
  <c r="AK390" i="2"/>
  <c r="AN390" i="2"/>
  <c r="D391" i="2"/>
  <c r="G391" i="2"/>
  <c r="J391" i="2"/>
  <c r="M391" i="2"/>
  <c r="P391" i="2"/>
  <c r="S391" i="2"/>
  <c r="V391" i="2"/>
  <c r="Y391" i="2"/>
  <c r="AB391" i="2"/>
  <c r="AE391" i="2"/>
  <c r="AH391" i="2"/>
  <c r="AK391" i="2"/>
  <c r="AN391" i="2"/>
  <c r="D392" i="2"/>
  <c r="G392" i="2"/>
  <c r="J392" i="2"/>
  <c r="M392" i="2"/>
  <c r="P392" i="2"/>
  <c r="S392" i="2"/>
  <c r="V392" i="2"/>
  <c r="Y392" i="2"/>
  <c r="AB392" i="2"/>
  <c r="AE392" i="2"/>
  <c r="AH392" i="2"/>
  <c r="AK392" i="2"/>
  <c r="AN392" i="2"/>
  <c r="D393" i="2"/>
  <c r="G393" i="2"/>
  <c r="J393" i="2"/>
  <c r="M393" i="2"/>
  <c r="P393" i="2"/>
  <c r="S393" i="2"/>
  <c r="V393" i="2"/>
  <c r="Y393" i="2"/>
  <c r="AB393" i="2"/>
  <c r="AE393" i="2"/>
  <c r="AH393" i="2"/>
  <c r="AK393" i="2"/>
  <c r="AN393" i="2"/>
  <c r="D396" i="2"/>
  <c r="G396" i="2"/>
  <c r="J396" i="2"/>
  <c r="M396" i="2"/>
  <c r="P396" i="2"/>
  <c r="S396" i="2"/>
  <c r="V396" i="2"/>
  <c r="Y396" i="2"/>
  <c r="AB396" i="2"/>
  <c r="AE396" i="2"/>
  <c r="AH396" i="2"/>
  <c r="AK396" i="2"/>
  <c r="AN396" i="2"/>
  <c r="D397" i="2"/>
  <c r="G397" i="2"/>
  <c r="J397" i="2"/>
  <c r="M397" i="2"/>
  <c r="P397" i="2"/>
  <c r="S397" i="2"/>
  <c r="V397" i="2"/>
  <c r="Y397" i="2"/>
  <c r="AB397" i="2"/>
  <c r="AE397" i="2"/>
  <c r="AH397" i="2"/>
  <c r="AK397" i="2"/>
  <c r="AN397" i="2"/>
  <c r="D398" i="2"/>
  <c r="G398" i="2"/>
  <c r="J398" i="2"/>
  <c r="M398" i="2"/>
  <c r="P398" i="2"/>
  <c r="S398" i="2"/>
  <c r="V398" i="2"/>
  <c r="Y398" i="2"/>
  <c r="AB398" i="2"/>
  <c r="AE398" i="2"/>
  <c r="AH398" i="2"/>
  <c r="AK398" i="2"/>
  <c r="AN398" i="2"/>
  <c r="D399" i="2"/>
  <c r="G399" i="2"/>
  <c r="J399" i="2"/>
  <c r="M399" i="2"/>
  <c r="P399" i="2"/>
  <c r="S399" i="2"/>
  <c r="V399" i="2"/>
  <c r="Y399" i="2"/>
  <c r="AB399" i="2"/>
  <c r="AE399" i="2"/>
  <c r="AH399" i="2"/>
  <c r="AK399" i="2"/>
  <c r="AN399" i="2"/>
  <c r="D400" i="2"/>
  <c r="G400" i="2"/>
  <c r="J400" i="2"/>
  <c r="M400" i="2"/>
  <c r="P400" i="2"/>
  <c r="S400" i="2"/>
  <c r="V400" i="2"/>
  <c r="Y400" i="2"/>
  <c r="AB400" i="2"/>
  <c r="AE400" i="2"/>
  <c r="AH400" i="2"/>
  <c r="AK400" i="2"/>
  <c r="AN400" i="2"/>
  <c r="D403" i="2"/>
  <c r="G403" i="2"/>
  <c r="J403" i="2"/>
  <c r="M403" i="2"/>
  <c r="P403" i="2"/>
  <c r="S403" i="2"/>
  <c r="V403" i="2"/>
  <c r="Y403" i="2"/>
  <c r="AB403" i="2"/>
  <c r="AE403" i="2"/>
  <c r="AH403" i="2"/>
  <c r="AK403" i="2"/>
  <c r="AN403" i="2"/>
  <c r="D404" i="2"/>
  <c r="G404" i="2"/>
  <c r="J404" i="2"/>
  <c r="M404" i="2"/>
  <c r="P404" i="2"/>
  <c r="S404" i="2"/>
  <c r="V404" i="2"/>
  <c r="Y404" i="2"/>
  <c r="AB404" i="2"/>
  <c r="AE404" i="2"/>
  <c r="AH404" i="2"/>
  <c r="AK404" i="2"/>
  <c r="AN404" i="2"/>
  <c r="D405" i="2"/>
  <c r="G405" i="2"/>
  <c r="J405" i="2"/>
  <c r="M405" i="2"/>
  <c r="P405" i="2"/>
  <c r="S405" i="2"/>
  <c r="V405" i="2"/>
  <c r="Y405" i="2"/>
  <c r="AB405" i="2"/>
  <c r="AE405" i="2"/>
  <c r="AH405" i="2"/>
  <c r="AK405" i="2"/>
  <c r="AN405" i="2"/>
  <c r="D406" i="2"/>
  <c r="G406" i="2"/>
  <c r="J406" i="2"/>
  <c r="M406" i="2"/>
  <c r="P406" i="2"/>
  <c r="S406" i="2"/>
  <c r="V406" i="2"/>
  <c r="Y406" i="2"/>
  <c r="AB406" i="2"/>
  <c r="AE406" i="2"/>
  <c r="AH406" i="2"/>
  <c r="AK406" i="2"/>
  <c r="AN406" i="2"/>
  <c r="D407" i="2"/>
  <c r="G407" i="2"/>
  <c r="J407" i="2"/>
  <c r="M407" i="2"/>
  <c r="P407" i="2"/>
  <c r="S407" i="2"/>
  <c r="V407" i="2"/>
  <c r="Y407" i="2"/>
  <c r="AB407" i="2"/>
  <c r="AE407" i="2"/>
  <c r="AH407" i="2"/>
  <c r="AK407" i="2"/>
  <c r="AN407" i="2"/>
  <c r="D408" i="2"/>
  <c r="G408" i="2"/>
  <c r="J408" i="2"/>
  <c r="M408" i="2"/>
  <c r="P408" i="2"/>
  <c r="S408" i="2"/>
  <c r="V408" i="2"/>
  <c r="Y408" i="2"/>
  <c r="AB408" i="2"/>
  <c r="AE408" i="2"/>
  <c r="AH408" i="2"/>
  <c r="AK408" i="2"/>
  <c r="AN408" i="2"/>
  <c r="D411" i="2"/>
  <c r="G411" i="2"/>
  <c r="J411" i="2"/>
  <c r="M411" i="2"/>
  <c r="P411" i="2"/>
  <c r="S411" i="2"/>
  <c r="V411" i="2"/>
  <c r="Y411" i="2"/>
  <c r="AB411" i="2"/>
  <c r="AE411" i="2"/>
  <c r="AH411" i="2"/>
  <c r="AK411" i="2"/>
  <c r="AN411" i="2"/>
  <c r="D412" i="2"/>
  <c r="G412" i="2"/>
  <c r="J412" i="2"/>
  <c r="M412" i="2"/>
  <c r="P412" i="2"/>
  <c r="S412" i="2"/>
  <c r="V412" i="2"/>
  <c r="Y412" i="2"/>
  <c r="AB412" i="2"/>
  <c r="AE412" i="2"/>
  <c r="AH412" i="2"/>
  <c r="AK412" i="2"/>
  <c r="AN412" i="2"/>
  <c r="D413" i="2"/>
  <c r="G413" i="2"/>
  <c r="J413" i="2"/>
  <c r="M413" i="2"/>
  <c r="P413" i="2"/>
  <c r="S413" i="2"/>
  <c r="V413" i="2"/>
  <c r="Y413" i="2"/>
  <c r="AB413" i="2"/>
  <c r="AE413" i="2"/>
  <c r="AH413" i="2"/>
  <c r="AK413" i="2"/>
  <c r="AN413" i="2"/>
  <c r="D414" i="2"/>
  <c r="G414" i="2"/>
  <c r="J414" i="2"/>
  <c r="M414" i="2"/>
  <c r="P414" i="2"/>
  <c r="S414" i="2"/>
  <c r="V414" i="2"/>
  <c r="Y414" i="2"/>
  <c r="AB414" i="2"/>
  <c r="AE414" i="2"/>
  <c r="AH414" i="2"/>
  <c r="AK414" i="2"/>
  <c r="AN414" i="2"/>
  <c r="D415" i="2"/>
  <c r="G415" i="2"/>
  <c r="J415" i="2"/>
  <c r="M415" i="2"/>
  <c r="P415" i="2"/>
  <c r="S415" i="2"/>
  <c r="V415" i="2"/>
  <c r="Y415" i="2"/>
  <c r="AB415" i="2"/>
  <c r="AE415" i="2"/>
  <c r="AH415" i="2"/>
  <c r="AK415" i="2"/>
  <c r="AN415" i="2"/>
  <c r="D416" i="2"/>
  <c r="G416" i="2"/>
  <c r="J416" i="2"/>
  <c r="M416" i="2"/>
  <c r="P416" i="2"/>
  <c r="S416" i="2"/>
  <c r="V416" i="2"/>
  <c r="Y416" i="2"/>
  <c r="AB416" i="2"/>
  <c r="AE416" i="2"/>
  <c r="AH416" i="2"/>
  <c r="AK416" i="2"/>
  <c r="AN416" i="2"/>
  <c r="D420" i="2"/>
  <c r="G420" i="2"/>
  <c r="J420" i="2"/>
  <c r="M420" i="2"/>
  <c r="P420" i="2"/>
  <c r="S420" i="2"/>
  <c r="V420" i="2"/>
  <c r="Y420" i="2"/>
  <c r="AB420" i="2"/>
  <c r="AE420" i="2"/>
  <c r="AH420" i="2"/>
  <c r="AK420" i="2"/>
  <c r="AN420" i="2"/>
  <c r="D421" i="2"/>
  <c r="G421" i="2"/>
  <c r="J421" i="2"/>
  <c r="M421" i="2"/>
  <c r="P421" i="2"/>
  <c r="S421" i="2"/>
  <c r="V421" i="2"/>
  <c r="Y421" i="2"/>
  <c r="AB421" i="2"/>
  <c r="AE421" i="2"/>
  <c r="AH421" i="2"/>
  <c r="AK421" i="2"/>
  <c r="AN421" i="2"/>
  <c r="D424" i="2"/>
  <c r="G424" i="2"/>
  <c r="J424" i="2"/>
  <c r="M424" i="2"/>
  <c r="P424" i="2"/>
  <c r="S424" i="2"/>
  <c r="V424" i="2"/>
  <c r="Y424" i="2"/>
  <c r="AB424" i="2"/>
  <c r="AE424" i="2"/>
  <c r="AH424" i="2"/>
  <c r="AK424" i="2"/>
  <c r="AN424" i="2"/>
  <c r="D425" i="2"/>
  <c r="G425" i="2"/>
  <c r="J425" i="2"/>
  <c r="M425" i="2"/>
  <c r="P425" i="2"/>
  <c r="S425" i="2"/>
  <c r="V425" i="2"/>
  <c r="Y425" i="2"/>
  <c r="AB425" i="2"/>
  <c r="AE425" i="2"/>
  <c r="AH425" i="2"/>
  <c r="AK425" i="2"/>
  <c r="AN425" i="2"/>
  <c r="D429" i="2"/>
  <c r="G429" i="2"/>
  <c r="J429" i="2"/>
  <c r="M429" i="2"/>
  <c r="P429" i="2"/>
  <c r="S429" i="2"/>
  <c r="V429" i="2"/>
  <c r="Y429" i="2"/>
  <c r="AB429" i="2"/>
  <c r="AE429" i="2"/>
  <c r="AH429" i="2"/>
  <c r="AK429" i="2"/>
  <c r="AN429" i="2"/>
  <c r="D430" i="2"/>
  <c r="G430" i="2"/>
  <c r="J430" i="2"/>
  <c r="M430" i="2"/>
  <c r="P430" i="2"/>
  <c r="S430" i="2"/>
  <c r="V430" i="2"/>
  <c r="Y430" i="2"/>
  <c r="AB430" i="2"/>
  <c r="AE430" i="2"/>
  <c r="AH430" i="2"/>
  <c r="AK430" i="2"/>
  <c r="AN430" i="2"/>
  <c r="D431" i="2"/>
  <c r="G431" i="2"/>
  <c r="J431" i="2"/>
  <c r="M431" i="2"/>
  <c r="P431" i="2"/>
  <c r="S431" i="2"/>
  <c r="V431" i="2"/>
  <c r="Y431" i="2"/>
  <c r="AB431" i="2"/>
  <c r="AE431" i="2"/>
  <c r="AH431" i="2"/>
  <c r="AK431" i="2"/>
  <c r="AN431" i="2"/>
  <c r="D432" i="2"/>
  <c r="G432" i="2"/>
  <c r="J432" i="2"/>
  <c r="M432" i="2"/>
  <c r="P432" i="2"/>
  <c r="S432" i="2"/>
  <c r="V432" i="2"/>
  <c r="Y432" i="2"/>
  <c r="AB432" i="2"/>
  <c r="AE432" i="2"/>
  <c r="AH432" i="2"/>
  <c r="AK432" i="2"/>
  <c r="AN432" i="2"/>
  <c r="D433" i="2"/>
  <c r="G433" i="2"/>
  <c r="J433" i="2"/>
  <c r="M433" i="2"/>
  <c r="P433" i="2"/>
  <c r="S433" i="2"/>
  <c r="V433" i="2"/>
  <c r="Y433" i="2"/>
  <c r="AB433" i="2"/>
  <c r="AE433" i="2"/>
  <c r="AH433" i="2"/>
  <c r="AK433" i="2"/>
  <c r="AN433" i="2"/>
  <c r="D436" i="2"/>
  <c r="G436" i="2"/>
  <c r="J436" i="2"/>
  <c r="M436" i="2"/>
  <c r="P436" i="2"/>
  <c r="S436" i="2"/>
  <c r="V436" i="2"/>
  <c r="Y436" i="2"/>
  <c r="AB436" i="2"/>
  <c r="AE436" i="2"/>
  <c r="AH436" i="2"/>
  <c r="AK436" i="2"/>
  <c r="AN436" i="2"/>
  <c r="D437" i="2"/>
  <c r="G437" i="2"/>
  <c r="J437" i="2"/>
  <c r="M437" i="2"/>
  <c r="P437" i="2"/>
  <c r="S437" i="2"/>
  <c r="V437" i="2"/>
  <c r="Y437" i="2"/>
  <c r="AB437" i="2"/>
  <c r="AE437" i="2"/>
  <c r="AH437" i="2"/>
  <c r="AK437" i="2"/>
  <c r="AN437" i="2"/>
  <c r="D438" i="2"/>
  <c r="G438" i="2"/>
  <c r="J438" i="2"/>
  <c r="M438" i="2"/>
  <c r="P438" i="2"/>
  <c r="S438" i="2"/>
  <c r="V438" i="2"/>
  <c r="Y438" i="2"/>
  <c r="AB438" i="2"/>
  <c r="AE438" i="2"/>
  <c r="AH438" i="2"/>
  <c r="AK438" i="2"/>
  <c r="AN438" i="2"/>
  <c r="D439" i="2"/>
  <c r="G439" i="2"/>
  <c r="J439" i="2"/>
  <c r="M439" i="2"/>
  <c r="P439" i="2"/>
  <c r="S439" i="2"/>
  <c r="V439" i="2"/>
  <c r="Y439" i="2"/>
  <c r="AB439" i="2"/>
  <c r="AE439" i="2"/>
  <c r="AH439" i="2"/>
  <c r="AK439" i="2"/>
  <c r="AN439" i="2"/>
  <c r="D440" i="2"/>
  <c r="G440" i="2"/>
  <c r="J440" i="2"/>
  <c r="M440" i="2"/>
  <c r="P440" i="2"/>
  <c r="S440" i="2"/>
  <c r="V440" i="2"/>
  <c r="Y440" i="2"/>
  <c r="AB440" i="2"/>
  <c r="AE440" i="2"/>
  <c r="AH440" i="2"/>
  <c r="AK440" i="2"/>
  <c r="AN440" i="2"/>
  <c r="D443" i="2"/>
  <c r="G443" i="2"/>
  <c r="J443" i="2"/>
  <c r="M443" i="2"/>
  <c r="P443" i="2"/>
  <c r="S443" i="2"/>
  <c r="V443" i="2"/>
  <c r="Y443" i="2"/>
  <c r="AB443" i="2"/>
  <c r="AE443" i="2"/>
  <c r="AH443" i="2"/>
  <c r="AK443" i="2"/>
  <c r="AN443" i="2"/>
  <c r="D444" i="2"/>
  <c r="G444" i="2"/>
  <c r="J444" i="2"/>
  <c r="M444" i="2"/>
  <c r="P444" i="2"/>
  <c r="S444" i="2"/>
  <c r="V444" i="2"/>
  <c r="Y444" i="2"/>
  <c r="AB444" i="2"/>
  <c r="AE444" i="2"/>
  <c r="AH444" i="2"/>
  <c r="AK444" i="2"/>
  <c r="AN444" i="2"/>
  <c r="D445" i="2"/>
  <c r="G445" i="2"/>
  <c r="J445" i="2"/>
  <c r="M445" i="2"/>
  <c r="P445" i="2"/>
  <c r="S445" i="2"/>
  <c r="V445" i="2"/>
  <c r="Y445" i="2"/>
  <c r="AB445" i="2"/>
  <c r="AE445" i="2"/>
  <c r="AH445" i="2"/>
  <c r="AK445" i="2"/>
  <c r="AN445" i="2"/>
  <c r="D446" i="2"/>
  <c r="G446" i="2"/>
  <c r="J446" i="2"/>
  <c r="M446" i="2"/>
  <c r="P446" i="2"/>
  <c r="S446" i="2"/>
  <c r="V446" i="2"/>
  <c r="Y446" i="2"/>
  <c r="AB446" i="2"/>
  <c r="AE446" i="2"/>
  <c r="AH446" i="2"/>
  <c r="AK446" i="2"/>
  <c r="AN446" i="2"/>
  <c r="D447" i="2"/>
  <c r="G447" i="2"/>
  <c r="J447" i="2"/>
  <c r="M447" i="2"/>
  <c r="P447" i="2"/>
  <c r="S447" i="2"/>
  <c r="V447" i="2"/>
  <c r="Y447" i="2"/>
  <c r="AB447" i="2"/>
  <c r="AE447" i="2"/>
  <c r="AH447" i="2"/>
  <c r="AK447" i="2"/>
  <c r="AN447" i="2"/>
  <c r="D450" i="2"/>
  <c r="G450" i="2"/>
  <c r="J450" i="2"/>
  <c r="M450" i="2"/>
  <c r="P450" i="2"/>
  <c r="S450" i="2"/>
  <c r="V450" i="2"/>
  <c r="Y450" i="2"/>
  <c r="AB450" i="2"/>
  <c r="AE450" i="2"/>
  <c r="AH450" i="2"/>
  <c r="AK450" i="2"/>
  <c r="AN450" i="2"/>
  <c r="D451" i="2"/>
  <c r="G451" i="2"/>
  <c r="J451" i="2"/>
  <c r="M451" i="2"/>
  <c r="P451" i="2"/>
  <c r="S451" i="2"/>
  <c r="V451" i="2"/>
  <c r="Y451" i="2"/>
  <c r="AB451" i="2"/>
  <c r="AE451" i="2"/>
  <c r="AH451" i="2"/>
  <c r="AK451" i="2"/>
  <c r="AN451" i="2"/>
  <c r="D452" i="2"/>
  <c r="G452" i="2"/>
  <c r="J452" i="2"/>
  <c r="M452" i="2"/>
  <c r="P452" i="2"/>
  <c r="S452" i="2"/>
  <c r="V452" i="2"/>
  <c r="Y452" i="2"/>
  <c r="AB452" i="2"/>
  <c r="AE452" i="2"/>
  <c r="AH452" i="2"/>
  <c r="AK452" i="2"/>
  <c r="AN452" i="2"/>
  <c r="D453" i="2"/>
  <c r="G453" i="2"/>
  <c r="J453" i="2"/>
  <c r="M453" i="2"/>
  <c r="P453" i="2"/>
  <c r="S453" i="2"/>
  <c r="V453" i="2"/>
  <c r="Y453" i="2"/>
  <c r="AB453" i="2"/>
  <c r="AE453" i="2"/>
  <c r="AH453" i="2"/>
  <c r="AK453" i="2"/>
  <c r="AN453" i="2"/>
  <c r="D454" i="2"/>
  <c r="G454" i="2"/>
  <c r="J454" i="2"/>
  <c r="M454" i="2"/>
  <c r="P454" i="2"/>
  <c r="S454" i="2"/>
  <c r="V454" i="2"/>
  <c r="Y454" i="2"/>
  <c r="AB454" i="2"/>
  <c r="AE454" i="2"/>
  <c r="AH454" i="2"/>
  <c r="AK454" i="2"/>
  <c r="AN454" i="2"/>
  <c r="D457" i="2"/>
  <c r="G457" i="2"/>
  <c r="J457" i="2"/>
  <c r="M457" i="2"/>
  <c r="P457" i="2"/>
  <c r="S457" i="2"/>
  <c r="V457" i="2"/>
  <c r="Y457" i="2"/>
  <c r="AB457" i="2"/>
  <c r="AE457" i="2"/>
  <c r="AH457" i="2"/>
  <c r="AK457" i="2"/>
  <c r="AN457" i="2"/>
  <c r="D458" i="2"/>
  <c r="G458" i="2"/>
  <c r="J458" i="2"/>
  <c r="M458" i="2"/>
  <c r="P458" i="2"/>
  <c r="S458" i="2"/>
  <c r="V458" i="2"/>
  <c r="Y458" i="2"/>
  <c r="AB458" i="2"/>
  <c r="AE458" i="2"/>
  <c r="AH458" i="2"/>
  <c r="AK458" i="2"/>
  <c r="AN458" i="2"/>
  <c r="D459" i="2"/>
  <c r="G459" i="2"/>
  <c r="J459" i="2"/>
  <c r="M459" i="2"/>
  <c r="P459" i="2"/>
  <c r="S459" i="2"/>
  <c r="V459" i="2"/>
  <c r="Y459" i="2"/>
  <c r="AB459" i="2"/>
  <c r="AE459" i="2"/>
  <c r="AH459" i="2"/>
  <c r="AK459" i="2"/>
  <c r="AN459" i="2"/>
  <c r="D460" i="2"/>
  <c r="G460" i="2"/>
  <c r="J460" i="2"/>
  <c r="M460" i="2"/>
  <c r="P460" i="2"/>
  <c r="S460" i="2"/>
  <c r="V460" i="2"/>
  <c r="Y460" i="2"/>
  <c r="AB460" i="2"/>
  <c r="AE460" i="2"/>
  <c r="AH460" i="2"/>
  <c r="AK460" i="2"/>
  <c r="AN460" i="2"/>
  <c r="D461" i="2"/>
  <c r="G461" i="2"/>
  <c r="J461" i="2"/>
  <c r="M461" i="2"/>
  <c r="P461" i="2"/>
  <c r="S461" i="2"/>
  <c r="V461" i="2"/>
  <c r="Y461" i="2"/>
  <c r="AB461" i="2"/>
  <c r="AE461" i="2"/>
  <c r="AH461" i="2"/>
  <c r="AK461" i="2"/>
  <c r="AN461" i="2"/>
  <c r="D464" i="2"/>
  <c r="G464" i="2"/>
  <c r="J464" i="2"/>
  <c r="M464" i="2"/>
  <c r="P464" i="2"/>
  <c r="S464" i="2"/>
  <c r="V464" i="2"/>
  <c r="Y464" i="2"/>
  <c r="AB464" i="2"/>
  <c r="AE464" i="2"/>
  <c r="AH464" i="2"/>
  <c r="AK464" i="2"/>
  <c r="AN464" i="2"/>
  <c r="D465" i="2"/>
  <c r="G465" i="2"/>
  <c r="J465" i="2"/>
  <c r="M465" i="2"/>
  <c r="P465" i="2"/>
  <c r="S465" i="2"/>
  <c r="V465" i="2"/>
  <c r="Y465" i="2"/>
  <c r="AB465" i="2"/>
  <c r="AE465" i="2"/>
  <c r="AH465" i="2"/>
  <c r="AK465" i="2"/>
  <c r="AN465" i="2"/>
  <c r="D466" i="2"/>
  <c r="G466" i="2"/>
  <c r="J466" i="2"/>
  <c r="M466" i="2"/>
  <c r="P466" i="2"/>
  <c r="S466" i="2"/>
  <c r="V466" i="2"/>
  <c r="Y466" i="2"/>
  <c r="AB466" i="2"/>
  <c r="AE466" i="2"/>
  <c r="AH466" i="2"/>
  <c r="AK466" i="2"/>
  <c r="AN466" i="2"/>
  <c r="D467" i="2"/>
  <c r="G467" i="2"/>
  <c r="J467" i="2"/>
  <c r="M467" i="2"/>
  <c r="P467" i="2"/>
  <c r="S467" i="2"/>
  <c r="V467" i="2"/>
  <c r="Y467" i="2"/>
  <c r="AB467" i="2"/>
  <c r="AE467" i="2"/>
  <c r="AH467" i="2"/>
  <c r="AK467" i="2"/>
  <c r="AN467" i="2"/>
  <c r="D468" i="2"/>
  <c r="G468" i="2"/>
  <c r="J468" i="2"/>
  <c r="M468" i="2"/>
  <c r="P468" i="2"/>
  <c r="S468" i="2"/>
  <c r="V468" i="2"/>
  <c r="Y468" i="2"/>
  <c r="AB468" i="2"/>
  <c r="AE468" i="2"/>
  <c r="AH468" i="2"/>
  <c r="AK468" i="2"/>
  <c r="AN468" i="2"/>
  <c r="D472" i="2"/>
  <c r="G472" i="2"/>
  <c r="J472" i="2"/>
  <c r="M472" i="2"/>
  <c r="P472" i="2"/>
  <c r="S472" i="2"/>
  <c r="V472" i="2"/>
  <c r="Y472" i="2"/>
  <c r="AB472" i="2"/>
  <c r="AE472" i="2"/>
  <c r="AH472" i="2"/>
  <c r="AK472" i="2"/>
  <c r="AN472" i="2"/>
  <c r="D473" i="2"/>
  <c r="G473" i="2"/>
  <c r="J473" i="2"/>
  <c r="M473" i="2"/>
  <c r="P473" i="2"/>
  <c r="S473" i="2"/>
  <c r="V473" i="2"/>
  <c r="Y473" i="2"/>
  <c r="AB473" i="2"/>
  <c r="AE473" i="2"/>
  <c r="AH473" i="2"/>
  <c r="AK473" i="2"/>
  <c r="AN473" i="2"/>
  <c r="D474" i="2"/>
  <c r="G474" i="2"/>
  <c r="J474" i="2"/>
  <c r="M474" i="2"/>
  <c r="P474" i="2"/>
  <c r="S474" i="2"/>
  <c r="V474" i="2"/>
  <c r="Y474" i="2"/>
  <c r="AB474" i="2"/>
  <c r="AE474" i="2"/>
  <c r="AH474" i="2"/>
  <c r="AK474" i="2"/>
  <c r="AN474" i="2"/>
  <c r="D475" i="2"/>
  <c r="G475" i="2"/>
  <c r="J475" i="2"/>
  <c r="M475" i="2"/>
  <c r="P475" i="2"/>
  <c r="S475" i="2"/>
  <c r="V475" i="2"/>
  <c r="Y475" i="2"/>
  <c r="AB475" i="2"/>
  <c r="AE475" i="2"/>
  <c r="AH475" i="2"/>
  <c r="AK475" i="2"/>
  <c r="AN475" i="2"/>
  <c r="D476" i="2"/>
  <c r="G476" i="2"/>
  <c r="J476" i="2"/>
  <c r="M476" i="2"/>
  <c r="P476" i="2"/>
  <c r="S476" i="2"/>
  <c r="V476" i="2"/>
  <c r="Y476" i="2"/>
  <c r="AB476" i="2"/>
  <c r="AE476" i="2"/>
  <c r="AH476" i="2"/>
  <c r="AK476" i="2"/>
  <c r="AN476" i="2"/>
  <c r="D479" i="2"/>
  <c r="G479" i="2"/>
  <c r="J479" i="2"/>
  <c r="M479" i="2"/>
  <c r="P479" i="2"/>
  <c r="S479" i="2"/>
  <c r="V479" i="2"/>
  <c r="Y479" i="2"/>
  <c r="AB479" i="2"/>
  <c r="AE479" i="2"/>
  <c r="AH479" i="2"/>
  <c r="AK479" i="2"/>
  <c r="AN479" i="2"/>
  <c r="D480" i="2"/>
  <c r="G480" i="2"/>
  <c r="J480" i="2"/>
  <c r="M480" i="2"/>
  <c r="P480" i="2"/>
  <c r="S480" i="2"/>
  <c r="V480" i="2"/>
  <c r="Y480" i="2"/>
  <c r="AB480" i="2"/>
  <c r="AE480" i="2"/>
  <c r="AH480" i="2"/>
  <c r="AK480" i="2"/>
  <c r="AN480" i="2"/>
  <c r="D481" i="2"/>
  <c r="G481" i="2"/>
  <c r="J481" i="2"/>
  <c r="M481" i="2"/>
  <c r="P481" i="2"/>
  <c r="S481" i="2"/>
  <c r="V481" i="2"/>
  <c r="Y481" i="2"/>
  <c r="AB481" i="2"/>
  <c r="AE481" i="2"/>
  <c r="AH481" i="2"/>
  <c r="AK481" i="2"/>
  <c r="AN481" i="2"/>
  <c r="D482" i="2"/>
  <c r="G482" i="2"/>
  <c r="J482" i="2"/>
  <c r="M482" i="2"/>
  <c r="P482" i="2"/>
  <c r="S482" i="2"/>
  <c r="V482" i="2"/>
  <c r="Y482" i="2"/>
  <c r="AB482" i="2"/>
  <c r="AE482" i="2"/>
  <c r="AH482" i="2"/>
  <c r="AK482" i="2"/>
  <c r="AN482" i="2"/>
  <c r="D483" i="2"/>
  <c r="G483" i="2"/>
  <c r="J483" i="2"/>
  <c r="M483" i="2"/>
  <c r="P483" i="2"/>
  <c r="S483" i="2"/>
  <c r="V483" i="2"/>
  <c r="Y483" i="2"/>
  <c r="AB483" i="2"/>
  <c r="AE483" i="2"/>
  <c r="AH483" i="2"/>
  <c r="AK483" i="2"/>
  <c r="AN483" i="2"/>
  <c r="D486" i="2"/>
  <c r="G486" i="2"/>
  <c r="J486" i="2"/>
  <c r="M486" i="2"/>
  <c r="P486" i="2"/>
  <c r="S486" i="2"/>
  <c r="V486" i="2"/>
  <c r="Y486" i="2"/>
  <c r="AB486" i="2"/>
  <c r="AE486" i="2"/>
  <c r="AH486" i="2"/>
  <c r="AK486" i="2"/>
  <c r="AN486" i="2"/>
  <c r="D487" i="2"/>
  <c r="G487" i="2"/>
  <c r="J487" i="2"/>
  <c r="M487" i="2"/>
  <c r="P487" i="2"/>
  <c r="S487" i="2"/>
  <c r="V487" i="2"/>
  <c r="Y487" i="2"/>
  <c r="AB487" i="2"/>
  <c r="AE487" i="2"/>
  <c r="AH487" i="2"/>
  <c r="AK487" i="2"/>
  <c r="AN487" i="2"/>
  <c r="D488" i="2"/>
  <c r="G488" i="2"/>
  <c r="J488" i="2"/>
  <c r="M488" i="2"/>
  <c r="P488" i="2"/>
  <c r="S488" i="2"/>
  <c r="V488" i="2"/>
  <c r="Y488" i="2"/>
  <c r="AB488" i="2"/>
  <c r="AE488" i="2"/>
  <c r="AH488" i="2"/>
  <c r="AK488" i="2"/>
  <c r="AN488" i="2"/>
  <c r="D489" i="2"/>
  <c r="G489" i="2"/>
  <c r="J489" i="2"/>
  <c r="M489" i="2"/>
  <c r="P489" i="2"/>
  <c r="S489" i="2"/>
  <c r="V489" i="2"/>
  <c r="Y489" i="2"/>
  <c r="AB489" i="2"/>
  <c r="AE489" i="2"/>
  <c r="AH489" i="2"/>
  <c r="AK489" i="2"/>
  <c r="AN489" i="2"/>
  <c r="D490" i="2"/>
  <c r="G490" i="2"/>
  <c r="J490" i="2"/>
  <c r="M490" i="2"/>
  <c r="P490" i="2"/>
  <c r="S490" i="2"/>
  <c r="V490" i="2"/>
  <c r="Y490" i="2"/>
  <c r="AB490" i="2"/>
  <c r="AE490" i="2"/>
  <c r="AH490" i="2"/>
  <c r="AK490" i="2"/>
  <c r="AN490" i="2"/>
  <c r="D491" i="2"/>
  <c r="G491" i="2"/>
  <c r="J491" i="2"/>
  <c r="M491" i="2"/>
  <c r="P491" i="2"/>
  <c r="S491" i="2"/>
  <c r="V491" i="2"/>
  <c r="Y491" i="2"/>
  <c r="AB491" i="2"/>
  <c r="AE491" i="2"/>
  <c r="AH491" i="2"/>
  <c r="AK491" i="2"/>
  <c r="AN491" i="2"/>
  <c r="D494" i="2"/>
  <c r="G494" i="2"/>
  <c r="J494" i="2"/>
  <c r="M494" i="2"/>
  <c r="P494" i="2"/>
  <c r="S494" i="2"/>
  <c r="V494" i="2"/>
  <c r="Y494" i="2"/>
  <c r="AB494" i="2"/>
  <c r="AE494" i="2"/>
  <c r="AH494" i="2"/>
  <c r="AK494" i="2"/>
  <c r="AN494" i="2"/>
  <c r="D495" i="2"/>
  <c r="G495" i="2"/>
  <c r="J495" i="2"/>
  <c r="M495" i="2"/>
  <c r="P495" i="2"/>
  <c r="S495" i="2"/>
  <c r="V495" i="2"/>
  <c r="Y495" i="2"/>
  <c r="AB495" i="2"/>
  <c r="AE495" i="2"/>
  <c r="AH495" i="2"/>
  <c r="AK495" i="2"/>
  <c r="AN495" i="2"/>
  <c r="D496" i="2"/>
  <c r="G496" i="2"/>
  <c r="J496" i="2"/>
  <c r="M496" i="2"/>
  <c r="P496" i="2"/>
  <c r="S496" i="2"/>
  <c r="V496" i="2"/>
  <c r="Y496" i="2"/>
  <c r="AB496" i="2"/>
  <c r="AE496" i="2"/>
  <c r="AH496" i="2"/>
  <c r="AK496" i="2"/>
  <c r="AN496" i="2"/>
  <c r="D497" i="2"/>
  <c r="G497" i="2"/>
  <c r="J497" i="2"/>
  <c r="M497" i="2"/>
  <c r="P497" i="2"/>
  <c r="S497" i="2"/>
  <c r="V497" i="2"/>
  <c r="Y497" i="2"/>
  <c r="AB497" i="2"/>
  <c r="AE497" i="2"/>
  <c r="AH497" i="2"/>
  <c r="AK497" i="2"/>
  <c r="AN497" i="2"/>
  <c r="D498" i="2"/>
  <c r="G498" i="2"/>
  <c r="J498" i="2"/>
  <c r="M498" i="2"/>
  <c r="P498" i="2"/>
  <c r="S498" i="2"/>
  <c r="V498" i="2"/>
  <c r="Y498" i="2"/>
  <c r="AB498" i="2"/>
  <c r="AE498" i="2"/>
  <c r="AH498" i="2"/>
  <c r="AK498" i="2"/>
  <c r="AN498" i="2"/>
  <c r="D501" i="2"/>
  <c r="G501" i="2"/>
  <c r="J501" i="2"/>
  <c r="M501" i="2"/>
  <c r="P501" i="2"/>
  <c r="S501" i="2"/>
  <c r="V501" i="2"/>
  <c r="Y501" i="2"/>
  <c r="AB501" i="2"/>
  <c r="AE501" i="2"/>
  <c r="AH501" i="2"/>
  <c r="AK501" i="2"/>
  <c r="AN501" i="2"/>
  <c r="D502" i="2"/>
  <c r="G502" i="2"/>
  <c r="J502" i="2"/>
  <c r="M502" i="2"/>
  <c r="P502" i="2"/>
  <c r="S502" i="2"/>
  <c r="V502" i="2"/>
  <c r="Y502" i="2"/>
  <c r="AB502" i="2"/>
  <c r="AE502" i="2"/>
  <c r="AH502" i="2"/>
  <c r="AK502" i="2"/>
  <c r="AN502" i="2"/>
  <c r="D503" i="2"/>
  <c r="G503" i="2"/>
  <c r="J503" i="2"/>
  <c r="M503" i="2"/>
  <c r="P503" i="2"/>
  <c r="S503" i="2"/>
  <c r="V503" i="2"/>
  <c r="Y503" i="2"/>
  <c r="AB503" i="2"/>
  <c r="AE503" i="2"/>
  <c r="AH503" i="2"/>
  <c r="AK503" i="2"/>
  <c r="AN503" i="2"/>
  <c r="D504" i="2"/>
  <c r="G504" i="2"/>
  <c r="J504" i="2"/>
  <c r="M504" i="2"/>
  <c r="P504" i="2"/>
  <c r="S504" i="2"/>
  <c r="V504" i="2"/>
  <c r="Y504" i="2"/>
  <c r="AB504" i="2"/>
  <c r="AE504" i="2"/>
  <c r="AH504" i="2"/>
  <c r="AK504" i="2"/>
  <c r="AN504" i="2"/>
  <c r="D505" i="2"/>
  <c r="G505" i="2"/>
  <c r="J505" i="2"/>
  <c r="M505" i="2"/>
  <c r="P505" i="2"/>
  <c r="S505" i="2"/>
  <c r="V505" i="2"/>
  <c r="Y505" i="2"/>
  <c r="AB505" i="2"/>
  <c r="AE505" i="2"/>
  <c r="AH505" i="2"/>
  <c r="AK505" i="2"/>
  <c r="AN505" i="2"/>
  <c r="D506" i="2"/>
  <c r="G506" i="2"/>
  <c r="J506" i="2"/>
  <c r="M506" i="2"/>
  <c r="P506" i="2"/>
  <c r="S506" i="2"/>
  <c r="V506" i="2"/>
  <c r="Y506" i="2"/>
  <c r="AB506" i="2"/>
  <c r="AE506" i="2"/>
  <c r="AH506" i="2"/>
  <c r="AK506" i="2"/>
  <c r="AN506" i="2"/>
  <c r="D509" i="2"/>
  <c r="G509" i="2"/>
  <c r="J509" i="2"/>
  <c r="M509" i="2"/>
  <c r="P509" i="2"/>
  <c r="S509" i="2"/>
  <c r="V509" i="2"/>
  <c r="Y509" i="2"/>
  <c r="AB509" i="2"/>
  <c r="AE509" i="2"/>
  <c r="AH509" i="2"/>
  <c r="AK509" i="2"/>
  <c r="AN509" i="2"/>
  <c r="D510" i="2"/>
  <c r="G510" i="2"/>
  <c r="J510" i="2"/>
  <c r="M510" i="2"/>
  <c r="P510" i="2"/>
  <c r="S510" i="2"/>
  <c r="V510" i="2"/>
  <c r="Y510" i="2"/>
  <c r="AB510" i="2"/>
  <c r="AE510" i="2"/>
  <c r="AH510" i="2"/>
  <c r="AK510" i="2"/>
  <c r="AN510" i="2"/>
  <c r="D511" i="2"/>
  <c r="G511" i="2"/>
  <c r="J511" i="2"/>
  <c r="M511" i="2"/>
  <c r="P511" i="2"/>
  <c r="S511" i="2"/>
  <c r="V511" i="2"/>
  <c r="Y511" i="2"/>
  <c r="AB511" i="2"/>
  <c r="AE511" i="2"/>
  <c r="AH511" i="2"/>
  <c r="AK511" i="2"/>
  <c r="AN511" i="2"/>
  <c r="D512" i="2"/>
  <c r="G512" i="2"/>
  <c r="J512" i="2"/>
  <c r="M512" i="2"/>
  <c r="P512" i="2"/>
  <c r="S512" i="2"/>
  <c r="V512" i="2"/>
  <c r="Y512" i="2"/>
  <c r="AB512" i="2"/>
  <c r="AE512" i="2"/>
  <c r="AH512" i="2"/>
  <c r="AK512" i="2"/>
  <c r="AN512" i="2"/>
  <c r="D513" i="2"/>
  <c r="G513" i="2"/>
  <c r="J513" i="2"/>
  <c r="M513" i="2"/>
  <c r="P513" i="2"/>
  <c r="S513" i="2"/>
  <c r="V513" i="2"/>
  <c r="Y513" i="2"/>
  <c r="AB513" i="2"/>
  <c r="AE513" i="2"/>
  <c r="AH513" i="2"/>
  <c r="AK513" i="2"/>
  <c r="AN513" i="2"/>
  <c r="D514" i="2"/>
  <c r="G514" i="2"/>
  <c r="J514" i="2"/>
  <c r="M514" i="2"/>
  <c r="P514" i="2"/>
  <c r="S514" i="2"/>
  <c r="V514" i="2"/>
  <c r="Y514" i="2"/>
  <c r="AB514" i="2"/>
  <c r="AE514" i="2"/>
  <c r="AH514" i="2"/>
  <c r="AK514" i="2"/>
  <c r="AN514" i="2"/>
  <c r="D517" i="2"/>
  <c r="G517" i="2"/>
  <c r="J517" i="2"/>
  <c r="M517" i="2"/>
  <c r="P517" i="2"/>
  <c r="S517" i="2"/>
  <c r="V517" i="2"/>
  <c r="Y517" i="2"/>
  <c r="AB517" i="2"/>
  <c r="AE517" i="2"/>
  <c r="AH517" i="2"/>
  <c r="AK517" i="2"/>
  <c r="AN517" i="2"/>
  <c r="D518" i="2"/>
  <c r="G518" i="2"/>
  <c r="J518" i="2"/>
  <c r="M518" i="2"/>
  <c r="P518" i="2"/>
  <c r="S518" i="2"/>
  <c r="V518" i="2"/>
  <c r="Y518" i="2"/>
  <c r="AB518" i="2"/>
  <c r="AE518" i="2"/>
  <c r="AH518" i="2"/>
  <c r="AK518" i="2"/>
  <c r="AN518" i="2"/>
  <c r="D519" i="2"/>
  <c r="G519" i="2"/>
  <c r="J519" i="2"/>
  <c r="M519" i="2"/>
  <c r="P519" i="2"/>
  <c r="S519" i="2"/>
  <c r="V519" i="2"/>
  <c r="Y519" i="2"/>
  <c r="AB519" i="2"/>
  <c r="AE519" i="2"/>
  <c r="AH519" i="2"/>
  <c r="AK519" i="2"/>
  <c r="AN519" i="2"/>
  <c r="D520" i="2"/>
  <c r="G520" i="2"/>
  <c r="J520" i="2"/>
  <c r="M520" i="2"/>
  <c r="P520" i="2"/>
  <c r="S520" i="2"/>
  <c r="V520" i="2"/>
  <c r="Y520" i="2"/>
  <c r="AB520" i="2"/>
  <c r="AE520" i="2"/>
  <c r="AH520" i="2"/>
  <c r="AK520" i="2"/>
  <c r="AN520" i="2"/>
  <c r="D521" i="2"/>
  <c r="G521" i="2"/>
  <c r="J521" i="2"/>
  <c r="M521" i="2"/>
  <c r="P521" i="2"/>
  <c r="S521" i="2"/>
  <c r="V521" i="2"/>
  <c r="Y521" i="2"/>
  <c r="AB521" i="2"/>
  <c r="AE521" i="2"/>
  <c r="AH521" i="2"/>
  <c r="AK521" i="2"/>
  <c r="AN521" i="2"/>
  <c r="D522" i="2"/>
  <c r="G522" i="2"/>
  <c r="J522" i="2"/>
  <c r="M522" i="2"/>
  <c r="P522" i="2"/>
  <c r="S522" i="2"/>
  <c r="V522" i="2"/>
  <c r="Y522" i="2"/>
  <c r="AB522" i="2"/>
  <c r="AE522" i="2"/>
  <c r="AH522" i="2"/>
  <c r="AK522" i="2"/>
  <c r="AN522" i="2"/>
  <c r="D526" i="2"/>
  <c r="G526" i="2"/>
  <c r="J526" i="2"/>
  <c r="M526" i="2"/>
  <c r="P526" i="2"/>
  <c r="S526" i="2"/>
  <c r="V526" i="2"/>
  <c r="Y526" i="2"/>
  <c r="AB526" i="2"/>
  <c r="AE526" i="2"/>
  <c r="AH526" i="2"/>
  <c r="AK526" i="2"/>
  <c r="AN526" i="2"/>
  <c r="D531" i="2"/>
  <c r="G531" i="2"/>
  <c r="J531" i="2"/>
  <c r="M531" i="2"/>
  <c r="P531" i="2"/>
  <c r="S531" i="2"/>
  <c r="V531" i="2"/>
  <c r="Y531" i="2"/>
  <c r="AB531" i="2"/>
  <c r="AE531" i="2"/>
  <c r="AH531" i="2"/>
  <c r="AK531" i="2"/>
  <c r="AN531" i="2"/>
  <c r="D532" i="2"/>
  <c r="G532" i="2"/>
  <c r="J532" i="2"/>
  <c r="M532" i="2"/>
  <c r="P532" i="2"/>
  <c r="S532" i="2"/>
  <c r="V532" i="2"/>
  <c r="Y532" i="2"/>
  <c r="AB532" i="2"/>
  <c r="AE532" i="2"/>
  <c r="AH532" i="2"/>
  <c r="AK532" i="2"/>
  <c r="AN532" i="2"/>
  <c r="D533" i="2"/>
  <c r="G533" i="2"/>
  <c r="J533" i="2"/>
  <c r="M533" i="2"/>
  <c r="P533" i="2"/>
  <c r="S533" i="2"/>
  <c r="V533" i="2"/>
  <c r="Y533" i="2"/>
  <c r="AB533" i="2"/>
  <c r="AE533" i="2"/>
  <c r="AH533" i="2"/>
  <c r="AK533" i="2"/>
  <c r="AN533" i="2"/>
  <c r="D534" i="2"/>
  <c r="G534" i="2"/>
  <c r="J534" i="2"/>
  <c r="M534" i="2"/>
  <c r="P534" i="2"/>
  <c r="S534" i="2"/>
  <c r="V534" i="2"/>
  <c r="Y534" i="2"/>
  <c r="AB534" i="2"/>
  <c r="AE534" i="2"/>
  <c r="AH534" i="2"/>
  <c r="AK534" i="2"/>
  <c r="AN534" i="2"/>
  <c r="D535" i="2"/>
  <c r="G535" i="2"/>
  <c r="J535" i="2"/>
  <c r="M535" i="2"/>
  <c r="P535" i="2"/>
  <c r="S535" i="2"/>
  <c r="V535" i="2"/>
  <c r="Y535" i="2"/>
  <c r="AB535" i="2"/>
  <c r="AE535" i="2"/>
  <c r="AH535" i="2"/>
  <c r="AK535" i="2"/>
  <c r="AN535" i="2"/>
  <c r="D538" i="2"/>
  <c r="G538" i="2"/>
  <c r="J538" i="2"/>
  <c r="M538" i="2"/>
  <c r="P538" i="2"/>
  <c r="S538" i="2"/>
  <c r="V538" i="2"/>
  <c r="Y538" i="2"/>
  <c r="AB538" i="2"/>
  <c r="AE538" i="2"/>
  <c r="AH538" i="2"/>
  <c r="AK538" i="2"/>
  <c r="AN538" i="2"/>
  <c r="D539" i="2"/>
  <c r="G539" i="2"/>
  <c r="J539" i="2"/>
  <c r="M539" i="2"/>
  <c r="P539" i="2"/>
  <c r="S539" i="2"/>
  <c r="V539" i="2"/>
  <c r="Y539" i="2"/>
  <c r="AB539" i="2"/>
  <c r="AE539" i="2"/>
  <c r="AH539" i="2"/>
  <c r="AK539" i="2"/>
  <c r="AN539" i="2"/>
  <c r="D542" i="2"/>
  <c r="G542" i="2"/>
  <c r="J542" i="2"/>
  <c r="M542" i="2"/>
  <c r="P542" i="2"/>
  <c r="S542" i="2"/>
  <c r="V542" i="2"/>
  <c r="Y542" i="2"/>
  <c r="AB542" i="2"/>
  <c r="AE542" i="2"/>
  <c r="AH542" i="2"/>
  <c r="AK542" i="2"/>
  <c r="AN542" i="2"/>
  <c r="D543" i="2"/>
  <c r="G543" i="2"/>
  <c r="J543" i="2"/>
  <c r="M543" i="2"/>
  <c r="P543" i="2"/>
  <c r="S543" i="2"/>
  <c r="V543" i="2"/>
  <c r="Y543" i="2"/>
  <c r="AB543" i="2"/>
  <c r="AE543" i="2"/>
  <c r="AH543" i="2"/>
  <c r="AK543" i="2"/>
  <c r="AN543" i="2"/>
  <c r="D544" i="2"/>
  <c r="G544" i="2"/>
  <c r="J544" i="2"/>
  <c r="M544" i="2"/>
  <c r="P544" i="2"/>
  <c r="S544" i="2"/>
  <c r="V544" i="2"/>
  <c r="Y544" i="2"/>
  <c r="AB544" i="2"/>
  <c r="AE544" i="2"/>
  <c r="AH544" i="2"/>
  <c r="AK544" i="2"/>
  <c r="AN544" i="2"/>
  <c r="D545" i="2"/>
  <c r="G545" i="2"/>
  <c r="J545" i="2"/>
  <c r="M545" i="2"/>
  <c r="P545" i="2"/>
  <c r="S545" i="2"/>
  <c r="V545" i="2"/>
  <c r="Y545" i="2"/>
  <c r="AB545" i="2"/>
  <c r="AE545" i="2"/>
  <c r="AH545" i="2"/>
  <c r="AK545" i="2"/>
  <c r="AN545" i="2"/>
  <c r="D546" i="2"/>
  <c r="G546" i="2"/>
  <c r="J546" i="2"/>
  <c r="M546" i="2"/>
  <c r="P546" i="2"/>
  <c r="S546" i="2"/>
  <c r="V546" i="2"/>
  <c r="Y546" i="2"/>
  <c r="AB546" i="2"/>
  <c r="AE546" i="2"/>
  <c r="AH546" i="2"/>
  <c r="AK546" i="2"/>
  <c r="AN546" i="2"/>
  <c r="D547" i="2"/>
  <c r="G547" i="2"/>
  <c r="J547" i="2"/>
  <c r="M547" i="2"/>
  <c r="P547" i="2"/>
  <c r="S547" i="2"/>
  <c r="V547" i="2"/>
  <c r="Y547" i="2"/>
  <c r="AB547" i="2"/>
  <c r="AE547" i="2"/>
  <c r="AH547" i="2"/>
  <c r="AK547" i="2"/>
  <c r="AN547" i="2"/>
  <c r="D548" i="2"/>
  <c r="G548" i="2"/>
  <c r="J548" i="2"/>
  <c r="M548" i="2"/>
  <c r="P548" i="2"/>
  <c r="S548" i="2"/>
  <c r="V548" i="2"/>
  <c r="Y548" i="2"/>
  <c r="AB548" i="2"/>
  <c r="AE548" i="2"/>
  <c r="AH548" i="2"/>
  <c r="AK548" i="2"/>
  <c r="AN548" i="2"/>
  <c r="D551" i="2"/>
  <c r="G551" i="2"/>
  <c r="J551" i="2"/>
  <c r="M551" i="2"/>
  <c r="P551" i="2"/>
  <c r="S551" i="2"/>
  <c r="V551" i="2"/>
  <c r="Y551" i="2"/>
  <c r="AB551" i="2"/>
  <c r="AE551" i="2"/>
  <c r="AH551" i="2"/>
  <c r="AK551" i="2"/>
  <c r="AN551" i="2"/>
  <c r="D552" i="2"/>
  <c r="G552" i="2"/>
  <c r="J552" i="2"/>
  <c r="M552" i="2"/>
  <c r="P552" i="2"/>
  <c r="S552" i="2"/>
  <c r="V552" i="2"/>
  <c r="Y552" i="2"/>
  <c r="AB552" i="2"/>
  <c r="AE552" i="2"/>
  <c r="AH552" i="2"/>
  <c r="AK552" i="2"/>
  <c r="AN552" i="2"/>
  <c r="D553" i="2"/>
  <c r="G553" i="2"/>
  <c r="J553" i="2"/>
  <c r="M553" i="2"/>
  <c r="P553" i="2"/>
  <c r="S553" i="2"/>
  <c r="V553" i="2"/>
  <c r="Y553" i="2"/>
  <c r="AB553" i="2"/>
  <c r="AE553" i="2"/>
  <c r="AH553" i="2"/>
  <c r="AK553" i="2"/>
  <c r="AN553" i="2"/>
  <c r="D554" i="2"/>
  <c r="G554" i="2"/>
  <c r="J554" i="2"/>
  <c r="M554" i="2"/>
  <c r="P554" i="2"/>
  <c r="S554" i="2"/>
  <c r="V554" i="2"/>
  <c r="Y554" i="2"/>
  <c r="AB554" i="2"/>
  <c r="AE554" i="2"/>
  <c r="AH554" i="2"/>
  <c r="AK554" i="2"/>
  <c r="AN554" i="2"/>
  <c r="D555" i="2"/>
  <c r="G555" i="2"/>
  <c r="J555" i="2"/>
  <c r="M555" i="2"/>
  <c r="P555" i="2"/>
  <c r="S555" i="2"/>
  <c r="V555" i="2"/>
  <c r="Y555" i="2"/>
  <c r="AB555" i="2"/>
  <c r="AE555" i="2"/>
  <c r="AH555" i="2"/>
  <c r="AK555" i="2"/>
  <c r="AN555" i="2"/>
  <c r="D556" i="2"/>
  <c r="G556" i="2"/>
  <c r="J556" i="2"/>
  <c r="M556" i="2"/>
  <c r="P556" i="2"/>
  <c r="S556" i="2"/>
  <c r="V556" i="2"/>
  <c r="Y556" i="2"/>
  <c r="AB556" i="2"/>
  <c r="AE556" i="2"/>
  <c r="AH556" i="2"/>
  <c r="AK556" i="2"/>
  <c r="AN556" i="2"/>
  <c r="D557" i="2"/>
  <c r="G557" i="2"/>
  <c r="J557" i="2"/>
  <c r="M557" i="2"/>
  <c r="P557" i="2"/>
  <c r="S557" i="2"/>
  <c r="V557" i="2"/>
  <c r="Y557" i="2"/>
  <c r="AB557" i="2"/>
  <c r="AE557" i="2"/>
  <c r="AH557" i="2"/>
  <c r="AK557" i="2"/>
  <c r="AN557" i="2"/>
  <c r="D558" i="2"/>
  <c r="G558" i="2"/>
  <c r="J558" i="2"/>
  <c r="M558" i="2"/>
  <c r="P558" i="2"/>
  <c r="S558" i="2"/>
  <c r="V558" i="2"/>
  <c r="Y558" i="2"/>
  <c r="AB558" i="2"/>
  <c r="AE558" i="2"/>
  <c r="AH558" i="2"/>
  <c r="AK558" i="2"/>
  <c r="AN558" i="2"/>
  <c r="D559" i="2"/>
  <c r="G559" i="2"/>
  <c r="J559" i="2"/>
  <c r="M559" i="2"/>
  <c r="P559" i="2"/>
  <c r="S559" i="2"/>
  <c r="V559" i="2"/>
  <c r="Y559" i="2"/>
  <c r="AB559" i="2"/>
  <c r="AE559" i="2"/>
  <c r="AH559" i="2"/>
  <c r="AK559" i="2"/>
  <c r="AN559" i="2"/>
  <c r="D562" i="2"/>
  <c r="G562" i="2"/>
  <c r="J562" i="2"/>
  <c r="M562" i="2"/>
  <c r="P562" i="2"/>
  <c r="S562" i="2"/>
  <c r="V562" i="2"/>
  <c r="Y562" i="2"/>
  <c r="AB562" i="2"/>
  <c r="AE562" i="2"/>
  <c r="AH562" i="2"/>
  <c r="AK562" i="2"/>
  <c r="AN562" i="2"/>
  <c r="D565" i="2"/>
  <c r="G565" i="2"/>
  <c r="J565" i="2"/>
  <c r="M565" i="2"/>
  <c r="P565" i="2"/>
  <c r="S565" i="2"/>
  <c r="V565" i="2"/>
  <c r="Y565" i="2"/>
  <c r="AB565" i="2"/>
  <c r="AE565" i="2"/>
  <c r="AH565" i="2"/>
  <c r="AK565" i="2"/>
  <c r="AN565" i="2"/>
  <c r="D566" i="2"/>
  <c r="G566" i="2"/>
  <c r="J566" i="2"/>
  <c r="M566" i="2"/>
  <c r="P566" i="2"/>
  <c r="S566" i="2"/>
  <c r="V566" i="2"/>
  <c r="Y566" i="2"/>
  <c r="AB566" i="2"/>
  <c r="AE566" i="2"/>
  <c r="AH566" i="2"/>
  <c r="AK566" i="2"/>
  <c r="AN566" i="2"/>
  <c r="D567" i="2"/>
  <c r="G567" i="2"/>
  <c r="J567" i="2"/>
  <c r="M567" i="2"/>
  <c r="P567" i="2"/>
  <c r="S567" i="2"/>
  <c r="V567" i="2"/>
  <c r="Y567" i="2"/>
  <c r="AB567" i="2"/>
  <c r="AE567" i="2"/>
  <c r="AH567" i="2"/>
  <c r="AK567" i="2"/>
  <c r="AN567" i="2"/>
  <c r="D568" i="2"/>
  <c r="G568" i="2"/>
  <c r="J568" i="2"/>
  <c r="M568" i="2"/>
  <c r="P568" i="2"/>
  <c r="S568" i="2"/>
  <c r="V568" i="2"/>
  <c r="Y568" i="2"/>
  <c r="AB568" i="2"/>
  <c r="AE568" i="2"/>
  <c r="AH568" i="2"/>
  <c r="AK568" i="2"/>
  <c r="AN568" i="2"/>
  <c r="D569" i="2"/>
  <c r="G569" i="2"/>
  <c r="J569" i="2"/>
  <c r="M569" i="2"/>
  <c r="P569" i="2"/>
  <c r="S569" i="2"/>
  <c r="V569" i="2"/>
  <c r="Y569" i="2"/>
  <c r="AB569" i="2"/>
  <c r="AE569" i="2"/>
  <c r="AH569" i="2"/>
  <c r="AK569" i="2"/>
  <c r="AN569" i="2"/>
  <c r="D570" i="2"/>
  <c r="G570" i="2"/>
  <c r="J570" i="2"/>
  <c r="M570" i="2"/>
  <c r="P570" i="2"/>
  <c r="S570" i="2"/>
  <c r="V570" i="2"/>
  <c r="Y570" i="2"/>
  <c r="AB570" i="2"/>
  <c r="AE570" i="2"/>
  <c r="AH570" i="2"/>
  <c r="AK570" i="2"/>
  <c r="AN570" i="2"/>
  <c r="D571" i="2"/>
  <c r="G571" i="2"/>
  <c r="J571" i="2"/>
  <c r="M571" i="2"/>
  <c r="P571" i="2"/>
  <c r="S571" i="2"/>
  <c r="V571" i="2"/>
  <c r="Y571" i="2"/>
  <c r="AB571" i="2"/>
  <c r="AE571" i="2"/>
  <c r="AH571" i="2"/>
  <c r="AK571" i="2"/>
  <c r="AN571" i="2"/>
  <c r="D572" i="2"/>
  <c r="G572" i="2"/>
  <c r="J572" i="2"/>
  <c r="M572" i="2"/>
  <c r="P572" i="2"/>
  <c r="S572" i="2"/>
  <c r="V572" i="2"/>
  <c r="Y572" i="2"/>
  <c r="AB572" i="2"/>
  <c r="AE572" i="2"/>
  <c r="AH572" i="2"/>
  <c r="AK572" i="2"/>
  <c r="AN572" i="2"/>
  <c r="D573" i="2"/>
  <c r="G573" i="2"/>
  <c r="J573" i="2"/>
  <c r="M573" i="2"/>
  <c r="P573" i="2"/>
  <c r="S573" i="2"/>
  <c r="V573" i="2"/>
  <c r="Y573" i="2"/>
  <c r="AB573" i="2"/>
  <c r="AE573" i="2"/>
  <c r="AH573" i="2"/>
  <c r="AK573" i="2"/>
  <c r="AN573" i="2"/>
  <c r="D576" i="2"/>
  <c r="G576" i="2"/>
  <c r="J576" i="2"/>
  <c r="M576" i="2"/>
  <c r="P576" i="2"/>
  <c r="S576" i="2"/>
  <c r="V576" i="2"/>
  <c r="Y576" i="2"/>
  <c r="AB576" i="2"/>
  <c r="AE576" i="2"/>
  <c r="AH576" i="2"/>
  <c r="AK576" i="2"/>
  <c r="AN576" i="2"/>
  <c r="D577" i="2"/>
  <c r="G577" i="2"/>
  <c r="J577" i="2"/>
  <c r="M577" i="2"/>
  <c r="P577" i="2"/>
  <c r="S577" i="2"/>
  <c r="V577" i="2"/>
  <c r="Y577" i="2"/>
  <c r="AB577" i="2"/>
  <c r="AE577" i="2"/>
  <c r="AH577" i="2"/>
  <c r="AK577" i="2"/>
  <c r="AN577" i="2"/>
  <c r="D578" i="2"/>
  <c r="G578" i="2"/>
  <c r="J578" i="2"/>
  <c r="M578" i="2"/>
  <c r="P578" i="2"/>
  <c r="S578" i="2"/>
  <c r="V578" i="2"/>
  <c r="Y578" i="2"/>
  <c r="AB578" i="2"/>
  <c r="AE578" i="2"/>
  <c r="AH578" i="2"/>
  <c r="AK578" i="2"/>
  <c r="AN578" i="2"/>
  <c r="D579" i="2"/>
  <c r="G579" i="2"/>
  <c r="J579" i="2"/>
  <c r="M579" i="2"/>
  <c r="P579" i="2"/>
  <c r="S579" i="2"/>
  <c r="V579" i="2"/>
  <c r="Y579" i="2"/>
  <c r="AB579" i="2"/>
  <c r="AE579" i="2"/>
  <c r="AH579" i="2"/>
  <c r="AK579" i="2"/>
  <c r="AN579" i="2"/>
  <c r="D580" i="2"/>
  <c r="G580" i="2"/>
  <c r="J580" i="2"/>
  <c r="M580" i="2"/>
  <c r="P580" i="2"/>
  <c r="S580" i="2"/>
  <c r="V580" i="2"/>
  <c r="Y580" i="2"/>
  <c r="AB580" i="2"/>
  <c r="AE580" i="2"/>
  <c r="AH580" i="2"/>
  <c r="AK580" i="2"/>
  <c r="AN580" i="2"/>
  <c r="D581" i="2"/>
  <c r="G581" i="2"/>
  <c r="J581" i="2"/>
  <c r="M581" i="2"/>
  <c r="P581" i="2"/>
  <c r="S581" i="2"/>
  <c r="V581" i="2"/>
  <c r="Y581" i="2"/>
  <c r="AB581" i="2"/>
  <c r="AE581" i="2"/>
  <c r="AH581" i="2"/>
  <c r="AK581" i="2"/>
  <c r="AN581" i="2"/>
  <c r="D582" i="2"/>
  <c r="G582" i="2"/>
  <c r="J582" i="2"/>
  <c r="M582" i="2"/>
  <c r="P582" i="2"/>
  <c r="S582" i="2"/>
  <c r="V582" i="2"/>
  <c r="Y582" i="2"/>
  <c r="AB582" i="2"/>
  <c r="AE582" i="2"/>
  <c r="AH582" i="2"/>
  <c r="AK582" i="2"/>
  <c r="AN582" i="2"/>
  <c r="D583" i="2"/>
  <c r="G583" i="2"/>
  <c r="J583" i="2"/>
  <c r="M583" i="2"/>
  <c r="P583" i="2"/>
  <c r="S583" i="2"/>
  <c r="V583" i="2"/>
  <c r="Y583" i="2"/>
  <c r="AB583" i="2"/>
  <c r="AE583" i="2"/>
  <c r="AH583" i="2"/>
  <c r="AK583" i="2"/>
  <c r="AN583" i="2"/>
  <c r="D584" i="2"/>
  <c r="G584" i="2"/>
  <c r="J584" i="2"/>
  <c r="M584" i="2"/>
  <c r="P584" i="2"/>
  <c r="S584" i="2"/>
  <c r="V584" i="2"/>
  <c r="Y584" i="2"/>
  <c r="AB584" i="2"/>
  <c r="AE584" i="2"/>
  <c r="AH584" i="2"/>
  <c r="AK584" i="2"/>
  <c r="AN584" i="2"/>
  <c r="D587" i="2"/>
  <c r="G587" i="2"/>
  <c r="J587" i="2"/>
  <c r="M587" i="2"/>
  <c r="P587" i="2"/>
  <c r="S587" i="2"/>
  <c r="V587" i="2"/>
  <c r="Y587" i="2"/>
  <c r="AB587" i="2"/>
  <c r="AE587" i="2"/>
  <c r="AH587" i="2"/>
  <c r="AK587" i="2"/>
  <c r="AN587" i="2"/>
  <c r="D588" i="2"/>
  <c r="G588" i="2"/>
  <c r="J588" i="2"/>
  <c r="M588" i="2"/>
  <c r="P588" i="2"/>
  <c r="S588" i="2"/>
  <c r="V588" i="2"/>
  <c r="Y588" i="2"/>
  <c r="AB588" i="2"/>
  <c r="AE588" i="2"/>
  <c r="AH588" i="2"/>
  <c r="AK588" i="2"/>
  <c r="AN588" i="2"/>
  <c r="D589" i="2"/>
  <c r="G589" i="2"/>
  <c r="J589" i="2"/>
  <c r="M589" i="2"/>
  <c r="P589" i="2"/>
  <c r="S589" i="2"/>
  <c r="V589" i="2"/>
  <c r="Y589" i="2"/>
  <c r="AB589" i="2"/>
  <c r="AE589" i="2"/>
  <c r="AH589" i="2"/>
  <c r="AK589" i="2"/>
  <c r="AN589" i="2"/>
  <c r="D590" i="2"/>
  <c r="G590" i="2"/>
  <c r="J590" i="2"/>
  <c r="M590" i="2"/>
  <c r="P590" i="2"/>
  <c r="S590" i="2"/>
  <c r="V590" i="2"/>
  <c r="Y590" i="2"/>
  <c r="AB590" i="2"/>
  <c r="AE590" i="2"/>
  <c r="AH590" i="2"/>
  <c r="AK590" i="2"/>
  <c r="AN590" i="2"/>
  <c r="D591" i="2"/>
  <c r="G591" i="2"/>
  <c r="J591" i="2"/>
  <c r="M591" i="2"/>
  <c r="P591" i="2"/>
  <c r="S591" i="2"/>
  <c r="V591" i="2"/>
  <c r="Y591" i="2"/>
  <c r="AB591" i="2"/>
  <c r="AE591" i="2"/>
  <c r="AH591" i="2"/>
  <c r="AK591" i="2"/>
  <c r="AN591" i="2"/>
  <c r="D592" i="2"/>
  <c r="G592" i="2"/>
  <c r="J592" i="2"/>
  <c r="M592" i="2"/>
  <c r="P592" i="2"/>
  <c r="S592" i="2"/>
  <c r="V592" i="2"/>
  <c r="Y592" i="2"/>
  <c r="AB592" i="2"/>
  <c r="AE592" i="2"/>
  <c r="AH592" i="2"/>
  <c r="AK592" i="2"/>
  <c r="AN592" i="2"/>
  <c r="D593" i="2"/>
  <c r="G593" i="2"/>
  <c r="J593" i="2"/>
  <c r="M593" i="2"/>
  <c r="P593" i="2"/>
  <c r="S593" i="2"/>
  <c r="V593" i="2"/>
  <c r="Y593" i="2"/>
  <c r="AB593" i="2"/>
  <c r="AE593" i="2"/>
  <c r="AH593" i="2"/>
  <c r="AK593" i="2"/>
  <c r="AN593" i="2"/>
  <c r="D594" i="2"/>
  <c r="G594" i="2"/>
  <c r="J594" i="2"/>
  <c r="M594" i="2"/>
  <c r="P594" i="2"/>
  <c r="S594" i="2"/>
  <c r="V594" i="2"/>
  <c r="Y594" i="2"/>
  <c r="AB594" i="2"/>
  <c r="AE594" i="2"/>
  <c r="AH594" i="2"/>
  <c r="AK594" i="2"/>
  <c r="AN594" i="2"/>
  <c r="D595" i="2"/>
  <c r="G595" i="2"/>
  <c r="J595" i="2"/>
  <c r="M595" i="2"/>
  <c r="P595" i="2"/>
  <c r="S595" i="2"/>
  <c r="V595" i="2"/>
  <c r="Y595" i="2"/>
  <c r="AB595" i="2"/>
  <c r="AE595" i="2"/>
  <c r="AH595" i="2"/>
  <c r="AK595" i="2"/>
  <c r="AN595" i="2"/>
  <c r="D596" i="2"/>
  <c r="G596" i="2"/>
  <c r="J596" i="2"/>
  <c r="M596" i="2"/>
  <c r="P596" i="2"/>
  <c r="S596" i="2"/>
  <c r="V596" i="2"/>
  <c r="Y596" i="2"/>
  <c r="AB596" i="2"/>
  <c r="AE596" i="2"/>
  <c r="AH596" i="2"/>
  <c r="AK596" i="2"/>
  <c r="AN596" i="2"/>
  <c r="D599" i="2"/>
  <c r="G599" i="2"/>
  <c r="J599" i="2"/>
  <c r="M599" i="2"/>
  <c r="P599" i="2"/>
  <c r="S599" i="2"/>
  <c r="V599" i="2"/>
  <c r="Y599" i="2"/>
  <c r="AB599" i="2"/>
  <c r="AE599" i="2"/>
  <c r="AH599" i="2"/>
  <c r="AK599" i="2"/>
  <c r="AN599" i="2"/>
  <c r="D600" i="2"/>
  <c r="G600" i="2"/>
  <c r="J600" i="2"/>
  <c r="M600" i="2"/>
  <c r="P600" i="2"/>
  <c r="S600" i="2"/>
  <c r="V600" i="2"/>
  <c r="Y600" i="2"/>
  <c r="AB600" i="2"/>
  <c r="AE600" i="2"/>
  <c r="AH600" i="2"/>
  <c r="AK600" i="2"/>
  <c r="AN600" i="2"/>
  <c r="D601" i="2"/>
  <c r="G601" i="2"/>
  <c r="J601" i="2"/>
  <c r="M601" i="2"/>
  <c r="P601" i="2"/>
  <c r="S601" i="2"/>
  <c r="V601" i="2"/>
  <c r="Y601" i="2"/>
  <c r="AB601" i="2"/>
  <c r="AE601" i="2"/>
  <c r="AH601" i="2"/>
  <c r="AK601" i="2"/>
  <c r="AN601" i="2"/>
  <c r="D602" i="2"/>
  <c r="G602" i="2"/>
  <c r="J602" i="2"/>
  <c r="M602" i="2"/>
  <c r="P602" i="2"/>
  <c r="S602" i="2"/>
  <c r="V602" i="2"/>
  <c r="Y602" i="2"/>
  <c r="AB602" i="2"/>
  <c r="AE602" i="2"/>
  <c r="AH602" i="2"/>
  <c r="AK602" i="2"/>
  <c r="AN602" i="2"/>
  <c r="D603" i="2"/>
  <c r="G603" i="2"/>
  <c r="J603" i="2"/>
  <c r="M603" i="2"/>
  <c r="P603" i="2"/>
  <c r="S603" i="2"/>
  <c r="V603" i="2"/>
  <c r="Y603" i="2"/>
  <c r="AB603" i="2"/>
  <c r="AE603" i="2"/>
  <c r="AH603" i="2"/>
  <c r="AK603" i="2"/>
  <c r="AN603" i="2"/>
  <c r="D604" i="2"/>
  <c r="G604" i="2"/>
  <c r="J604" i="2"/>
  <c r="M604" i="2"/>
  <c r="P604" i="2"/>
  <c r="S604" i="2"/>
  <c r="V604" i="2"/>
  <c r="Y604" i="2"/>
  <c r="AB604" i="2"/>
  <c r="AE604" i="2"/>
  <c r="AH604" i="2"/>
  <c r="AK604" i="2"/>
  <c r="AN604" i="2"/>
  <c r="D605" i="2"/>
  <c r="G605" i="2"/>
  <c r="J605" i="2"/>
  <c r="M605" i="2"/>
  <c r="P605" i="2"/>
  <c r="S605" i="2"/>
  <c r="V605" i="2"/>
  <c r="Y605" i="2"/>
  <c r="AB605" i="2"/>
  <c r="AE605" i="2"/>
  <c r="AH605" i="2"/>
  <c r="AK605" i="2"/>
  <c r="AN605" i="2"/>
  <c r="D606" i="2"/>
  <c r="G606" i="2"/>
  <c r="J606" i="2"/>
  <c r="M606" i="2"/>
  <c r="P606" i="2"/>
  <c r="S606" i="2"/>
  <c r="V606" i="2"/>
  <c r="Y606" i="2"/>
  <c r="AB606" i="2"/>
  <c r="AE606" i="2"/>
  <c r="AH606" i="2"/>
  <c r="AK606" i="2"/>
  <c r="AN606" i="2"/>
  <c r="D609" i="2"/>
  <c r="G609" i="2"/>
  <c r="J609" i="2"/>
  <c r="M609" i="2"/>
  <c r="P609" i="2"/>
  <c r="S609" i="2"/>
  <c r="V609" i="2"/>
  <c r="Y609" i="2"/>
  <c r="AB609" i="2"/>
  <c r="AE609" i="2"/>
  <c r="AH609" i="2"/>
  <c r="AK609" i="2"/>
  <c r="AN609" i="2"/>
  <c r="D610" i="2"/>
  <c r="G610" i="2"/>
  <c r="J610" i="2"/>
  <c r="M610" i="2"/>
  <c r="P610" i="2"/>
  <c r="S610" i="2"/>
  <c r="V610" i="2"/>
  <c r="Y610" i="2"/>
  <c r="AB610" i="2"/>
  <c r="AE610" i="2"/>
  <c r="AH610" i="2"/>
  <c r="AK610" i="2"/>
  <c r="AN610" i="2"/>
  <c r="D611" i="2"/>
  <c r="G611" i="2"/>
  <c r="J611" i="2"/>
  <c r="M611" i="2"/>
  <c r="P611" i="2"/>
  <c r="S611" i="2"/>
  <c r="V611" i="2"/>
  <c r="Y611" i="2"/>
  <c r="AB611" i="2"/>
  <c r="AE611" i="2"/>
  <c r="AH611" i="2"/>
  <c r="AK611" i="2"/>
  <c r="AN611" i="2"/>
  <c r="D612" i="2"/>
  <c r="G612" i="2"/>
  <c r="J612" i="2"/>
  <c r="M612" i="2"/>
  <c r="P612" i="2"/>
  <c r="S612" i="2"/>
  <c r="V612" i="2"/>
  <c r="Y612" i="2"/>
  <c r="AB612" i="2"/>
  <c r="AE612" i="2"/>
  <c r="AH612" i="2"/>
  <c r="AK612" i="2"/>
  <c r="AN612" i="2"/>
  <c r="D613" i="2"/>
  <c r="G613" i="2"/>
  <c r="J613" i="2"/>
  <c r="M613" i="2"/>
  <c r="P613" i="2"/>
  <c r="S613" i="2"/>
  <c r="V613" i="2"/>
  <c r="Y613" i="2"/>
  <c r="AB613" i="2"/>
  <c r="AE613" i="2"/>
  <c r="AH613" i="2"/>
  <c r="AK613" i="2"/>
  <c r="AN613" i="2"/>
  <c r="D616" i="2"/>
  <c r="G616" i="2"/>
  <c r="J616" i="2"/>
  <c r="M616" i="2"/>
  <c r="P616" i="2"/>
  <c r="S616" i="2"/>
  <c r="V616" i="2"/>
  <c r="Y616" i="2"/>
  <c r="AB616" i="2"/>
  <c r="AE616" i="2"/>
  <c r="AH616" i="2"/>
  <c r="AK616" i="2"/>
  <c r="AN616" i="2"/>
  <c r="D617" i="2"/>
  <c r="G617" i="2"/>
  <c r="J617" i="2"/>
  <c r="M617" i="2"/>
  <c r="P617" i="2"/>
  <c r="S617" i="2"/>
  <c r="V617" i="2"/>
  <c r="Y617" i="2"/>
  <c r="AB617" i="2"/>
  <c r="AE617" i="2"/>
  <c r="AH617" i="2"/>
  <c r="AK617" i="2"/>
  <c r="AN617" i="2"/>
  <c r="D618" i="2"/>
  <c r="G618" i="2"/>
  <c r="J618" i="2"/>
  <c r="M618" i="2"/>
  <c r="P618" i="2"/>
  <c r="S618" i="2"/>
  <c r="V618" i="2"/>
  <c r="Y618" i="2"/>
  <c r="AB618" i="2"/>
  <c r="AE618" i="2"/>
  <c r="AH618" i="2"/>
  <c r="AK618" i="2"/>
  <c r="AN618" i="2"/>
  <c r="D619" i="2"/>
  <c r="G619" i="2"/>
  <c r="J619" i="2"/>
  <c r="M619" i="2"/>
  <c r="P619" i="2"/>
  <c r="S619" i="2"/>
  <c r="V619" i="2"/>
  <c r="Y619" i="2"/>
  <c r="AB619" i="2"/>
  <c r="AE619" i="2"/>
  <c r="AH619" i="2"/>
  <c r="AK619" i="2"/>
  <c r="AN619" i="2"/>
  <c r="D620" i="2"/>
  <c r="G620" i="2"/>
  <c r="J620" i="2"/>
  <c r="M620" i="2"/>
  <c r="P620" i="2"/>
  <c r="S620" i="2"/>
  <c r="V620" i="2"/>
  <c r="Y620" i="2"/>
  <c r="AB620" i="2"/>
  <c r="AE620" i="2"/>
  <c r="AH620" i="2"/>
  <c r="AK620" i="2"/>
  <c r="AN620" i="2"/>
  <c r="D621" i="2"/>
  <c r="G621" i="2"/>
  <c r="J621" i="2"/>
  <c r="M621" i="2"/>
  <c r="P621" i="2"/>
  <c r="S621" i="2"/>
  <c r="V621" i="2"/>
  <c r="Y621" i="2"/>
  <c r="AB621" i="2"/>
  <c r="AE621" i="2"/>
  <c r="AH621" i="2"/>
  <c r="AK621" i="2"/>
  <c r="AN621" i="2"/>
  <c r="D622" i="2"/>
  <c r="G622" i="2"/>
  <c r="J622" i="2"/>
  <c r="M622" i="2"/>
  <c r="P622" i="2"/>
  <c r="S622" i="2"/>
  <c r="V622" i="2"/>
  <c r="Y622" i="2"/>
  <c r="AB622" i="2"/>
  <c r="AE622" i="2"/>
  <c r="AH622" i="2"/>
  <c r="AK622" i="2"/>
  <c r="AN622" i="2"/>
  <c r="D623" i="2"/>
  <c r="G623" i="2"/>
  <c r="J623" i="2"/>
  <c r="M623" i="2"/>
  <c r="P623" i="2"/>
  <c r="S623" i="2"/>
  <c r="V623" i="2"/>
  <c r="Y623" i="2"/>
  <c r="AB623" i="2"/>
  <c r="AE623" i="2"/>
  <c r="AH623" i="2"/>
  <c r="AK623" i="2"/>
  <c r="AN623" i="2"/>
  <c r="D626" i="2"/>
  <c r="G626" i="2"/>
  <c r="J626" i="2"/>
  <c r="M626" i="2"/>
  <c r="P626" i="2"/>
  <c r="S626" i="2"/>
  <c r="V626" i="2"/>
  <c r="Y626" i="2"/>
  <c r="AB626" i="2"/>
  <c r="AE626" i="2"/>
  <c r="AH626" i="2"/>
  <c r="AK626" i="2"/>
  <c r="AN626" i="2"/>
  <c r="D627" i="2"/>
  <c r="G627" i="2"/>
  <c r="J627" i="2"/>
  <c r="M627" i="2"/>
  <c r="P627" i="2"/>
  <c r="S627" i="2"/>
  <c r="V627" i="2"/>
  <c r="Y627" i="2"/>
  <c r="AB627" i="2"/>
  <c r="AE627" i="2"/>
  <c r="AH627" i="2"/>
  <c r="AK627" i="2"/>
  <c r="AN627" i="2"/>
  <c r="D628" i="2"/>
  <c r="G628" i="2"/>
  <c r="J628" i="2"/>
  <c r="M628" i="2"/>
  <c r="P628" i="2"/>
  <c r="S628" i="2"/>
  <c r="V628" i="2"/>
  <c r="Y628" i="2"/>
  <c r="AB628" i="2"/>
  <c r="AE628" i="2"/>
  <c r="AH628" i="2"/>
  <c r="AK628" i="2"/>
  <c r="AN628" i="2"/>
  <c r="D629" i="2"/>
  <c r="G629" i="2"/>
  <c r="J629" i="2"/>
  <c r="M629" i="2"/>
  <c r="P629" i="2"/>
  <c r="S629" i="2"/>
  <c r="V629" i="2"/>
  <c r="Y629" i="2"/>
  <c r="AB629" i="2"/>
  <c r="AE629" i="2"/>
  <c r="AH629" i="2"/>
  <c r="AK629" i="2"/>
  <c r="AN629" i="2"/>
  <c r="D630" i="2"/>
  <c r="G630" i="2"/>
  <c r="J630" i="2"/>
  <c r="M630" i="2"/>
  <c r="P630" i="2"/>
  <c r="S630" i="2"/>
  <c r="V630" i="2"/>
  <c r="Y630" i="2"/>
  <c r="AB630" i="2"/>
  <c r="AE630" i="2"/>
  <c r="AH630" i="2"/>
  <c r="AK630" i="2"/>
  <c r="AN630" i="2"/>
  <c r="D631" i="2"/>
  <c r="G631" i="2"/>
  <c r="J631" i="2"/>
  <c r="M631" i="2"/>
  <c r="P631" i="2"/>
  <c r="S631" i="2"/>
  <c r="V631" i="2"/>
  <c r="Y631" i="2"/>
  <c r="AB631" i="2"/>
  <c r="AE631" i="2"/>
  <c r="AH631" i="2"/>
  <c r="AK631" i="2"/>
  <c r="AN631" i="2"/>
  <c r="D632" i="2"/>
  <c r="G632" i="2"/>
  <c r="J632" i="2"/>
  <c r="M632" i="2"/>
  <c r="P632" i="2"/>
  <c r="S632" i="2"/>
  <c r="V632" i="2"/>
  <c r="Y632" i="2"/>
  <c r="AB632" i="2"/>
  <c r="AE632" i="2"/>
  <c r="AH632" i="2"/>
  <c r="AK632" i="2"/>
  <c r="AN632" i="2"/>
  <c r="D633" i="2"/>
  <c r="G633" i="2"/>
  <c r="J633" i="2"/>
  <c r="M633" i="2"/>
  <c r="P633" i="2"/>
  <c r="S633" i="2"/>
  <c r="V633" i="2"/>
  <c r="Y633" i="2"/>
  <c r="AB633" i="2"/>
  <c r="AE633" i="2"/>
  <c r="AH633" i="2"/>
  <c r="AK633" i="2"/>
  <c r="AN633" i="2"/>
  <c r="D634" i="2"/>
  <c r="G634" i="2"/>
  <c r="J634" i="2"/>
  <c r="M634" i="2"/>
  <c r="P634" i="2"/>
  <c r="S634" i="2"/>
  <c r="V634" i="2"/>
  <c r="Y634" i="2"/>
  <c r="AB634" i="2"/>
  <c r="AE634" i="2"/>
  <c r="AH634" i="2"/>
  <c r="AK634" i="2"/>
  <c r="AN634" i="2"/>
  <c r="D635" i="2"/>
  <c r="G635" i="2"/>
  <c r="J635" i="2"/>
  <c r="M635" i="2"/>
  <c r="P635" i="2"/>
  <c r="S635" i="2"/>
  <c r="V635" i="2"/>
  <c r="Y635" i="2"/>
  <c r="AB635" i="2"/>
  <c r="AE635" i="2"/>
  <c r="AH635" i="2"/>
  <c r="AK635" i="2"/>
  <c r="AN635" i="2"/>
  <c r="D638" i="2"/>
  <c r="G638" i="2"/>
  <c r="J638" i="2"/>
  <c r="M638" i="2"/>
  <c r="P638" i="2"/>
  <c r="S638" i="2"/>
  <c r="V638" i="2"/>
  <c r="Y638" i="2"/>
  <c r="AB638" i="2"/>
  <c r="AE638" i="2"/>
  <c r="AH638" i="2"/>
  <c r="AK638" i="2"/>
  <c r="AN638" i="2"/>
  <c r="D639" i="2"/>
  <c r="G639" i="2"/>
  <c r="J639" i="2"/>
  <c r="M639" i="2"/>
  <c r="P639" i="2"/>
  <c r="S639" i="2"/>
  <c r="V639" i="2"/>
  <c r="Y639" i="2"/>
  <c r="AB639" i="2"/>
  <c r="AE639" i="2"/>
  <c r="AH639" i="2"/>
  <c r="AK639" i="2"/>
  <c r="AN639" i="2"/>
  <c r="D640" i="2"/>
  <c r="G640" i="2"/>
  <c r="J640" i="2"/>
  <c r="M640" i="2"/>
  <c r="P640" i="2"/>
  <c r="S640" i="2"/>
  <c r="V640" i="2"/>
  <c r="Y640" i="2"/>
  <c r="AB640" i="2"/>
  <c r="AE640" i="2"/>
  <c r="AH640" i="2"/>
  <c r="AK640" i="2"/>
  <c r="AN640" i="2"/>
  <c r="D641" i="2"/>
  <c r="G641" i="2"/>
  <c r="J641" i="2"/>
  <c r="M641" i="2"/>
  <c r="P641" i="2"/>
  <c r="S641" i="2"/>
  <c r="V641" i="2"/>
  <c r="Y641" i="2"/>
  <c r="AB641" i="2"/>
  <c r="AE641" i="2"/>
  <c r="AH641" i="2"/>
  <c r="AK641" i="2"/>
  <c r="AN641" i="2"/>
  <c r="D642" i="2"/>
  <c r="G642" i="2"/>
  <c r="J642" i="2"/>
  <c r="M642" i="2"/>
  <c r="P642" i="2"/>
  <c r="S642" i="2"/>
  <c r="V642" i="2"/>
  <c r="Y642" i="2"/>
  <c r="AB642" i="2"/>
  <c r="AE642" i="2"/>
  <c r="AH642" i="2"/>
  <c r="AK642" i="2"/>
  <c r="AN642" i="2"/>
  <c r="D643" i="2"/>
  <c r="G643" i="2"/>
  <c r="J643" i="2"/>
  <c r="M643" i="2"/>
  <c r="P643" i="2"/>
  <c r="S643" i="2"/>
  <c r="V643" i="2"/>
  <c r="Y643" i="2"/>
  <c r="AB643" i="2"/>
  <c r="AE643" i="2"/>
  <c r="AH643" i="2"/>
  <c r="AK643" i="2"/>
  <c r="AN643" i="2"/>
  <c r="D644" i="2"/>
  <c r="G644" i="2"/>
  <c r="J644" i="2"/>
  <c r="M644" i="2"/>
  <c r="P644" i="2"/>
  <c r="S644" i="2"/>
  <c r="V644" i="2"/>
  <c r="Y644" i="2"/>
  <c r="AB644" i="2"/>
  <c r="AE644" i="2"/>
  <c r="AH644" i="2"/>
  <c r="AK644" i="2"/>
  <c r="AN644" i="2"/>
  <c r="D645" i="2"/>
  <c r="G645" i="2"/>
  <c r="J645" i="2"/>
  <c r="M645" i="2"/>
  <c r="P645" i="2"/>
  <c r="S645" i="2"/>
  <c r="V645" i="2"/>
  <c r="Y645" i="2"/>
  <c r="AB645" i="2"/>
  <c r="AE645" i="2"/>
  <c r="AH645" i="2"/>
  <c r="AK645" i="2"/>
  <c r="AN645" i="2"/>
  <c r="D646" i="2"/>
  <c r="G646" i="2"/>
  <c r="J646" i="2"/>
  <c r="M646" i="2"/>
  <c r="P646" i="2"/>
  <c r="S646" i="2"/>
  <c r="V646" i="2"/>
  <c r="Y646" i="2"/>
  <c r="AB646" i="2"/>
  <c r="AE646" i="2"/>
  <c r="AH646" i="2"/>
  <c r="AK646" i="2"/>
  <c r="AN646" i="2"/>
  <c r="D649" i="2"/>
  <c r="G649" i="2"/>
  <c r="J649" i="2"/>
  <c r="M649" i="2"/>
  <c r="P649" i="2"/>
  <c r="S649" i="2"/>
  <c r="V649" i="2"/>
  <c r="Y649" i="2"/>
  <c r="AB649" i="2"/>
  <c r="AE649" i="2"/>
  <c r="AH649" i="2"/>
  <c r="AK649" i="2"/>
  <c r="AN649" i="2"/>
  <c r="D652" i="2"/>
  <c r="G652" i="2"/>
  <c r="J652" i="2"/>
  <c r="M652" i="2"/>
  <c r="P652" i="2"/>
  <c r="S652" i="2"/>
  <c r="V652" i="2"/>
  <c r="Y652" i="2"/>
  <c r="AB652" i="2"/>
  <c r="AE652" i="2"/>
  <c r="AH652" i="2"/>
  <c r="AK652" i="2"/>
  <c r="AN652" i="2"/>
  <c r="D653" i="2"/>
  <c r="G653" i="2"/>
  <c r="J653" i="2"/>
  <c r="M653" i="2"/>
  <c r="P653" i="2"/>
  <c r="S653" i="2"/>
  <c r="V653" i="2"/>
  <c r="Y653" i="2"/>
  <c r="AB653" i="2"/>
  <c r="AE653" i="2"/>
  <c r="AH653" i="2"/>
  <c r="AK653" i="2"/>
  <c r="AN653" i="2"/>
  <c r="D654" i="2"/>
  <c r="G654" i="2"/>
  <c r="J654" i="2"/>
  <c r="M654" i="2"/>
  <c r="P654" i="2"/>
  <c r="S654" i="2"/>
  <c r="V654" i="2"/>
  <c r="Y654" i="2"/>
  <c r="AB654" i="2"/>
  <c r="AE654" i="2"/>
  <c r="AH654" i="2"/>
  <c r="AK654" i="2"/>
  <c r="AN654" i="2"/>
  <c r="D655" i="2"/>
  <c r="G655" i="2"/>
  <c r="J655" i="2"/>
  <c r="M655" i="2"/>
  <c r="P655" i="2"/>
  <c r="S655" i="2"/>
  <c r="V655" i="2"/>
  <c r="Y655" i="2"/>
  <c r="AB655" i="2"/>
  <c r="AE655" i="2"/>
  <c r="AH655" i="2"/>
  <c r="AK655" i="2"/>
  <c r="AN655" i="2"/>
  <c r="D656" i="2"/>
  <c r="G656" i="2"/>
  <c r="J656" i="2"/>
  <c r="M656" i="2"/>
  <c r="P656" i="2"/>
  <c r="S656" i="2"/>
  <c r="V656" i="2"/>
  <c r="Y656" i="2"/>
  <c r="AB656" i="2"/>
  <c r="AE656" i="2"/>
  <c r="AH656" i="2"/>
  <c r="AK656" i="2"/>
  <c r="AN656" i="2"/>
  <c r="D657" i="2"/>
  <c r="G657" i="2"/>
  <c r="J657" i="2"/>
  <c r="M657" i="2"/>
  <c r="P657" i="2"/>
  <c r="S657" i="2"/>
  <c r="V657" i="2"/>
  <c r="Y657" i="2"/>
  <c r="AB657" i="2"/>
  <c r="AE657" i="2"/>
  <c r="AH657" i="2"/>
  <c r="AK657" i="2"/>
  <c r="AN657" i="2"/>
  <c r="D658" i="2"/>
  <c r="G658" i="2"/>
  <c r="J658" i="2"/>
  <c r="M658" i="2"/>
  <c r="P658" i="2"/>
  <c r="S658" i="2"/>
  <c r="V658" i="2"/>
  <c r="Y658" i="2"/>
  <c r="AB658" i="2"/>
  <c r="AE658" i="2"/>
  <c r="AH658" i="2"/>
  <c r="AK658" i="2"/>
  <c r="AN658" i="2"/>
  <c r="D659" i="2"/>
  <c r="G659" i="2"/>
  <c r="J659" i="2"/>
  <c r="M659" i="2"/>
  <c r="P659" i="2"/>
  <c r="S659" i="2"/>
  <c r="V659" i="2"/>
  <c r="Y659" i="2"/>
  <c r="AB659" i="2"/>
  <c r="AE659" i="2"/>
  <c r="AH659" i="2"/>
  <c r="AK659" i="2"/>
  <c r="AN659" i="2"/>
  <c r="D660" i="2"/>
  <c r="G660" i="2"/>
  <c r="J660" i="2"/>
  <c r="M660" i="2"/>
  <c r="P660" i="2"/>
  <c r="S660" i="2"/>
  <c r="V660" i="2"/>
  <c r="Y660" i="2"/>
  <c r="AB660" i="2"/>
  <c r="AE660" i="2"/>
  <c r="AH660" i="2"/>
  <c r="AK660" i="2"/>
  <c r="AN660" i="2"/>
  <c r="D663" i="2"/>
  <c r="G663" i="2"/>
  <c r="J663" i="2"/>
  <c r="M663" i="2"/>
  <c r="P663" i="2"/>
  <c r="S663" i="2"/>
  <c r="V663" i="2"/>
  <c r="Y663" i="2"/>
  <c r="AB663" i="2"/>
  <c r="AE663" i="2"/>
  <c r="AH663" i="2"/>
  <c r="AK663" i="2"/>
  <c r="AN663" i="2"/>
  <c r="D664" i="2"/>
  <c r="G664" i="2"/>
  <c r="J664" i="2"/>
  <c r="M664" i="2"/>
  <c r="P664" i="2"/>
  <c r="S664" i="2"/>
  <c r="V664" i="2"/>
  <c r="Y664" i="2"/>
  <c r="AB664" i="2"/>
  <c r="AE664" i="2"/>
  <c r="AH664" i="2"/>
  <c r="AK664" i="2"/>
  <c r="AN664" i="2"/>
  <c r="D665" i="2"/>
  <c r="G665" i="2"/>
  <c r="J665" i="2"/>
  <c r="M665" i="2"/>
  <c r="P665" i="2"/>
  <c r="S665" i="2"/>
  <c r="V665" i="2"/>
  <c r="Y665" i="2"/>
  <c r="AB665" i="2"/>
  <c r="AE665" i="2"/>
  <c r="AH665" i="2"/>
  <c r="AK665" i="2"/>
  <c r="AN665" i="2"/>
  <c r="D666" i="2"/>
  <c r="G666" i="2"/>
  <c r="J666" i="2"/>
  <c r="M666" i="2"/>
  <c r="P666" i="2"/>
  <c r="S666" i="2"/>
  <c r="V666" i="2"/>
  <c r="Y666" i="2"/>
  <c r="AB666" i="2"/>
  <c r="AE666" i="2"/>
  <c r="AH666" i="2"/>
  <c r="AK666" i="2"/>
  <c r="AN666" i="2"/>
  <c r="D667" i="2"/>
  <c r="G667" i="2"/>
  <c r="J667" i="2"/>
  <c r="M667" i="2"/>
  <c r="P667" i="2"/>
  <c r="S667" i="2"/>
  <c r="V667" i="2"/>
  <c r="Y667" i="2"/>
  <c r="AB667" i="2"/>
  <c r="AE667" i="2"/>
  <c r="AH667" i="2"/>
  <c r="AK667" i="2"/>
  <c r="AN667" i="2"/>
  <c r="D668" i="2"/>
  <c r="G668" i="2"/>
  <c r="J668" i="2"/>
  <c r="M668" i="2"/>
  <c r="P668" i="2"/>
  <c r="S668" i="2"/>
  <c r="V668" i="2"/>
  <c r="Y668" i="2"/>
  <c r="AB668" i="2"/>
  <c r="AE668" i="2"/>
  <c r="AH668" i="2"/>
  <c r="AK668" i="2"/>
  <c r="AN668" i="2"/>
  <c r="D671" i="2"/>
  <c r="G671" i="2"/>
  <c r="J671" i="2"/>
  <c r="M671" i="2"/>
  <c r="P671" i="2"/>
  <c r="S671" i="2"/>
  <c r="V671" i="2"/>
  <c r="Y671" i="2"/>
  <c r="AB671" i="2"/>
  <c r="AE671" i="2"/>
  <c r="AH671" i="2"/>
  <c r="AK671" i="2"/>
  <c r="AN671" i="2"/>
  <c r="D672" i="2"/>
  <c r="G672" i="2"/>
  <c r="J672" i="2"/>
  <c r="M672" i="2"/>
  <c r="P672" i="2"/>
  <c r="S672" i="2"/>
  <c r="V672" i="2"/>
  <c r="Y672" i="2"/>
  <c r="AB672" i="2"/>
  <c r="AE672" i="2"/>
  <c r="AH672" i="2"/>
  <c r="AK672" i="2"/>
  <c r="AN672" i="2"/>
  <c r="D673" i="2"/>
  <c r="G673" i="2"/>
  <c r="J673" i="2"/>
  <c r="M673" i="2"/>
  <c r="P673" i="2"/>
  <c r="S673" i="2"/>
  <c r="V673" i="2"/>
  <c r="Y673" i="2"/>
  <c r="AB673" i="2"/>
  <c r="AE673" i="2"/>
  <c r="AH673" i="2"/>
  <c r="AK673" i="2"/>
  <c r="AN673" i="2"/>
  <c r="D674" i="2"/>
  <c r="G674" i="2"/>
  <c r="J674" i="2"/>
  <c r="M674" i="2"/>
  <c r="P674" i="2"/>
  <c r="S674" i="2"/>
  <c r="V674" i="2"/>
  <c r="Y674" i="2"/>
  <c r="AB674" i="2"/>
  <c r="AE674" i="2"/>
  <c r="AH674" i="2"/>
  <c r="AK674" i="2"/>
  <c r="AN674" i="2"/>
  <c r="D675" i="2"/>
  <c r="G675" i="2"/>
  <c r="J675" i="2"/>
  <c r="M675" i="2"/>
  <c r="P675" i="2"/>
  <c r="S675" i="2"/>
  <c r="V675" i="2"/>
  <c r="Y675" i="2"/>
  <c r="AB675" i="2"/>
  <c r="AE675" i="2"/>
  <c r="AH675" i="2"/>
  <c r="AK675" i="2"/>
  <c r="AN675" i="2"/>
  <c r="D676" i="2"/>
  <c r="G676" i="2"/>
  <c r="J676" i="2"/>
  <c r="M676" i="2"/>
  <c r="P676" i="2"/>
  <c r="S676" i="2"/>
  <c r="V676" i="2"/>
  <c r="Y676" i="2"/>
  <c r="AB676" i="2"/>
  <c r="AE676" i="2"/>
  <c r="AH676" i="2"/>
  <c r="AK676" i="2"/>
  <c r="AN676" i="2"/>
  <c r="D677" i="2"/>
  <c r="G677" i="2"/>
  <c r="J677" i="2"/>
  <c r="M677" i="2"/>
  <c r="P677" i="2"/>
  <c r="S677" i="2"/>
  <c r="V677" i="2"/>
  <c r="Y677" i="2"/>
  <c r="AB677" i="2"/>
  <c r="AE677" i="2"/>
  <c r="AH677" i="2"/>
  <c r="AK677" i="2"/>
  <c r="AN677" i="2"/>
  <c r="D678" i="2"/>
  <c r="G678" i="2"/>
  <c r="J678" i="2"/>
  <c r="M678" i="2"/>
  <c r="P678" i="2"/>
  <c r="S678" i="2"/>
  <c r="V678" i="2"/>
  <c r="Y678" i="2"/>
  <c r="AB678" i="2"/>
  <c r="AE678" i="2"/>
  <c r="AH678" i="2"/>
  <c r="AK678" i="2"/>
  <c r="AN678" i="2"/>
  <c r="D681" i="2"/>
  <c r="G681" i="2"/>
  <c r="J681" i="2"/>
  <c r="M681" i="2"/>
  <c r="P681" i="2"/>
  <c r="S681" i="2"/>
  <c r="V681" i="2"/>
  <c r="Y681" i="2"/>
  <c r="AB681" i="2"/>
  <c r="AE681" i="2"/>
  <c r="AH681" i="2"/>
  <c r="AK681" i="2"/>
  <c r="AN681" i="2"/>
  <c r="D684" i="2"/>
  <c r="G684" i="2"/>
  <c r="J684" i="2"/>
  <c r="M684" i="2"/>
  <c r="P684" i="2"/>
  <c r="S684" i="2"/>
  <c r="V684" i="2"/>
  <c r="Y684" i="2"/>
  <c r="AB684" i="2"/>
  <c r="AE684" i="2"/>
  <c r="AH684" i="2"/>
  <c r="AK684" i="2"/>
  <c r="AN684" i="2"/>
  <c r="D685" i="2"/>
  <c r="G685" i="2"/>
  <c r="J685" i="2"/>
  <c r="M685" i="2"/>
  <c r="P685" i="2"/>
  <c r="S685" i="2"/>
  <c r="V685" i="2"/>
  <c r="Y685" i="2"/>
  <c r="AB685" i="2"/>
  <c r="AE685" i="2"/>
  <c r="AH685" i="2"/>
  <c r="AK685" i="2"/>
  <c r="AN685" i="2"/>
  <c r="D686" i="2"/>
  <c r="G686" i="2"/>
  <c r="J686" i="2"/>
  <c r="M686" i="2"/>
  <c r="P686" i="2"/>
  <c r="S686" i="2"/>
  <c r="V686" i="2"/>
  <c r="Y686" i="2"/>
  <c r="AB686" i="2"/>
  <c r="AE686" i="2"/>
  <c r="AH686" i="2"/>
  <c r="AK686" i="2"/>
  <c r="AN686" i="2"/>
  <c r="D687" i="2"/>
  <c r="G687" i="2"/>
  <c r="J687" i="2"/>
  <c r="M687" i="2"/>
  <c r="P687" i="2"/>
  <c r="S687" i="2"/>
  <c r="V687" i="2"/>
  <c r="Y687" i="2"/>
  <c r="AB687" i="2"/>
  <c r="AE687" i="2"/>
  <c r="AH687" i="2"/>
  <c r="AK687" i="2"/>
  <c r="AN687" i="2"/>
  <c r="D688" i="2"/>
  <c r="G688" i="2"/>
  <c r="J688" i="2"/>
  <c r="M688" i="2"/>
  <c r="P688" i="2"/>
  <c r="S688" i="2"/>
  <c r="V688" i="2"/>
  <c r="Y688" i="2"/>
  <c r="AB688" i="2"/>
  <c r="AE688" i="2"/>
  <c r="AH688" i="2"/>
  <c r="AK688" i="2"/>
  <c r="AN688" i="2"/>
  <c r="D689" i="2"/>
  <c r="G689" i="2"/>
  <c r="J689" i="2"/>
  <c r="M689" i="2"/>
  <c r="P689" i="2"/>
  <c r="S689" i="2"/>
  <c r="V689" i="2"/>
  <c r="Y689" i="2"/>
  <c r="AB689" i="2"/>
  <c r="AE689" i="2"/>
  <c r="AH689" i="2"/>
  <c r="AK689" i="2"/>
  <c r="AN689" i="2"/>
  <c r="D690" i="2"/>
  <c r="G690" i="2"/>
  <c r="J690" i="2"/>
  <c r="M690" i="2"/>
  <c r="P690" i="2"/>
  <c r="S690" i="2"/>
  <c r="V690" i="2"/>
  <c r="Y690" i="2"/>
  <c r="AB690" i="2"/>
  <c r="AE690" i="2"/>
  <c r="AH690" i="2"/>
  <c r="AK690" i="2"/>
  <c r="AN690" i="2"/>
  <c r="D691" i="2"/>
  <c r="G691" i="2"/>
  <c r="J691" i="2"/>
  <c r="M691" i="2"/>
  <c r="P691" i="2"/>
  <c r="S691" i="2"/>
  <c r="V691" i="2"/>
  <c r="Y691" i="2"/>
  <c r="AB691" i="2"/>
  <c r="AE691" i="2"/>
  <c r="AH691" i="2"/>
  <c r="AK691" i="2"/>
  <c r="AN691" i="2"/>
  <c r="D692" i="2"/>
  <c r="G692" i="2"/>
  <c r="J692" i="2"/>
  <c r="M692" i="2"/>
  <c r="P692" i="2"/>
  <c r="S692" i="2"/>
  <c r="V692" i="2"/>
  <c r="Y692" i="2"/>
  <c r="AB692" i="2"/>
  <c r="AE692" i="2"/>
  <c r="AH692" i="2"/>
  <c r="AK692" i="2"/>
  <c r="AN692" i="2"/>
  <c r="D695" i="2"/>
  <c r="G695" i="2"/>
  <c r="J695" i="2"/>
  <c r="M695" i="2"/>
  <c r="P695" i="2"/>
  <c r="S695" i="2"/>
  <c r="V695" i="2"/>
  <c r="Y695" i="2"/>
  <c r="AB695" i="2"/>
  <c r="AE695" i="2"/>
  <c r="AH695" i="2"/>
  <c r="AK695" i="2"/>
  <c r="AN695" i="2"/>
  <c r="D698" i="2"/>
  <c r="G698" i="2"/>
  <c r="J698" i="2"/>
  <c r="M698" i="2"/>
  <c r="P698" i="2"/>
  <c r="S698" i="2"/>
  <c r="V698" i="2"/>
  <c r="Y698" i="2"/>
  <c r="AB698" i="2"/>
  <c r="AE698" i="2"/>
  <c r="AH698" i="2"/>
  <c r="AK698" i="2"/>
  <c r="AN698" i="2"/>
  <c r="D699" i="2"/>
  <c r="G699" i="2"/>
  <c r="J699" i="2"/>
  <c r="M699" i="2"/>
  <c r="P699" i="2"/>
  <c r="S699" i="2"/>
  <c r="V699" i="2"/>
  <c r="Y699" i="2"/>
  <c r="AB699" i="2"/>
  <c r="AE699" i="2"/>
  <c r="AH699" i="2"/>
  <c r="AK699" i="2"/>
  <c r="AN699" i="2"/>
  <c r="D700" i="2"/>
  <c r="G700" i="2"/>
  <c r="J700" i="2"/>
  <c r="M700" i="2"/>
  <c r="P700" i="2"/>
  <c r="S700" i="2"/>
  <c r="V700" i="2"/>
  <c r="Y700" i="2"/>
  <c r="AB700" i="2"/>
  <c r="AE700" i="2"/>
  <c r="AH700" i="2"/>
  <c r="AK700" i="2"/>
  <c r="AN700" i="2"/>
  <c r="D701" i="2"/>
  <c r="G701" i="2"/>
  <c r="J701" i="2"/>
  <c r="M701" i="2"/>
  <c r="P701" i="2"/>
  <c r="S701" i="2"/>
  <c r="V701" i="2"/>
  <c r="Y701" i="2"/>
  <c r="AB701" i="2"/>
  <c r="AE701" i="2"/>
  <c r="AH701" i="2"/>
  <c r="AK701" i="2"/>
  <c r="AN701" i="2"/>
  <c r="D702" i="2"/>
  <c r="G702" i="2"/>
  <c r="J702" i="2"/>
  <c r="M702" i="2"/>
  <c r="P702" i="2"/>
  <c r="S702" i="2"/>
  <c r="V702" i="2"/>
  <c r="Y702" i="2"/>
  <c r="AB702" i="2"/>
  <c r="AE702" i="2"/>
  <c r="AH702" i="2"/>
  <c r="AK702" i="2"/>
  <c r="AN702" i="2"/>
  <c r="D703" i="2"/>
  <c r="G703" i="2"/>
  <c r="J703" i="2"/>
  <c r="M703" i="2"/>
  <c r="P703" i="2"/>
  <c r="S703" i="2"/>
  <c r="V703" i="2"/>
  <c r="Y703" i="2"/>
  <c r="AB703" i="2"/>
  <c r="AE703" i="2"/>
  <c r="AH703" i="2"/>
  <c r="AK703" i="2"/>
  <c r="AN703" i="2"/>
  <c r="D704" i="2"/>
  <c r="G704" i="2"/>
  <c r="J704" i="2"/>
  <c r="M704" i="2"/>
  <c r="P704" i="2"/>
  <c r="S704" i="2"/>
  <c r="V704" i="2"/>
  <c r="Y704" i="2"/>
  <c r="AB704" i="2"/>
  <c r="AE704" i="2"/>
  <c r="AH704" i="2"/>
  <c r="AK704" i="2"/>
  <c r="AN704" i="2"/>
  <c r="D705" i="2"/>
  <c r="G705" i="2"/>
  <c r="J705" i="2"/>
  <c r="M705" i="2"/>
  <c r="P705" i="2"/>
  <c r="S705" i="2"/>
  <c r="V705" i="2"/>
  <c r="Y705" i="2"/>
  <c r="AB705" i="2"/>
  <c r="AE705" i="2"/>
  <c r="AH705" i="2"/>
  <c r="AK705" i="2"/>
  <c r="AN705" i="2"/>
  <c r="D706" i="2"/>
  <c r="G706" i="2"/>
  <c r="J706" i="2"/>
  <c r="M706" i="2"/>
  <c r="P706" i="2"/>
  <c r="S706" i="2"/>
  <c r="V706" i="2"/>
  <c r="Y706" i="2"/>
  <c r="AB706" i="2"/>
  <c r="AE706" i="2"/>
  <c r="AH706" i="2"/>
  <c r="AK706" i="2"/>
  <c r="AN706" i="2"/>
  <c r="D709" i="2"/>
  <c r="G709" i="2"/>
  <c r="J709" i="2"/>
  <c r="M709" i="2"/>
  <c r="P709" i="2"/>
  <c r="S709" i="2"/>
  <c r="V709" i="2"/>
  <c r="Y709" i="2"/>
  <c r="AB709" i="2"/>
  <c r="AE709" i="2"/>
  <c r="AH709" i="2"/>
  <c r="AK709" i="2"/>
  <c r="AN709" i="2"/>
  <c r="D710" i="2"/>
  <c r="G710" i="2"/>
  <c r="J710" i="2"/>
  <c r="M710" i="2"/>
  <c r="P710" i="2"/>
  <c r="S710" i="2"/>
  <c r="V710" i="2"/>
  <c r="Y710" i="2"/>
  <c r="AB710" i="2"/>
  <c r="AE710" i="2"/>
  <c r="AH710" i="2"/>
  <c r="AK710" i="2"/>
  <c r="AN710" i="2"/>
  <c r="D711" i="2"/>
  <c r="G711" i="2"/>
  <c r="J711" i="2"/>
  <c r="M711" i="2"/>
  <c r="P711" i="2"/>
  <c r="S711" i="2"/>
  <c r="V711" i="2"/>
  <c r="Y711" i="2"/>
  <c r="AB711" i="2"/>
  <c r="AE711" i="2"/>
  <c r="AH711" i="2"/>
  <c r="AK711" i="2"/>
  <c r="AN711" i="2"/>
  <c r="D712" i="2"/>
  <c r="G712" i="2"/>
  <c r="J712" i="2"/>
  <c r="M712" i="2"/>
  <c r="P712" i="2"/>
  <c r="S712" i="2"/>
  <c r="V712" i="2"/>
  <c r="Y712" i="2"/>
  <c r="AB712" i="2"/>
  <c r="AE712" i="2"/>
  <c r="AH712" i="2"/>
  <c r="AK712" i="2"/>
  <c r="AN712" i="2"/>
  <c r="D713" i="2"/>
  <c r="G713" i="2"/>
  <c r="J713" i="2"/>
  <c r="M713" i="2"/>
  <c r="P713" i="2"/>
  <c r="S713" i="2"/>
  <c r="V713" i="2"/>
  <c r="Y713" i="2"/>
  <c r="AB713" i="2"/>
  <c r="AE713" i="2"/>
  <c r="AH713" i="2"/>
  <c r="AK713" i="2"/>
  <c r="AN713" i="2"/>
  <c r="D716" i="2"/>
  <c r="G716" i="2"/>
  <c r="J716" i="2"/>
  <c r="M716" i="2"/>
  <c r="P716" i="2"/>
  <c r="S716" i="2"/>
  <c r="V716" i="2"/>
  <c r="Y716" i="2"/>
  <c r="AB716" i="2"/>
  <c r="AE716" i="2"/>
  <c r="AH716" i="2"/>
  <c r="AK716" i="2"/>
  <c r="AN716" i="2"/>
  <c r="D717" i="2"/>
  <c r="G717" i="2"/>
  <c r="J717" i="2"/>
  <c r="M717" i="2"/>
  <c r="P717" i="2"/>
  <c r="S717" i="2"/>
  <c r="V717" i="2"/>
  <c r="Y717" i="2"/>
  <c r="AB717" i="2"/>
  <c r="AE717" i="2"/>
  <c r="AH717" i="2"/>
  <c r="AK717" i="2"/>
  <c r="AN717" i="2"/>
  <c r="D718" i="2"/>
  <c r="G718" i="2"/>
  <c r="J718" i="2"/>
  <c r="M718" i="2"/>
  <c r="P718" i="2"/>
  <c r="S718" i="2"/>
  <c r="V718" i="2"/>
  <c r="Y718" i="2"/>
  <c r="AB718" i="2"/>
  <c r="AE718" i="2"/>
  <c r="AH718" i="2"/>
  <c r="AK718" i="2"/>
  <c r="AN718" i="2"/>
  <c r="D719" i="2"/>
  <c r="G719" i="2"/>
  <c r="J719" i="2"/>
  <c r="M719" i="2"/>
  <c r="P719" i="2"/>
  <c r="S719" i="2"/>
  <c r="V719" i="2"/>
  <c r="Y719" i="2"/>
  <c r="AB719" i="2"/>
  <c r="AE719" i="2"/>
  <c r="AH719" i="2"/>
  <c r="AK719" i="2"/>
  <c r="AN719" i="2"/>
  <c r="D720" i="2"/>
  <c r="G720" i="2"/>
  <c r="J720" i="2"/>
  <c r="M720" i="2"/>
  <c r="P720" i="2"/>
  <c r="S720" i="2"/>
  <c r="V720" i="2"/>
  <c r="Y720" i="2"/>
  <c r="AB720" i="2"/>
  <c r="AE720" i="2"/>
  <c r="AH720" i="2"/>
  <c r="AK720" i="2"/>
  <c r="AN720" i="2"/>
  <c r="D721" i="2"/>
  <c r="G721" i="2"/>
  <c r="J721" i="2"/>
  <c r="M721" i="2"/>
  <c r="P721" i="2"/>
  <c r="S721" i="2"/>
  <c r="V721" i="2"/>
  <c r="Y721" i="2"/>
  <c r="AB721" i="2"/>
  <c r="AE721" i="2"/>
  <c r="AH721" i="2"/>
  <c r="AK721" i="2"/>
  <c r="AN721" i="2"/>
  <c r="D722" i="2"/>
  <c r="G722" i="2"/>
  <c r="J722" i="2"/>
  <c r="M722" i="2"/>
  <c r="P722" i="2"/>
  <c r="S722" i="2"/>
  <c r="V722" i="2"/>
  <c r="Y722" i="2"/>
  <c r="AB722" i="2"/>
  <c r="AE722" i="2"/>
  <c r="AH722" i="2"/>
  <c r="AK722" i="2"/>
  <c r="AN722" i="2"/>
  <c r="D723" i="2"/>
  <c r="G723" i="2"/>
  <c r="J723" i="2"/>
  <c r="M723" i="2"/>
  <c r="P723" i="2"/>
  <c r="S723" i="2"/>
  <c r="V723" i="2"/>
  <c r="Y723" i="2"/>
  <c r="AB723" i="2"/>
  <c r="AE723" i="2"/>
  <c r="AH723" i="2"/>
  <c r="AK723" i="2"/>
  <c r="AN723" i="2"/>
  <c r="D724" i="2"/>
  <c r="G724" i="2"/>
  <c r="J724" i="2"/>
  <c r="M724" i="2"/>
  <c r="P724" i="2"/>
  <c r="S724" i="2"/>
  <c r="V724" i="2"/>
  <c r="Y724" i="2"/>
  <c r="AB724" i="2"/>
  <c r="AE724" i="2"/>
  <c r="AH724" i="2"/>
  <c r="AK724" i="2"/>
  <c r="AN724" i="2"/>
  <c r="D725" i="2"/>
  <c r="G725" i="2"/>
  <c r="J725" i="2"/>
  <c r="M725" i="2"/>
  <c r="P725" i="2"/>
  <c r="S725" i="2"/>
  <c r="V725" i="2"/>
  <c r="Y725" i="2"/>
  <c r="AB725" i="2"/>
  <c r="AE725" i="2"/>
  <c r="AH725" i="2"/>
  <c r="AK725" i="2"/>
  <c r="AN725" i="2"/>
  <c r="D728" i="2"/>
  <c r="G728" i="2"/>
  <c r="J728" i="2"/>
  <c r="M728" i="2"/>
  <c r="P728" i="2"/>
  <c r="S728" i="2"/>
  <c r="V728" i="2"/>
  <c r="Y728" i="2"/>
  <c r="AB728" i="2"/>
  <c r="AE728" i="2"/>
  <c r="AH728" i="2"/>
  <c r="AK728" i="2"/>
  <c r="AN728" i="2"/>
  <c r="D729" i="2"/>
  <c r="G729" i="2"/>
  <c r="J729" i="2"/>
  <c r="M729" i="2"/>
  <c r="P729" i="2"/>
  <c r="S729" i="2"/>
  <c r="V729" i="2"/>
  <c r="Y729" i="2"/>
  <c r="AB729" i="2"/>
  <c r="AE729" i="2"/>
  <c r="AH729" i="2"/>
  <c r="AK729" i="2"/>
  <c r="AN729" i="2"/>
  <c r="D730" i="2"/>
  <c r="G730" i="2"/>
  <c r="J730" i="2"/>
  <c r="M730" i="2"/>
  <c r="P730" i="2"/>
  <c r="S730" i="2"/>
  <c r="V730" i="2"/>
  <c r="Y730" i="2"/>
  <c r="AB730" i="2"/>
  <c r="AE730" i="2"/>
  <c r="AH730" i="2"/>
  <c r="AK730" i="2"/>
  <c r="AN730" i="2"/>
  <c r="D731" i="2"/>
  <c r="G731" i="2"/>
  <c r="J731" i="2"/>
  <c r="M731" i="2"/>
  <c r="P731" i="2"/>
  <c r="S731" i="2"/>
  <c r="V731" i="2"/>
  <c r="Y731" i="2"/>
  <c r="AB731" i="2"/>
  <c r="AE731" i="2"/>
  <c r="AH731" i="2"/>
  <c r="AK731" i="2"/>
  <c r="AN731" i="2"/>
  <c r="D732" i="2"/>
  <c r="G732" i="2"/>
  <c r="J732" i="2"/>
  <c r="M732" i="2"/>
  <c r="P732" i="2"/>
  <c r="S732" i="2"/>
  <c r="V732" i="2"/>
  <c r="Y732" i="2"/>
  <c r="AB732" i="2"/>
  <c r="AE732" i="2"/>
  <c r="AH732" i="2"/>
  <c r="AK732" i="2"/>
  <c r="AN732" i="2"/>
  <c r="D733" i="2"/>
  <c r="G733" i="2"/>
  <c r="J733" i="2"/>
  <c r="M733" i="2"/>
  <c r="P733" i="2"/>
  <c r="S733" i="2"/>
  <c r="V733" i="2"/>
  <c r="Y733" i="2"/>
  <c r="AB733" i="2"/>
  <c r="AE733" i="2"/>
  <c r="AH733" i="2"/>
  <c r="AK733" i="2"/>
  <c r="AN733" i="2"/>
  <c r="D734" i="2"/>
  <c r="G734" i="2"/>
  <c r="J734" i="2"/>
  <c r="M734" i="2"/>
  <c r="P734" i="2"/>
  <c r="S734" i="2"/>
  <c r="V734" i="2"/>
  <c r="Y734" i="2"/>
  <c r="AB734" i="2"/>
  <c r="AE734" i="2"/>
  <c r="AH734" i="2"/>
  <c r="AK734" i="2"/>
  <c r="AN734" i="2"/>
  <c r="D735" i="2"/>
  <c r="G735" i="2"/>
  <c r="J735" i="2"/>
  <c r="M735" i="2"/>
  <c r="P735" i="2"/>
  <c r="S735" i="2"/>
  <c r="V735" i="2"/>
  <c r="Y735" i="2"/>
  <c r="AB735" i="2"/>
  <c r="AE735" i="2"/>
  <c r="AH735" i="2"/>
  <c r="AK735" i="2"/>
  <c r="AN735" i="2"/>
  <c r="D736" i="2"/>
  <c r="G736" i="2"/>
  <c r="J736" i="2"/>
  <c r="M736" i="2"/>
  <c r="P736" i="2"/>
  <c r="S736" i="2"/>
  <c r="V736" i="2"/>
  <c r="Y736" i="2"/>
  <c r="AB736" i="2"/>
  <c r="AE736" i="2"/>
  <c r="AH736" i="2"/>
  <c r="AK736" i="2"/>
  <c r="AN736" i="2"/>
  <c r="D737" i="2"/>
  <c r="G737" i="2"/>
  <c r="J737" i="2"/>
  <c r="M737" i="2"/>
  <c r="P737" i="2"/>
  <c r="S737" i="2"/>
  <c r="V737" i="2"/>
  <c r="Y737" i="2"/>
  <c r="AB737" i="2"/>
  <c r="AE737" i="2"/>
  <c r="AH737" i="2"/>
  <c r="AK737" i="2"/>
  <c r="AN737" i="2"/>
  <c r="D740" i="2"/>
  <c r="G740" i="2"/>
  <c r="J740" i="2"/>
  <c r="M740" i="2"/>
  <c r="P740" i="2"/>
  <c r="S740" i="2"/>
  <c r="V740" i="2"/>
  <c r="Y740" i="2"/>
  <c r="AB740" i="2"/>
  <c r="AE740" i="2"/>
  <c r="AH740" i="2"/>
  <c r="AK740" i="2"/>
  <c r="AN740" i="2"/>
  <c r="D741" i="2"/>
  <c r="G741" i="2"/>
  <c r="J741" i="2"/>
  <c r="M741" i="2"/>
  <c r="P741" i="2"/>
  <c r="S741" i="2"/>
  <c r="V741" i="2"/>
  <c r="Y741" i="2"/>
  <c r="AB741" i="2"/>
  <c r="AE741" i="2"/>
  <c r="AH741" i="2"/>
  <c r="AK741" i="2"/>
  <c r="AN741" i="2"/>
  <c r="D744" i="2"/>
  <c r="G744" i="2"/>
  <c r="J744" i="2"/>
  <c r="M744" i="2"/>
  <c r="P744" i="2"/>
  <c r="S744" i="2"/>
  <c r="V744" i="2"/>
  <c r="Y744" i="2"/>
  <c r="AB744" i="2"/>
  <c r="AE744" i="2"/>
  <c r="AH744" i="2"/>
  <c r="AK744" i="2"/>
  <c r="AN744" i="2"/>
  <c r="D745" i="2"/>
  <c r="G745" i="2"/>
  <c r="J745" i="2"/>
  <c r="M745" i="2"/>
  <c r="P745" i="2"/>
  <c r="S745" i="2"/>
  <c r="V745" i="2"/>
  <c r="Y745" i="2"/>
  <c r="AB745" i="2"/>
  <c r="AE745" i="2"/>
  <c r="AH745" i="2"/>
  <c r="AK745" i="2"/>
  <c r="AN745" i="2"/>
  <c r="D746" i="2"/>
  <c r="G746" i="2"/>
  <c r="J746" i="2"/>
  <c r="M746" i="2"/>
  <c r="P746" i="2"/>
  <c r="S746" i="2"/>
  <c r="V746" i="2"/>
  <c r="Y746" i="2"/>
  <c r="AB746" i="2"/>
  <c r="AE746" i="2"/>
  <c r="AH746" i="2"/>
  <c r="AK746" i="2"/>
  <c r="AN746" i="2"/>
  <c r="D747" i="2"/>
  <c r="G747" i="2"/>
  <c r="J747" i="2"/>
  <c r="M747" i="2"/>
  <c r="P747" i="2"/>
  <c r="S747" i="2"/>
  <c r="V747" i="2"/>
  <c r="Y747" i="2"/>
  <c r="AB747" i="2"/>
  <c r="AE747" i="2"/>
  <c r="AH747" i="2"/>
  <c r="AK747" i="2"/>
  <c r="AN747" i="2"/>
  <c r="D748" i="2"/>
  <c r="G748" i="2"/>
  <c r="J748" i="2"/>
  <c r="M748" i="2"/>
  <c r="P748" i="2"/>
  <c r="S748" i="2"/>
  <c r="V748" i="2"/>
  <c r="Y748" i="2"/>
  <c r="AB748" i="2"/>
  <c r="AE748" i="2"/>
  <c r="AH748" i="2"/>
  <c r="AK748" i="2"/>
  <c r="AN748" i="2"/>
  <c r="D749" i="2"/>
  <c r="G749" i="2"/>
  <c r="J749" i="2"/>
  <c r="M749" i="2"/>
  <c r="P749" i="2"/>
  <c r="S749" i="2"/>
  <c r="V749" i="2"/>
  <c r="Y749" i="2"/>
  <c r="AB749" i="2"/>
  <c r="AE749" i="2"/>
  <c r="AH749" i="2"/>
  <c r="AK749" i="2"/>
  <c r="AN749" i="2"/>
  <c r="D750" i="2"/>
  <c r="G750" i="2"/>
  <c r="J750" i="2"/>
  <c r="M750" i="2"/>
  <c r="P750" i="2"/>
  <c r="S750" i="2"/>
  <c r="V750" i="2"/>
  <c r="Y750" i="2"/>
  <c r="AB750" i="2"/>
  <c r="AE750" i="2"/>
  <c r="AH750" i="2"/>
  <c r="AK750" i="2"/>
  <c r="AN750" i="2"/>
  <c r="D751" i="2"/>
  <c r="G751" i="2"/>
  <c r="J751" i="2"/>
  <c r="M751" i="2"/>
  <c r="P751" i="2"/>
  <c r="S751" i="2"/>
  <c r="V751" i="2"/>
  <c r="Y751" i="2"/>
  <c r="AB751" i="2"/>
  <c r="AE751" i="2"/>
  <c r="AH751" i="2"/>
  <c r="AK751" i="2"/>
  <c r="AN751" i="2"/>
  <c r="D752" i="2"/>
  <c r="G752" i="2"/>
  <c r="J752" i="2"/>
  <c r="M752" i="2"/>
  <c r="P752" i="2"/>
  <c r="S752" i="2"/>
  <c r="V752" i="2"/>
  <c r="Y752" i="2"/>
  <c r="AB752" i="2"/>
  <c r="AE752" i="2"/>
  <c r="AH752" i="2"/>
  <c r="AK752" i="2"/>
  <c r="AN752" i="2"/>
  <c r="D753" i="2"/>
  <c r="G753" i="2"/>
  <c r="J753" i="2"/>
  <c r="M753" i="2"/>
  <c r="P753" i="2"/>
  <c r="S753" i="2"/>
  <c r="V753" i="2"/>
  <c r="Y753" i="2"/>
  <c r="AB753" i="2"/>
  <c r="AE753" i="2"/>
  <c r="AH753" i="2"/>
  <c r="AK753" i="2"/>
  <c r="AN753" i="2"/>
  <c r="D756" i="2"/>
  <c r="G756" i="2"/>
  <c r="J756" i="2"/>
  <c r="M756" i="2"/>
  <c r="P756" i="2"/>
  <c r="S756" i="2"/>
  <c r="V756" i="2"/>
  <c r="Y756" i="2"/>
  <c r="AB756" i="2"/>
  <c r="AE756" i="2"/>
  <c r="AH756" i="2"/>
  <c r="AK756" i="2"/>
  <c r="AN756" i="2"/>
  <c r="D757" i="2"/>
  <c r="G757" i="2"/>
  <c r="J757" i="2"/>
  <c r="M757" i="2"/>
  <c r="P757" i="2"/>
  <c r="S757" i="2"/>
  <c r="V757" i="2"/>
  <c r="Y757" i="2"/>
  <c r="AB757" i="2"/>
  <c r="AE757" i="2"/>
  <c r="AH757" i="2"/>
  <c r="AK757" i="2"/>
  <c r="AN757" i="2"/>
  <c r="D758" i="2"/>
  <c r="G758" i="2"/>
  <c r="J758" i="2"/>
  <c r="M758" i="2"/>
  <c r="P758" i="2"/>
  <c r="S758" i="2"/>
  <c r="V758" i="2"/>
  <c r="Y758" i="2"/>
  <c r="AB758" i="2"/>
  <c r="AE758" i="2"/>
  <c r="AH758" i="2"/>
  <c r="AK758" i="2"/>
  <c r="AN758" i="2"/>
  <c r="D759" i="2"/>
  <c r="G759" i="2"/>
  <c r="J759" i="2"/>
  <c r="M759" i="2"/>
  <c r="P759" i="2"/>
  <c r="S759" i="2"/>
  <c r="V759" i="2"/>
  <c r="Y759" i="2"/>
  <c r="AB759" i="2"/>
  <c r="AE759" i="2"/>
  <c r="AH759" i="2"/>
  <c r="AK759" i="2"/>
  <c r="AN759" i="2"/>
  <c r="D760" i="2"/>
  <c r="G760" i="2"/>
  <c r="J760" i="2"/>
  <c r="M760" i="2"/>
  <c r="P760" i="2"/>
  <c r="S760" i="2"/>
  <c r="V760" i="2"/>
  <c r="Y760" i="2"/>
  <c r="AB760" i="2"/>
  <c r="AE760" i="2"/>
  <c r="AH760" i="2"/>
  <c r="AK760" i="2"/>
  <c r="AN760" i="2"/>
  <c r="D761" i="2"/>
  <c r="G761" i="2"/>
  <c r="J761" i="2"/>
  <c r="M761" i="2"/>
  <c r="P761" i="2"/>
  <c r="S761" i="2"/>
  <c r="V761" i="2"/>
  <c r="Y761" i="2"/>
  <c r="AB761" i="2"/>
  <c r="AE761" i="2"/>
  <c r="AH761" i="2"/>
  <c r="AK761" i="2"/>
  <c r="AN761" i="2"/>
  <c r="D762" i="2"/>
  <c r="G762" i="2"/>
  <c r="J762" i="2"/>
  <c r="M762" i="2"/>
  <c r="P762" i="2"/>
  <c r="S762" i="2"/>
  <c r="V762" i="2"/>
  <c r="Y762" i="2"/>
  <c r="AB762" i="2"/>
  <c r="AE762" i="2"/>
  <c r="AH762" i="2"/>
  <c r="AK762" i="2"/>
  <c r="AN762" i="2"/>
  <c r="D763" i="2"/>
  <c r="G763" i="2"/>
  <c r="J763" i="2"/>
  <c r="M763" i="2"/>
  <c r="P763" i="2"/>
  <c r="S763" i="2"/>
  <c r="V763" i="2"/>
  <c r="Y763" i="2"/>
  <c r="AB763" i="2"/>
  <c r="AE763" i="2"/>
  <c r="AH763" i="2"/>
  <c r="AK763" i="2"/>
  <c r="AN763" i="2"/>
  <c r="D764" i="2"/>
  <c r="G764" i="2"/>
  <c r="J764" i="2"/>
  <c r="M764" i="2"/>
  <c r="P764" i="2"/>
  <c r="S764" i="2"/>
  <c r="V764" i="2"/>
  <c r="Y764" i="2"/>
  <c r="AB764" i="2"/>
  <c r="AE764" i="2"/>
  <c r="AH764" i="2"/>
  <c r="AK764" i="2"/>
  <c r="AN764" i="2"/>
  <c r="D765" i="2"/>
  <c r="G765" i="2"/>
  <c r="J765" i="2"/>
  <c r="M765" i="2"/>
  <c r="P765" i="2"/>
  <c r="S765" i="2"/>
  <c r="V765" i="2"/>
  <c r="Y765" i="2"/>
  <c r="AB765" i="2"/>
  <c r="AE765" i="2"/>
  <c r="AH765" i="2"/>
  <c r="AK765" i="2"/>
  <c r="AN765" i="2"/>
  <c r="D768" i="2"/>
  <c r="G768" i="2"/>
  <c r="J768" i="2"/>
  <c r="M768" i="2"/>
  <c r="P768" i="2"/>
  <c r="S768" i="2"/>
  <c r="V768" i="2"/>
  <c r="Y768" i="2"/>
  <c r="AB768" i="2"/>
  <c r="AE768" i="2"/>
  <c r="AH768" i="2"/>
  <c r="AK768" i="2"/>
  <c r="AN768" i="2"/>
  <c r="D769" i="2"/>
  <c r="G769" i="2"/>
  <c r="J769" i="2"/>
  <c r="M769" i="2"/>
  <c r="P769" i="2"/>
  <c r="S769" i="2"/>
  <c r="V769" i="2"/>
  <c r="Y769" i="2"/>
  <c r="AB769" i="2"/>
  <c r="AE769" i="2"/>
  <c r="AH769" i="2"/>
  <c r="AK769" i="2"/>
  <c r="AN769" i="2"/>
  <c r="D772" i="2"/>
  <c r="G772" i="2"/>
  <c r="J772" i="2"/>
  <c r="M772" i="2"/>
  <c r="P772" i="2"/>
  <c r="S772" i="2"/>
  <c r="V772" i="2"/>
  <c r="Y772" i="2"/>
  <c r="AB772" i="2"/>
  <c r="AE772" i="2"/>
  <c r="AH772" i="2"/>
  <c r="AK772" i="2"/>
  <c r="AN772" i="2"/>
  <c r="D773" i="2"/>
  <c r="G773" i="2"/>
  <c r="J773" i="2"/>
  <c r="M773" i="2"/>
  <c r="P773" i="2"/>
  <c r="S773" i="2"/>
  <c r="V773" i="2"/>
  <c r="Y773" i="2"/>
  <c r="AB773" i="2"/>
  <c r="AE773" i="2"/>
  <c r="AH773" i="2"/>
  <c r="AK773" i="2"/>
  <c r="AN773" i="2"/>
  <c r="D776" i="2"/>
  <c r="G776" i="2"/>
  <c r="J776" i="2"/>
  <c r="M776" i="2"/>
  <c r="P776" i="2"/>
  <c r="S776" i="2"/>
  <c r="V776" i="2"/>
  <c r="Y776" i="2"/>
  <c r="AB776" i="2"/>
  <c r="AE776" i="2"/>
  <c r="AH776" i="2"/>
  <c r="AK776" i="2"/>
  <c r="AN776" i="2"/>
  <c r="D777" i="2"/>
  <c r="G777" i="2"/>
  <c r="J777" i="2"/>
  <c r="M777" i="2"/>
  <c r="P777" i="2"/>
  <c r="S777" i="2"/>
  <c r="V777" i="2"/>
  <c r="Y777" i="2"/>
  <c r="AB777" i="2"/>
  <c r="AE777" i="2"/>
  <c r="AH777" i="2"/>
  <c r="AK777" i="2"/>
  <c r="AN777" i="2"/>
  <c r="D778" i="2"/>
  <c r="G778" i="2"/>
  <c r="J778" i="2"/>
  <c r="M778" i="2"/>
  <c r="P778" i="2"/>
  <c r="S778" i="2"/>
  <c r="V778" i="2"/>
  <c r="Y778" i="2"/>
  <c r="AB778" i="2"/>
  <c r="AE778" i="2"/>
  <c r="AH778" i="2"/>
  <c r="AK778" i="2"/>
  <c r="AN778" i="2"/>
  <c r="D779" i="2"/>
  <c r="G779" i="2"/>
  <c r="J779" i="2"/>
  <c r="M779" i="2"/>
  <c r="P779" i="2"/>
  <c r="S779" i="2"/>
  <c r="V779" i="2"/>
  <c r="Y779" i="2"/>
  <c r="AB779" i="2"/>
  <c r="AE779" i="2"/>
  <c r="AH779" i="2"/>
  <c r="AK779" i="2"/>
  <c r="AN779" i="2"/>
  <c r="D780" i="2"/>
  <c r="G780" i="2"/>
  <c r="J780" i="2"/>
  <c r="M780" i="2"/>
  <c r="P780" i="2"/>
  <c r="S780" i="2"/>
  <c r="V780" i="2"/>
  <c r="Y780" i="2"/>
  <c r="AB780" i="2"/>
  <c r="AE780" i="2"/>
  <c r="AH780" i="2"/>
  <c r="AK780" i="2"/>
  <c r="AN780" i="2"/>
  <c r="D781" i="2"/>
  <c r="G781" i="2"/>
  <c r="J781" i="2"/>
  <c r="M781" i="2"/>
  <c r="P781" i="2"/>
  <c r="S781" i="2"/>
  <c r="V781" i="2"/>
  <c r="Y781" i="2"/>
  <c r="AB781" i="2"/>
  <c r="AE781" i="2"/>
  <c r="AH781" i="2"/>
  <c r="AK781" i="2"/>
  <c r="AN781" i="2"/>
  <c r="D784" i="2"/>
  <c r="G784" i="2"/>
  <c r="J784" i="2"/>
  <c r="M784" i="2"/>
  <c r="P784" i="2"/>
  <c r="S784" i="2"/>
  <c r="V784" i="2"/>
  <c r="Y784" i="2"/>
  <c r="AB784" i="2"/>
  <c r="AE784" i="2"/>
  <c r="AH784" i="2"/>
  <c r="AK784" i="2"/>
  <c r="AN784" i="2"/>
  <c r="D787" i="2"/>
  <c r="G787" i="2"/>
  <c r="J787" i="2"/>
  <c r="M787" i="2"/>
  <c r="P787" i="2"/>
  <c r="S787" i="2"/>
  <c r="V787" i="2"/>
  <c r="Y787" i="2"/>
  <c r="AB787" i="2"/>
  <c r="AE787" i="2"/>
  <c r="AH787" i="2"/>
  <c r="AK787" i="2"/>
  <c r="AN787" i="2"/>
  <c r="D788" i="2"/>
  <c r="G788" i="2"/>
  <c r="J788" i="2"/>
  <c r="M788" i="2"/>
  <c r="P788" i="2"/>
  <c r="S788" i="2"/>
  <c r="V788" i="2"/>
  <c r="Y788" i="2"/>
  <c r="AB788" i="2"/>
  <c r="AE788" i="2"/>
  <c r="AH788" i="2"/>
  <c r="AK788" i="2"/>
  <c r="AN788" i="2"/>
  <c r="D791" i="2"/>
  <c r="G791" i="2"/>
  <c r="J791" i="2"/>
  <c r="M791" i="2"/>
  <c r="P791" i="2"/>
  <c r="S791" i="2"/>
  <c r="V791" i="2"/>
  <c r="Y791" i="2"/>
  <c r="AB791" i="2"/>
  <c r="AE791" i="2"/>
  <c r="AH791" i="2"/>
  <c r="AK791" i="2"/>
  <c r="AN791" i="2"/>
  <c r="D792" i="2"/>
  <c r="G792" i="2"/>
  <c r="J792" i="2"/>
  <c r="M792" i="2"/>
  <c r="P792" i="2"/>
  <c r="S792" i="2"/>
  <c r="V792" i="2"/>
  <c r="Y792" i="2"/>
  <c r="AB792" i="2"/>
  <c r="AE792" i="2"/>
  <c r="AH792" i="2"/>
  <c r="AK792" i="2"/>
  <c r="AN792" i="2"/>
  <c r="D793" i="2"/>
  <c r="G793" i="2"/>
  <c r="J793" i="2"/>
  <c r="M793" i="2"/>
  <c r="P793" i="2"/>
  <c r="S793" i="2"/>
  <c r="V793" i="2"/>
  <c r="Y793" i="2"/>
  <c r="AB793" i="2"/>
  <c r="AE793" i="2"/>
  <c r="AH793" i="2"/>
  <c r="AK793" i="2"/>
  <c r="AN793" i="2"/>
  <c r="D794" i="2"/>
  <c r="G794" i="2"/>
  <c r="J794" i="2"/>
  <c r="M794" i="2"/>
  <c r="P794" i="2"/>
  <c r="S794" i="2"/>
  <c r="V794" i="2"/>
  <c r="Y794" i="2"/>
  <c r="AB794" i="2"/>
  <c r="AE794" i="2"/>
  <c r="AH794" i="2"/>
  <c r="AK794" i="2"/>
  <c r="AN794" i="2"/>
  <c r="D795" i="2"/>
  <c r="G795" i="2"/>
  <c r="J795" i="2"/>
  <c r="M795" i="2"/>
  <c r="P795" i="2"/>
  <c r="S795" i="2"/>
  <c r="V795" i="2"/>
  <c r="Y795" i="2"/>
  <c r="AB795" i="2"/>
  <c r="AE795" i="2"/>
  <c r="AH795" i="2"/>
  <c r="AK795" i="2"/>
  <c r="AN795" i="2"/>
  <c r="D798" i="2"/>
  <c r="G798" i="2"/>
  <c r="J798" i="2"/>
  <c r="M798" i="2"/>
  <c r="P798" i="2"/>
  <c r="S798" i="2"/>
  <c r="V798" i="2"/>
  <c r="Y798" i="2"/>
  <c r="AB798" i="2"/>
  <c r="AE798" i="2"/>
  <c r="AH798" i="2"/>
  <c r="AK798" i="2"/>
  <c r="AN798" i="2"/>
  <c r="D801" i="2"/>
  <c r="G801" i="2"/>
  <c r="J801" i="2"/>
  <c r="M801" i="2"/>
  <c r="P801" i="2"/>
  <c r="S801" i="2"/>
  <c r="V801" i="2"/>
  <c r="Y801" i="2"/>
  <c r="AB801" i="2"/>
  <c r="AE801" i="2"/>
  <c r="AH801" i="2"/>
  <c r="AK801" i="2"/>
  <c r="AN801" i="2"/>
  <c r="D802" i="2"/>
  <c r="G802" i="2"/>
  <c r="J802" i="2"/>
  <c r="M802" i="2"/>
  <c r="P802" i="2"/>
  <c r="S802" i="2"/>
  <c r="V802" i="2"/>
  <c r="Y802" i="2"/>
  <c r="AB802" i="2"/>
  <c r="AE802" i="2"/>
  <c r="AH802" i="2"/>
  <c r="AK802" i="2"/>
  <c r="AN802" i="2"/>
  <c r="D803" i="2"/>
  <c r="G803" i="2"/>
  <c r="J803" i="2"/>
  <c r="M803" i="2"/>
  <c r="P803" i="2"/>
  <c r="S803" i="2"/>
  <c r="V803" i="2"/>
  <c r="Y803" i="2"/>
  <c r="AB803" i="2"/>
  <c r="AE803" i="2"/>
  <c r="AH803" i="2"/>
  <c r="AK803" i="2"/>
  <c r="AN803" i="2"/>
  <c r="D804" i="2"/>
  <c r="G804" i="2"/>
  <c r="J804" i="2"/>
  <c r="M804" i="2"/>
  <c r="P804" i="2"/>
  <c r="S804" i="2"/>
  <c r="V804" i="2"/>
  <c r="Y804" i="2"/>
  <c r="AB804" i="2"/>
  <c r="AE804" i="2"/>
  <c r="AH804" i="2"/>
  <c r="AK804" i="2"/>
  <c r="AN804" i="2"/>
  <c r="D805" i="2"/>
  <c r="G805" i="2"/>
  <c r="J805" i="2"/>
  <c r="M805" i="2"/>
  <c r="P805" i="2"/>
  <c r="S805" i="2"/>
  <c r="V805" i="2"/>
  <c r="Y805" i="2"/>
  <c r="AB805" i="2"/>
  <c r="AE805" i="2"/>
  <c r="AH805" i="2"/>
  <c r="AK805" i="2"/>
  <c r="AN805" i="2"/>
  <c r="D808" i="2"/>
  <c r="G808" i="2"/>
  <c r="J808" i="2"/>
  <c r="M808" i="2"/>
  <c r="P808" i="2"/>
  <c r="S808" i="2"/>
  <c r="V808" i="2"/>
  <c r="Y808" i="2"/>
  <c r="AB808" i="2"/>
  <c r="AE808" i="2"/>
  <c r="AH808" i="2"/>
  <c r="AK808" i="2"/>
  <c r="AN808" i="2"/>
  <c r="D809" i="2"/>
  <c r="G809" i="2"/>
  <c r="J809" i="2"/>
  <c r="M809" i="2"/>
  <c r="P809" i="2"/>
  <c r="S809" i="2"/>
  <c r="V809" i="2"/>
  <c r="Y809" i="2"/>
  <c r="AB809" i="2"/>
  <c r="AE809" i="2"/>
  <c r="AH809" i="2"/>
  <c r="AK809" i="2"/>
  <c r="AN809" i="2"/>
  <c r="D810" i="2"/>
  <c r="G810" i="2"/>
  <c r="J810" i="2"/>
  <c r="M810" i="2"/>
  <c r="P810" i="2"/>
  <c r="S810" i="2"/>
  <c r="V810" i="2"/>
  <c r="Y810" i="2"/>
  <c r="AB810" i="2"/>
  <c r="AE810" i="2"/>
  <c r="AH810" i="2"/>
  <c r="AK810" i="2"/>
  <c r="AN810" i="2"/>
  <c r="D811" i="2"/>
  <c r="G811" i="2"/>
  <c r="J811" i="2"/>
  <c r="M811" i="2"/>
  <c r="P811" i="2"/>
  <c r="S811" i="2"/>
  <c r="V811" i="2"/>
  <c r="Y811" i="2"/>
  <c r="AB811" i="2"/>
  <c r="AE811" i="2"/>
  <c r="AH811" i="2"/>
  <c r="AK811" i="2"/>
  <c r="AN811" i="2"/>
  <c r="D812" i="2"/>
  <c r="G812" i="2"/>
  <c r="J812" i="2"/>
  <c r="M812" i="2"/>
  <c r="P812" i="2"/>
  <c r="S812" i="2"/>
  <c r="V812" i="2"/>
  <c r="Y812" i="2"/>
  <c r="AB812" i="2"/>
  <c r="AE812" i="2"/>
  <c r="AH812" i="2"/>
  <c r="AK812" i="2"/>
  <c r="AN812" i="2"/>
  <c r="D816" i="2"/>
  <c r="G816" i="2"/>
  <c r="J816" i="2"/>
  <c r="M816" i="2"/>
  <c r="P816" i="2"/>
  <c r="S816" i="2"/>
  <c r="V816" i="2"/>
  <c r="Y816" i="2"/>
  <c r="AB816" i="2"/>
  <c r="AE816" i="2"/>
  <c r="AH816" i="2"/>
  <c r="AK816" i="2"/>
  <c r="AN816" i="2"/>
  <c r="D817" i="2"/>
  <c r="G817" i="2"/>
  <c r="J817" i="2"/>
  <c r="M817" i="2"/>
  <c r="P817" i="2"/>
  <c r="S817" i="2"/>
  <c r="V817" i="2"/>
  <c r="Y817" i="2"/>
  <c r="AB817" i="2"/>
  <c r="AE817" i="2"/>
  <c r="AH817" i="2"/>
  <c r="AK817" i="2"/>
  <c r="AN817" i="2"/>
  <c r="D818" i="2"/>
  <c r="G818" i="2"/>
  <c r="J818" i="2"/>
  <c r="M818" i="2"/>
  <c r="P818" i="2"/>
  <c r="S818" i="2"/>
  <c r="V818" i="2"/>
  <c r="Y818" i="2"/>
  <c r="AB818" i="2"/>
  <c r="AE818" i="2"/>
  <c r="AH818" i="2"/>
  <c r="AK818" i="2"/>
  <c r="AN818" i="2"/>
  <c r="D819" i="2"/>
  <c r="G819" i="2"/>
  <c r="J819" i="2"/>
  <c r="M819" i="2"/>
  <c r="P819" i="2"/>
  <c r="S819" i="2"/>
  <c r="V819" i="2"/>
  <c r="Y819" i="2"/>
  <c r="AB819" i="2"/>
  <c r="AE819" i="2"/>
  <c r="AH819" i="2"/>
  <c r="AK819" i="2"/>
  <c r="AN819" i="2"/>
  <c r="D820" i="2"/>
  <c r="G820" i="2"/>
  <c r="J820" i="2"/>
  <c r="M820" i="2"/>
  <c r="P820" i="2"/>
  <c r="S820" i="2"/>
  <c r="V820" i="2"/>
  <c r="Y820" i="2"/>
  <c r="AB820" i="2"/>
  <c r="AE820" i="2"/>
  <c r="AH820" i="2"/>
  <c r="AK820" i="2"/>
  <c r="AN820" i="2"/>
  <c r="D823" i="2"/>
  <c r="G823" i="2"/>
  <c r="J823" i="2"/>
  <c r="M823" i="2"/>
  <c r="P823" i="2"/>
  <c r="S823" i="2"/>
  <c r="V823" i="2"/>
  <c r="Y823" i="2"/>
  <c r="AB823" i="2"/>
  <c r="AE823" i="2"/>
  <c r="AH823" i="2"/>
  <c r="AK823" i="2"/>
  <c r="AN823" i="2"/>
  <c r="D824" i="2"/>
  <c r="G824" i="2"/>
  <c r="J824" i="2"/>
  <c r="M824" i="2"/>
  <c r="P824" i="2"/>
  <c r="S824" i="2"/>
  <c r="V824" i="2"/>
  <c r="Y824" i="2"/>
  <c r="AB824" i="2"/>
  <c r="AE824" i="2"/>
  <c r="AH824" i="2"/>
  <c r="AK824" i="2"/>
  <c r="AN824" i="2"/>
  <c r="D825" i="2"/>
  <c r="G825" i="2"/>
  <c r="J825" i="2"/>
  <c r="M825" i="2"/>
  <c r="P825" i="2"/>
  <c r="S825" i="2"/>
  <c r="V825" i="2"/>
  <c r="Y825" i="2"/>
  <c r="AB825" i="2"/>
  <c r="AE825" i="2"/>
  <c r="AH825" i="2"/>
  <c r="AK825" i="2"/>
  <c r="AN825" i="2"/>
  <c r="D826" i="2"/>
  <c r="G826" i="2"/>
  <c r="J826" i="2"/>
  <c r="M826" i="2"/>
  <c r="P826" i="2"/>
  <c r="S826" i="2"/>
  <c r="V826" i="2"/>
  <c r="Y826" i="2"/>
  <c r="AB826" i="2"/>
  <c r="AE826" i="2"/>
  <c r="AH826" i="2"/>
  <c r="AK826" i="2"/>
  <c r="AN826" i="2"/>
  <c r="D827" i="2"/>
  <c r="G827" i="2"/>
  <c r="J827" i="2"/>
  <c r="M827" i="2"/>
  <c r="P827" i="2"/>
  <c r="S827" i="2"/>
  <c r="V827" i="2"/>
  <c r="Y827" i="2"/>
  <c r="AB827" i="2"/>
  <c r="AE827" i="2"/>
  <c r="AH827" i="2"/>
  <c r="AK827" i="2"/>
  <c r="AN827" i="2"/>
  <c r="D831" i="2"/>
  <c r="G831" i="2"/>
  <c r="J831" i="2"/>
  <c r="M831" i="2"/>
  <c r="P831" i="2"/>
  <c r="S831" i="2"/>
  <c r="V831" i="2"/>
  <c r="Y831" i="2"/>
  <c r="AB831" i="2"/>
  <c r="AE831" i="2"/>
  <c r="AH831" i="2"/>
  <c r="AK831" i="2"/>
  <c r="AN831" i="2"/>
  <c r="D832" i="2"/>
  <c r="G832" i="2"/>
  <c r="J832" i="2"/>
  <c r="M832" i="2"/>
  <c r="P832" i="2"/>
  <c r="S832" i="2"/>
  <c r="V832" i="2"/>
  <c r="Y832" i="2"/>
  <c r="AB832" i="2"/>
  <c r="AE832" i="2"/>
  <c r="AH832" i="2"/>
  <c r="AK832" i="2"/>
  <c r="AN832" i="2"/>
  <c r="D833" i="2"/>
  <c r="G833" i="2"/>
  <c r="J833" i="2"/>
  <c r="M833" i="2"/>
  <c r="P833" i="2"/>
  <c r="S833" i="2"/>
  <c r="V833" i="2"/>
  <c r="Y833" i="2"/>
  <c r="AB833" i="2"/>
  <c r="AE833" i="2"/>
  <c r="AH833" i="2"/>
  <c r="AK833" i="2"/>
  <c r="AN833" i="2"/>
  <c r="D834" i="2"/>
  <c r="G834" i="2"/>
  <c r="J834" i="2"/>
  <c r="M834" i="2"/>
  <c r="P834" i="2"/>
  <c r="S834" i="2"/>
  <c r="V834" i="2"/>
  <c r="Y834" i="2"/>
  <c r="AB834" i="2"/>
  <c r="AE834" i="2"/>
  <c r="AH834" i="2"/>
  <c r="AK834" i="2"/>
  <c r="AN834" i="2"/>
  <c r="D835" i="2"/>
  <c r="G835" i="2"/>
  <c r="J835" i="2"/>
  <c r="M835" i="2"/>
  <c r="P835" i="2"/>
  <c r="S835" i="2"/>
  <c r="V835" i="2"/>
  <c r="Y835" i="2"/>
  <c r="AB835" i="2"/>
  <c r="AE835" i="2"/>
  <c r="AH835" i="2"/>
  <c r="AK835" i="2"/>
  <c r="AN835" i="2"/>
  <c r="D838" i="2"/>
  <c r="G838" i="2"/>
  <c r="J838" i="2"/>
  <c r="M838" i="2"/>
  <c r="P838" i="2"/>
  <c r="S838" i="2"/>
  <c r="V838" i="2"/>
  <c r="Y838" i="2"/>
  <c r="AB838" i="2"/>
  <c r="AE838" i="2"/>
  <c r="AH838" i="2"/>
  <c r="AK838" i="2"/>
  <c r="AN838" i="2"/>
  <c r="D839" i="2"/>
  <c r="G839" i="2"/>
  <c r="J839" i="2"/>
  <c r="M839" i="2"/>
  <c r="P839" i="2"/>
  <c r="S839" i="2"/>
  <c r="V839" i="2"/>
  <c r="Y839" i="2"/>
  <c r="AB839" i="2"/>
  <c r="AE839" i="2"/>
  <c r="AH839" i="2"/>
  <c r="AK839" i="2"/>
  <c r="AN839" i="2"/>
  <c r="D840" i="2"/>
  <c r="G840" i="2"/>
  <c r="J840" i="2"/>
  <c r="M840" i="2"/>
  <c r="P840" i="2"/>
  <c r="S840" i="2"/>
  <c r="V840" i="2"/>
  <c r="Y840" i="2"/>
  <c r="AB840" i="2"/>
  <c r="AE840" i="2"/>
  <c r="AH840" i="2"/>
  <c r="AK840" i="2"/>
  <c r="AN840" i="2"/>
  <c r="D841" i="2"/>
  <c r="G841" i="2"/>
  <c r="J841" i="2"/>
  <c r="M841" i="2"/>
  <c r="P841" i="2"/>
  <c r="S841" i="2"/>
  <c r="V841" i="2"/>
  <c r="Y841" i="2"/>
  <c r="AB841" i="2"/>
  <c r="AE841" i="2"/>
  <c r="AH841" i="2"/>
  <c r="AK841" i="2"/>
  <c r="AN841" i="2"/>
  <c r="D842" i="2"/>
  <c r="G842" i="2"/>
  <c r="J842" i="2"/>
  <c r="M842" i="2"/>
  <c r="P842" i="2"/>
  <c r="S842" i="2"/>
  <c r="V842" i="2"/>
  <c r="Y842" i="2"/>
  <c r="AB842" i="2"/>
  <c r="AE842" i="2"/>
  <c r="AH842" i="2"/>
  <c r="AK842" i="2"/>
  <c r="AN842" i="2"/>
  <c r="D845" i="2"/>
  <c r="G845" i="2"/>
  <c r="J845" i="2"/>
  <c r="M845" i="2"/>
  <c r="P845" i="2"/>
  <c r="S845" i="2"/>
  <c r="V845" i="2"/>
  <c r="Y845" i="2"/>
  <c r="AB845" i="2"/>
  <c r="AE845" i="2"/>
  <c r="AH845" i="2"/>
  <c r="AK845" i="2"/>
  <c r="AN845" i="2"/>
  <c r="D849" i="2"/>
  <c r="G849" i="2"/>
  <c r="J849" i="2"/>
  <c r="M849" i="2"/>
  <c r="P849" i="2"/>
  <c r="S849" i="2"/>
  <c r="V849" i="2"/>
  <c r="Y849" i="2"/>
  <c r="AB849" i="2"/>
  <c r="AE849" i="2"/>
  <c r="AH849" i="2"/>
  <c r="AK849" i="2"/>
  <c r="AN849" i="2"/>
  <c r="D853" i="2"/>
  <c r="G853" i="2"/>
  <c r="J853" i="2"/>
  <c r="M853" i="2"/>
  <c r="P853" i="2"/>
  <c r="S853" i="2"/>
  <c r="V853" i="2"/>
  <c r="Y853" i="2"/>
  <c r="AB853" i="2"/>
  <c r="AE853" i="2"/>
  <c r="AH853" i="2"/>
  <c r="AK853" i="2"/>
  <c r="AN853" i="2"/>
  <c r="D854" i="2"/>
  <c r="G854" i="2"/>
  <c r="J854" i="2"/>
  <c r="M854" i="2"/>
  <c r="P854" i="2"/>
  <c r="S854" i="2"/>
  <c r="V854" i="2"/>
  <c r="Y854" i="2"/>
  <c r="AB854" i="2"/>
  <c r="AE854" i="2"/>
  <c r="AH854" i="2"/>
  <c r="AK854" i="2"/>
  <c r="AN854" i="2"/>
  <c r="D855" i="2"/>
  <c r="G855" i="2"/>
  <c r="J855" i="2"/>
  <c r="M855" i="2"/>
  <c r="P855" i="2"/>
  <c r="S855" i="2"/>
  <c r="V855" i="2"/>
  <c r="Y855" i="2"/>
  <c r="AB855" i="2"/>
  <c r="AE855" i="2"/>
  <c r="AH855" i="2"/>
  <c r="AK855" i="2"/>
  <c r="AN855" i="2"/>
  <c r="D856" i="2"/>
  <c r="G856" i="2"/>
  <c r="J856" i="2"/>
  <c r="M856" i="2"/>
  <c r="P856" i="2"/>
  <c r="S856" i="2"/>
  <c r="V856" i="2"/>
  <c r="Y856" i="2"/>
  <c r="AB856" i="2"/>
  <c r="AE856" i="2"/>
  <c r="AH856" i="2"/>
  <c r="AK856" i="2"/>
  <c r="AN856" i="2"/>
  <c r="D859" i="2"/>
  <c r="G859" i="2"/>
  <c r="J859" i="2"/>
  <c r="M859" i="2"/>
  <c r="P859" i="2"/>
  <c r="S859" i="2"/>
  <c r="V859" i="2"/>
  <c r="Y859" i="2"/>
  <c r="AB859" i="2"/>
  <c r="AE859" i="2"/>
  <c r="AH859" i="2"/>
  <c r="AK859" i="2"/>
  <c r="AN859" i="2"/>
  <c r="D860" i="2"/>
  <c r="G860" i="2"/>
  <c r="J860" i="2"/>
  <c r="M860" i="2"/>
  <c r="P860" i="2"/>
  <c r="S860" i="2"/>
  <c r="V860" i="2"/>
  <c r="Y860" i="2"/>
  <c r="AB860" i="2"/>
  <c r="AE860" i="2"/>
  <c r="AH860" i="2"/>
  <c r="AK860" i="2"/>
  <c r="AN860" i="2"/>
  <c r="D861" i="2"/>
  <c r="G861" i="2"/>
  <c r="J861" i="2"/>
  <c r="M861" i="2"/>
  <c r="P861" i="2"/>
  <c r="S861" i="2"/>
  <c r="V861" i="2"/>
  <c r="Y861" i="2"/>
  <c r="AB861" i="2"/>
  <c r="AE861" i="2"/>
  <c r="AH861" i="2"/>
  <c r="AK861" i="2"/>
  <c r="AN861" i="2"/>
  <c r="D864" i="2"/>
  <c r="G864" i="2"/>
  <c r="J864" i="2"/>
  <c r="M864" i="2"/>
  <c r="P864" i="2"/>
  <c r="S864" i="2"/>
  <c r="V864" i="2"/>
  <c r="Y864" i="2"/>
  <c r="AB864" i="2"/>
  <c r="AE864" i="2"/>
  <c r="AH864" i="2"/>
  <c r="AK864" i="2"/>
  <c r="AN864" i="2"/>
  <c r="D865" i="2"/>
  <c r="G865" i="2"/>
  <c r="J865" i="2"/>
  <c r="M865" i="2"/>
  <c r="P865" i="2"/>
  <c r="S865" i="2"/>
  <c r="V865" i="2"/>
  <c r="Y865" i="2"/>
  <c r="AB865" i="2"/>
  <c r="AE865" i="2"/>
  <c r="AH865" i="2"/>
  <c r="AK865" i="2"/>
  <c r="AN865" i="2"/>
  <c r="D866" i="2"/>
  <c r="G866" i="2"/>
  <c r="J866" i="2"/>
  <c r="M866" i="2"/>
  <c r="P866" i="2"/>
  <c r="S866" i="2"/>
  <c r="V866" i="2"/>
  <c r="Y866" i="2"/>
  <c r="AB866" i="2"/>
  <c r="AE866" i="2"/>
  <c r="AH866" i="2"/>
  <c r="AK866" i="2"/>
  <c r="AN866" i="2"/>
  <c r="D867" i="2"/>
  <c r="G867" i="2"/>
  <c r="J867" i="2"/>
  <c r="M867" i="2"/>
  <c r="P867" i="2"/>
  <c r="S867" i="2"/>
  <c r="V867" i="2"/>
  <c r="Y867" i="2"/>
  <c r="AB867" i="2"/>
  <c r="AE867" i="2"/>
  <c r="AH867" i="2"/>
  <c r="AK867" i="2"/>
  <c r="AN867" i="2"/>
  <c r="D868" i="2"/>
  <c r="G868" i="2"/>
  <c r="J868" i="2"/>
  <c r="M868" i="2"/>
  <c r="P868" i="2"/>
  <c r="S868" i="2"/>
  <c r="V868" i="2"/>
  <c r="Y868" i="2"/>
  <c r="AB868" i="2"/>
  <c r="AE868" i="2"/>
  <c r="AH868" i="2"/>
  <c r="AK868" i="2"/>
  <c r="AN868" i="2"/>
  <c r="D869" i="2"/>
  <c r="G869" i="2"/>
  <c r="J869" i="2"/>
  <c r="M869" i="2"/>
  <c r="P869" i="2"/>
  <c r="S869" i="2"/>
  <c r="V869" i="2"/>
  <c r="Y869" i="2"/>
  <c r="AB869" i="2"/>
  <c r="AE869" i="2"/>
  <c r="AH869" i="2"/>
  <c r="AK869" i="2"/>
  <c r="AN869" i="2"/>
  <c r="D872" i="2"/>
  <c r="G872" i="2"/>
  <c r="J872" i="2"/>
  <c r="M872" i="2"/>
  <c r="P872" i="2"/>
  <c r="S872" i="2"/>
  <c r="V872" i="2"/>
  <c r="Y872" i="2"/>
  <c r="AB872" i="2"/>
  <c r="AE872" i="2"/>
  <c r="AH872" i="2"/>
  <c r="AK872" i="2"/>
  <c r="AN872" i="2"/>
  <c r="D873" i="2"/>
  <c r="G873" i="2"/>
  <c r="J873" i="2"/>
  <c r="M873" i="2"/>
  <c r="P873" i="2"/>
  <c r="S873" i="2"/>
  <c r="V873" i="2"/>
  <c r="Y873" i="2"/>
  <c r="AB873" i="2"/>
  <c r="AE873" i="2"/>
  <c r="AH873" i="2"/>
  <c r="AK873" i="2"/>
  <c r="AN873" i="2"/>
  <c r="D874" i="2"/>
  <c r="G874" i="2"/>
  <c r="J874" i="2"/>
  <c r="M874" i="2"/>
  <c r="P874" i="2"/>
  <c r="S874" i="2"/>
  <c r="V874" i="2"/>
  <c r="Y874" i="2"/>
  <c r="AB874" i="2"/>
  <c r="AE874" i="2"/>
  <c r="AH874" i="2"/>
  <c r="AK874" i="2"/>
  <c r="AN874" i="2"/>
  <c r="D875" i="2"/>
  <c r="G875" i="2"/>
  <c r="J875" i="2"/>
  <c r="M875" i="2"/>
  <c r="P875" i="2"/>
  <c r="S875" i="2"/>
  <c r="V875" i="2"/>
  <c r="Y875" i="2"/>
  <c r="AB875" i="2"/>
  <c r="AE875" i="2"/>
  <c r="AH875" i="2"/>
  <c r="AK875" i="2"/>
  <c r="AN875" i="2"/>
  <c r="D876" i="2"/>
  <c r="G876" i="2"/>
  <c r="J876" i="2"/>
  <c r="M876" i="2"/>
  <c r="P876" i="2"/>
  <c r="S876" i="2"/>
  <c r="V876" i="2"/>
  <c r="Y876" i="2"/>
  <c r="AB876" i="2"/>
  <c r="AE876" i="2"/>
  <c r="AH876" i="2"/>
  <c r="AK876" i="2"/>
  <c r="AN876" i="2"/>
  <c r="D877" i="2"/>
  <c r="G877" i="2"/>
  <c r="J877" i="2"/>
  <c r="M877" i="2"/>
  <c r="P877" i="2"/>
  <c r="S877" i="2"/>
  <c r="V877" i="2"/>
  <c r="Y877" i="2"/>
  <c r="AB877" i="2"/>
  <c r="AE877" i="2"/>
  <c r="AH877" i="2"/>
  <c r="AK877" i="2"/>
  <c r="AN877" i="2"/>
  <c r="D878" i="2"/>
  <c r="G878" i="2"/>
  <c r="J878" i="2"/>
  <c r="M878" i="2"/>
  <c r="P878" i="2"/>
  <c r="S878" i="2"/>
  <c r="V878" i="2"/>
  <c r="Y878" i="2"/>
  <c r="AB878" i="2"/>
  <c r="AE878" i="2"/>
  <c r="AH878" i="2"/>
  <c r="AK878" i="2"/>
  <c r="AN878" i="2"/>
  <c r="D881" i="2"/>
  <c r="G881" i="2"/>
  <c r="J881" i="2"/>
  <c r="M881" i="2"/>
  <c r="P881" i="2"/>
  <c r="S881" i="2"/>
  <c r="V881" i="2"/>
  <c r="Y881" i="2"/>
  <c r="AB881" i="2"/>
  <c r="AE881" i="2"/>
  <c r="AH881" i="2"/>
  <c r="AK881" i="2"/>
  <c r="AN881" i="2"/>
  <c r="D882" i="2"/>
  <c r="G882" i="2"/>
  <c r="J882" i="2"/>
  <c r="M882" i="2"/>
  <c r="P882" i="2"/>
  <c r="S882" i="2"/>
  <c r="V882" i="2"/>
  <c r="Y882" i="2"/>
  <c r="AB882" i="2"/>
  <c r="AE882" i="2"/>
  <c r="AH882" i="2"/>
  <c r="AK882" i="2"/>
  <c r="AN882" i="2"/>
  <c r="D883" i="2"/>
  <c r="G883" i="2"/>
  <c r="J883" i="2"/>
  <c r="M883" i="2"/>
  <c r="P883" i="2"/>
  <c r="S883" i="2"/>
  <c r="V883" i="2"/>
  <c r="Y883" i="2"/>
  <c r="AB883" i="2"/>
  <c r="AE883" i="2"/>
  <c r="AH883" i="2"/>
  <c r="AK883" i="2"/>
  <c r="AN883" i="2"/>
  <c r="D884" i="2"/>
  <c r="G884" i="2"/>
  <c r="J884" i="2"/>
  <c r="M884" i="2"/>
  <c r="P884" i="2"/>
  <c r="S884" i="2"/>
  <c r="V884" i="2"/>
  <c r="Y884" i="2"/>
  <c r="AB884" i="2"/>
  <c r="AE884" i="2"/>
  <c r="AH884" i="2"/>
  <c r="AK884" i="2"/>
  <c r="AN884" i="2"/>
  <c r="D885" i="2"/>
  <c r="G885" i="2"/>
  <c r="J885" i="2"/>
  <c r="M885" i="2"/>
  <c r="P885" i="2"/>
  <c r="S885" i="2"/>
  <c r="V885" i="2"/>
  <c r="Y885" i="2"/>
  <c r="AB885" i="2"/>
  <c r="AE885" i="2"/>
  <c r="AH885" i="2"/>
  <c r="AK885" i="2"/>
  <c r="AN885" i="2"/>
  <c r="D886" i="2"/>
  <c r="G886" i="2"/>
  <c r="J886" i="2"/>
  <c r="M886" i="2"/>
  <c r="P886" i="2"/>
  <c r="S886" i="2"/>
  <c r="V886" i="2"/>
  <c r="Y886" i="2"/>
  <c r="AB886" i="2"/>
  <c r="AE886" i="2"/>
  <c r="AH886" i="2"/>
  <c r="AK886" i="2"/>
  <c r="AN886" i="2"/>
  <c r="D887" i="2"/>
  <c r="G887" i="2"/>
  <c r="J887" i="2"/>
  <c r="M887" i="2"/>
  <c r="P887" i="2"/>
  <c r="S887" i="2"/>
  <c r="V887" i="2"/>
  <c r="Y887" i="2"/>
  <c r="AB887" i="2"/>
  <c r="AE887" i="2"/>
  <c r="AH887" i="2"/>
  <c r="AK887" i="2"/>
  <c r="AN887" i="2"/>
  <c r="D890" i="2"/>
  <c r="G890" i="2"/>
  <c r="J890" i="2"/>
  <c r="M890" i="2"/>
  <c r="P890" i="2"/>
  <c r="S890" i="2"/>
  <c r="V890" i="2"/>
  <c r="Y890" i="2"/>
  <c r="AB890" i="2"/>
  <c r="AE890" i="2"/>
  <c r="AH890" i="2"/>
  <c r="AK890" i="2"/>
  <c r="AN890" i="2"/>
  <c r="D891" i="2"/>
  <c r="G891" i="2"/>
  <c r="J891" i="2"/>
  <c r="M891" i="2"/>
  <c r="P891" i="2"/>
  <c r="S891" i="2"/>
  <c r="V891" i="2"/>
  <c r="Y891" i="2"/>
  <c r="AB891" i="2"/>
  <c r="AE891" i="2"/>
  <c r="AH891" i="2"/>
  <c r="AK891" i="2"/>
  <c r="AN891" i="2"/>
  <c r="D892" i="2"/>
  <c r="G892" i="2"/>
  <c r="J892" i="2"/>
  <c r="M892" i="2"/>
  <c r="P892" i="2"/>
  <c r="S892" i="2"/>
  <c r="V892" i="2"/>
  <c r="Y892" i="2"/>
  <c r="AB892" i="2"/>
  <c r="AE892" i="2"/>
  <c r="AH892" i="2"/>
  <c r="AK892" i="2"/>
  <c r="AN892" i="2"/>
  <c r="D893" i="2"/>
  <c r="G893" i="2"/>
  <c r="J893" i="2"/>
  <c r="M893" i="2"/>
  <c r="P893" i="2"/>
  <c r="S893" i="2"/>
  <c r="V893" i="2"/>
  <c r="Y893" i="2"/>
  <c r="AB893" i="2"/>
  <c r="AE893" i="2"/>
  <c r="AH893" i="2"/>
  <c r="AK893" i="2"/>
  <c r="AN893" i="2"/>
  <c r="D896" i="2"/>
  <c r="G896" i="2"/>
  <c r="J896" i="2"/>
  <c r="M896" i="2"/>
  <c r="P896" i="2"/>
  <c r="S896" i="2"/>
  <c r="V896" i="2"/>
  <c r="Y896" i="2"/>
  <c r="AB896" i="2"/>
  <c r="AE896" i="2"/>
  <c r="AH896" i="2"/>
  <c r="AK896" i="2"/>
  <c r="AN896" i="2"/>
  <c r="D897" i="2"/>
  <c r="G897" i="2"/>
  <c r="J897" i="2"/>
  <c r="M897" i="2"/>
  <c r="P897" i="2"/>
  <c r="S897" i="2"/>
  <c r="V897" i="2"/>
  <c r="Y897" i="2"/>
  <c r="AB897" i="2"/>
  <c r="AE897" i="2"/>
  <c r="AH897" i="2"/>
  <c r="AK897" i="2"/>
  <c r="AN897" i="2"/>
  <c r="D898" i="2"/>
  <c r="G898" i="2"/>
  <c r="J898" i="2"/>
  <c r="M898" i="2"/>
  <c r="P898" i="2"/>
  <c r="S898" i="2"/>
  <c r="V898" i="2"/>
  <c r="Y898" i="2"/>
  <c r="AB898" i="2"/>
  <c r="AE898" i="2"/>
  <c r="AH898" i="2"/>
  <c r="AK898" i="2"/>
  <c r="AN898" i="2"/>
  <c r="D899" i="2"/>
  <c r="G899" i="2"/>
  <c r="J899" i="2"/>
  <c r="M899" i="2"/>
  <c r="P899" i="2"/>
  <c r="S899" i="2"/>
  <c r="V899" i="2"/>
  <c r="Y899" i="2"/>
  <c r="AB899" i="2"/>
  <c r="AE899" i="2"/>
  <c r="AH899" i="2"/>
  <c r="AK899" i="2"/>
  <c r="AN899" i="2"/>
  <c r="D902" i="2"/>
  <c r="G902" i="2"/>
  <c r="J902" i="2"/>
  <c r="M902" i="2"/>
  <c r="P902" i="2"/>
  <c r="S902" i="2"/>
  <c r="V902" i="2"/>
  <c r="Y902" i="2"/>
  <c r="AB902" i="2"/>
  <c r="AE902" i="2"/>
  <c r="AH902" i="2"/>
  <c r="AK902" i="2"/>
  <c r="AN902" i="2"/>
  <c r="D903" i="2"/>
  <c r="G903" i="2"/>
  <c r="J903" i="2"/>
  <c r="M903" i="2"/>
  <c r="P903" i="2"/>
  <c r="S903" i="2"/>
  <c r="V903" i="2"/>
  <c r="Y903" i="2"/>
  <c r="AB903" i="2"/>
  <c r="AE903" i="2"/>
  <c r="AH903" i="2"/>
  <c r="AK903" i="2"/>
  <c r="AN903" i="2"/>
  <c r="D904" i="2"/>
  <c r="G904" i="2"/>
  <c r="J904" i="2"/>
  <c r="M904" i="2"/>
  <c r="P904" i="2"/>
  <c r="S904" i="2"/>
  <c r="V904" i="2"/>
  <c r="Y904" i="2"/>
  <c r="AB904" i="2"/>
  <c r="AE904" i="2"/>
  <c r="AH904" i="2"/>
  <c r="AK904" i="2"/>
  <c r="AN904" i="2"/>
  <c r="D905" i="2"/>
  <c r="G905" i="2"/>
  <c r="J905" i="2"/>
  <c r="M905" i="2"/>
  <c r="P905" i="2"/>
  <c r="S905" i="2"/>
  <c r="V905" i="2"/>
  <c r="Y905" i="2"/>
  <c r="AB905" i="2"/>
  <c r="AE905" i="2"/>
  <c r="AH905" i="2"/>
  <c r="AK905" i="2"/>
  <c r="AN905" i="2"/>
  <c r="D906" i="2"/>
  <c r="G906" i="2"/>
  <c r="J906" i="2"/>
  <c r="M906" i="2"/>
  <c r="P906" i="2"/>
  <c r="S906" i="2"/>
  <c r="V906" i="2"/>
  <c r="Y906" i="2"/>
  <c r="AB906" i="2"/>
  <c r="AE906" i="2"/>
  <c r="AH906" i="2"/>
  <c r="AK906" i="2"/>
  <c r="AN906" i="2"/>
  <c r="D907" i="2"/>
  <c r="G907" i="2"/>
  <c r="J907" i="2"/>
  <c r="M907" i="2"/>
  <c r="P907" i="2"/>
  <c r="S907" i="2"/>
  <c r="V907" i="2"/>
  <c r="Y907" i="2"/>
  <c r="AB907" i="2"/>
  <c r="AE907" i="2"/>
  <c r="AH907" i="2"/>
  <c r="AK907" i="2"/>
  <c r="AN907" i="2"/>
  <c r="D908" i="2"/>
  <c r="G908" i="2"/>
  <c r="J908" i="2"/>
  <c r="M908" i="2"/>
  <c r="P908" i="2"/>
  <c r="S908" i="2"/>
  <c r="V908" i="2"/>
  <c r="Y908" i="2"/>
  <c r="AB908" i="2"/>
  <c r="AE908" i="2"/>
  <c r="AH908" i="2"/>
  <c r="AK908" i="2"/>
  <c r="AN908" i="2"/>
  <c r="D911" i="2"/>
  <c r="G911" i="2"/>
  <c r="J911" i="2"/>
  <c r="M911" i="2"/>
  <c r="P911" i="2"/>
  <c r="S911" i="2"/>
  <c r="V911" i="2"/>
  <c r="Y911" i="2"/>
  <c r="AB911" i="2"/>
  <c r="AE911" i="2"/>
  <c r="AH911" i="2"/>
  <c r="AK911" i="2"/>
  <c r="AN911" i="2"/>
  <c r="D912" i="2"/>
  <c r="G912" i="2"/>
  <c r="J912" i="2"/>
  <c r="M912" i="2"/>
  <c r="P912" i="2"/>
  <c r="S912" i="2"/>
  <c r="V912" i="2"/>
  <c r="Y912" i="2"/>
  <c r="AB912" i="2"/>
  <c r="AE912" i="2"/>
  <c r="AH912" i="2"/>
  <c r="AK912" i="2"/>
  <c r="AN912" i="2"/>
  <c r="D913" i="2"/>
  <c r="G913" i="2"/>
  <c r="J913" i="2"/>
  <c r="M913" i="2"/>
  <c r="P913" i="2"/>
  <c r="S913" i="2"/>
  <c r="V913" i="2"/>
  <c r="Y913" i="2"/>
  <c r="AB913" i="2"/>
  <c r="AE913" i="2"/>
  <c r="AH913" i="2"/>
  <c r="AK913" i="2"/>
  <c r="AN913" i="2"/>
  <c r="D914" i="2"/>
  <c r="G914" i="2"/>
  <c r="J914" i="2"/>
  <c r="M914" i="2"/>
  <c r="P914" i="2"/>
  <c r="S914" i="2"/>
  <c r="V914" i="2"/>
  <c r="Y914" i="2"/>
  <c r="AB914" i="2"/>
  <c r="AE914" i="2"/>
  <c r="AH914" i="2"/>
  <c r="AK914" i="2"/>
  <c r="AN914" i="2"/>
  <c r="D915" i="2"/>
  <c r="G915" i="2"/>
  <c r="J915" i="2"/>
  <c r="M915" i="2"/>
  <c r="P915" i="2"/>
  <c r="S915" i="2"/>
  <c r="V915" i="2"/>
  <c r="Y915" i="2"/>
  <c r="AB915" i="2"/>
  <c r="AE915" i="2"/>
  <c r="AH915" i="2"/>
  <c r="AK915" i="2"/>
  <c r="AN915" i="2"/>
  <c r="D918" i="2"/>
  <c r="G918" i="2"/>
  <c r="J918" i="2"/>
  <c r="M918" i="2"/>
  <c r="P918" i="2"/>
  <c r="S918" i="2"/>
  <c r="V918" i="2"/>
  <c r="Y918" i="2"/>
  <c r="AB918" i="2"/>
  <c r="AE918" i="2"/>
  <c r="AH918" i="2"/>
  <c r="AK918" i="2"/>
  <c r="AN918" i="2"/>
  <c r="D919" i="2"/>
  <c r="G919" i="2"/>
  <c r="J919" i="2"/>
  <c r="M919" i="2"/>
  <c r="P919" i="2"/>
  <c r="S919" i="2"/>
  <c r="V919" i="2"/>
  <c r="Y919" i="2"/>
  <c r="AB919" i="2"/>
  <c r="AE919" i="2"/>
  <c r="AH919" i="2"/>
  <c r="AK919" i="2"/>
  <c r="AN919" i="2"/>
  <c r="D920" i="2"/>
  <c r="G920" i="2"/>
  <c r="J920" i="2"/>
  <c r="M920" i="2"/>
  <c r="P920" i="2"/>
  <c r="S920" i="2"/>
  <c r="V920" i="2"/>
  <c r="Y920" i="2"/>
  <c r="AB920" i="2"/>
  <c r="AE920" i="2"/>
  <c r="AH920" i="2"/>
  <c r="AK920" i="2"/>
  <c r="AN920" i="2"/>
  <c r="D921" i="2"/>
  <c r="G921" i="2"/>
  <c r="J921" i="2"/>
  <c r="M921" i="2"/>
  <c r="P921" i="2"/>
  <c r="S921" i="2"/>
  <c r="V921" i="2"/>
  <c r="Y921" i="2"/>
  <c r="AB921" i="2"/>
  <c r="AE921" i="2"/>
  <c r="AH921" i="2"/>
  <c r="AK921" i="2"/>
  <c r="AN921" i="2"/>
  <c r="D922" i="2"/>
  <c r="G922" i="2"/>
  <c r="J922" i="2"/>
  <c r="M922" i="2"/>
  <c r="P922" i="2"/>
  <c r="S922" i="2"/>
  <c r="V922" i="2"/>
  <c r="Y922" i="2"/>
  <c r="AB922" i="2"/>
  <c r="AE922" i="2"/>
  <c r="AH922" i="2"/>
  <c r="AK922" i="2"/>
  <c r="AN922" i="2"/>
  <c r="D923" i="2"/>
  <c r="G923" i="2"/>
  <c r="J923" i="2"/>
  <c r="M923" i="2"/>
  <c r="P923" i="2"/>
  <c r="S923" i="2"/>
  <c r="V923" i="2"/>
  <c r="Y923" i="2"/>
  <c r="AB923" i="2"/>
  <c r="AE923" i="2"/>
  <c r="AH923" i="2"/>
  <c r="AK923" i="2"/>
  <c r="AN923" i="2"/>
  <c r="D926" i="2"/>
  <c r="G926" i="2"/>
  <c r="J926" i="2"/>
  <c r="M926" i="2"/>
  <c r="P926" i="2"/>
  <c r="S926" i="2"/>
  <c r="V926" i="2"/>
  <c r="Y926" i="2"/>
  <c r="AB926" i="2"/>
  <c r="AE926" i="2"/>
  <c r="AH926" i="2"/>
  <c r="AK926" i="2"/>
  <c r="AN926" i="2"/>
  <c r="D927" i="2"/>
  <c r="G927" i="2"/>
  <c r="J927" i="2"/>
  <c r="M927" i="2"/>
  <c r="P927" i="2"/>
  <c r="S927" i="2"/>
  <c r="V927" i="2"/>
  <c r="Y927" i="2"/>
  <c r="AB927" i="2"/>
  <c r="AE927" i="2"/>
  <c r="AH927" i="2"/>
  <c r="AK927" i="2"/>
  <c r="AN927" i="2"/>
  <c r="D928" i="2"/>
  <c r="G928" i="2"/>
  <c r="J928" i="2"/>
  <c r="M928" i="2"/>
  <c r="P928" i="2"/>
  <c r="S928" i="2"/>
  <c r="V928" i="2"/>
  <c r="Y928" i="2"/>
  <c r="AB928" i="2"/>
  <c r="AE928" i="2"/>
  <c r="AH928" i="2"/>
  <c r="AK928" i="2"/>
  <c r="AN928" i="2"/>
  <c r="D929" i="2"/>
  <c r="G929" i="2"/>
  <c r="J929" i="2"/>
  <c r="M929" i="2"/>
  <c r="P929" i="2"/>
  <c r="S929" i="2"/>
  <c r="V929" i="2"/>
  <c r="Y929" i="2"/>
  <c r="AB929" i="2"/>
  <c r="AE929" i="2"/>
  <c r="AH929" i="2"/>
  <c r="AK929" i="2"/>
  <c r="AN929" i="2"/>
  <c r="D930" i="2"/>
  <c r="G930" i="2"/>
  <c r="J930" i="2"/>
  <c r="M930" i="2"/>
  <c r="P930" i="2"/>
  <c r="S930" i="2"/>
  <c r="V930" i="2"/>
  <c r="Y930" i="2"/>
  <c r="AB930" i="2"/>
  <c r="AE930" i="2"/>
  <c r="AH930" i="2"/>
  <c r="AK930" i="2"/>
  <c r="AN930" i="2"/>
  <c r="D931" i="2"/>
  <c r="G931" i="2"/>
  <c r="J931" i="2"/>
  <c r="M931" i="2"/>
  <c r="P931" i="2"/>
  <c r="S931" i="2"/>
  <c r="V931" i="2"/>
  <c r="Y931" i="2"/>
  <c r="AB931" i="2"/>
  <c r="AE931" i="2"/>
  <c r="AH931" i="2"/>
  <c r="AK931" i="2"/>
  <c r="AN931" i="2"/>
  <c r="D934" i="2"/>
  <c r="G934" i="2"/>
  <c r="J934" i="2"/>
  <c r="M934" i="2"/>
  <c r="P934" i="2"/>
  <c r="S934" i="2"/>
  <c r="V934" i="2"/>
  <c r="Y934" i="2"/>
  <c r="AB934" i="2"/>
  <c r="AE934" i="2"/>
  <c r="AH934" i="2"/>
  <c r="AK934" i="2"/>
  <c r="AN934" i="2"/>
  <c r="D935" i="2"/>
  <c r="G935" i="2"/>
  <c r="J935" i="2"/>
  <c r="M935" i="2"/>
  <c r="P935" i="2"/>
  <c r="S935" i="2"/>
  <c r="V935" i="2"/>
  <c r="Y935" i="2"/>
  <c r="AB935" i="2"/>
  <c r="AE935" i="2"/>
  <c r="AH935" i="2"/>
  <c r="AK935" i="2"/>
  <c r="AN935" i="2"/>
  <c r="D936" i="2"/>
  <c r="G936" i="2"/>
  <c r="J936" i="2"/>
  <c r="M936" i="2"/>
  <c r="P936" i="2"/>
  <c r="S936" i="2"/>
  <c r="V936" i="2"/>
  <c r="Y936" i="2"/>
  <c r="AB936" i="2"/>
  <c r="AE936" i="2"/>
  <c r="AH936" i="2"/>
  <c r="AK936" i="2"/>
  <c r="AN936" i="2"/>
  <c r="D937" i="2"/>
  <c r="G937" i="2"/>
  <c r="J937" i="2"/>
  <c r="M937" i="2"/>
  <c r="P937" i="2"/>
  <c r="S937" i="2"/>
  <c r="V937" i="2"/>
  <c r="Y937" i="2"/>
  <c r="AB937" i="2"/>
  <c r="AE937" i="2"/>
  <c r="AH937" i="2"/>
  <c r="AK937" i="2"/>
  <c r="AN937" i="2"/>
  <c r="D938" i="2"/>
  <c r="G938" i="2"/>
  <c r="J938" i="2"/>
  <c r="M938" i="2"/>
  <c r="P938" i="2"/>
  <c r="S938" i="2"/>
  <c r="V938" i="2"/>
  <c r="Y938" i="2"/>
  <c r="AB938" i="2"/>
  <c r="AE938" i="2"/>
  <c r="AH938" i="2"/>
  <c r="AK938" i="2"/>
  <c r="AN938" i="2"/>
  <c r="D941" i="2"/>
  <c r="G941" i="2"/>
  <c r="J941" i="2"/>
  <c r="M941" i="2"/>
  <c r="P941" i="2"/>
  <c r="S941" i="2"/>
  <c r="V941" i="2"/>
  <c r="Y941" i="2"/>
  <c r="AB941" i="2"/>
  <c r="AE941" i="2"/>
  <c r="AH941" i="2"/>
  <c r="AK941" i="2"/>
  <c r="AN941" i="2"/>
  <c r="D942" i="2"/>
  <c r="G942" i="2"/>
  <c r="J942" i="2"/>
  <c r="M942" i="2"/>
  <c r="P942" i="2"/>
  <c r="S942" i="2"/>
  <c r="V942" i="2"/>
  <c r="Y942" i="2"/>
  <c r="AB942" i="2"/>
  <c r="AE942" i="2"/>
  <c r="AH942" i="2"/>
  <c r="AK942" i="2"/>
  <c r="AN942" i="2"/>
  <c r="D943" i="2"/>
  <c r="G943" i="2"/>
  <c r="J943" i="2"/>
  <c r="M943" i="2"/>
  <c r="P943" i="2"/>
  <c r="S943" i="2"/>
  <c r="V943" i="2"/>
  <c r="Y943" i="2"/>
  <c r="AB943" i="2"/>
  <c r="AE943" i="2"/>
  <c r="AH943" i="2"/>
  <c r="AK943" i="2"/>
  <c r="AN943" i="2"/>
  <c r="D944" i="2"/>
  <c r="G944" i="2"/>
  <c r="J944" i="2"/>
  <c r="M944" i="2"/>
  <c r="P944" i="2"/>
  <c r="S944" i="2"/>
  <c r="V944" i="2"/>
  <c r="Y944" i="2"/>
  <c r="AB944" i="2"/>
  <c r="AE944" i="2"/>
  <c r="AH944" i="2"/>
  <c r="AK944" i="2"/>
  <c r="AN944" i="2"/>
  <c r="D945" i="2"/>
  <c r="G945" i="2"/>
  <c r="J945" i="2"/>
  <c r="M945" i="2"/>
  <c r="P945" i="2"/>
  <c r="S945" i="2"/>
  <c r="V945" i="2"/>
  <c r="Y945" i="2"/>
  <c r="AB945" i="2"/>
  <c r="AE945" i="2"/>
  <c r="AH945" i="2"/>
  <c r="AK945" i="2"/>
  <c r="AN945" i="2"/>
  <c r="D946" i="2"/>
  <c r="G946" i="2"/>
  <c r="J946" i="2"/>
  <c r="M946" i="2"/>
  <c r="P946" i="2"/>
  <c r="S946" i="2"/>
  <c r="V946" i="2"/>
  <c r="Y946" i="2"/>
  <c r="AB946" i="2"/>
  <c r="AE946" i="2"/>
  <c r="AH946" i="2"/>
  <c r="AK946" i="2"/>
  <c r="AN946" i="2"/>
  <c r="D947" i="2"/>
  <c r="G947" i="2"/>
  <c r="J947" i="2"/>
  <c r="M947" i="2"/>
  <c r="P947" i="2"/>
  <c r="S947" i="2"/>
  <c r="V947" i="2"/>
  <c r="Y947" i="2"/>
  <c r="AB947" i="2"/>
  <c r="AE947" i="2"/>
  <c r="AH947" i="2"/>
  <c r="AK947" i="2"/>
  <c r="AN947" i="2"/>
  <c r="D948" i="2"/>
  <c r="G948" i="2"/>
  <c r="J948" i="2"/>
  <c r="M948" i="2"/>
  <c r="P948" i="2"/>
  <c r="S948" i="2"/>
  <c r="V948" i="2"/>
  <c r="Y948" i="2"/>
  <c r="AB948" i="2"/>
  <c r="AE948" i="2"/>
  <c r="AH948" i="2"/>
  <c r="AK948" i="2"/>
  <c r="AN948" i="2"/>
  <c r="D951" i="2"/>
  <c r="G951" i="2"/>
  <c r="J951" i="2"/>
  <c r="M951" i="2"/>
  <c r="P951" i="2"/>
  <c r="S951" i="2"/>
  <c r="V951" i="2"/>
  <c r="Y951" i="2"/>
  <c r="AB951" i="2"/>
  <c r="AE951" i="2"/>
  <c r="AH951" i="2"/>
  <c r="AK951" i="2"/>
  <c r="AN951" i="2"/>
  <c r="D952" i="2"/>
  <c r="G952" i="2"/>
  <c r="J952" i="2"/>
  <c r="M952" i="2"/>
  <c r="P952" i="2"/>
  <c r="S952" i="2"/>
  <c r="V952" i="2"/>
  <c r="Y952" i="2"/>
  <c r="AB952" i="2"/>
  <c r="AE952" i="2"/>
  <c r="AH952" i="2"/>
  <c r="AK952" i="2"/>
  <c r="AN952" i="2"/>
  <c r="D953" i="2"/>
  <c r="G953" i="2"/>
  <c r="J953" i="2"/>
  <c r="M953" i="2"/>
  <c r="P953" i="2"/>
  <c r="S953" i="2"/>
  <c r="V953" i="2"/>
  <c r="Y953" i="2"/>
  <c r="AB953" i="2"/>
  <c r="AE953" i="2"/>
  <c r="AH953" i="2"/>
  <c r="AK953" i="2"/>
  <c r="AN953" i="2"/>
  <c r="D954" i="2"/>
  <c r="G954" i="2"/>
  <c r="J954" i="2"/>
  <c r="M954" i="2"/>
  <c r="P954" i="2"/>
  <c r="S954" i="2"/>
  <c r="V954" i="2"/>
  <c r="Y954" i="2"/>
  <c r="AB954" i="2"/>
  <c r="AE954" i="2"/>
  <c r="AH954" i="2"/>
  <c r="AK954" i="2"/>
  <c r="AN954" i="2"/>
  <c r="D955" i="2"/>
  <c r="G955" i="2"/>
  <c r="J955" i="2"/>
  <c r="M955" i="2"/>
  <c r="P955" i="2"/>
  <c r="S955" i="2"/>
  <c r="V955" i="2"/>
  <c r="Y955" i="2"/>
  <c r="AB955" i="2"/>
  <c r="AE955" i="2"/>
  <c r="AH955" i="2"/>
  <c r="AK955" i="2"/>
  <c r="AN955" i="2"/>
  <c r="D956" i="2"/>
  <c r="G956" i="2"/>
  <c r="J956" i="2"/>
  <c r="M956" i="2"/>
  <c r="P956" i="2"/>
  <c r="S956" i="2"/>
  <c r="V956" i="2"/>
  <c r="Y956" i="2"/>
  <c r="AB956" i="2"/>
  <c r="AE956" i="2"/>
  <c r="AH956" i="2"/>
  <c r="AK956" i="2"/>
  <c r="AN956" i="2"/>
  <c r="D959" i="2"/>
  <c r="G959" i="2"/>
  <c r="J959" i="2"/>
  <c r="M959" i="2"/>
  <c r="P959" i="2"/>
  <c r="S959" i="2"/>
  <c r="V959" i="2"/>
  <c r="Y959" i="2"/>
  <c r="AB959" i="2"/>
  <c r="AE959" i="2"/>
  <c r="AH959" i="2"/>
  <c r="AK959" i="2"/>
  <c r="AN959" i="2"/>
  <c r="D960" i="2"/>
  <c r="G960" i="2"/>
  <c r="J960" i="2"/>
  <c r="M960" i="2"/>
  <c r="P960" i="2"/>
  <c r="S960" i="2"/>
  <c r="V960" i="2"/>
  <c r="Y960" i="2"/>
  <c r="AB960" i="2"/>
  <c r="AE960" i="2"/>
  <c r="AH960" i="2"/>
  <c r="AK960" i="2"/>
  <c r="AN960" i="2"/>
  <c r="D961" i="2"/>
  <c r="G961" i="2"/>
  <c r="J961" i="2"/>
  <c r="M961" i="2"/>
  <c r="P961" i="2"/>
  <c r="S961" i="2"/>
  <c r="V961" i="2"/>
  <c r="Y961" i="2"/>
  <c r="AB961" i="2"/>
  <c r="AE961" i="2"/>
  <c r="AH961" i="2"/>
  <c r="AK961" i="2"/>
  <c r="AN961" i="2"/>
  <c r="D962" i="2"/>
  <c r="G962" i="2"/>
  <c r="J962" i="2"/>
  <c r="M962" i="2"/>
  <c r="P962" i="2"/>
  <c r="S962" i="2"/>
  <c r="V962" i="2"/>
  <c r="Y962" i="2"/>
  <c r="AB962" i="2"/>
  <c r="AE962" i="2"/>
  <c r="AH962" i="2"/>
  <c r="AK962" i="2"/>
  <c r="AN962" i="2"/>
  <c r="D963" i="2"/>
  <c r="G963" i="2"/>
  <c r="J963" i="2"/>
  <c r="M963" i="2"/>
  <c r="P963" i="2"/>
  <c r="S963" i="2"/>
  <c r="V963" i="2"/>
  <c r="Y963" i="2"/>
  <c r="AB963" i="2"/>
  <c r="AE963" i="2"/>
  <c r="AH963" i="2"/>
  <c r="AK963" i="2"/>
  <c r="AN963" i="2"/>
  <c r="D964" i="2"/>
  <c r="G964" i="2"/>
  <c r="J964" i="2"/>
  <c r="M964" i="2"/>
  <c r="P964" i="2"/>
  <c r="S964" i="2"/>
  <c r="V964" i="2"/>
  <c r="Y964" i="2"/>
  <c r="AB964" i="2"/>
  <c r="AE964" i="2"/>
  <c r="AH964" i="2"/>
  <c r="AK964" i="2"/>
  <c r="AN964" i="2"/>
  <c r="D967" i="2"/>
  <c r="G967" i="2"/>
  <c r="J967" i="2"/>
  <c r="M967" i="2"/>
  <c r="P967" i="2"/>
  <c r="S967" i="2"/>
  <c r="V967" i="2"/>
  <c r="Y967" i="2"/>
  <c r="AB967" i="2"/>
  <c r="AE967" i="2"/>
  <c r="AH967" i="2"/>
  <c r="AK967" i="2"/>
  <c r="AN967" i="2"/>
  <c r="D968" i="2"/>
  <c r="G968" i="2"/>
  <c r="J968" i="2"/>
  <c r="M968" i="2"/>
  <c r="P968" i="2"/>
  <c r="S968" i="2"/>
  <c r="V968" i="2"/>
  <c r="Y968" i="2"/>
  <c r="AB968" i="2"/>
  <c r="AE968" i="2"/>
  <c r="AH968" i="2"/>
  <c r="AK968" i="2"/>
  <c r="AN968" i="2"/>
  <c r="D971" i="2"/>
  <c r="G971" i="2"/>
  <c r="J971" i="2"/>
  <c r="M971" i="2"/>
  <c r="P971" i="2"/>
  <c r="S971" i="2"/>
  <c r="V971" i="2"/>
  <c r="Y971" i="2"/>
  <c r="AB971" i="2"/>
  <c r="AE971" i="2"/>
  <c r="AH971" i="2"/>
  <c r="AK971" i="2"/>
  <c r="AN971" i="2"/>
  <c r="D972" i="2"/>
  <c r="G972" i="2"/>
  <c r="J972" i="2"/>
  <c r="M972" i="2"/>
  <c r="P972" i="2"/>
  <c r="S972" i="2"/>
  <c r="V972" i="2"/>
  <c r="Y972" i="2"/>
  <c r="AB972" i="2"/>
  <c r="AE972" i="2"/>
  <c r="AH972" i="2"/>
  <c r="AK972" i="2"/>
  <c r="AN972" i="2"/>
  <c r="D975" i="2"/>
  <c r="G975" i="2"/>
  <c r="J975" i="2"/>
  <c r="M975" i="2"/>
  <c r="P975" i="2"/>
  <c r="S975" i="2"/>
  <c r="V975" i="2"/>
  <c r="Y975" i="2"/>
  <c r="AB975" i="2"/>
  <c r="AE975" i="2"/>
  <c r="AH975" i="2"/>
  <c r="AK975" i="2"/>
  <c r="AN975" i="2"/>
  <c r="D976" i="2"/>
  <c r="G976" i="2"/>
  <c r="J976" i="2"/>
  <c r="M976" i="2"/>
  <c r="P976" i="2"/>
  <c r="S976" i="2"/>
  <c r="V976" i="2"/>
  <c r="Y976" i="2"/>
  <c r="AB976" i="2"/>
  <c r="AE976" i="2"/>
  <c r="AH976" i="2"/>
  <c r="AK976" i="2"/>
  <c r="AN976" i="2"/>
  <c r="D977" i="2"/>
  <c r="G977" i="2"/>
  <c r="J977" i="2"/>
  <c r="M977" i="2"/>
  <c r="P977" i="2"/>
  <c r="S977" i="2"/>
  <c r="V977" i="2"/>
  <c r="Y977" i="2"/>
  <c r="AB977" i="2"/>
  <c r="AE977" i="2"/>
  <c r="AH977" i="2"/>
  <c r="AK977" i="2"/>
  <c r="AN977" i="2"/>
  <c r="D978" i="2"/>
  <c r="G978" i="2"/>
  <c r="J978" i="2"/>
  <c r="M978" i="2"/>
  <c r="P978" i="2"/>
  <c r="S978" i="2"/>
  <c r="V978" i="2"/>
  <c r="Y978" i="2"/>
  <c r="AB978" i="2"/>
  <c r="AE978" i="2"/>
  <c r="AH978" i="2"/>
  <c r="AK978" i="2"/>
  <c r="AN978" i="2"/>
  <c r="D979" i="2"/>
  <c r="G979" i="2"/>
  <c r="J979" i="2"/>
  <c r="M979" i="2"/>
  <c r="P979" i="2"/>
  <c r="S979" i="2"/>
  <c r="V979" i="2"/>
  <c r="Y979" i="2"/>
  <c r="AB979" i="2"/>
  <c r="AE979" i="2"/>
  <c r="AH979" i="2"/>
  <c r="AK979" i="2"/>
  <c r="AN979" i="2"/>
  <c r="D980" i="2"/>
  <c r="G980" i="2"/>
  <c r="J980" i="2"/>
  <c r="M980" i="2"/>
  <c r="P980" i="2"/>
  <c r="S980" i="2"/>
  <c r="V980" i="2"/>
  <c r="Y980" i="2"/>
  <c r="AB980" i="2"/>
  <c r="AE980" i="2"/>
  <c r="AH980" i="2"/>
  <c r="AK980" i="2"/>
  <c r="AN980" i="2"/>
  <c r="D983" i="2"/>
  <c r="G983" i="2"/>
  <c r="J983" i="2"/>
  <c r="M983" i="2"/>
  <c r="P983" i="2"/>
  <c r="S983" i="2"/>
  <c r="V983" i="2"/>
  <c r="Y983" i="2"/>
  <c r="AB983" i="2"/>
  <c r="AE983" i="2"/>
  <c r="AH983" i="2"/>
  <c r="AK983" i="2"/>
  <c r="AN983" i="2"/>
  <c r="D984" i="2"/>
  <c r="G984" i="2"/>
  <c r="J984" i="2"/>
  <c r="M984" i="2"/>
  <c r="P984" i="2"/>
  <c r="S984" i="2"/>
  <c r="V984" i="2"/>
  <c r="Y984" i="2"/>
  <c r="AB984" i="2"/>
  <c r="AE984" i="2"/>
  <c r="AH984" i="2"/>
  <c r="AK984" i="2"/>
  <c r="AN984" i="2"/>
  <c r="D985" i="2"/>
  <c r="G985" i="2"/>
  <c r="J985" i="2"/>
  <c r="M985" i="2"/>
  <c r="P985" i="2"/>
  <c r="S985" i="2"/>
  <c r="V985" i="2"/>
  <c r="Y985" i="2"/>
  <c r="AB985" i="2"/>
  <c r="AE985" i="2"/>
  <c r="AH985" i="2"/>
  <c r="AK985" i="2"/>
  <c r="AN985" i="2"/>
  <c r="D986" i="2"/>
  <c r="G986" i="2"/>
  <c r="J986" i="2"/>
  <c r="M986" i="2"/>
  <c r="P986" i="2"/>
  <c r="S986" i="2"/>
  <c r="V986" i="2"/>
  <c r="Y986" i="2"/>
  <c r="AB986" i="2"/>
  <c r="AE986" i="2"/>
  <c r="AH986" i="2"/>
  <c r="AK986" i="2"/>
  <c r="AN986" i="2"/>
  <c r="D991" i="2"/>
  <c r="G991" i="2"/>
  <c r="J991" i="2"/>
  <c r="M991" i="2"/>
  <c r="P991" i="2"/>
  <c r="S991" i="2"/>
  <c r="V991" i="2"/>
  <c r="Y991" i="2"/>
  <c r="AB991" i="2"/>
  <c r="AE991" i="2"/>
  <c r="AH991" i="2"/>
  <c r="AK991" i="2"/>
  <c r="AN991" i="2"/>
  <c r="D992" i="2"/>
  <c r="G992" i="2"/>
  <c r="J992" i="2"/>
  <c r="M992" i="2"/>
  <c r="P992" i="2"/>
  <c r="S992" i="2"/>
  <c r="V992" i="2"/>
  <c r="Y992" i="2"/>
  <c r="AB992" i="2"/>
  <c r="AE992" i="2"/>
  <c r="AH992" i="2"/>
  <c r="AK992" i="2"/>
  <c r="AN992" i="2"/>
  <c r="D993" i="2"/>
  <c r="G993" i="2"/>
  <c r="J993" i="2"/>
  <c r="M993" i="2"/>
  <c r="P993" i="2"/>
  <c r="S993" i="2"/>
  <c r="V993" i="2"/>
  <c r="Y993" i="2"/>
  <c r="AB993" i="2"/>
  <c r="AE993" i="2"/>
  <c r="AH993" i="2"/>
  <c r="AK993" i="2"/>
  <c r="AN993" i="2"/>
  <c r="D994" i="2"/>
  <c r="G994" i="2"/>
  <c r="J994" i="2"/>
  <c r="M994" i="2"/>
  <c r="P994" i="2"/>
  <c r="S994" i="2"/>
  <c r="V994" i="2"/>
  <c r="Y994" i="2"/>
  <c r="AB994" i="2"/>
  <c r="AE994" i="2"/>
  <c r="AH994" i="2"/>
  <c r="AK994" i="2"/>
  <c r="AN994" i="2"/>
  <c r="D995" i="2"/>
  <c r="G995" i="2"/>
  <c r="J995" i="2"/>
  <c r="M995" i="2"/>
  <c r="P995" i="2"/>
  <c r="S995" i="2"/>
  <c r="V995" i="2"/>
  <c r="Y995" i="2"/>
  <c r="AB995" i="2"/>
  <c r="AE995" i="2"/>
  <c r="AH995" i="2"/>
  <c r="AK995" i="2"/>
  <c r="AN995" i="2"/>
  <c r="D998" i="2"/>
  <c r="G998" i="2"/>
  <c r="J998" i="2"/>
  <c r="M998" i="2"/>
  <c r="P998" i="2"/>
  <c r="S998" i="2"/>
  <c r="V998" i="2"/>
  <c r="Y998" i="2"/>
  <c r="AB998" i="2"/>
  <c r="AE998" i="2"/>
  <c r="AH998" i="2"/>
  <c r="AK998" i="2"/>
  <c r="AN998" i="2"/>
  <c r="D999" i="2"/>
  <c r="G999" i="2"/>
  <c r="J999" i="2"/>
  <c r="M999" i="2"/>
  <c r="P999" i="2"/>
  <c r="S999" i="2"/>
  <c r="V999" i="2"/>
  <c r="Y999" i="2"/>
  <c r="AB999" i="2"/>
  <c r="AE999" i="2"/>
  <c r="AH999" i="2"/>
  <c r="AK999" i="2"/>
  <c r="AN999" i="2"/>
  <c r="D1000" i="2"/>
  <c r="G1000" i="2"/>
  <c r="J1000" i="2"/>
  <c r="M1000" i="2"/>
  <c r="P1000" i="2"/>
  <c r="S1000" i="2"/>
  <c r="V1000" i="2"/>
  <c r="Y1000" i="2"/>
  <c r="AB1000" i="2"/>
  <c r="AE1000" i="2"/>
  <c r="AH1000" i="2"/>
  <c r="AK1000" i="2"/>
  <c r="AN1000" i="2"/>
  <c r="D1001" i="2"/>
  <c r="G1001" i="2"/>
  <c r="J1001" i="2"/>
  <c r="M1001" i="2"/>
  <c r="P1001" i="2"/>
  <c r="S1001" i="2"/>
  <c r="V1001" i="2"/>
  <c r="Y1001" i="2"/>
  <c r="AB1001" i="2"/>
  <c r="AE1001" i="2"/>
  <c r="AH1001" i="2"/>
  <c r="AK1001" i="2"/>
  <c r="AN1001" i="2"/>
  <c r="D1002" i="2"/>
  <c r="G1002" i="2"/>
  <c r="J1002" i="2"/>
  <c r="M1002" i="2"/>
  <c r="P1002" i="2"/>
  <c r="S1002" i="2"/>
  <c r="V1002" i="2"/>
  <c r="Y1002" i="2"/>
  <c r="AB1002" i="2"/>
  <c r="AE1002" i="2"/>
  <c r="AH1002" i="2"/>
  <c r="AK1002" i="2"/>
  <c r="AN1002" i="2"/>
  <c r="D1005" i="2"/>
  <c r="G1005" i="2"/>
  <c r="J1005" i="2"/>
  <c r="M1005" i="2"/>
  <c r="P1005" i="2"/>
  <c r="S1005" i="2"/>
  <c r="V1005" i="2"/>
  <c r="Y1005" i="2"/>
  <c r="AB1005" i="2"/>
  <c r="AE1005" i="2"/>
  <c r="AH1005" i="2"/>
  <c r="AK1005" i="2"/>
  <c r="AN1005" i="2"/>
  <c r="D1006" i="2"/>
  <c r="G1006" i="2"/>
  <c r="J1006" i="2"/>
  <c r="M1006" i="2"/>
  <c r="P1006" i="2"/>
  <c r="S1006" i="2"/>
  <c r="V1006" i="2"/>
  <c r="Y1006" i="2"/>
  <c r="AB1006" i="2"/>
  <c r="AE1006" i="2"/>
  <c r="AH1006" i="2"/>
  <c r="AK1006" i="2"/>
  <c r="AN1006" i="2"/>
  <c r="D1007" i="2"/>
  <c r="G1007" i="2"/>
  <c r="J1007" i="2"/>
  <c r="M1007" i="2"/>
  <c r="P1007" i="2"/>
  <c r="S1007" i="2"/>
  <c r="V1007" i="2"/>
  <c r="Y1007" i="2"/>
  <c r="AB1007" i="2"/>
  <c r="AE1007" i="2"/>
  <c r="AH1007" i="2"/>
  <c r="AK1007" i="2"/>
  <c r="AN1007" i="2"/>
  <c r="D1010" i="2"/>
  <c r="G1010" i="2"/>
  <c r="J1010" i="2"/>
  <c r="M1010" i="2"/>
  <c r="P1010" i="2"/>
  <c r="S1010" i="2"/>
  <c r="V1010" i="2"/>
  <c r="Y1010" i="2"/>
  <c r="AB1010" i="2"/>
  <c r="AE1010" i="2"/>
  <c r="AH1010" i="2"/>
  <c r="AK1010" i="2"/>
  <c r="AN1010" i="2"/>
  <c r="D1011" i="2"/>
  <c r="G1011" i="2"/>
  <c r="J1011" i="2"/>
  <c r="M1011" i="2"/>
  <c r="P1011" i="2"/>
  <c r="S1011" i="2"/>
  <c r="V1011" i="2"/>
  <c r="Y1011" i="2"/>
  <c r="AB1011" i="2"/>
  <c r="AE1011" i="2"/>
  <c r="AH1011" i="2"/>
  <c r="AK1011" i="2"/>
  <c r="AN1011" i="2"/>
  <c r="D1012" i="2"/>
  <c r="G1012" i="2"/>
  <c r="J1012" i="2"/>
  <c r="M1012" i="2"/>
  <c r="P1012" i="2"/>
  <c r="S1012" i="2"/>
  <c r="V1012" i="2"/>
  <c r="Y1012" i="2"/>
  <c r="AB1012" i="2"/>
  <c r="AE1012" i="2"/>
  <c r="AH1012" i="2"/>
  <c r="AK1012" i="2"/>
  <c r="AN1012" i="2"/>
  <c r="D1013" i="2"/>
  <c r="G1013" i="2"/>
  <c r="J1013" i="2"/>
  <c r="M1013" i="2"/>
  <c r="P1013" i="2"/>
  <c r="S1013" i="2"/>
  <c r="V1013" i="2"/>
  <c r="Y1013" i="2"/>
  <c r="AB1013" i="2"/>
  <c r="AE1013" i="2"/>
  <c r="AH1013" i="2"/>
  <c r="AK1013" i="2"/>
  <c r="AN1013" i="2"/>
  <c r="D1014" i="2"/>
  <c r="G1014" i="2"/>
  <c r="J1014" i="2"/>
  <c r="M1014" i="2"/>
  <c r="P1014" i="2"/>
  <c r="S1014" i="2"/>
  <c r="V1014" i="2"/>
  <c r="Y1014" i="2"/>
  <c r="AB1014" i="2"/>
  <c r="AE1014" i="2"/>
  <c r="AH1014" i="2"/>
  <c r="AK1014" i="2"/>
  <c r="AN1014" i="2"/>
  <c r="D1015" i="2"/>
  <c r="G1015" i="2"/>
  <c r="J1015" i="2"/>
  <c r="M1015" i="2"/>
  <c r="P1015" i="2"/>
  <c r="S1015" i="2"/>
  <c r="V1015" i="2"/>
  <c r="Y1015" i="2"/>
  <c r="AB1015" i="2"/>
  <c r="AE1015" i="2"/>
  <c r="AH1015" i="2"/>
  <c r="AK1015" i="2"/>
  <c r="AN1015" i="2"/>
  <c r="D1016" i="2"/>
  <c r="G1016" i="2"/>
  <c r="J1016" i="2"/>
  <c r="M1016" i="2"/>
  <c r="P1016" i="2"/>
  <c r="S1016" i="2"/>
  <c r="V1016" i="2"/>
  <c r="Y1016" i="2"/>
  <c r="AB1016" i="2"/>
  <c r="AE1016" i="2"/>
  <c r="AH1016" i="2"/>
  <c r="AK1016" i="2"/>
  <c r="AN1016" i="2"/>
  <c r="D1019" i="2"/>
  <c r="G1019" i="2"/>
  <c r="J1019" i="2"/>
  <c r="M1019" i="2"/>
  <c r="P1019" i="2"/>
  <c r="S1019" i="2"/>
  <c r="V1019" i="2"/>
  <c r="Y1019" i="2"/>
  <c r="AB1019" i="2"/>
  <c r="AE1019" i="2"/>
  <c r="AH1019" i="2"/>
  <c r="AK1019" i="2"/>
  <c r="AN1019" i="2"/>
  <c r="D1020" i="2"/>
  <c r="G1020" i="2"/>
  <c r="J1020" i="2"/>
  <c r="M1020" i="2"/>
  <c r="P1020" i="2"/>
  <c r="S1020" i="2"/>
  <c r="V1020" i="2"/>
  <c r="Y1020" i="2"/>
  <c r="AB1020" i="2"/>
  <c r="AE1020" i="2"/>
  <c r="AH1020" i="2"/>
  <c r="AK1020" i="2"/>
  <c r="AN1020" i="2"/>
  <c r="D1023" i="2"/>
  <c r="G1023" i="2"/>
  <c r="J1023" i="2"/>
  <c r="M1023" i="2"/>
  <c r="P1023" i="2"/>
  <c r="S1023" i="2"/>
  <c r="V1023" i="2"/>
  <c r="Y1023" i="2"/>
  <c r="AB1023" i="2"/>
  <c r="AE1023" i="2"/>
  <c r="AH1023" i="2"/>
  <c r="AK1023" i="2"/>
  <c r="AN1023" i="2"/>
  <c r="D1024" i="2"/>
  <c r="G1024" i="2"/>
  <c r="J1024" i="2"/>
  <c r="M1024" i="2"/>
  <c r="P1024" i="2"/>
  <c r="S1024" i="2"/>
  <c r="V1024" i="2"/>
  <c r="Y1024" i="2"/>
  <c r="AB1024" i="2"/>
  <c r="AE1024" i="2"/>
  <c r="AH1024" i="2"/>
  <c r="AK1024" i="2"/>
  <c r="AN1024" i="2"/>
  <c r="D1025" i="2"/>
  <c r="G1025" i="2"/>
  <c r="J1025" i="2"/>
  <c r="M1025" i="2"/>
  <c r="P1025" i="2"/>
  <c r="S1025" i="2"/>
  <c r="V1025" i="2"/>
  <c r="Y1025" i="2"/>
  <c r="AB1025" i="2"/>
  <c r="AE1025" i="2"/>
  <c r="AH1025" i="2"/>
  <c r="AK1025" i="2"/>
  <c r="AN1025" i="2"/>
  <c r="D1026" i="2"/>
  <c r="G1026" i="2"/>
  <c r="J1026" i="2"/>
  <c r="M1026" i="2"/>
  <c r="P1026" i="2"/>
  <c r="S1026" i="2"/>
  <c r="V1026" i="2"/>
  <c r="Y1026" i="2"/>
  <c r="AB1026" i="2"/>
  <c r="AE1026" i="2"/>
  <c r="AH1026" i="2"/>
  <c r="AK1026" i="2"/>
  <c r="AN1026" i="2"/>
  <c r="D1027" i="2"/>
  <c r="G1027" i="2"/>
  <c r="J1027" i="2"/>
  <c r="M1027" i="2"/>
  <c r="P1027" i="2"/>
  <c r="S1027" i="2"/>
  <c r="V1027" i="2"/>
  <c r="Y1027" i="2"/>
  <c r="AB1027" i="2"/>
  <c r="AE1027" i="2"/>
  <c r="AH1027" i="2"/>
  <c r="AK1027" i="2"/>
  <c r="AN1027" i="2"/>
  <c r="D1028" i="2"/>
  <c r="G1028" i="2"/>
  <c r="J1028" i="2"/>
  <c r="M1028" i="2"/>
  <c r="P1028" i="2"/>
  <c r="S1028" i="2"/>
  <c r="V1028" i="2"/>
  <c r="Y1028" i="2"/>
  <c r="AB1028" i="2"/>
  <c r="AE1028" i="2"/>
  <c r="AH1028" i="2"/>
  <c r="AK1028" i="2"/>
  <c r="AN1028" i="2"/>
  <c r="D1029" i="2"/>
  <c r="G1029" i="2"/>
  <c r="J1029" i="2"/>
  <c r="M1029" i="2"/>
  <c r="P1029" i="2"/>
  <c r="S1029" i="2"/>
  <c r="V1029" i="2"/>
  <c r="Y1029" i="2"/>
  <c r="AB1029" i="2"/>
  <c r="AE1029" i="2"/>
  <c r="AH1029" i="2"/>
  <c r="AK1029" i="2"/>
  <c r="AN1029" i="2"/>
  <c r="D1030" i="2"/>
  <c r="G1030" i="2"/>
  <c r="J1030" i="2"/>
  <c r="M1030" i="2"/>
  <c r="P1030" i="2"/>
  <c r="S1030" i="2"/>
  <c r="V1030" i="2"/>
  <c r="Y1030" i="2"/>
  <c r="AB1030" i="2"/>
  <c r="AE1030" i="2"/>
  <c r="AH1030" i="2"/>
  <c r="AK1030" i="2"/>
  <c r="AN1030" i="2"/>
  <c r="D1033" i="2"/>
  <c r="G1033" i="2"/>
  <c r="J1033" i="2"/>
  <c r="M1033" i="2"/>
  <c r="P1033" i="2"/>
  <c r="S1033" i="2"/>
  <c r="V1033" i="2"/>
  <c r="Y1033" i="2"/>
  <c r="AB1033" i="2"/>
  <c r="AE1033" i="2"/>
  <c r="AH1033" i="2"/>
  <c r="AK1033" i="2"/>
  <c r="AN1033" i="2"/>
  <c r="D1034" i="2"/>
  <c r="G1034" i="2"/>
  <c r="J1034" i="2"/>
  <c r="M1034" i="2"/>
  <c r="P1034" i="2"/>
  <c r="S1034" i="2"/>
  <c r="V1034" i="2"/>
  <c r="Y1034" i="2"/>
  <c r="AB1034" i="2"/>
  <c r="AE1034" i="2"/>
  <c r="AH1034" i="2"/>
  <c r="AK1034" i="2"/>
  <c r="AN1034" i="2"/>
  <c r="D1035" i="2"/>
  <c r="G1035" i="2"/>
  <c r="J1035" i="2"/>
  <c r="M1035" i="2"/>
  <c r="P1035" i="2"/>
  <c r="S1035" i="2"/>
  <c r="V1035" i="2"/>
  <c r="Y1035" i="2"/>
  <c r="AB1035" i="2"/>
  <c r="AE1035" i="2"/>
  <c r="AH1035" i="2"/>
  <c r="AK1035" i="2"/>
  <c r="AN1035" i="2"/>
  <c r="D1036" i="2"/>
  <c r="G1036" i="2"/>
  <c r="J1036" i="2"/>
  <c r="M1036" i="2"/>
  <c r="P1036" i="2"/>
  <c r="S1036" i="2"/>
  <c r="V1036" i="2"/>
  <c r="Y1036" i="2"/>
  <c r="AB1036" i="2"/>
  <c r="AE1036" i="2"/>
  <c r="AH1036" i="2"/>
  <c r="AK1036" i="2"/>
  <c r="AN1036" i="2"/>
  <c r="D1037" i="2"/>
  <c r="G1037" i="2"/>
  <c r="J1037" i="2"/>
  <c r="M1037" i="2"/>
  <c r="P1037" i="2"/>
  <c r="S1037" i="2"/>
  <c r="V1037" i="2"/>
  <c r="Y1037" i="2"/>
  <c r="AB1037" i="2"/>
  <c r="AE1037" i="2"/>
  <c r="AH1037" i="2"/>
  <c r="AK1037" i="2"/>
  <c r="AN1037" i="2"/>
  <c r="D1038" i="2"/>
  <c r="G1038" i="2"/>
  <c r="J1038" i="2"/>
  <c r="M1038" i="2"/>
  <c r="P1038" i="2"/>
  <c r="S1038" i="2"/>
  <c r="V1038" i="2"/>
  <c r="Y1038" i="2"/>
  <c r="AB1038" i="2"/>
  <c r="AE1038" i="2"/>
  <c r="AH1038" i="2"/>
  <c r="AK1038" i="2"/>
  <c r="AN1038" i="2"/>
  <c r="D1039" i="2"/>
  <c r="G1039" i="2"/>
  <c r="J1039" i="2"/>
  <c r="M1039" i="2"/>
  <c r="P1039" i="2"/>
  <c r="S1039" i="2"/>
  <c r="V1039" i="2"/>
  <c r="Y1039" i="2"/>
  <c r="AB1039" i="2"/>
  <c r="AE1039" i="2"/>
  <c r="AH1039" i="2"/>
  <c r="AK1039" i="2"/>
  <c r="AN1039" i="2"/>
  <c r="D1042" i="2"/>
  <c r="G1042" i="2"/>
  <c r="J1042" i="2"/>
  <c r="M1042" i="2"/>
  <c r="P1042" i="2"/>
  <c r="S1042" i="2"/>
  <c r="V1042" i="2"/>
  <c r="Y1042" i="2"/>
  <c r="AB1042" i="2"/>
  <c r="AE1042" i="2"/>
  <c r="AH1042" i="2"/>
  <c r="AK1042" i="2"/>
  <c r="AN1042" i="2"/>
  <c r="D1043" i="2"/>
  <c r="G1043" i="2"/>
  <c r="J1043" i="2"/>
  <c r="M1043" i="2"/>
  <c r="P1043" i="2"/>
  <c r="S1043" i="2"/>
  <c r="V1043" i="2"/>
  <c r="Y1043" i="2"/>
  <c r="AB1043" i="2"/>
  <c r="AE1043" i="2"/>
  <c r="AH1043" i="2"/>
  <c r="AK1043" i="2"/>
  <c r="AN1043" i="2"/>
  <c r="D1044" i="2"/>
  <c r="G1044" i="2"/>
  <c r="J1044" i="2"/>
  <c r="M1044" i="2"/>
  <c r="P1044" i="2"/>
  <c r="S1044" i="2"/>
  <c r="V1044" i="2"/>
  <c r="Y1044" i="2"/>
  <c r="AB1044" i="2"/>
  <c r="AE1044" i="2"/>
  <c r="AH1044" i="2"/>
  <c r="AK1044" i="2"/>
  <c r="AN1044" i="2"/>
  <c r="D1045" i="2"/>
  <c r="G1045" i="2"/>
  <c r="J1045" i="2"/>
  <c r="M1045" i="2"/>
  <c r="P1045" i="2"/>
  <c r="S1045" i="2"/>
  <c r="V1045" i="2"/>
  <c r="Y1045" i="2"/>
  <c r="AB1045" i="2"/>
  <c r="AE1045" i="2"/>
  <c r="AH1045" i="2"/>
  <c r="AK1045" i="2"/>
  <c r="AN1045" i="2"/>
  <c r="D1046" i="2"/>
  <c r="G1046" i="2"/>
  <c r="J1046" i="2"/>
  <c r="M1046" i="2"/>
  <c r="P1046" i="2"/>
  <c r="S1046" i="2"/>
  <c r="V1046" i="2"/>
  <c r="Y1046" i="2"/>
  <c r="AB1046" i="2"/>
  <c r="AE1046" i="2"/>
  <c r="AH1046" i="2"/>
  <c r="AK1046" i="2"/>
  <c r="AN1046" i="2"/>
  <c r="D1047" i="2"/>
  <c r="G1047" i="2"/>
  <c r="J1047" i="2"/>
  <c r="M1047" i="2"/>
  <c r="P1047" i="2"/>
  <c r="S1047" i="2"/>
  <c r="V1047" i="2"/>
  <c r="Y1047" i="2"/>
  <c r="AB1047" i="2"/>
  <c r="AE1047" i="2"/>
  <c r="AH1047" i="2"/>
  <c r="AK1047" i="2"/>
  <c r="AN1047" i="2"/>
  <c r="D1048" i="2"/>
  <c r="G1048" i="2"/>
  <c r="J1048" i="2"/>
  <c r="M1048" i="2"/>
  <c r="P1048" i="2"/>
  <c r="S1048" i="2"/>
  <c r="V1048" i="2"/>
  <c r="Y1048" i="2"/>
  <c r="AB1048" i="2"/>
  <c r="AE1048" i="2"/>
  <c r="AH1048" i="2"/>
  <c r="AK1048" i="2"/>
  <c r="AN1048" i="2"/>
  <c r="D1049" i="2"/>
  <c r="G1049" i="2"/>
  <c r="J1049" i="2"/>
  <c r="M1049" i="2"/>
  <c r="P1049" i="2"/>
  <c r="S1049" i="2"/>
  <c r="V1049" i="2"/>
  <c r="Y1049" i="2"/>
  <c r="AB1049" i="2"/>
  <c r="AE1049" i="2"/>
  <c r="AH1049" i="2"/>
  <c r="AK1049" i="2"/>
  <c r="AN1049" i="2"/>
  <c r="D1050" i="2"/>
  <c r="G1050" i="2"/>
  <c r="J1050" i="2"/>
  <c r="M1050" i="2"/>
  <c r="P1050" i="2"/>
  <c r="S1050" i="2"/>
  <c r="V1050" i="2"/>
  <c r="Y1050" i="2"/>
  <c r="AB1050" i="2"/>
  <c r="AE1050" i="2"/>
  <c r="AH1050" i="2"/>
  <c r="AK1050" i="2"/>
  <c r="AN1050" i="2"/>
  <c r="D1053" i="2"/>
  <c r="G1053" i="2"/>
  <c r="J1053" i="2"/>
  <c r="M1053" i="2"/>
  <c r="P1053" i="2"/>
  <c r="S1053" i="2"/>
  <c r="V1053" i="2"/>
  <c r="Y1053" i="2"/>
  <c r="AB1053" i="2"/>
  <c r="AE1053" i="2"/>
  <c r="AH1053" i="2"/>
  <c r="AK1053" i="2"/>
  <c r="AN1053" i="2"/>
  <c r="D1054" i="2"/>
  <c r="G1054" i="2"/>
  <c r="J1054" i="2"/>
  <c r="M1054" i="2"/>
  <c r="P1054" i="2"/>
  <c r="S1054" i="2"/>
  <c r="V1054" i="2"/>
  <c r="Y1054" i="2"/>
  <c r="AB1054" i="2"/>
  <c r="AE1054" i="2"/>
  <c r="AH1054" i="2"/>
  <c r="AK1054" i="2"/>
  <c r="AN1054" i="2"/>
  <c r="D1055" i="2"/>
  <c r="G1055" i="2"/>
  <c r="J1055" i="2"/>
  <c r="M1055" i="2"/>
  <c r="P1055" i="2"/>
  <c r="S1055" i="2"/>
  <c r="V1055" i="2"/>
  <c r="Y1055" i="2"/>
  <c r="AB1055" i="2"/>
  <c r="AE1055" i="2"/>
  <c r="AH1055" i="2"/>
  <c r="AK1055" i="2"/>
  <c r="AN1055" i="2"/>
  <c r="D1056" i="2"/>
  <c r="G1056" i="2"/>
  <c r="J1056" i="2"/>
  <c r="M1056" i="2"/>
  <c r="P1056" i="2"/>
  <c r="S1056" i="2"/>
  <c r="V1056" i="2"/>
  <c r="Y1056" i="2"/>
  <c r="AB1056" i="2"/>
  <c r="AE1056" i="2"/>
  <c r="AH1056" i="2"/>
  <c r="AK1056" i="2"/>
  <c r="AN1056" i="2"/>
  <c r="D1057" i="2"/>
  <c r="G1057" i="2"/>
  <c r="J1057" i="2"/>
  <c r="M1057" i="2"/>
  <c r="P1057" i="2"/>
  <c r="S1057" i="2"/>
  <c r="V1057" i="2"/>
  <c r="Y1057" i="2"/>
  <c r="AB1057" i="2"/>
  <c r="AE1057" i="2"/>
  <c r="AH1057" i="2"/>
  <c r="AK1057" i="2"/>
  <c r="AN1057" i="2"/>
  <c r="D1058" i="2"/>
  <c r="G1058" i="2"/>
  <c r="J1058" i="2"/>
  <c r="M1058" i="2"/>
  <c r="P1058" i="2"/>
  <c r="S1058" i="2"/>
  <c r="V1058" i="2"/>
  <c r="Y1058" i="2"/>
  <c r="AB1058" i="2"/>
  <c r="AE1058" i="2"/>
  <c r="AH1058" i="2"/>
  <c r="AK1058" i="2"/>
  <c r="AN1058" i="2"/>
  <c r="D1059" i="2"/>
  <c r="G1059" i="2"/>
  <c r="J1059" i="2"/>
  <c r="M1059" i="2"/>
  <c r="P1059" i="2"/>
  <c r="S1059" i="2"/>
  <c r="V1059" i="2"/>
  <c r="Y1059" i="2"/>
  <c r="AB1059" i="2"/>
  <c r="AE1059" i="2"/>
  <c r="AH1059" i="2"/>
  <c r="AK1059" i="2"/>
  <c r="AN1059" i="2"/>
  <c r="D1060" i="2"/>
  <c r="G1060" i="2"/>
  <c r="J1060" i="2"/>
  <c r="M1060" i="2"/>
  <c r="P1060" i="2"/>
  <c r="S1060" i="2"/>
  <c r="V1060" i="2"/>
  <c r="Y1060" i="2"/>
  <c r="AB1060" i="2"/>
  <c r="AE1060" i="2"/>
  <c r="AH1060" i="2"/>
  <c r="AK1060" i="2"/>
  <c r="AN1060" i="2"/>
  <c r="D1063" i="2"/>
  <c r="G1063" i="2"/>
  <c r="J1063" i="2"/>
  <c r="M1063" i="2"/>
  <c r="P1063" i="2"/>
  <c r="S1063" i="2"/>
  <c r="V1063" i="2"/>
  <c r="Y1063" i="2"/>
  <c r="AB1063" i="2"/>
  <c r="AE1063" i="2"/>
  <c r="AH1063" i="2"/>
  <c r="AK1063" i="2"/>
  <c r="AN1063" i="2"/>
  <c r="D1064" i="2"/>
  <c r="G1064" i="2"/>
  <c r="J1064" i="2"/>
  <c r="M1064" i="2"/>
  <c r="P1064" i="2"/>
  <c r="S1064" i="2"/>
  <c r="V1064" i="2"/>
  <c r="Y1064" i="2"/>
  <c r="AB1064" i="2"/>
  <c r="AE1064" i="2"/>
  <c r="AH1064" i="2"/>
  <c r="AK1064" i="2"/>
  <c r="AN1064" i="2"/>
  <c r="D1065" i="2"/>
  <c r="G1065" i="2"/>
  <c r="J1065" i="2"/>
  <c r="M1065" i="2"/>
  <c r="P1065" i="2"/>
  <c r="S1065" i="2"/>
  <c r="V1065" i="2"/>
  <c r="Y1065" i="2"/>
  <c r="AB1065" i="2"/>
  <c r="AE1065" i="2"/>
  <c r="AH1065" i="2"/>
  <c r="AK1065" i="2"/>
  <c r="AN1065" i="2"/>
  <c r="D1066" i="2"/>
  <c r="G1066" i="2"/>
  <c r="J1066" i="2"/>
  <c r="M1066" i="2"/>
  <c r="P1066" i="2"/>
  <c r="S1066" i="2"/>
  <c r="V1066" i="2"/>
  <c r="Y1066" i="2"/>
  <c r="AB1066" i="2"/>
  <c r="AE1066" i="2"/>
  <c r="AH1066" i="2"/>
  <c r="AK1066" i="2"/>
  <c r="AN1066" i="2"/>
  <c r="D1067" i="2"/>
  <c r="G1067" i="2"/>
  <c r="J1067" i="2"/>
  <c r="M1067" i="2"/>
  <c r="P1067" i="2"/>
  <c r="S1067" i="2"/>
  <c r="V1067" i="2"/>
  <c r="Y1067" i="2"/>
  <c r="AB1067" i="2"/>
  <c r="AE1067" i="2"/>
  <c r="AH1067" i="2"/>
  <c r="AK1067" i="2"/>
  <c r="AN1067" i="2"/>
  <c r="D1068" i="2"/>
  <c r="G1068" i="2"/>
  <c r="J1068" i="2"/>
  <c r="M1068" i="2"/>
  <c r="P1068" i="2"/>
  <c r="S1068" i="2"/>
  <c r="V1068" i="2"/>
  <c r="Y1068" i="2"/>
  <c r="AB1068" i="2"/>
  <c r="AE1068" i="2"/>
  <c r="AH1068" i="2"/>
  <c r="AK1068" i="2"/>
  <c r="AN1068" i="2"/>
  <c r="D1069" i="2"/>
  <c r="G1069" i="2"/>
  <c r="J1069" i="2"/>
  <c r="M1069" i="2"/>
  <c r="P1069" i="2"/>
  <c r="S1069" i="2"/>
  <c r="V1069" i="2"/>
  <c r="Y1069" i="2"/>
  <c r="AB1069" i="2"/>
  <c r="AE1069" i="2"/>
  <c r="AH1069" i="2"/>
  <c r="AK1069" i="2"/>
  <c r="AN1069" i="2"/>
  <c r="D1070" i="2"/>
  <c r="G1070" i="2"/>
  <c r="J1070" i="2"/>
  <c r="M1070" i="2"/>
  <c r="P1070" i="2"/>
  <c r="S1070" i="2"/>
  <c r="V1070" i="2"/>
  <c r="Y1070" i="2"/>
  <c r="AB1070" i="2"/>
  <c r="AE1070" i="2"/>
  <c r="AH1070" i="2"/>
  <c r="AK1070" i="2"/>
  <c r="AN1070" i="2"/>
  <c r="D1071" i="2"/>
  <c r="G1071" i="2"/>
  <c r="J1071" i="2"/>
  <c r="M1071" i="2"/>
  <c r="P1071" i="2"/>
  <c r="S1071" i="2"/>
  <c r="V1071" i="2"/>
  <c r="Y1071" i="2"/>
  <c r="AB1071" i="2"/>
  <c r="AE1071" i="2"/>
  <c r="AH1071" i="2"/>
  <c r="AK1071" i="2"/>
  <c r="AN1071" i="2"/>
  <c r="D1074" i="2"/>
  <c r="G1074" i="2"/>
  <c r="J1074" i="2"/>
  <c r="M1074" i="2"/>
  <c r="P1074" i="2"/>
  <c r="S1074" i="2"/>
  <c r="V1074" i="2"/>
  <c r="Y1074" i="2"/>
  <c r="AB1074" i="2"/>
  <c r="AE1074" i="2"/>
  <c r="AH1074" i="2"/>
  <c r="AK1074" i="2"/>
  <c r="AN1074" i="2"/>
  <c r="D1075" i="2"/>
  <c r="G1075" i="2"/>
  <c r="J1075" i="2"/>
  <c r="M1075" i="2"/>
  <c r="P1075" i="2"/>
  <c r="S1075" i="2"/>
  <c r="V1075" i="2"/>
  <c r="Y1075" i="2"/>
  <c r="AB1075" i="2"/>
  <c r="AE1075" i="2"/>
  <c r="AH1075" i="2"/>
  <c r="AK1075" i="2"/>
  <c r="AN1075" i="2"/>
  <c r="D1078" i="2"/>
  <c r="G1078" i="2"/>
  <c r="J1078" i="2"/>
  <c r="M1078" i="2"/>
  <c r="P1078" i="2"/>
  <c r="S1078" i="2"/>
  <c r="V1078" i="2"/>
  <c r="Y1078" i="2"/>
  <c r="AB1078" i="2"/>
  <c r="AE1078" i="2"/>
  <c r="AH1078" i="2"/>
  <c r="AK1078" i="2"/>
  <c r="AN1078" i="2"/>
  <c r="D1079" i="2"/>
  <c r="G1079" i="2"/>
  <c r="J1079" i="2"/>
  <c r="M1079" i="2"/>
  <c r="P1079" i="2"/>
  <c r="S1079" i="2"/>
  <c r="V1079" i="2"/>
  <c r="Y1079" i="2"/>
  <c r="AB1079" i="2"/>
  <c r="AE1079" i="2"/>
  <c r="AH1079" i="2"/>
  <c r="AK1079" i="2"/>
  <c r="AN1079" i="2"/>
  <c r="D1080" i="2"/>
  <c r="G1080" i="2"/>
  <c r="J1080" i="2"/>
  <c r="M1080" i="2"/>
  <c r="P1080" i="2"/>
  <c r="S1080" i="2"/>
  <c r="V1080" i="2"/>
  <c r="Y1080" i="2"/>
  <c r="AB1080" i="2"/>
  <c r="AE1080" i="2"/>
  <c r="AH1080" i="2"/>
  <c r="AK1080" i="2"/>
  <c r="AN1080" i="2"/>
  <c r="D1081" i="2"/>
  <c r="G1081" i="2"/>
  <c r="J1081" i="2"/>
  <c r="M1081" i="2"/>
  <c r="P1081" i="2"/>
  <c r="S1081" i="2"/>
  <c r="V1081" i="2"/>
  <c r="Y1081" i="2"/>
  <c r="AB1081" i="2"/>
  <c r="AE1081" i="2"/>
  <c r="AH1081" i="2"/>
  <c r="AK1081" i="2"/>
  <c r="AN1081" i="2"/>
  <c r="D1082" i="2"/>
  <c r="G1082" i="2"/>
  <c r="J1082" i="2"/>
  <c r="M1082" i="2"/>
  <c r="P1082" i="2"/>
  <c r="S1082" i="2"/>
  <c r="V1082" i="2"/>
  <c r="Y1082" i="2"/>
  <c r="AB1082" i="2"/>
  <c r="AE1082" i="2"/>
  <c r="AH1082" i="2"/>
  <c r="AK1082" i="2"/>
  <c r="AN1082" i="2"/>
  <c r="D1083" i="2"/>
  <c r="G1083" i="2"/>
  <c r="J1083" i="2"/>
  <c r="M1083" i="2"/>
  <c r="P1083" i="2"/>
  <c r="S1083" i="2"/>
  <c r="V1083" i="2"/>
  <c r="Y1083" i="2"/>
  <c r="AB1083" i="2"/>
  <c r="AE1083" i="2"/>
  <c r="AH1083" i="2"/>
  <c r="AK1083" i="2"/>
  <c r="AN1083" i="2"/>
  <c r="D1084" i="2"/>
  <c r="G1084" i="2"/>
  <c r="J1084" i="2"/>
  <c r="M1084" i="2"/>
  <c r="P1084" i="2"/>
  <c r="S1084" i="2"/>
  <c r="V1084" i="2"/>
  <c r="Y1084" i="2"/>
  <c r="AB1084" i="2"/>
  <c r="AE1084" i="2"/>
  <c r="AH1084" i="2"/>
  <c r="AK1084" i="2"/>
  <c r="AN1084" i="2"/>
  <c r="D1085" i="2"/>
  <c r="G1085" i="2"/>
  <c r="J1085" i="2"/>
  <c r="M1085" i="2"/>
  <c r="P1085" i="2"/>
  <c r="S1085" i="2"/>
  <c r="V1085" i="2"/>
  <c r="Y1085" i="2"/>
  <c r="AB1085" i="2"/>
  <c r="AE1085" i="2"/>
  <c r="AH1085" i="2"/>
  <c r="AK1085" i="2"/>
  <c r="AN1085" i="2"/>
  <c r="D1088" i="2"/>
  <c r="G1088" i="2"/>
  <c r="J1088" i="2"/>
  <c r="M1088" i="2"/>
  <c r="P1088" i="2"/>
  <c r="S1088" i="2"/>
  <c r="V1088" i="2"/>
  <c r="Y1088" i="2"/>
  <c r="AB1088" i="2"/>
  <c r="AE1088" i="2"/>
  <c r="AH1088" i="2"/>
  <c r="AK1088" i="2"/>
  <c r="AN1088" i="2"/>
  <c r="D1089" i="2"/>
  <c r="G1089" i="2"/>
  <c r="J1089" i="2"/>
  <c r="M1089" i="2"/>
  <c r="P1089" i="2"/>
  <c r="S1089" i="2"/>
  <c r="V1089" i="2"/>
  <c r="Y1089" i="2"/>
  <c r="AB1089" i="2"/>
  <c r="AE1089" i="2"/>
  <c r="AH1089" i="2"/>
  <c r="AK1089" i="2"/>
  <c r="AN1089" i="2"/>
  <c r="D1090" i="2"/>
  <c r="G1090" i="2"/>
  <c r="J1090" i="2"/>
  <c r="M1090" i="2"/>
  <c r="P1090" i="2"/>
  <c r="S1090" i="2"/>
  <c r="V1090" i="2"/>
  <c r="Y1090" i="2"/>
  <c r="AB1090" i="2"/>
  <c r="AE1090" i="2"/>
  <c r="AH1090" i="2"/>
  <c r="AK1090" i="2"/>
  <c r="AN1090" i="2"/>
  <c r="D1091" i="2"/>
  <c r="G1091" i="2"/>
  <c r="J1091" i="2"/>
  <c r="M1091" i="2"/>
  <c r="P1091" i="2"/>
  <c r="S1091" i="2"/>
  <c r="V1091" i="2"/>
  <c r="Y1091" i="2"/>
  <c r="AB1091" i="2"/>
  <c r="AE1091" i="2"/>
  <c r="AH1091" i="2"/>
  <c r="AK1091" i="2"/>
  <c r="AN1091" i="2"/>
  <c r="D1092" i="2"/>
  <c r="G1092" i="2"/>
  <c r="J1092" i="2"/>
  <c r="M1092" i="2"/>
  <c r="P1092" i="2"/>
  <c r="S1092" i="2"/>
  <c r="V1092" i="2"/>
  <c r="Y1092" i="2"/>
  <c r="AB1092" i="2"/>
  <c r="AE1092" i="2"/>
  <c r="AH1092" i="2"/>
  <c r="AK1092" i="2"/>
  <c r="AN1092" i="2"/>
  <c r="D1093" i="2"/>
  <c r="G1093" i="2"/>
  <c r="J1093" i="2"/>
  <c r="M1093" i="2"/>
  <c r="P1093" i="2"/>
  <c r="S1093" i="2"/>
  <c r="V1093" i="2"/>
  <c r="Y1093" i="2"/>
  <c r="AB1093" i="2"/>
  <c r="AE1093" i="2"/>
  <c r="AH1093" i="2"/>
  <c r="AK1093" i="2"/>
  <c r="AN1093" i="2"/>
  <c r="D1094" i="2"/>
  <c r="G1094" i="2"/>
  <c r="J1094" i="2"/>
  <c r="M1094" i="2"/>
  <c r="P1094" i="2"/>
  <c r="S1094" i="2"/>
  <c r="V1094" i="2"/>
  <c r="Y1094" i="2"/>
  <c r="AB1094" i="2"/>
  <c r="AE1094" i="2"/>
  <c r="AH1094" i="2"/>
  <c r="AK1094" i="2"/>
  <c r="AN1094" i="2"/>
  <c r="D1095" i="2"/>
  <c r="G1095" i="2"/>
  <c r="J1095" i="2"/>
  <c r="M1095" i="2"/>
  <c r="P1095" i="2"/>
  <c r="S1095" i="2"/>
  <c r="V1095" i="2"/>
  <c r="Y1095" i="2"/>
  <c r="AB1095" i="2"/>
  <c r="AE1095" i="2"/>
  <c r="AH1095" i="2"/>
  <c r="AK1095" i="2"/>
  <c r="AN1095" i="2"/>
  <c r="D1098" i="2"/>
  <c r="G1098" i="2"/>
  <c r="J1098" i="2"/>
  <c r="M1098" i="2"/>
  <c r="P1098" i="2"/>
  <c r="S1098" i="2"/>
  <c r="V1098" i="2"/>
  <c r="Y1098" i="2"/>
  <c r="AB1098" i="2"/>
  <c r="AE1098" i="2"/>
  <c r="AH1098" i="2"/>
  <c r="AK1098" i="2"/>
  <c r="AN1098" i="2"/>
  <c r="D1099" i="2"/>
  <c r="G1099" i="2"/>
  <c r="J1099" i="2"/>
  <c r="M1099" i="2"/>
  <c r="P1099" i="2"/>
  <c r="S1099" i="2"/>
  <c r="V1099" i="2"/>
  <c r="Y1099" i="2"/>
  <c r="AB1099" i="2"/>
  <c r="AE1099" i="2"/>
  <c r="AH1099" i="2"/>
  <c r="AK1099" i="2"/>
  <c r="AN1099" i="2"/>
  <c r="D1100" i="2"/>
  <c r="G1100" i="2"/>
  <c r="J1100" i="2"/>
  <c r="M1100" i="2"/>
  <c r="P1100" i="2"/>
  <c r="S1100" i="2"/>
  <c r="V1100" i="2"/>
  <c r="Y1100" i="2"/>
  <c r="AB1100" i="2"/>
  <c r="AE1100" i="2"/>
  <c r="AH1100" i="2"/>
  <c r="AK1100" i="2"/>
  <c r="AN1100" i="2"/>
  <c r="D1101" i="2"/>
  <c r="G1101" i="2"/>
  <c r="J1101" i="2"/>
  <c r="M1101" i="2"/>
  <c r="P1101" i="2"/>
  <c r="S1101" i="2"/>
  <c r="V1101" i="2"/>
  <c r="Y1101" i="2"/>
  <c r="AB1101" i="2"/>
  <c r="AE1101" i="2"/>
  <c r="AH1101" i="2"/>
  <c r="AK1101" i="2"/>
  <c r="AN1101" i="2"/>
  <c r="D1102" i="2"/>
  <c r="G1102" i="2"/>
  <c r="J1102" i="2"/>
  <c r="M1102" i="2"/>
  <c r="P1102" i="2"/>
  <c r="S1102" i="2"/>
  <c r="V1102" i="2"/>
  <c r="Y1102" i="2"/>
  <c r="AB1102" i="2"/>
  <c r="AE1102" i="2"/>
  <c r="AH1102" i="2"/>
  <c r="AK1102" i="2"/>
  <c r="AN1102" i="2"/>
  <c r="D1103" i="2"/>
  <c r="G1103" i="2"/>
  <c r="J1103" i="2"/>
  <c r="M1103" i="2"/>
  <c r="P1103" i="2"/>
  <c r="S1103" i="2"/>
  <c r="V1103" i="2"/>
  <c r="Y1103" i="2"/>
  <c r="AB1103" i="2"/>
  <c r="AE1103" i="2"/>
  <c r="AH1103" i="2"/>
  <c r="AK1103" i="2"/>
  <c r="AN1103" i="2"/>
  <c r="D1104" i="2"/>
  <c r="G1104" i="2"/>
  <c r="J1104" i="2"/>
  <c r="M1104" i="2"/>
  <c r="P1104" i="2"/>
  <c r="S1104" i="2"/>
  <c r="V1104" i="2"/>
  <c r="Y1104" i="2"/>
  <c r="AB1104" i="2"/>
  <c r="AE1104" i="2"/>
  <c r="AH1104" i="2"/>
  <c r="AK1104" i="2"/>
  <c r="AN1104" i="2"/>
  <c r="D1105" i="2"/>
  <c r="G1105" i="2"/>
  <c r="J1105" i="2"/>
  <c r="M1105" i="2"/>
  <c r="P1105" i="2"/>
  <c r="S1105" i="2"/>
  <c r="V1105" i="2"/>
  <c r="Y1105" i="2"/>
  <c r="AB1105" i="2"/>
  <c r="AE1105" i="2"/>
  <c r="AH1105" i="2"/>
  <c r="AK1105" i="2"/>
  <c r="AN1105" i="2"/>
  <c r="D1108" i="2"/>
  <c r="G1108" i="2"/>
  <c r="J1108" i="2"/>
  <c r="M1108" i="2"/>
  <c r="P1108" i="2"/>
  <c r="S1108" i="2"/>
  <c r="V1108" i="2"/>
  <c r="Y1108" i="2"/>
  <c r="AB1108" i="2"/>
  <c r="AE1108" i="2"/>
  <c r="AH1108" i="2"/>
  <c r="AK1108" i="2"/>
  <c r="AN1108" i="2"/>
  <c r="D1109" i="2"/>
  <c r="G1109" i="2"/>
  <c r="J1109" i="2"/>
  <c r="M1109" i="2"/>
  <c r="P1109" i="2"/>
  <c r="S1109" i="2"/>
  <c r="V1109" i="2"/>
  <c r="Y1109" i="2"/>
  <c r="AB1109" i="2"/>
  <c r="AE1109" i="2"/>
  <c r="AH1109" i="2"/>
  <c r="AK1109" i="2"/>
  <c r="AN1109" i="2"/>
  <c r="D1110" i="2"/>
  <c r="G1110" i="2"/>
  <c r="J1110" i="2"/>
  <c r="M1110" i="2"/>
  <c r="P1110" i="2"/>
  <c r="S1110" i="2"/>
  <c r="V1110" i="2"/>
  <c r="Y1110" i="2"/>
  <c r="AB1110" i="2"/>
  <c r="AE1110" i="2"/>
  <c r="AH1110" i="2"/>
  <c r="AK1110" i="2"/>
  <c r="AN1110" i="2"/>
  <c r="D1111" i="2"/>
  <c r="G1111" i="2"/>
  <c r="J1111" i="2"/>
  <c r="M1111" i="2"/>
  <c r="P1111" i="2"/>
  <c r="S1111" i="2"/>
  <c r="V1111" i="2"/>
  <c r="Y1111" i="2"/>
  <c r="AB1111" i="2"/>
  <c r="AE1111" i="2"/>
  <c r="AH1111" i="2"/>
  <c r="AK1111" i="2"/>
  <c r="AN1111" i="2"/>
  <c r="D1112" i="2"/>
  <c r="G1112" i="2"/>
  <c r="J1112" i="2"/>
  <c r="M1112" i="2"/>
  <c r="P1112" i="2"/>
  <c r="S1112" i="2"/>
  <c r="V1112" i="2"/>
  <c r="Y1112" i="2"/>
  <c r="AB1112" i="2"/>
  <c r="AE1112" i="2"/>
  <c r="AH1112" i="2"/>
  <c r="AK1112" i="2"/>
  <c r="AN1112" i="2"/>
  <c r="D1113" i="2"/>
  <c r="G1113" i="2"/>
  <c r="J1113" i="2"/>
  <c r="M1113" i="2"/>
  <c r="P1113" i="2"/>
  <c r="S1113" i="2"/>
  <c r="V1113" i="2"/>
  <c r="Y1113" i="2"/>
  <c r="AB1113" i="2"/>
  <c r="AE1113" i="2"/>
  <c r="AH1113" i="2"/>
  <c r="AK1113" i="2"/>
  <c r="AN1113" i="2"/>
  <c r="D1114" i="2"/>
  <c r="G1114" i="2"/>
  <c r="J1114" i="2"/>
  <c r="M1114" i="2"/>
  <c r="P1114" i="2"/>
  <c r="S1114" i="2"/>
  <c r="V1114" i="2"/>
  <c r="Y1114" i="2"/>
  <c r="AB1114" i="2"/>
  <c r="AE1114" i="2"/>
  <c r="AH1114" i="2"/>
  <c r="AK1114" i="2"/>
  <c r="AN1114" i="2"/>
  <c r="D1115" i="2"/>
  <c r="G1115" i="2"/>
  <c r="J1115" i="2"/>
  <c r="M1115" i="2"/>
  <c r="P1115" i="2"/>
  <c r="S1115" i="2"/>
  <c r="V1115" i="2"/>
  <c r="Y1115" i="2"/>
  <c r="AB1115" i="2"/>
  <c r="AE1115" i="2"/>
  <c r="AH1115" i="2"/>
  <c r="AK1115" i="2"/>
  <c r="AN1115" i="2"/>
  <c r="D1119" i="2"/>
  <c r="G1119" i="2"/>
  <c r="J1119" i="2"/>
  <c r="M1119" i="2"/>
  <c r="P1119" i="2"/>
  <c r="S1119" i="2"/>
  <c r="V1119" i="2"/>
  <c r="Y1119" i="2"/>
  <c r="AB1119" i="2"/>
  <c r="AE1119" i="2"/>
  <c r="AH1119" i="2"/>
  <c r="AK1119" i="2"/>
  <c r="AN1119" i="2"/>
  <c r="D1120" i="2"/>
  <c r="G1120" i="2"/>
  <c r="J1120" i="2"/>
  <c r="M1120" i="2"/>
  <c r="P1120" i="2"/>
  <c r="S1120" i="2"/>
  <c r="V1120" i="2"/>
  <c r="Y1120" i="2"/>
  <c r="AB1120" i="2"/>
  <c r="AE1120" i="2"/>
  <c r="AH1120" i="2"/>
  <c r="AK1120" i="2"/>
  <c r="AN1120" i="2"/>
  <c r="D1121" i="2"/>
  <c r="G1121" i="2"/>
  <c r="J1121" i="2"/>
  <c r="M1121" i="2"/>
  <c r="P1121" i="2"/>
  <c r="S1121" i="2"/>
  <c r="V1121" i="2"/>
  <c r="Y1121" i="2"/>
  <c r="AB1121" i="2"/>
  <c r="AE1121" i="2"/>
  <c r="AH1121" i="2"/>
  <c r="AK1121" i="2"/>
  <c r="AN1121" i="2"/>
  <c r="D1122" i="2"/>
  <c r="G1122" i="2"/>
  <c r="J1122" i="2"/>
  <c r="M1122" i="2"/>
  <c r="P1122" i="2"/>
  <c r="S1122" i="2"/>
  <c r="V1122" i="2"/>
  <c r="Y1122" i="2"/>
  <c r="AB1122" i="2"/>
  <c r="AE1122" i="2"/>
  <c r="AH1122" i="2"/>
  <c r="AK1122" i="2"/>
  <c r="AN1122" i="2"/>
  <c r="D1123" i="2"/>
  <c r="G1123" i="2"/>
  <c r="J1123" i="2"/>
  <c r="M1123" i="2"/>
  <c r="P1123" i="2"/>
  <c r="S1123" i="2"/>
  <c r="V1123" i="2"/>
  <c r="Y1123" i="2"/>
  <c r="AB1123" i="2"/>
  <c r="AE1123" i="2"/>
  <c r="AH1123" i="2"/>
  <c r="AK1123" i="2"/>
  <c r="AN1123" i="2"/>
  <c r="D1126" i="2"/>
  <c r="G1126" i="2"/>
  <c r="J1126" i="2"/>
  <c r="M1126" i="2"/>
  <c r="P1126" i="2"/>
  <c r="S1126" i="2"/>
  <c r="V1126" i="2"/>
  <c r="Y1126" i="2"/>
  <c r="AB1126" i="2"/>
  <c r="AE1126" i="2"/>
  <c r="AH1126" i="2"/>
  <c r="AK1126" i="2"/>
  <c r="AN1126" i="2"/>
  <c r="D1127" i="2"/>
  <c r="G1127" i="2"/>
  <c r="J1127" i="2"/>
  <c r="M1127" i="2"/>
  <c r="P1127" i="2"/>
  <c r="S1127" i="2"/>
  <c r="V1127" i="2"/>
  <c r="Y1127" i="2"/>
  <c r="AB1127" i="2"/>
  <c r="AE1127" i="2"/>
  <c r="AH1127" i="2"/>
  <c r="AK1127" i="2"/>
  <c r="AN1127" i="2"/>
  <c r="D1128" i="2"/>
  <c r="G1128" i="2"/>
  <c r="J1128" i="2"/>
  <c r="M1128" i="2"/>
  <c r="P1128" i="2"/>
  <c r="S1128" i="2"/>
  <c r="V1128" i="2"/>
  <c r="Y1128" i="2"/>
  <c r="AB1128" i="2"/>
  <c r="AE1128" i="2"/>
  <c r="AH1128" i="2"/>
  <c r="AK1128" i="2"/>
  <c r="AN1128" i="2"/>
  <c r="D1129" i="2"/>
  <c r="G1129" i="2"/>
  <c r="J1129" i="2"/>
  <c r="M1129" i="2"/>
  <c r="P1129" i="2"/>
  <c r="S1129" i="2"/>
  <c r="V1129" i="2"/>
  <c r="Y1129" i="2"/>
  <c r="AB1129" i="2"/>
  <c r="AE1129" i="2"/>
  <c r="AH1129" i="2"/>
  <c r="AK1129" i="2"/>
  <c r="AN1129" i="2"/>
  <c r="D1130" i="2"/>
  <c r="G1130" i="2"/>
  <c r="J1130" i="2"/>
  <c r="M1130" i="2"/>
  <c r="P1130" i="2"/>
  <c r="S1130" i="2"/>
  <c r="V1130" i="2"/>
  <c r="Y1130" i="2"/>
  <c r="AB1130" i="2"/>
  <c r="AE1130" i="2"/>
  <c r="AH1130" i="2"/>
  <c r="AK1130" i="2"/>
  <c r="AN1130" i="2"/>
  <c r="D1133" i="2"/>
  <c r="G1133" i="2"/>
  <c r="J1133" i="2"/>
  <c r="M1133" i="2"/>
  <c r="P1133" i="2"/>
  <c r="S1133" i="2"/>
  <c r="V1133" i="2"/>
  <c r="Y1133" i="2"/>
  <c r="AB1133" i="2"/>
  <c r="AE1133" i="2"/>
  <c r="AH1133" i="2"/>
  <c r="AK1133" i="2"/>
  <c r="AN1133" i="2"/>
  <c r="D1137" i="2"/>
  <c r="G1137" i="2"/>
  <c r="J1137" i="2"/>
  <c r="M1137" i="2"/>
  <c r="P1137" i="2"/>
  <c r="S1137" i="2"/>
  <c r="V1137" i="2"/>
  <c r="Y1137" i="2"/>
  <c r="AB1137" i="2"/>
  <c r="AE1137" i="2"/>
  <c r="AH1137" i="2"/>
  <c r="AK1137" i="2"/>
  <c r="AN1137" i="2"/>
  <c r="D1138" i="2"/>
  <c r="G1138" i="2"/>
  <c r="J1138" i="2"/>
  <c r="M1138" i="2"/>
  <c r="P1138" i="2"/>
  <c r="S1138" i="2"/>
  <c r="V1138" i="2"/>
  <c r="Y1138" i="2"/>
  <c r="AB1138" i="2"/>
  <c r="AE1138" i="2"/>
  <c r="AH1138" i="2"/>
  <c r="AK1138" i="2"/>
  <c r="AN1138" i="2"/>
  <c r="D1139" i="2"/>
  <c r="G1139" i="2"/>
  <c r="J1139" i="2"/>
  <c r="M1139" i="2"/>
  <c r="P1139" i="2"/>
  <c r="S1139" i="2"/>
  <c r="V1139" i="2"/>
  <c r="Y1139" i="2"/>
  <c r="AB1139" i="2"/>
  <c r="AE1139" i="2"/>
  <c r="AH1139" i="2"/>
  <c r="AK1139" i="2"/>
  <c r="AN1139" i="2"/>
  <c r="D1140" i="2"/>
  <c r="G1140" i="2"/>
  <c r="J1140" i="2"/>
  <c r="M1140" i="2"/>
  <c r="P1140" i="2"/>
  <c r="S1140" i="2"/>
  <c r="V1140" i="2"/>
  <c r="Y1140" i="2"/>
  <c r="AB1140" i="2"/>
  <c r="AE1140" i="2"/>
  <c r="AH1140" i="2"/>
  <c r="AK1140" i="2"/>
  <c r="AN1140" i="2"/>
  <c r="D1141" i="2"/>
  <c r="G1141" i="2"/>
  <c r="J1141" i="2"/>
  <c r="M1141" i="2"/>
  <c r="P1141" i="2"/>
  <c r="S1141" i="2"/>
  <c r="V1141" i="2"/>
  <c r="Y1141" i="2"/>
  <c r="AB1141" i="2"/>
  <c r="AE1141" i="2"/>
  <c r="AH1141" i="2"/>
  <c r="AK1141" i="2"/>
  <c r="AN1141" i="2"/>
  <c r="D1144" i="2"/>
  <c r="G1144" i="2"/>
  <c r="J1144" i="2"/>
  <c r="M1144" i="2"/>
  <c r="P1144" i="2"/>
  <c r="S1144" i="2"/>
  <c r="V1144" i="2"/>
  <c r="Y1144" i="2"/>
  <c r="AB1144" i="2"/>
  <c r="AE1144" i="2"/>
  <c r="AH1144" i="2"/>
  <c r="AK1144" i="2"/>
  <c r="AN1144" i="2"/>
  <c r="D1147" i="2"/>
  <c r="G1147" i="2"/>
  <c r="J1147" i="2"/>
  <c r="M1147" i="2"/>
  <c r="P1147" i="2"/>
  <c r="S1147" i="2"/>
  <c r="V1147" i="2"/>
  <c r="Y1147" i="2"/>
  <c r="AB1147" i="2"/>
  <c r="AE1147" i="2"/>
  <c r="AH1147" i="2"/>
  <c r="AK1147" i="2"/>
  <c r="AN1147" i="2"/>
  <c r="D1150" i="2"/>
  <c r="G1150" i="2"/>
  <c r="J1150" i="2"/>
  <c r="M1150" i="2"/>
  <c r="P1150" i="2"/>
  <c r="S1150" i="2"/>
  <c r="V1150" i="2"/>
  <c r="Y1150" i="2"/>
  <c r="AB1150" i="2"/>
  <c r="AE1150" i="2"/>
  <c r="AH1150" i="2"/>
  <c r="AK1150" i="2"/>
  <c r="AN1150" i="2"/>
  <c r="D1153" i="2"/>
  <c r="G1153" i="2"/>
  <c r="J1153" i="2"/>
  <c r="M1153" i="2"/>
  <c r="P1153" i="2"/>
  <c r="S1153" i="2"/>
  <c r="V1153" i="2"/>
  <c r="Y1153" i="2"/>
  <c r="AB1153" i="2"/>
  <c r="AE1153" i="2"/>
  <c r="AH1153" i="2"/>
  <c r="AK1153" i="2"/>
  <c r="AN1153" i="2"/>
  <c r="D1154" i="2"/>
  <c r="G1154" i="2"/>
  <c r="J1154" i="2"/>
  <c r="M1154" i="2"/>
  <c r="P1154" i="2"/>
  <c r="S1154" i="2"/>
  <c r="V1154" i="2"/>
  <c r="Y1154" i="2"/>
  <c r="AB1154" i="2"/>
  <c r="AE1154" i="2"/>
  <c r="AH1154" i="2"/>
  <c r="AK1154" i="2"/>
  <c r="AN1154" i="2"/>
  <c r="D1155" i="2"/>
  <c r="G1155" i="2"/>
  <c r="J1155" i="2"/>
  <c r="M1155" i="2"/>
  <c r="P1155" i="2"/>
  <c r="S1155" i="2"/>
  <c r="V1155" i="2"/>
  <c r="Y1155" i="2"/>
  <c r="AB1155" i="2"/>
  <c r="AE1155" i="2"/>
  <c r="AH1155" i="2"/>
  <c r="AK1155" i="2"/>
  <c r="AN1155" i="2"/>
  <c r="D1156" i="2"/>
  <c r="G1156" i="2"/>
  <c r="J1156" i="2"/>
  <c r="M1156" i="2"/>
  <c r="P1156" i="2"/>
  <c r="S1156" i="2"/>
  <c r="V1156" i="2"/>
  <c r="Y1156" i="2"/>
  <c r="AB1156" i="2"/>
  <c r="AE1156" i="2"/>
  <c r="AH1156" i="2"/>
  <c r="AK1156" i="2"/>
  <c r="AN1156" i="2"/>
  <c r="D1157" i="2"/>
  <c r="G1157" i="2"/>
  <c r="J1157" i="2"/>
  <c r="M1157" i="2"/>
  <c r="P1157" i="2"/>
  <c r="S1157" i="2"/>
  <c r="V1157" i="2"/>
  <c r="Y1157" i="2"/>
  <c r="AB1157" i="2"/>
  <c r="AE1157" i="2"/>
  <c r="AH1157" i="2"/>
  <c r="AK1157" i="2"/>
  <c r="AN1157" i="2"/>
  <c r="D1160" i="2"/>
  <c r="G1160" i="2"/>
  <c r="J1160" i="2"/>
  <c r="M1160" i="2"/>
  <c r="P1160" i="2"/>
  <c r="S1160" i="2"/>
  <c r="V1160" i="2"/>
  <c r="Y1160" i="2"/>
  <c r="AB1160" i="2"/>
  <c r="AE1160" i="2"/>
  <c r="AH1160" i="2"/>
  <c r="AK1160" i="2"/>
  <c r="AN1160" i="2"/>
  <c r="D1163" i="2"/>
  <c r="G1163" i="2"/>
  <c r="J1163" i="2"/>
  <c r="M1163" i="2"/>
  <c r="P1163" i="2"/>
  <c r="S1163" i="2"/>
  <c r="V1163" i="2"/>
  <c r="Y1163" i="2"/>
  <c r="AB1163" i="2"/>
  <c r="AE1163" i="2"/>
  <c r="AH1163" i="2"/>
  <c r="AK1163" i="2"/>
  <c r="AN1163" i="2"/>
  <c r="D1164" i="2"/>
  <c r="G1164" i="2"/>
  <c r="J1164" i="2"/>
  <c r="M1164" i="2"/>
  <c r="P1164" i="2"/>
  <c r="S1164" i="2"/>
  <c r="V1164" i="2"/>
  <c r="Y1164" i="2"/>
  <c r="AB1164" i="2"/>
  <c r="AE1164" i="2"/>
  <c r="AH1164" i="2"/>
  <c r="AK1164" i="2"/>
  <c r="AN1164" i="2"/>
  <c r="D1165" i="2"/>
  <c r="G1165" i="2"/>
  <c r="J1165" i="2"/>
  <c r="M1165" i="2"/>
  <c r="P1165" i="2"/>
  <c r="S1165" i="2"/>
  <c r="V1165" i="2"/>
  <c r="Y1165" i="2"/>
  <c r="AB1165" i="2"/>
  <c r="AE1165" i="2"/>
  <c r="AH1165" i="2"/>
  <c r="AK1165" i="2"/>
  <c r="AN1165" i="2"/>
  <c r="D1166" i="2"/>
  <c r="G1166" i="2"/>
  <c r="J1166" i="2"/>
  <c r="M1166" i="2"/>
  <c r="P1166" i="2"/>
  <c r="S1166" i="2"/>
  <c r="V1166" i="2"/>
  <c r="Y1166" i="2"/>
  <c r="AB1166" i="2"/>
  <c r="AE1166" i="2"/>
  <c r="AH1166" i="2"/>
  <c r="AK1166" i="2"/>
  <c r="AN1166" i="2"/>
  <c r="D1167" i="2"/>
  <c r="G1167" i="2"/>
  <c r="J1167" i="2"/>
  <c r="M1167" i="2"/>
  <c r="P1167" i="2"/>
  <c r="S1167" i="2"/>
  <c r="V1167" i="2"/>
  <c r="Y1167" i="2"/>
  <c r="AB1167" i="2"/>
  <c r="AE1167" i="2"/>
  <c r="AH1167" i="2"/>
  <c r="AK1167" i="2"/>
  <c r="AN1167" i="2"/>
  <c r="D1170" i="2"/>
  <c r="G1170" i="2"/>
  <c r="J1170" i="2"/>
  <c r="M1170" i="2"/>
  <c r="P1170" i="2"/>
  <c r="S1170" i="2"/>
  <c r="V1170" i="2"/>
  <c r="Y1170" i="2"/>
  <c r="AB1170" i="2"/>
  <c r="AE1170" i="2"/>
  <c r="AH1170" i="2"/>
  <c r="AK1170" i="2"/>
  <c r="AN1170" i="2"/>
  <c r="D1171" i="2"/>
  <c r="G1171" i="2"/>
  <c r="J1171" i="2"/>
  <c r="M1171" i="2"/>
  <c r="P1171" i="2"/>
  <c r="S1171" i="2"/>
  <c r="V1171" i="2"/>
  <c r="Y1171" i="2"/>
  <c r="AB1171" i="2"/>
  <c r="AE1171" i="2"/>
  <c r="AH1171" i="2"/>
  <c r="AK1171" i="2"/>
  <c r="AN1171" i="2"/>
  <c r="D1172" i="2"/>
  <c r="G1172" i="2"/>
  <c r="J1172" i="2"/>
  <c r="M1172" i="2"/>
  <c r="P1172" i="2"/>
  <c r="S1172" i="2"/>
  <c r="V1172" i="2"/>
  <c r="Y1172" i="2"/>
  <c r="AB1172" i="2"/>
  <c r="AE1172" i="2"/>
  <c r="AH1172" i="2"/>
  <c r="AK1172" i="2"/>
  <c r="AN1172" i="2"/>
  <c r="D1173" i="2"/>
  <c r="G1173" i="2"/>
  <c r="J1173" i="2"/>
  <c r="M1173" i="2"/>
  <c r="P1173" i="2"/>
  <c r="S1173" i="2"/>
  <c r="V1173" i="2"/>
  <c r="Y1173" i="2"/>
  <c r="AB1173" i="2"/>
  <c r="AE1173" i="2"/>
  <c r="AH1173" i="2"/>
  <c r="AK1173" i="2"/>
  <c r="AN1173" i="2"/>
  <c r="D1174" i="2"/>
  <c r="G1174" i="2"/>
  <c r="J1174" i="2"/>
  <c r="M1174" i="2"/>
  <c r="P1174" i="2"/>
  <c r="S1174" i="2"/>
  <c r="V1174" i="2"/>
  <c r="Y1174" i="2"/>
  <c r="AB1174" i="2"/>
  <c r="AE1174" i="2"/>
  <c r="AH1174" i="2"/>
  <c r="AK1174" i="2"/>
  <c r="AN1174" i="2"/>
  <c r="D1175" i="2"/>
  <c r="G1175" i="2"/>
  <c r="J1175" i="2"/>
  <c r="M1175" i="2"/>
  <c r="P1175" i="2"/>
  <c r="S1175" i="2"/>
  <c r="V1175" i="2"/>
  <c r="Y1175" i="2"/>
  <c r="AB1175" i="2"/>
  <c r="AE1175" i="2"/>
  <c r="AH1175" i="2"/>
  <c r="AK1175" i="2"/>
  <c r="AN1175" i="2"/>
  <c r="D1178" i="2"/>
  <c r="G1178" i="2"/>
  <c r="J1178" i="2"/>
  <c r="M1178" i="2"/>
  <c r="P1178" i="2"/>
  <c r="S1178" i="2"/>
  <c r="V1178" i="2"/>
  <c r="Y1178" i="2"/>
  <c r="AB1178" i="2"/>
  <c r="AE1178" i="2"/>
  <c r="AH1178" i="2"/>
  <c r="AK1178" i="2"/>
  <c r="AN1178" i="2"/>
  <c r="D1181" i="2"/>
  <c r="G1181" i="2"/>
  <c r="J1181" i="2"/>
  <c r="M1181" i="2"/>
  <c r="P1181" i="2"/>
  <c r="S1181" i="2"/>
  <c r="V1181" i="2"/>
  <c r="Y1181" i="2"/>
  <c r="AB1181" i="2"/>
  <c r="AE1181" i="2"/>
  <c r="AH1181" i="2"/>
  <c r="AK1181" i="2"/>
  <c r="AN1181" i="2"/>
  <c r="D1182" i="2"/>
  <c r="G1182" i="2"/>
  <c r="J1182" i="2"/>
  <c r="M1182" i="2"/>
  <c r="P1182" i="2"/>
  <c r="S1182" i="2"/>
  <c r="V1182" i="2"/>
  <c r="Y1182" i="2"/>
  <c r="AB1182" i="2"/>
  <c r="AE1182" i="2"/>
  <c r="AH1182" i="2"/>
  <c r="AK1182" i="2"/>
  <c r="AN1182" i="2"/>
  <c r="D1183" i="2"/>
  <c r="G1183" i="2"/>
  <c r="J1183" i="2"/>
  <c r="M1183" i="2"/>
  <c r="P1183" i="2"/>
  <c r="S1183" i="2"/>
  <c r="V1183" i="2"/>
  <c r="Y1183" i="2"/>
  <c r="AB1183" i="2"/>
  <c r="AE1183" i="2"/>
  <c r="AH1183" i="2"/>
  <c r="AK1183" i="2"/>
  <c r="AN1183" i="2"/>
  <c r="D1184" i="2"/>
  <c r="G1184" i="2"/>
  <c r="J1184" i="2"/>
  <c r="M1184" i="2"/>
  <c r="P1184" i="2"/>
  <c r="S1184" i="2"/>
  <c r="V1184" i="2"/>
  <c r="Y1184" i="2"/>
  <c r="AB1184" i="2"/>
  <c r="AE1184" i="2"/>
  <c r="AH1184" i="2"/>
  <c r="AK1184" i="2"/>
  <c r="AN1184" i="2"/>
  <c r="D1185" i="2"/>
  <c r="G1185" i="2"/>
  <c r="J1185" i="2"/>
  <c r="M1185" i="2"/>
  <c r="P1185" i="2"/>
  <c r="S1185" i="2"/>
  <c r="V1185" i="2"/>
  <c r="Y1185" i="2"/>
  <c r="AB1185" i="2"/>
  <c r="AE1185" i="2"/>
  <c r="AH1185" i="2"/>
  <c r="AK1185" i="2"/>
  <c r="AN1185" i="2"/>
  <c r="D1186" i="2"/>
  <c r="G1186" i="2"/>
  <c r="J1186" i="2"/>
  <c r="M1186" i="2"/>
  <c r="P1186" i="2"/>
  <c r="S1186" i="2"/>
  <c r="V1186" i="2"/>
  <c r="Y1186" i="2"/>
  <c r="AB1186" i="2"/>
  <c r="AE1186" i="2"/>
  <c r="AH1186" i="2"/>
  <c r="AK1186" i="2"/>
  <c r="AN1186" i="2"/>
  <c r="D1187" i="2"/>
  <c r="G1187" i="2"/>
  <c r="J1187" i="2"/>
  <c r="M1187" i="2"/>
  <c r="P1187" i="2"/>
  <c r="S1187" i="2"/>
  <c r="V1187" i="2"/>
  <c r="Y1187" i="2"/>
  <c r="AB1187" i="2"/>
  <c r="AE1187" i="2"/>
  <c r="AH1187" i="2"/>
  <c r="AK1187" i="2"/>
  <c r="AN1187" i="2"/>
  <c r="D1190" i="2"/>
  <c r="G1190" i="2"/>
  <c r="J1190" i="2"/>
  <c r="M1190" i="2"/>
  <c r="P1190" i="2"/>
  <c r="S1190" i="2"/>
  <c r="V1190" i="2"/>
  <c r="Y1190" i="2"/>
  <c r="AB1190" i="2"/>
  <c r="AE1190" i="2"/>
  <c r="AH1190" i="2"/>
  <c r="AK1190" i="2"/>
  <c r="AN1190" i="2"/>
  <c r="D1191" i="2"/>
  <c r="G1191" i="2"/>
  <c r="J1191" i="2"/>
  <c r="M1191" i="2"/>
  <c r="P1191" i="2"/>
  <c r="S1191" i="2"/>
  <c r="V1191" i="2"/>
  <c r="Y1191" i="2"/>
  <c r="AB1191" i="2"/>
  <c r="AE1191" i="2"/>
  <c r="AH1191" i="2"/>
  <c r="AK1191" i="2"/>
  <c r="AN1191" i="2"/>
  <c r="D1192" i="2"/>
  <c r="G1192" i="2"/>
  <c r="J1192" i="2"/>
  <c r="M1192" i="2"/>
  <c r="P1192" i="2"/>
  <c r="S1192" i="2"/>
  <c r="V1192" i="2"/>
  <c r="Y1192" i="2"/>
  <c r="AB1192" i="2"/>
  <c r="AE1192" i="2"/>
  <c r="AH1192" i="2"/>
  <c r="AK1192" i="2"/>
  <c r="AN1192" i="2"/>
  <c r="D1193" i="2"/>
  <c r="G1193" i="2"/>
  <c r="J1193" i="2"/>
  <c r="M1193" i="2"/>
  <c r="P1193" i="2"/>
  <c r="S1193" i="2"/>
  <c r="V1193" i="2"/>
  <c r="Y1193" i="2"/>
  <c r="AB1193" i="2"/>
  <c r="AE1193" i="2"/>
  <c r="AH1193" i="2"/>
  <c r="AK1193" i="2"/>
  <c r="AN1193" i="2"/>
  <c r="D1194" i="2"/>
  <c r="G1194" i="2"/>
  <c r="J1194" i="2"/>
  <c r="M1194" i="2"/>
  <c r="P1194" i="2"/>
  <c r="S1194" i="2"/>
  <c r="V1194" i="2"/>
  <c r="Y1194" i="2"/>
  <c r="AB1194" i="2"/>
  <c r="AE1194" i="2"/>
  <c r="AH1194" i="2"/>
  <c r="AK1194" i="2"/>
  <c r="AN1194" i="2"/>
  <c r="D1195" i="2"/>
  <c r="G1195" i="2"/>
  <c r="J1195" i="2"/>
  <c r="M1195" i="2"/>
  <c r="P1195" i="2"/>
  <c r="S1195" i="2"/>
  <c r="V1195" i="2"/>
  <c r="Y1195" i="2"/>
  <c r="AB1195" i="2"/>
  <c r="AE1195" i="2"/>
  <c r="AH1195" i="2"/>
  <c r="AK1195" i="2"/>
  <c r="AN1195" i="2"/>
  <c r="D1198" i="2"/>
  <c r="G1198" i="2"/>
  <c r="J1198" i="2"/>
  <c r="M1198" i="2"/>
  <c r="P1198" i="2"/>
  <c r="S1198" i="2"/>
  <c r="V1198" i="2"/>
  <c r="Y1198" i="2"/>
  <c r="AB1198" i="2"/>
  <c r="AE1198" i="2"/>
  <c r="AH1198" i="2"/>
  <c r="AK1198" i="2"/>
  <c r="AN1198" i="2"/>
  <c r="D1199" i="2"/>
  <c r="G1199" i="2"/>
  <c r="J1199" i="2"/>
  <c r="M1199" i="2"/>
  <c r="P1199" i="2"/>
  <c r="S1199" i="2"/>
  <c r="V1199" i="2"/>
  <c r="Y1199" i="2"/>
  <c r="AB1199" i="2"/>
  <c r="AE1199" i="2"/>
  <c r="AH1199" i="2"/>
  <c r="AK1199" i="2"/>
  <c r="AN1199" i="2"/>
  <c r="D1200" i="2"/>
  <c r="G1200" i="2"/>
  <c r="J1200" i="2"/>
  <c r="M1200" i="2"/>
  <c r="P1200" i="2"/>
  <c r="S1200" i="2"/>
  <c r="V1200" i="2"/>
  <c r="Y1200" i="2"/>
  <c r="AB1200" i="2"/>
  <c r="AE1200" i="2"/>
  <c r="AH1200" i="2"/>
  <c r="AK1200" i="2"/>
  <c r="AN1200" i="2"/>
  <c r="D1201" i="2"/>
  <c r="G1201" i="2"/>
  <c r="J1201" i="2"/>
  <c r="M1201" i="2"/>
  <c r="P1201" i="2"/>
  <c r="S1201" i="2"/>
  <c r="V1201" i="2"/>
  <c r="Y1201" i="2"/>
  <c r="AB1201" i="2"/>
  <c r="AE1201" i="2"/>
  <c r="AH1201" i="2"/>
  <c r="AK1201" i="2"/>
  <c r="AN1201" i="2"/>
  <c r="D1202" i="2"/>
  <c r="G1202" i="2"/>
  <c r="J1202" i="2"/>
  <c r="M1202" i="2"/>
  <c r="P1202" i="2"/>
  <c r="S1202" i="2"/>
  <c r="V1202" i="2"/>
  <c r="Y1202" i="2"/>
  <c r="AB1202" i="2"/>
  <c r="AE1202" i="2"/>
  <c r="AH1202" i="2"/>
  <c r="AK1202" i="2"/>
  <c r="AN1202" i="2"/>
  <c r="D1205" i="2"/>
  <c r="G1205" i="2"/>
  <c r="J1205" i="2"/>
  <c r="M1205" i="2"/>
  <c r="P1205" i="2"/>
  <c r="S1205" i="2"/>
  <c r="V1205" i="2"/>
  <c r="Y1205" i="2"/>
  <c r="AB1205" i="2"/>
  <c r="AE1205" i="2"/>
  <c r="AH1205" i="2"/>
  <c r="AK1205" i="2"/>
  <c r="AN1205" i="2"/>
  <c r="D1206" i="2"/>
  <c r="G1206" i="2"/>
  <c r="J1206" i="2"/>
  <c r="M1206" i="2"/>
  <c r="P1206" i="2"/>
  <c r="S1206" i="2"/>
  <c r="V1206" i="2"/>
  <c r="Y1206" i="2"/>
  <c r="AB1206" i="2"/>
  <c r="AE1206" i="2"/>
  <c r="AH1206" i="2"/>
  <c r="AK1206" i="2"/>
  <c r="AN1206" i="2"/>
  <c r="D1207" i="2"/>
  <c r="G1207" i="2"/>
  <c r="J1207" i="2"/>
  <c r="M1207" i="2"/>
  <c r="P1207" i="2"/>
  <c r="S1207" i="2"/>
  <c r="V1207" i="2"/>
  <c r="Y1207" i="2"/>
  <c r="AB1207" i="2"/>
  <c r="AE1207" i="2"/>
  <c r="AH1207" i="2"/>
  <c r="AK1207" i="2"/>
  <c r="AN1207" i="2"/>
  <c r="D1208" i="2"/>
  <c r="G1208" i="2"/>
  <c r="J1208" i="2"/>
  <c r="M1208" i="2"/>
  <c r="P1208" i="2"/>
  <c r="S1208" i="2"/>
  <c r="V1208" i="2"/>
  <c r="Y1208" i="2"/>
  <c r="AB1208" i="2"/>
  <c r="AE1208" i="2"/>
  <c r="AH1208" i="2"/>
  <c r="AK1208" i="2"/>
  <c r="AN1208" i="2"/>
  <c r="D1209" i="2"/>
  <c r="G1209" i="2"/>
  <c r="J1209" i="2"/>
  <c r="M1209" i="2"/>
  <c r="P1209" i="2"/>
  <c r="S1209" i="2"/>
  <c r="V1209" i="2"/>
  <c r="Y1209" i="2"/>
  <c r="AB1209" i="2"/>
  <c r="AE1209" i="2"/>
  <c r="AH1209" i="2"/>
  <c r="AK1209" i="2"/>
  <c r="AN1209" i="2"/>
  <c r="D1213" i="2"/>
  <c r="G1213" i="2"/>
  <c r="J1213" i="2"/>
  <c r="M1213" i="2"/>
  <c r="P1213" i="2"/>
  <c r="S1213" i="2"/>
  <c r="V1213" i="2"/>
  <c r="Y1213" i="2"/>
  <c r="AB1213" i="2"/>
  <c r="AE1213" i="2"/>
  <c r="AH1213" i="2"/>
  <c r="AK1213" i="2"/>
  <c r="AN1213" i="2"/>
  <c r="D1214" i="2"/>
  <c r="G1214" i="2"/>
  <c r="J1214" i="2"/>
  <c r="M1214" i="2"/>
  <c r="P1214" i="2"/>
  <c r="S1214" i="2"/>
  <c r="V1214" i="2"/>
  <c r="Y1214" i="2"/>
  <c r="AB1214" i="2"/>
  <c r="AE1214" i="2"/>
  <c r="AH1214" i="2"/>
  <c r="AK1214" i="2"/>
  <c r="AN1214" i="2"/>
  <c r="D1219" i="2"/>
  <c r="G1219" i="2"/>
  <c r="J1219" i="2"/>
  <c r="M1219" i="2"/>
  <c r="P1219" i="2"/>
  <c r="S1219" i="2"/>
  <c r="V1219" i="2"/>
  <c r="Y1219" i="2"/>
  <c r="AB1219" i="2"/>
  <c r="AE1219" i="2"/>
  <c r="AH1219" i="2"/>
  <c r="AK1219" i="2"/>
  <c r="AN1219" i="2"/>
  <c r="D1220" i="2"/>
  <c r="G1220" i="2"/>
  <c r="J1220" i="2"/>
  <c r="M1220" i="2"/>
  <c r="P1220" i="2"/>
  <c r="S1220" i="2"/>
  <c r="V1220" i="2"/>
  <c r="Y1220" i="2"/>
  <c r="AB1220" i="2"/>
  <c r="AE1220" i="2"/>
  <c r="AH1220" i="2"/>
  <c r="AK1220" i="2"/>
  <c r="AN1220" i="2"/>
  <c r="D1221" i="2"/>
  <c r="G1221" i="2"/>
  <c r="J1221" i="2"/>
  <c r="M1221" i="2"/>
  <c r="P1221" i="2"/>
  <c r="S1221" i="2"/>
  <c r="V1221" i="2"/>
  <c r="Y1221" i="2"/>
  <c r="AB1221" i="2"/>
  <c r="AE1221" i="2"/>
  <c r="AH1221" i="2"/>
  <c r="AK1221" i="2"/>
  <c r="AN1221" i="2"/>
  <c r="D1222" i="2"/>
  <c r="G1222" i="2"/>
  <c r="J1222" i="2"/>
  <c r="M1222" i="2"/>
  <c r="P1222" i="2"/>
  <c r="S1222" i="2"/>
  <c r="V1222" i="2"/>
  <c r="Y1222" i="2"/>
  <c r="AB1222" i="2"/>
  <c r="AE1222" i="2"/>
  <c r="AH1222" i="2"/>
  <c r="AK1222" i="2"/>
  <c r="AN1222" i="2"/>
  <c r="D1223" i="2"/>
  <c r="G1223" i="2"/>
  <c r="J1223" i="2"/>
  <c r="M1223" i="2"/>
  <c r="P1223" i="2"/>
  <c r="S1223" i="2"/>
  <c r="V1223" i="2"/>
  <c r="Y1223" i="2"/>
  <c r="AB1223" i="2"/>
  <c r="AE1223" i="2"/>
  <c r="AH1223" i="2"/>
  <c r="AK1223" i="2"/>
  <c r="AN1223" i="2"/>
  <c r="D1224" i="2"/>
  <c r="G1224" i="2"/>
  <c r="J1224" i="2"/>
  <c r="M1224" i="2"/>
  <c r="P1224" i="2"/>
  <c r="S1224" i="2"/>
  <c r="V1224" i="2"/>
  <c r="Y1224" i="2"/>
  <c r="AB1224" i="2"/>
  <c r="AE1224" i="2"/>
  <c r="AH1224" i="2"/>
  <c r="AK1224" i="2"/>
  <c r="AN1224" i="2"/>
  <c r="D1225" i="2"/>
  <c r="G1225" i="2"/>
  <c r="J1225" i="2"/>
  <c r="M1225" i="2"/>
  <c r="P1225" i="2"/>
  <c r="S1225" i="2"/>
  <c r="V1225" i="2"/>
  <c r="Y1225" i="2"/>
  <c r="AB1225" i="2"/>
  <c r="AE1225" i="2"/>
  <c r="AH1225" i="2"/>
  <c r="AK1225" i="2"/>
  <c r="AN1225" i="2"/>
  <c r="D1226" i="2"/>
  <c r="G1226" i="2"/>
  <c r="J1226" i="2"/>
  <c r="M1226" i="2"/>
  <c r="P1226" i="2"/>
  <c r="S1226" i="2"/>
  <c r="V1226" i="2"/>
  <c r="Y1226" i="2"/>
  <c r="AB1226" i="2"/>
  <c r="AE1226" i="2"/>
  <c r="AH1226" i="2"/>
  <c r="AK1226" i="2"/>
  <c r="AN1226" i="2"/>
  <c r="D1227" i="2"/>
  <c r="G1227" i="2"/>
  <c r="J1227" i="2"/>
  <c r="M1227" i="2"/>
  <c r="P1227" i="2"/>
  <c r="S1227" i="2"/>
  <c r="V1227" i="2"/>
  <c r="Y1227" i="2"/>
  <c r="AB1227" i="2"/>
  <c r="AE1227" i="2"/>
  <c r="AH1227" i="2"/>
  <c r="AK1227" i="2"/>
  <c r="AN1227" i="2"/>
  <c r="D1230" i="2"/>
  <c r="G1230" i="2"/>
  <c r="J1230" i="2"/>
  <c r="M1230" i="2"/>
  <c r="P1230" i="2"/>
  <c r="S1230" i="2"/>
  <c r="V1230" i="2"/>
  <c r="Y1230" i="2"/>
  <c r="AB1230" i="2"/>
  <c r="AE1230" i="2"/>
  <c r="AH1230" i="2"/>
  <c r="AK1230" i="2"/>
  <c r="AN1230" i="2"/>
  <c r="D1231" i="2"/>
  <c r="G1231" i="2"/>
  <c r="J1231" i="2"/>
  <c r="M1231" i="2"/>
  <c r="P1231" i="2"/>
  <c r="S1231" i="2"/>
  <c r="V1231" i="2"/>
  <c r="Y1231" i="2"/>
  <c r="AB1231" i="2"/>
  <c r="AE1231" i="2"/>
  <c r="AH1231" i="2"/>
  <c r="AK1231" i="2"/>
  <c r="AN1231" i="2"/>
  <c r="D1232" i="2"/>
  <c r="G1232" i="2"/>
  <c r="J1232" i="2"/>
  <c r="M1232" i="2"/>
  <c r="P1232" i="2"/>
  <c r="S1232" i="2"/>
  <c r="V1232" i="2"/>
  <c r="Y1232" i="2"/>
  <c r="AB1232" i="2"/>
  <c r="AE1232" i="2"/>
  <c r="AH1232" i="2"/>
  <c r="AK1232" i="2"/>
  <c r="AN1232" i="2"/>
  <c r="D1233" i="2"/>
  <c r="G1233" i="2"/>
  <c r="J1233" i="2"/>
  <c r="M1233" i="2"/>
  <c r="P1233" i="2"/>
  <c r="S1233" i="2"/>
  <c r="V1233" i="2"/>
  <c r="Y1233" i="2"/>
  <c r="AB1233" i="2"/>
  <c r="AE1233" i="2"/>
  <c r="AH1233" i="2"/>
  <c r="AK1233" i="2"/>
  <c r="AN1233" i="2"/>
  <c r="D1234" i="2"/>
  <c r="G1234" i="2"/>
  <c r="J1234" i="2"/>
  <c r="M1234" i="2"/>
  <c r="P1234" i="2"/>
  <c r="S1234" i="2"/>
  <c r="V1234" i="2"/>
  <c r="Y1234" i="2"/>
  <c r="AB1234" i="2"/>
  <c r="AE1234" i="2"/>
  <c r="AH1234" i="2"/>
  <c r="AK1234" i="2"/>
  <c r="AN1234" i="2"/>
  <c r="D1237" i="2"/>
  <c r="G1237" i="2"/>
  <c r="J1237" i="2"/>
  <c r="M1237" i="2"/>
  <c r="P1237" i="2"/>
  <c r="S1237" i="2"/>
  <c r="V1237" i="2"/>
  <c r="Y1237" i="2"/>
  <c r="AB1237" i="2"/>
  <c r="AE1237" i="2"/>
  <c r="AH1237" i="2"/>
  <c r="AK1237" i="2"/>
  <c r="AN1237" i="2"/>
  <c r="D1238" i="2"/>
  <c r="G1238" i="2"/>
  <c r="J1238" i="2"/>
  <c r="M1238" i="2"/>
  <c r="P1238" i="2"/>
  <c r="S1238" i="2"/>
  <c r="V1238" i="2"/>
  <c r="Y1238" i="2"/>
  <c r="AB1238" i="2"/>
  <c r="AE1238" i="2"/>
  <c r="AH1238" i="2"/>
  <c r="AK1238" i="2"/>
  <c r="AN1238" i="2"/>
  <c r="D1239" i="2"/>
  <c r="G1239" i="2"/>
  <c r="J1239" i="2"/>
  <c r="M1239" i="2"/>
  <c r="P1239" i="2"/>
  <c r="S1239" i="2"/>
  <c r="V1239" i="2"/>
  <c r="Y1239" i="2"/>
  <c r="AB1239" i="2"/>
  <c r="AE1239" i="2"/>
  <c r="AH1239" i="2"/>
  <c r="AK1239" i="2"/>
  <c r="AN1239" i="2"/>
  <c r="D1240" i="2"/>
  <c r="G1240" i="2"/>
  <c r="J1240" i="2"/>
  <c r="M1240" i="2"/>
  <c r="P1240" i="2"/>
  <c r="S1240" i="2"/>
  <c r="V1240" i="2"/>
  <c r="Y1240" i="2"/>
  <c r="AB1240" i="2"/>
  <c r="AE1240" i="2"/>
  <c r="AH1240" i="2"/>
  <c r="AK1240" i="2"/>
  <c r="AN1240" i="2"/>
  <c r="D1241" i="2"/>
  <c r="G1241" i="2"/>
  <c r="J1241" i="2"/>
  <c r="M1241" i="2"/>
  <c r="P1241" i="2"/>
  <c r="S1241" i="2"/>
  <c r="V1241" i="2"/>
  <c r="Y1241" i="2"/>
  <c r="AB1241" i="2"/>
  <c r="AE1241" i="2"/>
  <c r="AH1241" i="2"/>
  <c r="AK1241" i="2"/>
  <c r="AN1241" i="2"/>
  <c r="D1244" i="2"/>
  <c r="G1244" i="2"/>
  <c r="J1244" i="2"/>
  <c r="M1244" i="2"/>
  <c r="P1244" i="2"/>
  <c r="S1244" i="2"/>
  <c r="V1244" i="2"/>
  <c r="Y1244" i="2"/>
  <c r="AB1244" i="2"/>
  <c r="AE1244" i="2"/>
  <c r="AH1244" i="2"/>
  <c r="AK1244" i="2"/>
  <c r="AN1244" i="2"/>
  <c r="D1247" i="2"/>
  <c r="G1247" i="2"/>
  <c r="J1247" i="2"/>
  <c r="M1247" i="2"/>
  <c r="P1247" i="2"/>
  <c r="S1247" i="2"/>
  <c r="V1247" i="2"/>
  <c r="Y1247" i="2"/>
  <c r="AB1247" i="2"/>
  <c r="AE1247" i="2"/>
  <c r="AH1247" i="2"/>
  <c r="AK1247" i="2"/>
  <c r="AN1247" i="2"/>
  <c r="D1250" i="2"/>
  <c r="G1250" i="2"/>
  <c r="J1250" i="2"/>
  <c r="M1250" i="2"/>
  <c r="P1250" i="2"/>
  <c r="S1250" i="2"/>
  <c r="V1250" i="2"/>
  <c r="Y1250" i="2"/>
  <c r="AB1250" i="2"/>
  <c r="AE1250" i="2"/>
  <c r="AH1250" i="2"/>
  <c r="AK1250" i="2"/>
  <c r="AN1250" i="2"/>
  <c r="D1251" i="2"/>
  <c r="G1251" i="2"/>
  <c r="J1251" i="2"/>
  <c r="M1251" i="2"/>
  <c r="P1251" i="2"/>
  <c r="S1251" i="2"/>
  <c r="V1251" i="2"/>
  <c r="Y1251" i="2"/>
  <c r="AB1251" i="2"/>
  <c r="AE1251" i="2"/>
  <c r="AH1251" i="2"/>
  <c r="AK1251" i="2"/>
  <c r="AN1251" i="2"/>
  <c r="D1252" i="2"/>
  <c r="G1252" i="2"/>
  <c r="J1252" i="2"/>
  <c r="M1252" i="2"/>
  <c r="P1252" i="2"/>
  <c r="S1252" i="2"/>
  <c r="V1252" i="2"/>
  <c r="Y1252" i="2"/>
  <c r="AB1252" i="2"/>
  <c r="AE1252" i="2"/>
  <c r="AH1252" i="2"/>
  <c r="AK1252" i="2"/>
  <c r="AN1252" i="2"/>
  <c r="D1253" i="2"/>
  <c r="G1253" i="2"/>
  <c r="J1253" i="2"/>
  <c r="M1253" i="2"/>
  <c r="P1253" i="2"/>
  <c r="S1253" i="2"/>
  <c r="V1253" i="2"/>
  <c r="Y1253" i="2"/>
  <c r="AB1253" i="2"/>
  <c r="AE1253" i="2"/>
  <c r="AH1253" i="2"/>
  <c r="AK1253" i="2"/>
  <c r="AN1253" i="2"/>
  <c r="D1254" i="2"/>
  <c r="G1254" i="2"/>
  <c r="J1254" i="2"/>
  <c r="M1254" i="2"/>
  <c r="P1254" i="2"/>
  <c r="S1254" i="2"/>
  <c r="V1254" i="2"/>
  <c r="Y1254" i="2"/>
  <c r="AB1254" i="2"/>
  <c r="AE1254" i="2"/>
  <c r="AH1254" i="2"/>
  <c r="AK1254" i="2"/>
  <c r="AN1254" i="2"/>
  <c r="D1257" i="2"/>
  <c r="G1257" i="2"/>
  <c r="J1257" i="2"/>
  <c r="M1257" i="2"/>
  <c r="P1257" i="2"/>
  <c r="S1257" i="2"/>
  <c r="V1257" i="2"/>
  <c r="Y1257" i="2"/>
  <c r="AB1257" i="2"/>
  <c r="AE1257" i="2"/>
  <c r="AH1257" i="2"/>
  <c r="AK1257" i="2"/>
  <c r="AN1257" i="2"/>
  <c r="D1258" i="2"/>
  <c r="G1258" i="2"/>
  <c r="J1258" i="2"/>
  <c r="M1258" i="2"/>
  <c r="P1258" i="2"/>
  <c r="S1258" i="2"/>
  <c r="V1258" i="2"/>
  <c r="Y1258" i="2"/>
  <c r="AB1258" i="2"/>
  <c r="AE1258" i="2"/>
  <c r="AH1258" i="2"/>
  <c r="AK1258" i="2"/>
  <c r="AN1258" i="2"/>
  <c r="D1259" i="2"/>
  <c r="G1259" i="2"/>
  <c r="J1259" i="2"/>
  <c r="M1259" i="2"/>
  <c r="P1259" i="2"/>
  <c r="S1259" i="2"/>
  <c r="V1259" i="2"/>
  <c r="Y1259" i="2"/>
  <c r="AB1259" i="2"/>
  <c r="AE1259" i="2"/>
  <c r="AH1259" i="2"/>
  <c r="AK1259" i="2"/>
  <c r="AN1259" i="2"/>
  <c r="D1260" i="2"/>
  <c r="G1260" i="2"/>
  <c r="J1260" i="2"/>
  <c r="M1260" i="2"/>
  <c r="P1260" i="2"/>
  <c r="S1260" i="2"/>
  <c r="V1260" i="2"/>
  <c r="Y1260" i="2"/>
  <c r="AB1260" i="2"/>
  <c r="AE1260" i="2"/>
  <c r="AH1260" i="2"/>
  <c r="AK1260" i="2"/>
  <c r="AN1260" i="2"/>
  <c r="D1261" i="2"/>
  <c r="G1261" i="2"/>
  <c r="J1261" i="2"/>
  <c r="M1261" i="2"/>
  <c r="P1261" i="2"/>
  <c r="S1261" i="2"/>
  <c r="V1261" i="2"/>
  <c r="Y1261" i="2"/>
  <c r="AB1261" i="2"/>
  <c r="AE1261" i="2"/>
  <c r="AH1261" i="2"/>
  <c r="AK1261" i="2"/>
  <c r="AN1261" i="2"/>
  <c r="D1264" i="2"/>
  <c r="G1264" i="2"/>
  <c r="J1264" i="2"/>
  <c r="M1264" i="2"/>
  <c r="P1264" i="2"/>
  <c r="S1264" i="2"/>
  <c r="V1264" i="2"/>
  <c r="Y1264" i="2"/>
  <c r="AB1264" i="2"/>
  <c r="AE1264" i="2"/>
  <c r="AH1264" i="2"/>
  <c r="AK1264" i="2"/>
  <c r="AN1264" i="2"/>
  <c r="D1268" i="2"/>
  <c r="G1268" i="2"/>
  <c r="J1268" i="2"/>
  <c r="M1268" i="2"/>
  <c r="P1268" i="2"/>
  <c r="S1268" i="2"/>
  <c r="V1268" i="2"/>
  <c r="Y1268" i="2"/>
  <c r="AB1268" i="2"/>
  <c r="AE1268" i="2"/>
  <c r="AH1268" i="2"/>
  <c r="AK1268" i="2"/>
  <c r="AN1268" i="2"/>
  <c r="D1269" i="2"/>
  <c r="G1269" i="2"/>
  <c r="J1269" i="2"/>
  <c r="M1269" i="2"/>
  <c r="P1269" i="2"/>
  <c r="S1269" i="2"/>
  <c r="V1269" i="2"/>
  <c r="Y1269" i="2"/>
  <c r="AB1269" i="2"/>
  <c r="AE1269" i="2"/>
  <c r="AH1269" i="2"/>
  <c r="AK1269" i="2"/>
  <c r="AN1269" i="2"/>
  <c r="D1270" i="2"/>
  <c r="G1270" i="2"/>
  <c r="J1270" i="2"/>
  <c r="M1270" i="2"/>
  <c r="P1270" i="2"/>
  <c r="S1270" i="2"/>
  <c r="V1270" i="2"/>
  <c r="Y1270" i="2"/>
  <c r="AB1270" i="2"/>
  <c r="AE1270" i="2"/>
  <c r="AH1270" i="2"/>
  <c r="AK1270" i="2"/>
  <c r="AN1270" i="2"/>
  <c r="D1271" i="2"/>
  <c r="G1271" i="2"/>
  <c r="J1271" i="2"/>
  <c r="M1271" i="2"/>
  <c r="P1271" i="2"/>
  <c r="S1271" i="2"/>
  <c r="V1271" i="2"/>
  <c r="Y1271" i="2"/>
  <c r="AB1271" i="2"/>
  <c r="AE1271" i="2"/>
  <c r="AH1271" i="2"/>
  <c r="AK1271" i="2"/>
  <c r="AN1271" i="2"/>
  <c r="D1272" i="2"/>
  <c r="G1272" i="2"/>
  <c r="J1272" i="2"/>
  <c r="M1272" i="2"/>
  <c r="P1272" i="2"/>
  <c r="S1272" i="2"/>
  <c r="V1272" i="2"/>
  <c r="Y1272" i="2"/>
  <c r="AB1272" i="2"/>
  <c r="AE1272" i="2"/>
  <c r="AH1272" i="2"/>
  <c r="AK1272" i="2"/>
  <c r="AN1272" i="2"/>
  <c r="D1275" i="2"/>
  <c r="G1275" i="2"/>
  <c r="J1275" i="2"/>
  <c r="M1275" i="2"/>
  <c r="P1275" i="2"/>
  <c r="S1275" i="2"/>
  <c r="V1275" i="2"/>
  <c r="Y1275" i="2"/>
  <c r="AB1275" i="2"/>
  <c r="AE1275" i="2"/>
  <c r="AH1275" i="2"/>
  <c r="AK1275" i="2"/>
  <c r="AN1275" i="2"/>
  <c r="D1276" i="2"/>
  <c r="G1276" i="2"/>
  <c r="J1276" i="2"/>
  <c r="M1276" i="2"/>
  <c r="P1276" i="2"/>
  <c r="S1276" i="2"/>
  <c r="V1276" i="2"/>
  <c r="Y1276" i="2"/>
  <c r="AB1276" i="2"/>
  <c r="AE1276" i="2"/>
  <c r="AH1276" i="2"/>
  <c r="AK1276" i="2"/>
  <c r="AN1276" i="2"/>
  <c r="D1277" i="2"/>
  <c r="G1277" i="2"/>
  <c r="J1277" i="2"/>
  <c r="M1277" i="2"/>
  <c r="P1277" i="2"/>
  <c r="S1277" i="2"/>
  <c r="V1277" i="2"/>
  <c r="Y1277" i="2"/>
  <c r="AB1277" i="2"/>
  <c r="AE1277" i="2"/>
  <c r="AH1277" i="2"/>
  <c r="AK1277" i="2"/>
  <c r="AN1277" i="2"/>
  <c r="D1278" i="2"/>
  <c r="G1278" i="2"/>
  <c r="J1278" i="2"/>
  <c r="M1278" i="2"/>
  <c r="P1278" i="2"/>
  <c r="S1278" i="2"/>
  <c r="V1278" i="2"/>
  <c r="Y1278" i="2"/>
  <c r="AB1278" i="2"/>
  <c r="AE1278" i="2"/>
  <c r="AH1278" i="2"/>
  <c r="AK1278" i="2"/>
  <c r="AN1278" i="2"/>
  <c r="D1279" i="2"/>
  <c r="G1279" i="2"/>
  <c r="J1279" i="2"/>
  <c r="M1279" i="2"/>
  <c r="P1279" i="2"/>
  <c r="S1279" i="2"/>
  <c r="V1279" i="2"/>
  <c r="Y1279" i="2"/>
  <c r="AB1279" i="2"/>
  <c r="AE1279" i="2"/>
  <c r="AH1279" i="2"/>
  <c r="AK1279" i="2"/>
  <c r="AN1279" i="2"/>
  <c r="D1282" i="2"/>
  <c r="G1282" i="2"/>
  <c r="J1282" i="2"/>
  <c r="M1282" i="2"/>
  <c r="P1282" i="2"/>
  <c r="S1282" i="2"/>
  <c r="V1282" i="2"/>
  <c r="Y1282" i="2"/>
  <c r="AB1282" i="2"/>
  <c r="AE1282" i="2"/>
  <c r="AH1282" i="2"/>
  <c r="AK1282" i="2"/>
  <c r="AN1282" i="2"/>
  <c r="D1286" i="2"/>
  <c r="G1286" i="2"/>
  <c r="J1286" i="2"/>
  <c r="M1286" i="2"/>
  <c r="P1286" i="2"/>
  <c r="S1286" i="2"/>
  <c r="V1286" i="2"/>
  <c r="Y1286" i="2"/>
  <c r="AB1286" i="2"/>
  <c r="AE1286" i="2"/>
  <c r="AH1286" i="2"/>
  <c r="AK1286" i="2"/>
  <c r="AN1286" i="2"/>
  <c r="D1287" i="2"/>
  <c r="D1343" i="2" s="1"/>
  <c r="D1350" i="2" s="1"/>
  <c r="G1287" i="2"/>
  <c r="G1343" i="2" s="1"/>
  <c r="G1350" i="2" s="1"/>
  <c r="J1287" i="2"/>
  <c r="J1343" i="2" s="1"/>
  <c r="J1350" i="2" s="1"/>
  <c r="M1287" i="2"/>
  <c r="M1343" i="2" s="1"/>
  <c r="M1350" i="2" s="1"/>
  <c r="P1287" i="2"/>
  <c r="P1343" i="2" s="1"/>
  <c r="P1350" i="2" s="1"/>
  <c r="S1287" i="2"/>
  <c r="S1343" i="2" s="1"/>
  <c r="S1350" i="2" s="1"/>
  <c r="V1287" i="2"/>
  <c r="V1343" i="2" s="1"/>
  <c r="V1350" i="2" s="1"/>
  <c r="Y1287" i="2"/>
  <c r="Y1343" i="2" s="1"/>
  <c r="Y1350" i="2" s="1"/>
  <c r="AB1287" i="2"/>
  <c r="AB1343" i="2" s="1"/>
  <c r="AB1350" i="2" s="1"/>
  <c r="AE1287" i="2"/>
  <c r="AH1287" i="2"/>
  <c r="AH1343" i="2" s="1"/>
  <c r="AH1350" i="2" s="1"/>
  <c r="AK1287" i="2"/>
  <c r="AK1343" i="2" s="1"/>
  <c r="AK1350" i="2" s="1"/>
  <c r="AN1287" i="2"/>
  <c r="AN1343" i="2" s="1"/>
  <c r="AN1350" i="2" s="1"/>
  <c r="D1288" i="2"/>
  <c r="G1288" i="2"/>
  <c r="J1288" i="2"/>
  <c r="M1288" i="2"/>
  <c r="P1288" i="2"/>
  <c r="S1288" i="2"/>
  <c r="V1288" i="2"/>
  <c r="Y1288" i="2"/>
  <c r="AB1288" i="2"/>
  <c r="AE1288" i="2"/>
  <c r="AH1288" i="2"/>
  <c r="AK1288" i="2"/>
  <c r="AN1288" i="2"/>
  <c r="D1289" i="2"/>
  <c r="G1289" i="2"/>
  <c r="J1289" i="2"/>
  <c r="M1289" i="2"/>
  <c r="P1289" i="2"/>
  <c r="S1289" i="2"/>
  <c r="V1289" i="2"/>
  <c r="Y1289" i="2"/>
  <c r="AB1289" i="2"/>
  <c r="AE1289" i="2"/>
  <c r="AH1289" i="2"/>
  <c r="AK1289" i="2"/>
  <c r="AN1289" i="2"/>
  <c r="D1290" i="2"/>
  <c r="G1290" i="2"/>
  <c r="J1290" i="2"/>
  <c r="M1290" i="2"/>
  <c r="P1290" i="2"/>
  <c r="S1290" i="2"/>
  <c r="V1290" i="2"/>
  <c r="Y1290" i="2"/>
  <c r="AB1290" i="2"/>
  <c r="AE1290" i="2"/>
  <c r="AH1290" i="2"/>
  <c r="AK1290" i="2"/>
  <c r="AN1290" i="2"/>
  <c r="D1291" i="2"/>
  <c r="G1291" i="2"/>
  <c r="J1291" i="2"/>
  <c r="M1291" i="2"/>
  <c r="P1291" i="2"/>
  <c r="S1291" i="2"/>
  <c r="V1291" i="2"/>
  <c r="Y1291" i="2"/>
  <c r="AB1291" i="2"/>
  <c r="AE1291" i="2"/>
  <c r="AH1291" i="2"/>
  <c r="AK1291" i="2"/>
  <c r="AN1291" i="2"/>
  <c r="D1292" i="2"/>
  <c r="G1292" i="2"/>
  <c r="J1292" i="2"/>
  <c r="M1292" i="2"/>
  <c r="P1292" i="2"/>
  <c r="S1292" i="2"/>
  <c r="V1292" i="2"/>
  <c r="Y1292" i="2"/>
  <c r="AB1292" i="2"/>
  <c r="AE1292" i="2"/>
  <c r="AH1292" i="2"/>
  <c r="AK1292" i="2"/>
  <c r="AN1292" i="2"/>
  <c r="D1296" i="2"/>
  <c r="G1296" i="2"/>
  <c r="J1296" i="2"/>
  <c r="M1296" i="2"/>
  <c r="P1296" i="2"/>
  <c r="S1296" i="2"/>
  <c r="V1296" i="2"/>
  <c r="Y1296" i="2"/>
  <c r="AB1296" i="2"/>
  <c r="AE1296" i="2"/>
  <c r="AH1296" i="2"/>
  <c r="AK1296" i="2"/>
  <c r="AN1296" i="2"/>
  <c r="D1301" i="2"/>
  <c r="G1301" i="2"/>
  <c r="J1301" i="2"/>
  <c r="M1301" i="2"/>
  <c r="P1301" i="2"/>
  <c r="S1301" i="2"/>
  <c r="V1301" i="2"/>
  <c r="Y1301" i="2"/>
  <c r="AB1301" i="2"/>
  <c r="AE1301" i="2"/>
  <c r="AH1301" i="2"/>
  <c r="AK1301" i="2"/>
  <c r="AN1301" i="2"/>
  <c r="D1302" i="2"/>
  <c r="G1302" i="2"/>
  <c r="J1302" i="2"/>
  <c r="M1302" i="2"/>
  <c r="P1302" i="2"/>
  <c r="S1302" i="2"/>
  <c r="V1302" i="2"/>
  <c r="Y1302" i="2"/>
  <c r="AB1302" i="2"/>
  <c r="AE1302" i="2"/>
  <c r="AH1302" i="2"/>
  <c r="AK1302" i="2"/>
  <c r="AN1302" i="2"/>
  <c r="D1303" i="2"/>
  <c r="D1357" i="2" s="1"/>
  <c r="G1303" i="2"/>
  <c r="G1357" i="2" s="1"/>
  <c r="J1303" i="2"/>
  <c r="J1357" i="2" s="1"/>
  <c r="M1303" i="2"/>
  <c r="M1357" i="2" s="1"/>
  <c r="P1303" i="2"/>
  <c r="P1357" i="2" s="1"/>
  <c r="S1303" i="2"/>
  <c r="S1357" i="2" s="1"/>
  <c r="V1303" i="2"/>
  <c r="V1357" i="2" s="1"/>
  <c r="Y1303" i="2"/>
  <c r="Y1357" i="2" s="1"/>
  <c r="AB1303" i="2"/>
  <c r="AB1357" i="2" s="1"/>
  <c r="AE1303" i="2"/>
  <c r="AE1357" i="2" s="1"/>
  <c r="AH1303" i="2"/>
  <c r="AH1357" i="2" s="1"/>
  <c r="AK1303" i="2"/>
  <c r="AK1357" i="2" s="1"/>
  <c r="AN1303" i="2"/>
  <c r="AN1357" i="2" s="1"/>
  <c r="D1304" i="2"/>
  <c r="G1304" i="2"/>
  <c r="J1304" i="2"/>
  <c r="M1304" i="2"/>
  <c r="P1304" i="2"/>
  <c r="S1304" i="2"/>
  <c r="V1304" i="2"/>
  <c r="Y1304" i="2"/>
  <c r="AB1304" i="2"/>
  <c r="AE1304" i="2"/>
  <c r="AH1304" i="2"/>
  <c r="AK1304" i="2"/>
  <c r="AN1304" i="2"/>
  <c r="D1305" i="2"/>
  <c r="G1305" i="2"/>
  <c r="J1305" i="2"/>
  <c r="M1305" i="2"/>
  <c r="P1305" i="2"/>
  <c r="S1305" i="2"/>
  <c r="V1305" i="2"/>
  <c r="Y1305" i="2"/>
  <c r="AB1305" i="2"/>
  <c r="AE1305" i="2"/>
  <c r="AH1305" i="2"/>
  <c r="AK1305" i="2"/>
  <c r="AN1305" i="2"/>
  <c r="D1306" i="2"/>
  <c r="G1306" i="2"/>
  <c r="J1306" i="2"/>
  <c r="M1306" i="2"/>
  <c r="P1306" i="2"/>
  <c r="S1306" i="2"/>
  <c r="V1306" i="2"/>
  <c r="Y1306" i="2"/>
  <c r="AB1306" i="2"/>
  <c r="AE1306" i="2"/>
  <c r="AH1306" i="2"/>
  <c r="AK1306" i="2"/>
  <c r="AN1306" i="2"/>
  <c r="D1307" i="2"/>
  <c r="G1307" i="2"/>
  <c r="J1307" i="2"/>
  <c r="M1307" i="2"/>
  <c r="P1307" i="2"/>
  <c r="S1307" i="2"/>
  <c r="V1307" i="2"/>
  <c r="Y1307" i="2"/>
  <c r="AB1307" i="2"/>
  <c r="AE1307" i="2"/>
  <c r="AH1307" i="2"/>
  <c r="AK1307" i="2"/>
  <c r="AN1307" i="2"/>
  <c r="D1308" i="2"/>
  <c r="G1308" i="2"/>
  <c r="J1308" i="2"/>
  <c r="M1308" i="2"/>
  <c r="P1308" i="2"/>
  <c r="S1308" i="2"/>
  <c r="V1308" i="2"/>
  <c r="Y1308" i="2"/>
  <c r="AB1308" i="2"/>
  <c r="AE1308" i="2"/>
  <c r="AH1308" i="2"/>
  <c r="AK1308" i="2"/>
  <c r="AN1308" i="2"/>
  <c r="D1312" i="2"/>
  <c r="G1312" i="2"/>
  <c r="J1312" i="2"/>
  <c r="M1312" i="2"/>
  <c r="P1312" i="2"/>
  <c r="S1312" i="2"/>
  <c r="V1312" i="2"/>
  <c r="Y1312" i="2"/>
  <c r="AB1312" i="2"/>
  <c r="AE1312" i="2"/>
  <c r="AH1312" i="2"/>
  <c r="AK1312" i="2"/>
  <c r="AN1312" i="2"/>
  <c r="D1316" i="2"/>
  <c r="G1316" i="2"/>
  <c r="J1316" i="2"/>
  <c r="M1316" i="2"/>
  <c r="P1316" i="2"/>
  <c r="S1316" i="2"/>
  <c r="V1316" i="2"/>
  <c r="Y1316" i="2"/>
  <c r="AB1316" i="2"/>
  <c r="AE1316" i="2"/>
  <c r="AH1316" i="2"/>
  <c r="AK1316" i="2"/>
  <c r="AN1316" i="2"/>
  <c r="D1317" i="2"/>
  <c r="G1317" i="2"/>
  <c r="J1317" i="2"/>
  <c r="M1317" i="2"/>
  <c r="P1317" i="2"/>
  <c r="S1317" i="2"/>
  <c r="V1317" i="2"/>
  <c r="Y1317" i="2"/>
  <c r="AB1317" i="2"/>
  <c r="AE1317" i="2"/>
  <c r="AH1317" i="2"/>
  <c r="AK1317" i="2"/>
  <c r="AN1317" i="2"/>
  <c r="D1318" i="2"/>
  <c r="G1318" i="2"/>
  <c r="J1318" i="2"/>
  <c r="M1318" i="2"/>
  <c r="P1318" i="2"/>
  <c r="S1318" i="2"/>
  <c r="V1318" i="2"/>
  <c r="Y1318" i="2"/>
  <c r="AB1318" i="2"/>
  <c r="AE1318" i="2"/>
  <c r="AH1318" i="2"/>
  <c r="AK1318" i="2"/>
  <c r="AN1318" i="2"/>
  <c r="D1319" i="2"/>
  <c r="G1319" i="2"/>
  <c r="J1319" i="2"/>
  <c r="M1319" i="2"/>
  <c r="P1319" i="2"/>
  <c r="S1319" i="2"/>
  <c r="V1319" i="2"/>
  <c r="Y1319" i="2"/>
  <c r="AB1319" i="2"/>
  <c r="AE1319" i="2"/>
  <c r="AH1319" i="2"/>
  <c r="AK1319" i="2"/>
  <c r="AN1319" i="2"/>
  <c r="D1322" i="2"/>
  <c r="G1322" i="2"/>
  <c r="J1322" i="2"/>
  <c r="M1322" i="2"/>
  <c r="P1322" i="2"/>
  <c r="S1322" i="2"/>
  <c r="V1322" i="2"/>
  <c r="Y1322" i="2"/>
  <c r="AB1322" i="2"/>
  <c r="AE1322" i="2"/>
  <c r="AH1322" i="2"/>
  <c r="AK1322" i="2"/>
  <c r="AN1322" i="2"/>
  <c r="D1323" i="2"/>
  <c r="G1323" i="2"/>
  <c r="J1323" i="2"/>
  <c r="M1323" i="2"/>
  <c r="P1323" i="2"/>
  <c r="S1323" i="2"/>
  <c r="V1323" i="2"/>
  <c r="Y1323" i="2"/>
  <c r="AB1323" i="2"/>
  <c r="AE1323" i="2"/>
  <c r="AH1323" i="2"/>
  <c r="AK1323" i="2"/>
  <c r="AN1323" i="2"/>
  <c r="D1324" i="2"/>
  <c r="G1324" i="2"/>
  <c r="J1324" i="2"/>
  <c r="M1324" i="2"/>
  <c r="P1324" i="2"/>
  <c r="S1324" i="2"/>
  <c r="V1324" i="2"/>
  <c r="Y1324" i="2"/>
  <c r="AB1324" i="2"/>
  <c r="AE1324" i="2"/>
  <c r="AH1324" i="2"/>
  <c r="AK1324" i="2"/>
  <c r="AN1324" i="2"/>
  <c r="D1325" i="2"/>
  <c r="G1325" i="2"/>
  <c r="J1325" i="2"/>
  <c r="M1325" i="2"/>
  <c r="P1325" i="2"/>
  <c r="S1325" i="2"/>
  <c r="V1325" i="2"/>
  <c r="Y1325" i="2"/>
  <c r="AB1325" i="2"/>
  <c r="AE1325" i="2"/>
  <c r="AH1325" i="2"/>
  <c r="AK1325" i="2"/>
  <c r="AN1325" i="2"/>
  <c r="D1328" i="2"/>
  <c r="G1328" i="2"/>
  <c r="J1328" i="2"/>
  <c r="M1328" i="2"/>
  <c r="P1328" i="2"/>
  <c r="S1328" i="2"/>
  <c r="V1328" i="2"/>
  <c r="Y1328" i="2"/>
  <c r="AB1328" i="2"/>
  <c r="AE1328" i="2"/>
  <c r="AH1328" i="2"/>
  <c r="AK1328" i="2"/>
  <c r="AN1328" i="2"/>
  <c r="D1329" i="2"/>
  <c r="G1329" i="2"/>
  <c r="J1329" i="2"/>
  <c r="M1329" i="2"/>
  <c r="P1329" i="2"/>
  <c r="S1329" i="2"/>
  <c r="V1329" i="2"/>
  <c r="Y1329" i="2"/>
  <c r="AB1329" i="2"/>
  <c r="AE1329" i="2"/>
  <c r="AH1329" i="2"/>
  <c r="AK1329" i="2"/>
  <c r="AN1329" i="2"/>
  <c r="D1330" i="2"/>
  <c r="G1330" i="2"/>
  <c r="J1330" i="2"/>
  <c r="M1330" i="2"/>
  <c r="P1330" i="2"/>
  <c r="S1330" i="2"/>
  <c r="V1330" i="2"/>
  <c r="Y1330" i="2"/>
  <c r="AB1330" i="2"/>
  <c r="AE1330" i="2"/>
  <c r="AH1330" i="2"/>
  <c r="AK1330" i="2"/>
  <c r="AN1330" i="2"/>
  <c r="D1331" i="2"/>
  <c r="G1331" i="2"/>
  <c r="J1331" i="2"/>
  <c r="M1331" i="2"/>
  <c r="P1331" i="2"/>
  <c r="S1331" i="2"/>
  <c r="V1331" i="2"/>
  <c r="Y1331" i="2"/>
  <c r="AB1331" i="2"/>
  <c r="AE1331" i="2"/>
  <c r="AH1331" i="2"/>
  <c r="AK1331" i="2"/>
  <c r="AN1331" i="2"/>
  <c r="D1333" i="2"/>
  <c r="G1333" i="2"/>
  <c r="J1333" i="2"/>
  <c r="M1333" i="2"/>
  <c r="P1333" i="2"/>
  <c r="S1333" i="2"/>
  <c r="V1333" i="2"/>
  <c r="Y1333" i="2"/>
  <c r="AB1333" i="2"/>
  <c r="AE1333" i="2"/>
  <c r="AH1333" i="2"/>
  <c r="AK1333" i="2"/>
  <c r="AN1333" i="2"/>
  <c r="C1338" i="2"/>
  <c r="E1338" i="2"/>
  <c r="E1351" i="2" s="1"/>
  <c r="F1338" i="2"/>
  <c r="F1351" i="2" s="1"/>
  <c r="H1338" i="2"/>
  <c r="H1351" i="2" s="1"/>
  <c r="I1338" i="2"/>
  <c r="I1351" i="2" s="1"/>
  <c r="K1338" i="2"/>
  <c r="K1351" i="2" s="1"/>
  <c r="L1338" i="2"/>
  <c r="L1351" i="2" s="1"/>
  <c r="N1338" i="2"/>
  <c r="N1351" i="2" s="1"/>
  <c r="O1338" i="2"/>
  <c r="O1351" i="2" s="1"/>
  <c r="Q1338" i="2"/>
  <c r="Q1351" i="2" s="1"/>
  <c r="R1338" i="2"/>
  <c r="R1351" i="2" s="1"/>
  <c r="T1338" i="2"/>
  <c r="T1351" i="2" s="1"/>
  <c r="U1338" i="2"/>
  <c r="U1351" i="2" s="1"/>
  <c r="W1338" i="2"/>
  <c r="W1351" i="2" s="1"/>
  <c r="X1338" i="2"/>
  <c r="X1351" i="2" s="1"/>
  <c r="Z1338" i="2"/>
  <c r="Z1351" i="2" s="1"/>
  <c r="AA1338" i="2"/>
  <c r="AA1351" i="2" s="1"/>
  <c r="AC1338" i="2"/>
  <c r="AC1351" i="2" s="1"/>
  <c r="AD1338" i="2"/>
  <c r="AD1351" i="2" s="1"/>
  <c r="AF1338" i="2"/>
  <c r="AF1351" i="2" s="1"/>
  <c r="AG1338" i="2"/>
  <c r="AG1351" i="2" s="1"/>
  <c r="AI1338" i="2"/>
  <c r="AI1351" i="2" s="1"/>
  <c r="AJ1338" i="2"/>
  <c r="AJ1351" i="2" s="1"/>
  <c r="AL1338" i="2"/>
  <c r="AL1351" i="2" s="1"/>
  <c r="AM1338" i="2"/>
  <c r="AM1351" i="2" s="1"/>
  <c r="B1351" i="2"/>
  <c r="C1351" i="2"/>
  <c r="C1340" i="2"/>
  <c r="C1348" i="2" s="1"/>
  <c r="E1340" i="2"/>
  <c r="E1348" i="2" s="1"/>
  <c r="F1340" i="2"/>
  <c r="F1348" i="2" s="1"/>
  <c r="H1340" i="2"/>
  <c r="H1348" i="2" s="1"/>
  <c r="I1340" i="2"/>
  <c r="I1348" i="2" s="1"/>
  <c r="K1340" i="2"/>
  <c r="K1348" i="2" s="1"/>
  <c r="L1340" i="2"/>
  <c r="L1348" i="2" s="1"/>
  <c r="N1340" i="2"/>
  <c r="N1348" i="2" s="1"/>
  <c r="O1340" i="2"/>
  <c r="O1348" i="2" s="1"/>
  <c r="Q1340" i="2"/>
  <c r="Q1348" i="2" s="1"/>
  <c r="R1340" i="2"/>
  <c r="R1348" i="2" s="1"/>
  <c r="T1340" i="2"/>
  <c r="T1348" i="2" s="1"/>
  <c r="U1340" i="2"/>
  <c r="U1348" i="2" s="1"/>
  <c r="W1340" i="2"/>
  <c r="W1348" i="2" s="1"/>
  <c r="X1340" i="2"/>
  <c r="X1348" i="2" s="1"/>
  <c r="Z1340" i="2"/>
  <c r="Z1348" i="2" s="1"/>
  <c r="AA1340" i="2"/>
  <c r="AA1348" i="2" s="1"/>
  <c r="AC1340" i="2"/>
  <c r="AC1348" i="2" s="1"/>
  <c r="AD1340" i="2"/>
  <c r="AD1348" i="2" s="1"/>
  <c r="AF1340" i="2"/>
  <c r="AF1348" i="2" s="1"/>
  <c r="AG1340" i="2"/>
  <c r="AG1348" i="2" s="1"/>
  <c r="AI1340" i="2"/>
  <c r="AI1348" i="2" s="1"/>
  <c r="AJ1340" i="2"/>
  <c r="AJ1348" i="2" s="1"/>
  <c r="AL1340" i="2"/>
  <c r="AL1348" i="2" s="1"/>
  <c r="AM1340" i="2"/>
  <c r="AM1348" i="2" s="1"/>
  <c r="C1341" i="2"/>
  <c r="C1349" i="2" s="1"/>
  <c r="E1341" i="2"/>
  <c r="E1349" i="2" s="1"/>
  <c r="F1341" i="2"/>
  <c r="F1349" i="2" s="1"/>
  <c r="H1341" i="2"/>
  <c r="H1349" i="2" s="1"/>
  <c r="I1341" i="2"/>
  <c r="I1349" i="2" s="1"/>
  <c r="K1341" i="2"/>
  <c r="K1349" i="2" s="1"/>
  <c r="L1341" i="2"/>
  <c r="L1349" i="2" s="1"/>
  <c r="N1341" i="2"/>
  <c r="N1349" i="2" s="1"/>
  <c r="O1341" i="2"/>
  <c r="O1349" i="2" s="1"/>
  <c r="Q1341" i="2"/>
  <c r="Q1349" i="2" s="1"/>
  <c r="R1341" i="2"/>
  <c r="R1349" i="2" s="1"/>
  <c r="T1341" i="2"/>
  <c r="T1349" i="2" s="1"/>
  <c r="U1341" i="2"/>
  <c r="U1349" i="2" s="1"/>
  <c r="W1341" i="2"/>
  <c r="W1349" i="2" s="1"/>
  <c r="X1341" i="2"/>
  <c r="X1349" i="2" s="1"/>
  <c r="Z1341" i="2"/>
  <c r="Z1349" i="2" s="1"/>
  <c r="AA1341" i="2"/>
  <c r="AA1349" i="2" s="1"/>
  <c r="AC1341" i="2"/>
  <c r="AC1349" i="2" s="1"/>
  <c r="AD1341" i="2"/>
  <c r="AD1349" i="2" s="1"/>
  <c r="AF1341" i="2"/>
  <c r="AF1349" i="2" s="1"/>
  <c r="AG1341" i="2"/>
  <c r="AG1349" i="2" s="1"/>
  <c r="AI1341" i="2"/>
  <c r="AI1349" i="2" s="1"/>
  <c r="AJ1341" i="2"/>
  <c r="AJ1349" i="2" s="1"/>
  <c r="AL1341" i="2"/>
  <c r="AL1349" i="2" s="1"/>
  <c r="AM1341" i="2"/>
  <c r="AM1349" i="2" s="1"/>
  <c r="B1347" i="2"/>
  <c r="C1347" i="2"/>
  <c r="B1343" i="2"/>
  <c r="B1350" i="2" s="1"/>
  <c r="C1343" i="2"/>
  <c r="C1350" i="2" s="1"/>
  <c r="E1343" i="2"/>
  <c r="E1350" i="2" s="1"/>
  <c r="F1343" i="2"/>
  <c r="F1350" i="2" s="1"/>
  <c r="H1343" i="2"/>
  <c r="H1350" i="2" s="1"/>
  <c r="I1343" i="2"/>
  <c r="I1350" i="2" s="1"/>
  <c r="K1343" i="2"/>
  <c r="K1350" i="2" s="1"/>
  <c r="L1343" i="2"/>
  <c r="L1350" i="2" s="1"/>
  <c r="N1343" i="2"/>
  <c r="N1350" i="2" s="1"/>
  <c r="O1343" i="2"/>
  <c r="O1350" i="2" s="1"/>
  <c r="Q1343" i="2"/>
  <c r="Q1350" i="2" s="1"/>
  <c r="R1343" i="2"/>
  <c r="R1350" i="2" s="1"/>
  <c r="T1343" i="2"/>
  <c r="T1350" i="2" s="1"/>
  <c r="U1343" i="2"/>
  <c r="U1350" i="2" s="1"/>
  <c r="W1343" i="2"/>
  <c r="W1350" i="2" s="1"/>
  <c r="X1343" i="2"/>
  <c r="X1350" i="2" s="1"/>
  <c r="Z1343" i="2"/>
  <c r="Z1350" i="2" s="1"/>
  <c r="AA1343" i="2"/>
  <c r="AA1350" i="2" s="1"/>
  <c r="AC1343" i="2"/>
  <c r="AC1350" i="2" s="1"/>
  <c r="AD1343" i="2"/>
  <c r="AD1350" i="2" s="1"/>
  <c r="AE1343" i="2"/>
  <c r="AE1350" i="2" s="1"/>
  <c r="AF1343" i="2"/>
  <c r="AF1350" i="2" s="1"/>
  <c r="AG1343" i="2"/>
  <c r="AG1350" i="2" s="1"/>
  <c r="AI1343" i="2"/>
  <c r="AI1350" i="2" s="1"/>
  <c r="AJ1343" i="2"/>
  <c r="AJ1350" i="2" s="1"/>
  <c r="AL1343" i="2"/>
  <c r="AL1350" i="2" s="1"/>
  <c r="AM1343" i="2"/>
  <c r="AM1350" i="2" s="1"/>
  <c r="B1344" i="2"/>
  <c r="B1352" i="2" s="1"/>
  <c r="C1344" i="2"/>
  <c r="C1352" i="2" s="1"/>
  <c r="E1344" i="2"/>
  <c r="E1352" i="2" s="1"/>
  <c r="F1344" i="2"/>
  <c r="F1352" i="2" s="1"/>
  <c r="H1344" i="2"/>
  <c r="H1352" i="2" s="1"/>
  <c r="I1344" i="2"/>
  <c r="I1352" i="2" s="1"/>
  <c r="K1344" i="2"/>
  <c r="K1352" i="2" s="1"/>
  <c r="L1344" i="2"/>
  <c r="L1352" i="2" s="1"/>
  <c r="N1344" i="2"/>
  <c r="N1352" i="2" s="1"/>
  <c r="O1344" i="2"/>
  <c r="O1352" i="2" s="1"/>
  <c r="Q1344" i="2"/>
  <c r="Q1352" i="2" s="1"/>
  <c r="R1344" i="2"/>
  <c r="R1352" i="2" s="1"/>
  <c r="T1344" i="2"/>
  <c r="T1352" i="2" s="1"/>
  <c r="U1344" i="2"/>
  <c r="U1352" i="2" s="1"/>
  <c r="W1344" i="2"/>
  <c r="W1352" i="2" s="1"/>
  <c r="X1344" i="2"/>
  <c r="X1352" i="2" s="1"/>
  <c r="Z1344" i="2"/>
  <c r="Z1352" i="2" s="1"/>
  <c r="AA1344" i="2"/>
  <c r="AA1352" i="2" s="1"/>
  <c r="AC1344" i="2"/>
  <c r="AC1352" i="2" s="1"/>
  <c r="AD1344" i="2"/>
  <c r="AD1352" i="2" s="1"/>
  <c r="AF1344" i="2"/>
  <c r="AF1352" i="2" s="1"/>
  <c r="AG1344" i="2"/>
  <c r="AG1352" i="2" s="1"/>
  <c r="AI1344" i="2"/>
  <c r="AI1352" i="2" s="1"/>
  <c r="AJ1344" i="2"/>
  <c r="AJ1352" i="2" s="1"/>
  <c r="AL1344" i="2"/>
  <c r="AL1352" i="2" s="1"/>
  <c r="AM1344" i="2"/>
  <c r="AM1352" i="2" s="1"/>
  <c r="AH1344" i="2" l="1"/>
  <c r="AH1377" i="2"/>
  <c r="V1377" i="2"/>
  <c r="J1377" i="2"/>
  <c r="G23" i="3"/>
  <c r="S1375" i="2"/>
  <c r="AN1342" i="2"/>
  <c r="AN1347" i="2" s="1"/>
  <c r="P1342" i="2"/>
  <c r="M1372" i="2"/>
  <c r="V1374" i="2"/>
  <c r="AH1373" i="2"/>
  <c r="M1339" i="2"/>
  <c r="S1376" i="2"/>
  <c r="N23" i="3"/>
  <c r="J23" i="3"/>
  <c r="F23" i="3"/>
  <c r="AN1375" i="2"/>
  <c r="AB1375" i="2"/>
  <c r="P1375" i="2"/>
  <c r="D1375" i="2"/>
  <c r="AK1342" i="2"/>
  <c r="Y1342" i="2"/>
  <c r="M1342" i="2"/>
  <c r="M1347" i="2" s="1"/>
  <c r="AH1372" i="2"/>
  <c r="V1372" i="2"/>
  <c r="J1372" i="2"/>
  <c r="AE1374" i="2"/>
  <c r="S1374" i="2"/>
  <c r="G1374" i="2"/>
  <c r="AE1373" i="2"/>
  <c r="S1373" i="2"/>
  <c r="G1373" i="2"/>
  <c r="AH1339" i="2"/>
  <c r="V1339" i="2"/>
  <c r="J1339" i="2"/>
  <c r="AN1376" i="2"/>
  <c r="AB1376" i="2"/>
  <c r="P1376" i="2"/>
  <c r="D1376" i="2"/>
  <c r="AE1377" i="2"/>
  <c r="S1377" i="2"/>
  <c r="G1377" i="2"/>
  <c r="K23" i="3"/>
  <c r="AE1375" i="2"/>
  <c r="AB1342" i="2"/>
  <c r="Y1372" i="2"/>
  <c r="AH1374" i="2"/>
  <c r="V1373" i="2"/>
  <c r="AK1339" i="2"/>
  <c r="AE1376" i="2"/>
  <c r="I23" i="3"/>
  <c r="Y1375" i="2"/>
  <c r="J1342" i="2"/>
  <c r="AE1372" i="2"/>
  <c r="S1372" i="2"/>
  <c r="G1372" i="2"/>
  <c r="AN1374" i="2"/>
  <c r="AB1374" i="2"/>
  <c r="P1374" i="2"/>
  <c r="P1383" i="2" s="1"/>
  <c r="D1374" i="2"/>
  <c r="AN1373" i="2"/>
  <c r="AB1373" i="2"/>
  <c r="P1373" i="2"/>
  <c r="D1373" i="2"/>
  <c r="AE1339" i="2"/>
  <c r="S1339" i="2"/>
  <c r="G1339" i="2"/>
  <c r="AK1376" i="2"/>
  <c r="Y1376" i="2"/>
  <c r="M1376" i="2"/>
  <c r="AN1377" i="2"/>
  <c r="AN1386" i="2" s="1"/>
  <c r="AB1377" i="2"/>
  <c r="P1377" i="2"/>
  <c r="D1377" i="2"/>
  <c r="L23" i="3"/>
  <c r="C23" i="3"/>
  <c r="G1375" i="2"/>
  <c r="D1342" i="2"/>
  <c r="D1347" i="2" s="1"/>
  <c r="AK1372" i="2"/>
  <c r="J1374" i="2"/>
  <c r="J1373" i="2"/>
  <c r="Y1339" i="2"/>
  <c r="G1376" i="2"/>
  <c r="M23" i="3"/>
  <c r="E23" i="3"/>
  <c r="AK1375" i="2"/>
  <c r="M1375" i="2"/>
  <c r="AH1342" i="2"/>
  <c r="AH1347" i="2" s="1"/>
  <c r="V1342" i="2"/>
  <c r="H23" i="3"/>
  <c r="D23" i="3"/>
  <c r="O23" i="3" s="1"/>
  <c r="AH1375" i="2"/>
  <c r="V1375" i="2"/>
  <c r="J1375" i="2"/>
  <c r="AE1342" i="2"/>
  <c r="AE1347" i="2" s="1"/>
  <c r="S1342" i="2"/>
  <c r="G1342" i="2"/>
  <c r="AN1372" i="2"/>
  <c r="AB1372" i="2"/>
  <c r="AB1378" i="2" s="1"/>
  <c r="P1372" i="2"/>
  <c r="D1372" i="2"/>
  <c r="AK1374" i="2"/>
  <c r="Y1374" i="2"/>
  <c r="M1374" i="2"/>
  <c r="AK1373" i="2"/>
  <c r="Y1373" i="2"/>
  <c r="M1373" i="2"/>
  <c r="AN1339" i="2"/>
  <c r="AB1339" i="2"/>
  <c r="P1339" i="2"/>
  <c r="D1339" i="2"/>
  <c r="AH1376" i="2"/>
  <c r="V1376" i="2"/>
  <c r="J1376" i="2"/>
  <c r="AK1377" i="2"/>
  <c r="Y1377" i="2"/>
  <c r="M1377" i="2"/>
  <c r="AH1364" i="2"/>
  <c r="V1364" i="2"/>
  <c r="V1382" i="2" s="1"/>
  <c r="J1364" i="2"/>
  <c r="AH1358" i="2"/>
  <c r="V1358" i="2"/>
  <c r="J1358" i="2"/>
  <c r="AE1367" i="2"/>
  <c r="S1367" i="2"/>
  <c r="G1367" i="2"/>
  <c r="AH1356" i="2"/>
  <c r="AH1359" i="2" s="1"/>
  <c r="AH1368" i="2"/>
  <c r="V1356" i="2"/>
  <c r="V1368" i="2"/>
  <c r="J1356" i="2"/>
  <c r="J1368" i="2"/>
  <c r="J1386" i="2" s="1"/>
  <c r="M1363" i="2"/>
  <c r="AH1365" i="2"/>
  <c r="P1366" i="2"/>
  <c r="P1384" i="2" s="1"/>
  <c r="AH1363" i="2"/>
  <c r="S1365" i="2"/>
  <c r="S1364" i="2"/>
  <c r="AE1358" i="2"/>
  <c r="S1358" i="2"/>
  <c r="G1358" i="2"/>
  <c r="AN1367" i="2"/>
  <c r="AB1367" i="2"/>
  <c r="AB1385" i="2" s="1"/>
  <c r="P1367" i="2"/>
  <c r="AE1356" i="2"/>
  <c r="AE1368" i="2"/>
  <c r="S1368" i="2"/>
  <c r="S1356" i="2"/>
  <c r="S1359" i="2" s="1"/>
  <c r="G1356" i="2"/>
  <c r="G1359" i="2" s="1"/>
  <c r="G1368" i="2"/>
  <c r="AE1366" i="2"/>
  <c r="AE1384" i="2" s="1"/>
  <c r="G1366" i="2"/>
  <c r="G1384" i="2" s="1"/>
  <c r="Y1363" i="2"/>
  <c r="J1365" i="2"/>
  <c r="AB1366" i="2"/>
  <c r="AB1384" i="2" s="1"/>
  <c r="V1363" i="2"/>
  <c r="AK1366" i="2"/>
  <c r="Y1366" i="2"/>
  <c r="M1366" i="2"/>
  <c r="AE1363" i="2"/>
  <c r="S1363" i="2"/>
  <c r="G1363" i="2"/>
  <c r="AN1365" i="2"/>
  <c r="AB1365" i="2"/>
  <c r="P1365" i="2"/>
  <c r="AN1364" i="2"/>
  <c r="AN1382" i="2" s="1"/>
  <c r="AB1364" i="2"/>
  <c r="AB1382" i="2" s="1"/>
  <c r="P1364" i="2"/>
  <c r="AN1358" i="2"/>
  <c r="AB1358" i="2"/>
  <c r="P1358" i="2"/>
  <c r="AK1367" i="2"/>
  <c r="Y1367" i="2"/>
  <c r="Y1385" i="2" s="1"/>
  <c r="M1367" i="2"/>
  <c r="M1385" i="2" s="1"/>
  <c r="AN1356" i="2"/>
  <c r="AN1368" i="2"/>
  <c r="AB1356" i="2"/>
  <c r="AB1368" i="2"/>
  <c r="P1356" i="2"/>
  <c r="P1359" i="2" s="1"/>
  <c r="P1368" i="2"/>
  <c r="P1386" i="2" s="1"/>
  <c r="D1368" i="2"/>
  <c r="S1366" i="2"/>
  <c r="S1384" i="2" s="1"/>
  <c r="AK1363" i="2"/>
  <c r="AK1381" i="2" s="1"/>
  <c r="V1365" i="2"/>
  <c r="AN1366" i="2"/>
  <c r="J1363" i="2"/>
  <c r="J1381" i="2" s="1"/>
  <c r="AE1365" i="2"/>
  <c r="AE1383" i="2" s="1"/>
  <c r="G1365" i="2"/>
  <c r="AE1364" i="2"/>
  <c r="G1364" i="2"/>
  <c r="AH1366" i="2"/>
  <c r="V1366" i="2"/>
  <c r="J1366" i="2"/>
  <c r="AN1363" i="2"/>
  <c r="AN1381" i="2" s="1"/>
  <c r="AB1363" i="2"/>
  <c r="AB1381" i="2" s="1"/>
  <c r="P1363" i="2"/>
  <c r="P1381" i="2" s="1"/>
  <c r="AK1365" i="2"/>
  <c r="Y1365" i="2"/>
  <c r="M1365" i="2"/>
  <c r="AK1364" i="2"/>
  <c r="AK1382" i="2" s="1"/>
  <c r="Y1364" i="2"/>
  <c r="M1364" i="2"/>
  <c r="AK1358" i="2"/>
  <c r="Y1358" i="2"/>
  <c r="M1358" i="2"/>
  <c r="AH1367" i="2"/>
  <c r="V1367" i="2"/>
  <c r="J1367" i="2"/>
  <c r="AK1356" i="2"/>
  <c r="AK1368" i="2"/>
  <c r="Y1356" i="2"/>
  <c r="Y1368" i="2"/>
  <c r="Y1386" i="2" s="1"/>
  <c r="M1356" i="2"/>
  <c r="M1368" i="2"/>
  <c r="M1386" i="2" s="1"/>
  <c r="J1344" i="2"/>
  <c r="D1365" i="2"/>
  <c r="D1367" i="2"/>
  <c r="D1366" i="2"/>
  <c r="D1364" i="2"/>
  <c r="D1382" i="2" s="1"/>
  <c r="M1344" i="2"/>
  <c r="V1344" i="2"/>
  <c r="AK1344" i="2"/>
  <c r="D1363" i="2"/>
  <c r="AN1344" i="2"/>
  <c r="V1340" i="2"/>
  <c r="V1348" i="2" s="1"/>
  <c r="AN1338" i="2"/>
  <c r="AB1338" i="2"/>
  <c r="P1338" i="2"/>
  <c r="D1338" i="2"/>
  <c r="AH1337" i="2"/>
  <c r="AH1352" i="2" s="1"/>
  <c r="V1337" i="2"/>
  <c r="J1337" i="2"/>
  <c r="AC1353" i="2"/>
  <c r="D1358" i="2"/>
  <c r="D1356" i="2"/>
  <c r="S1341" i="2"/>
  <c r="S1349" i="2" s="1"/>
  <c r="F1353" i="2"/>
  <c r="AB1344" i="2"/>
  <c r="D1344" i="2"/>
  <c r="Y1344" i="2"/>
  <c r="AI1353" i="2"/>
  <c r="P1344" i="2"/>
  <c r="W1353" i="2"/>
  <c r="AJ1353" i="2"/>
  <c r="AD1353" i="2"/>
  <c r="X1353" i="2"/>
  <c r="T1353" i="2"/>
  <c r="N1353" i="2"/>
  <c r="H1353" i="2"/>
  <c r="AB1347" i="2"/>
  <c r="P1347" i="2"/>
  <c r="AK1341" i="2"/>
  <c r="AK1349" i="2" s="1"/>
  <c r="AE1341" i="2"/>
  <c r="AE1349" i="2" s="1"/>
  <c r="AN1341" i="2"/>
  <c r="AN1349" i="2" s="1"/>
  <c r="AB1341" i="2"/>
  <c r="AB1349" i="2" s="1"/>
  <c r="AH1340" i="2"/>
  <c r="AH1348" i="2" s="1"/>
  <c r="AE1340" i="2"/>
  <c r="AE1348" i="2" s="1"/>
  <c r="AN1340" i="2"/>
  <c r="AN1348" i="2" s="1"/>
  <c r="D1340" i="2"/>
  <c r="D1348" i="2" s="1"/>
  <c r="AK1338" i="2"/>
  <c r="R1353" i="2"/>
  <c r="AK1347" i="2"/>
  <c r="AA1353" i="2"/>
  <c r="Q1353" i="2"/>
  <c r="K1353" i="2"/>
  <c r="V1347" i="2"/>
  <c r="J1347" i="2"/>
  <c r="L1353" i="2"/>
  <c r="Y1347" i="2"/>
  <c r="AM1353" i="2"/>
  <c r="AG1353" i="2"/>
  <c r="E1353" i="2"/>
  <c r="AL1353" i="2"/>
  <c r="AF1353" i="2"/>
  <c r="Z1353" i="2"/>
  <c r="U1353" i="2"/>
  <c r="O1353" i="2"/>
  <c r="I1353" i="2"/>
  <c r="S1347" i="2"/>
  <c r="G1347" i="2"/>
  <c r="AK1337" i="2"/>
  <c r="Y1337" i="2"/>
  <c r="M1337" i="2"/>
  <c r="AE1337" i="2"/>
  <c r="S1337" i="2"/>
  <c r="G1337" i="2"/>
  <c r="AN1337" i="2"/>
  <c r="AB1337" i="2"/>
  <c r="P1337" i="2"/>
  <c r="D1337" i="2"/>
  <c r="C1353" i="2"/>
  <c r="B1353" i="2"/>
  <c r="G1344" i="2"/>
  <c r="G1341" i="2"/>
  <c r="G1349" i="2" s="1"/>
  <c r="P1341" i="2"/>
  <c r="P1349" i="2" s="1"/>
  <c r="S1340" i="2"/>
  <c r="S1348" i="2" s="1"/>
  <c r="P1340" i="2"/>
  <c r="P1348" i="2" s="1"/>
  <c r="M1338" i="2"/>
  <c r="V1338" i="2"/>
  <c r="Y1341" i="2"/>
  <c r="Y1349" i="2" s="1"/>
  <c r="AE1344" i="2"/>
  <c r="S1344" i="2"/>
  <c r="D1341" i="2"/>
  <c r="D1349" i="2" s="1"/>
  <c r="J1340" i="2"/>
  <c r="J1348" i="2" s="1"/>
  <c r="G1340" i="2"/>
  <c r="G1348" i="2" s="1"/>
  <c r="AB1340" i="2"/>
  <c r="AB1348" i="2" s="1"/>
  <c r="Y1338" i="2"/>
  <c r="AH1338" i="2"/>
  <c r="J1338" i="2"/>
  <c r="M1341" i="2"/>
  <c r="M1349" i="2" s="1"/>
  <c r="J1341" i="2"/>
  <c r="J1349" i="2" s="1"/>
  <c r="M1340" i="2"/>
  <c r="M1348" i="2" s="1"/>
  <c r="AE1338" i="2"/>
  <c r="G1338" i="2"/>
  <c r="AH1341" i="2"/>
  <c r="AH1349" i="2" s="1"/>
  <c r="V1341" i="2"/>
  <c r="V1349" i="2" s="1"/>
  <c r="AK1340" i="2"/>
  <c r="AK1348" i="2" s="1"/>
  <c r="Y1340" i="2"/>
  <c r="Y1348" i="2" s="1"/>
  <c r="S1338" i="2"/>
  <c r="AM52" i="1"/>
  <c r="AN52" i="1"/>
  <c r="AM53" i="1"/>
  <c r="AN53" i="1"/>
  <c r="AM54" i="1"/>
  <c r="AN54" i="1"/>
  <c r="AM55" i="1"/>
  <c r="AN55" i="1"/>
  <c r="AM56" i="1"/>
  <c r="AN56" i="1"/>
  <c r="AN51" i="1"/>
  <c r="AM51" i="1"/>
  <c r="AE1381" i="2" l="1"/>
  <c r="P1385" i="2"/>
  <c r="AH1386" i="2"/>
  <c r="AE1385" i="2"/>
  <c r="J1382" i="2"/>
  <c r="S1382" i="2"/>
  <c r="V1386" i="2"/>
  <c r="AE1382" i="2"/>
  <c r="D1386" i="2"/>
  <c r="Y1381" i="2"/>
  <c r="J1383" i="2"/>
  <c r="AH1383" i="2"/>
  <c r="J1385" i="2"/>
  <c r="AK1383" i="2"/>
  <c r="G1385" i="2"/>
  <c r="AE1386" i="2"/>
  <c r="AH1378" i="2"/>
  <c r="AN1384" i="2"/>
  <c r="M1381" i="2"/>
  <c r="AK1352" i="2"/>
  <c r="G1383" i="2"/>
  <c r="V1381" i="2"/>
  <c r="Y1384" i="2"/>
  <c r="C20" i="3"/>
  <c r="N21" i="3"/>
  <c r="D21" i="3"/>
  <c r="G21" i="3"/>
  <c r="N25" i="3"/>
  <c r="L21" i="3"/>
  <c r="L22" i="3"/>
  <c r="AK1378" i="2"/>
  <c r="G1378" i="2"/>
  <c r="I22" i="3"/>
  <c r="F21" i="3"/>
  <c r="E21" i="3"/>
  <c r="J22" i="3"/>
  <c r="H21" i="3"/>
  <c r="M21" i="3"/>
  <c r="N22" i="3"/>
  <c r="M25" i="3"/>
  <c r="D1384" i="2"/>
  <c r="M1382" i="2"/>
  <c r="Y1383" i="2"/>
  <c r="G1382" i="2"/>
  <c r="AB1386" i="2"/>
  <c r="Y1382" i="2"/>
  <c r="J1384" i="2"/>
  <c r="S1381" i="2"/>
  <c r="S1383" i="2"/>
  <c r="V1385" i="2"/>
  <c r="D1381" i="2"/>
  <c r="D1378" i="2"/>
  <c r="V1384" i="2"/>
  <c r="M1384" i="2"/>
  <c r="AB1383" i="2"/>
  <c r="AE1378" i="2"/>
  <c r="G1386" i="2"/>
  <c r="J1378" i="2"/>
  <c r="S1385" i="2"/>
  <c r="M1378" i="2"/>
  <c r="AK1386" i="2"/>
  <c r="G1381" i="2"/>
  <c r="AN1385" i="2"/>
  <c r="AH1382" i="2"/>
  <c r="AN1378" i="2"/>
  <c r="S1378" i="2"/>
  <c r="AM57" i="1"/>
  <c r="M22" i="3"/>
  <c r="E22" i="3"/>
  <c r="C22" i="3"/>
  <c r="G22" i="3"/>
  <c r="C21" i="3"/>
  <c r="K22" i="3"/>
  <c r="I21" i="3"/>
  <c r="D1385" i="2"/>
  <c r="AB1359" i="2"/>
  <c r="AN57" i="1"/>
  <c r="J21" i="3"/>
  <c r="F22" i="3"/>
  <c r="K21" i="3"/>
  <c r="D22" i="3"/>
  <c r="H22" i="3"/>
  <c r="D1383" i="2"/>
  <c r="V1383" i="2"/>
  <c r="AK1385" i="2"/>
  <c r="P1382" i="2"/>
  <c r="AH1381" i="2"/>
  <c r="AH1385" i="2"/>
  <c r="M1383" i="2"/>
  <c r="P1378" i="2"/>
  <c r="P1387" i="2" s="1"/>
  <c r="AH1384" i="2"/>
  <c r="AK1384" i="2"/>
  <c r="AN1383" i="2"/>
  <c r="Y1378" i="2"/>
  <c r="S1386" i="2"/>
  <c r="V1378" i="2"/>
  <c r="AN1359" i="2"/>
  <c r="S1369" i="2"/>
  <c r="AK1359" i="2"/>
  <c r="P1369" i="2"/>
  <c r="J1359" i="2"/>
  <c r="Y1359" i="2"/>
  <c r="AE1359" i="2"/>
  <c r="V1359" i="2"/>
  <c r="AE1369" i="2"/>
  <c r="Y1369" i="2"/>
  <c r="AH1369" i="2"/>
  <c r="AH1387" i="2" s="1"/>
  <c r="AB1369" i="2"/>
  <c r="AB1387" i="2" s="1"/>
  <c r="J1369" i="2"/>
  <c r="AK1369" i="2"/>
  <c r="M1359" i="2"/>
  <c r="AN1369" i="2"/>
  <c r="V1369" i="2"/>
  <c r="G1369" i="2"/>
  <c r="M1369" i="2"/>
  <c r="J1352" i="2"/>
  <c r="S1351" i="2"/>
  <c r="M1352" i="2"/>
  <c r="D1351" i="2"/>
  <c r="AN1351" i="2"/>
  <c r="D1369" i="2"/>
  <c r="D1387" i="2" s="1"/>
  <c r="V1352" i="2"/>
  <c r="P1352" i="2"/>
  <c r="Y1352" i="2"/>
  <c r="AB1351" i="2"/>
  <c r="AN1352" i="2"/>
  <c r="D1359" i="2"/>
  <c r="M1351" i="2"/>
  <c r="AB1352" i="2"/>
  <c r="P1351" i="2"/>
  <c r="AE1352" i="2"/>
  <c r="V1351" i="2"/>
  <c r="Y1351" i="2"/>
  <c r="AK1351" i="2"/>
  <c r="D1352" i="2"/>
  <c r="G1351" i="2"/>
  <c r="J1351" i="2"/>
  <c r="I20" i="3"/>
  <c r="G20" i="3"/>
  <c r="M20" i="3"/>
  <c r="K20" i="3"/>
  <c r="AE1351" i="2"/>
  <c r="AH1351" i="2"/>
  <c r="G1352" i="2"/>
  <c r="D20" i="3"/>
  <c r="J20" i="3"/>
  <c r="F20" i="3"/>
  <c r="L20" i="3"/>
  <c r="S1352" i="2"/>
  <c r="H20" i="3"/>
  <c r="E20" i="3"/>
  <c r="N20" i="3"/>
  <c r="AM45" i="1"/>
  <c r="AH45" i="1"/>
  <c r="AH47" i="1" s="1"/>
  <c r="AH48" i="1" s="1"/>
  <c r="AE45" i="1"/>
  <c r="AE47" i="1" s="1"/>
  <c r="AE48" i="1" s="1"/>
  <c r="AD45" i="1"/>
  <c r="AD47" i="1" s="1"/>
  <c r="AD48" i="1" s="1"/>
  <c r="AA45" i="1"/>
  <c r="AA47" i="1" s="1"/>
  <c r="AA48" i="1" s="1"/>
  <c r="V45" i="1"/>
  <c r="V47" i="1" s="1"/>
  <c r="V48" i="1" s="1"/>
  <c r="S45" i="1"/>
  <c r="S47" i="1" s="1"/>
  <c r="S48" i="1" s="1"/>
  <c r="P45" i="1"/>
  <c r="P47" i="1" s="1"/>
  <c r="P48" i="1" s="1"/>
  <c r="M45" i="1"/>
  <c r="M47" i="1" s="1"/>
  <c r="M48" i="1" s="1"/>
  <c r="J45" i="1"/>
  <c r="J47" i="1" s="1"/>
  <c r="J48" i="1" s="1"/>
  <c r="G45" i="1"/>
  <c r="G47" i="1" s="1"/>
  <c r="G48" i="1" s="1"/>
  <c r="D45" i="1"/>
  <c r="R45" i="1"/>
  <c r="R47" i="1" s="1"/>
  <c r="R48" i="1" s="1"/>
  <c r="O45" i="1"/>
  <c r="O47" i="1" s="1"/>
  <c r="O48" i="1" s="1"/>
  <c r="L45" i="1"/>
  <c r="L47" i="1" s="1"/>
  <c r="L48" i="1" s="1"/>
  <c r="I45" i="1"/>
  <c r="I47" i="1" s="1"/>
  <c r="I48" i="1" s="1"/>
  <c r="F45" i="1"/>
  <c r="F47" i="1" s="1"/>
  <c r="F48" i="1" s="1"/>
  <c r="O21" i="3" l="1"/>
  <c r="AK1387" i="2"/>
  <c r="O22" i="3"/>
  <c r="S1387" i="2"/>
  <c r="G1387" i="2"/>
  <c r="H25" i="3"/>
  <c r="C25" i="3"/>
  <c r="I25" i="3"/>
  <c r="F25" i="3"/>
  <c r="F26" i="3" s="1"/>
  <c r="Y1387" i="2"/>
  <c r="AN1387" i="2"/>
  <c r="J1387" i="2"/>
  <c r="D25" i="3"/>
  <c r="K25" i="3"/>
  <c r="AM47" i="1"/>
  <c r="AM48" i="1" s="1"/>
  <c r="L25" i="3"/>
  <c r="G25" i="3"/>
  <c r="J25" i="3"/>
  <c r="E25" i="3"/>
  <c r="O25" i="3" s="1"/>
  <c r="V1387" i="2"/>
  <c r="M1387" i="2"/>
  <c r="AE1387" i="2"/>
  <c r="L24" i="3"/>
  <c r="L26" i="3" s="1"/>
  <c r="E24" i="3"/>
  <c r="J24" i="3"/>
  <c r="I24" i="3"/>
  <c r="I26" i="3" s="1"/>
  <c r="K24" i="3"/>
  <c r="K26" i="3" s="1"/>
  <c r="H24" i="3"/>
  <c r="M24" i="3"/>
  <c r="M26" i="3" s="1"/>
  <c r="D24" i="3"/>
  <c r="N24" i="3"/>
  <c r="N26" i="3" s="1"/>
  <c r="F24" i="3"/>
  <c r="G24" i="3"/>
  <c r="C24" i="3"/>
  <c r="AN1353" i="2"/>
  <c r="AK1353" i="2"/>
  <c r="V1353" i="2"/>
  <c r="S1353" i="2"/>
  <c r="AB1353" i="2"/>
  <c r="D1353" i="2"/>
  <c r="P1353" i="2"/>
  <c r="J26" i="3"/>
  <c r="Y1353" i="2"/>
  <c r="AE1353" i="2"/>
  <c r="M1353" i="2"/>
  <c r="G1353" i="2"/>
  <c r="J1353" i="2"/>
  <c r="O20" i="3"/>
  <c r="AH1353" i="2"/>
  <c r="D47" i="1"/>
  <c r="D48" i="1" s="1"/>
  <c r="X45" i="1"/>
  <c r="X47" i="1" s="1"/>
  <c r="X48" i="1" s="1"/>
  <c r="AB45" i="1"/>
  <c r="AB47" i="1" s="1"/>
  <c r="AB48" i="1" s="1"/>
  <c r="AJ45" i="1"/>
  <c r="AJ47" i="1" s="1"/>
  <c r="AJ48" i="1" s="1"/>
  <c r="AN45" i="1"/>
  <c r="U45" i="1"/>
  <c r="U47" i="1" s="1"/>
  <c r="U48" i="1" s="1"/>
  <c r="Y45" i="1"/>
  <c r="Y47" i="1" s="1"/>
  <c r="Y48" i="1" s="1"/>
  <c r="AG45" i="1"/>
  <c r="AG47" i="1" s="1"/>
  <c r="AG48" i="1" s="1"/>
  <c r="AK45" i="1"/>
  <c r="AK47" i="1" s="1"/>
  <c r="AK48" i="1" s="1"/>
  <c r="C45" i="1"/>
  <c r="AO37" i="1"/>
  <c r="AN1360" i="2" s="1"/>
  <c r="AL37" i="1"/>
  <c r="AK1360" i="2" s="1"/>
  <c r="AI37" i="1"/>
  <c r="AH1360" i="2" s="1"/>
  <c r="AF37" i="1"/>
  <c r="AE1360" i="2" s="1"/>
  <c r="AC37" i="1"/>
  <c r="AB1360" i="2" s="1"/>
  <c r="Z37" i="1"/>
  <c r="Y1360" i="2" s="1"/>
  <c r="W37" i="1"/>
  <c r="V1360" i="2" s="1"/>
  <c r="T37" i="1"/>
  <c r="S1360" i="2" s="1"/>
  <c r="Q37" i="1"/>
  <c r="P1360" i="2" s="1"/>
  <c r="N37" i="1"/>
  <c r="M1360" i="2" s="1"/>
  <c r="K37" i="1"/>
  <c r="J1360" i="2" s="1"/>
  <c r="H37" i="1"/>
  <c r="G1360" i="2" s="1"/>
  <c r="E37" i="1"/>
  <c r="D1360" i="2" s="1"/>
  <c r="AO36" i="1"/>
  <c r="AL36" i="1"/>
  <c r="AI36" i="1"/>
  <c r="AF36" i="1"/>
  <c r="AC36" i="1"/>
  <c r="Z36" i="1"/>
  <c r="W36" i="1"/>
  <c r="T36" i="1"/>
  <c r="Q36" i="1"/>
  <c r="N36" i="1"/>
  <c r="K36" i="1"/>
  <c r="H36" i="1"/>
  <c r="E36" i="1"/>
  <c r="AO35" i="1"/>
  <c r="AL35" i="1"/>
  <c r="AI35" i="1"/>
  <c r="AF35" i="1"/>
  <c r="AC35" i="1"/>
  <c r="Z35" i="1"/>
  <c r="W35" i="1"/>
  <c r="T35" i="1"/>
  <c r="Q35" i="1"/>
  <c r="N35" i="1"/>
  <c r="K35" i="1"/>
  <c r="H35" i="1"/>
  <c r="E35" i="1"/>
  <c r="AO34" i="1"/>
  <c r="AL34" i="1"/>
  <c r="AI34" i="1"/>
  <c r="AF34" i="1"/>
  <c r="AC34" i="1"/>
  <c r="Z34" i="1"/>
  <c r="W34" i="1"/>
  <c r="T34" i="1"/>
  <c r="Q34" i="1"/>
  <c r="N34" i="1"/>
  <c r="K34" i="1"/>
  <c r="H34" i="1"/>
  <c r="E34" i="1"/>
  <c r="AO33" i="1"/>
  <c r="AL33" i="1"/>
  <c r="AI33" i="1"/>
  <c r="AF33" i="1"/>
  <c r="AC33" i="1"/>
  <c r="Z33" i="1"/>
  <c r="W33" i="1"/>
  <c r="T33" i="1"/>
  <c r="Q33" i="1"/>
  <c r="N33" i="1"/>
  <c r="K33" i="1"/>
  <c r="H33" i="1"/>
  <c r="E33" i="1"/>
  <c r="AO32" i="1"/>
  <c r="AL32" i="1"/>
  <c r="AI32" i="1"/>
  <c r="AF32" i="1"/>
  <c r="AC32" i="1"/>
  <c r="Z32" i="1"/>
  <c r="W32" i="1"/>
  <c r="T32" i="1"/>
  <c r="Q32" i="1"/>
  <c r="N32" i="1"/>
  <c r="K32" i="1"/>
  <c r="H32" i="1"/>
  <c r="E32" i="1"/>
  <c r="AO31" i="1"/>
  <c r="AL31" i="1"/>
  <c r="AI31" i="1"/>
  <c r="AF31" i="1"/>
  <c r="AC31" i="1"/>
  <c r="Z31" i="1"/>
  <c r="W31" i="1"/>
  <c r="T31" i="1"/>
  <c r="Q31" i="1"/>
  <c r="N31" i="1"/>
  <c r="K31" i="1"/>
  <c r="H31" i="1"/>
  <c r="E31" i="1"/>
  <c r="AO30" i="1"/>
  <c r="AL30" i="1"/>
  <c r="AI30" i="1"/>
  <c r="AF30" i="1"/>
  <c r="AC30" i="1"/>
  <c r="Z30" i="1"/>
  <c r="W30" i="1"/>
  <c r="T30" i="1"/>
  <c r="Q30" i="1"/>
  <c r="N30" i="1"/>
  <c r="K30" i="1"/>
  <c r="H30" i="1"/>
  <c r="E30" i="1"/>
  <c r="AO29" i="1"/>
  <c r="AL29" i="1"/>
  <c r="AI29" i="1"/>
  <c r="AF29" i="1"/>
  <c r="AC29" i="1"/>
  <c r="Z29" i="1"/>
  <c r="W29" i="1"/>
  <c r="T29" i="1"/>
  <c r="Q29" i="1"/>
  <c r="N29" i="1"/>
  <c r="K29" i="1"/>
  <c r="H29" i="1"/>
  <c r="E29" i="1"/>
  <c r="AO28" i="1"/>
  <c r="AL28" i="1"/>
  <c r="AI28" i="1"/>
  <c r="AF28" i="1"/>
  <c r="AC28" i="1"/>
  <c r="Z28" i="1"/>
  <c r="W28" i="1"/>
  <c r="T28" i="1"/>
  <c r="Q28" i="1"/>
  <c r="N28" i="1"/>
  <c r="K28" i="1"/>
  <c r="H28" i="1"/>
  <c r="E28" i="1"/>
  <c r="AO27" i="1"/>
  <c r="AL27" i="1"/>
  <c r="AI27" i="1"/>
  <c r="AF27" i="1"/>
  <c r="AC27" i="1"/>
  <c r="Z27" i="1"/>
  <c r="W27" i="1"/>
  <c r="T27" i="1"/>
  <c r="Q27" i="1"/>
  <c r="N27" i="1"/>
  <c r="K27" i="1"/>
  <c r="H27" i="1"/>
  <c r="E27" i="1"/>
  <c r="AO26" i="1"/>
  <c r="AL26" i="1"/>
  <c r="AI26" i="1"/>
  <c r="AF26" i="1"/>
  <c r="AC26" i="1"/>
  <c r="Z26" i="1"/>
  <c r="W26" i="1"/>
  <c r="T26" i="1"/>
  <c r="Q26" i="1"/>
  <c r="N26" i="1"/>
  <c r="K26" i="1"/>
  <c r="H26" i="1"/>
  <c r="E26" i="1"/>
  <c r="AO25" i="1"/>
  <c r="AL25" i="1"/>
  <c r="AI25" i="1"/>
  <c r="AF25" i="1"/>
  <c r="AC25" i="1"/>
  <c r="Z25" i="1"/>
  <c r="W25" i="1"/>
  <c r="T25" i="1"/>
  <c r="Q25" i="1"/>
  <c r="N25" i="1"/>
  <c r="K25" i="1"/>
  <c r="H25" i="1"/>
  <c r="E25" i="1"/>
  <c r="AO24" i="1"/>
  <c r="AL24" i="1"/>
  <c r="AI24" i="1"/>
  <c r="AF24" i="1"/>
  <c r="AC24" i="1"/>
  <c r="Z24" i="1"/>
  <c r="W24" i="1"/>
  <c r="T24" i="1"/>
  <c r="Q24" i="1"/>
  <c r="N24" i="1"/>
  <c r="K24" i="1"/>
  <c r="H24" i="1"/>
  <c r="E24" i="1"/>
  <c r="AO23" i="1"/>
  <c r="AL23" i="1"/>
  <c r="AI23" i="1"/>
  <c r="AF23" i="1"/>
  <c r="AC23" i="1"/>
  <c r="Z23" i="1"/>
  <c r="W23" i="1"/>
  <c r="T23" i="1"/>
  <c r="Q23" i="1"/>
  <c r="N23" i="1"/>
  <c r="K23" i="1"/>
  <c r="H23" i="1"/>
  <c r="E23" i="1"/>
  <c r="AO22" i="1"/>
  <c r="AL22" i="1"/>
  <c r="AI22" i="1"/>
  <c r="AF22" i="1"/>
  <c r="AC22" i="1"/>
  <c r="Z22" i="1"/>
  <c r="W22" i="1"/>
  <c r="T22" i="1"/>
  <c r="Q22" i="1"/>
  <c r="N22" i="1"/>
  <c r="K22" i="1"/>
  <c r="H22" i="1"/>
  <c r="E22" i="1"/>
  <c r="AO21" i="1"/>
  <c r="AL21" i="1"/>
  <c r="AI21" i="1"/>
  <c r="AI42" i="1" s="1"/>
  <c r="M13" i="3" s="1"/>
  <c r="M31" i="3" s="1"/>
  <c r="AF21" i="1"/>
  <c r="AC21" i="1"/>
  <c r="Z21" i="1"/>
  <c r="W21" i="1"/>
  <c r="W42" i="1" s="1"/>
  <c r="I13" i="3" s="1"/>
  <c r="I31" i="3" s="1"/>
  <c r="T21" i="1"/>
  <c r="Q21" i="1"/>
  <c r="N21" i="1"/>
  <c r="K21" i="1"/>
  <c r="K42" i="1" s="1"/>
  <c r="E13" i="3" s="1"/>
  <c r="E31" i="3" s="1"/>
  <c r="H21" i="1"/>
  <c r="E21" i="1"/>
  <c r="AO20" i="1"/>
  <c r="AL20" i="1"/>
  <c r="AI20" i="1"/>
  <c r="AF20" i="1"/>
  <c r="AC20" i="1"/>
  <c r="Z20" i="1"/>
  <c r="W20" i="1"/>
  <c r="T20" i="1"/>
  <c r="Q20" i="1"/>
  <c r="N20" i="1"/>
  <c r="K20" i="1"/>
  <c r="H20" i="1"/>
  <c r="E20" i="1"/>
  <c r="AO19" i="1"/>
  <c r="AO41" i="1" s="1"/>
  <c r="AL19" i="1"/>
  <c r="AL41" i="1" s="1"/>
  <c r="N12" i="3" s="1"/>
  <c r="N30" i="3" s="1"/>
  <c r="AI19" i="1"/>
  <c r="AI41" i="1" s="1"/>
  <c r="M12" i="3" s="1"/>
  <c r="M30" i="3" s="1"/>
  <c r="AF19" i="1"/>
  <c r="AF41" i="1" s="1"/>
  <c r="L12" i="3" s="1"/>
  <c r="L30" i="3" s="1"/>
  <c r="AC19" i="1"/>
  <c r="AC41" i="1" s="1"/>
  <c r="K12" i="3" s="1"/>
  <c r="K30" i="3" s="1"/>
  <c r="Z19" i="1"/>
  <c r="Z41" i="1" s="1"/>
  <c r="J12" i="3" s="1"/>
  <c r="J30" i="3" s="1"/>
  <c r="W19" i="1"/>
  <c r="W41" i="1" s="1"/>
  <c r="I12" i="3" s="1"/>
  <c r="I30" i="3" s="1"/>
  <c r="T19" i="1"/>
  <c r="T41" i="1" s="1"/>
  <c r="H12" i="3" s="1"/>
  <c r="H30" i="3" s="1"/>
  <c r="Q19" i="1"/>
  <c r="Q41" i="1" s="1"/>
  <c r="G12" i="3" s="1"/>
  <c r="G30" i="3" s="1"/>
  <c r="N19" i="1"/>
  <c r="N41" i="1" s="1"/>
  <c r="F12" i="3" s="1"/>
  <c r="F30" i="3" s="1"/>
  <c r="K19" i="1"/>
  <c r="K41" i="1" s="1"/>
  <c r="E12" i="3" s="1"/>
  <c r="E30" i="3" s="1"/>
  <c r="H19" i="1"/>
  <c r="H41" i="1" s="1"/>
  <c r="D12" i="3" s="1"/>
  <c r="D30" i="3" s="1"/>
  <c r="E19" i="1"/>
  <c r="E41" i="1" s="1"/>
  <c r="AO18" i="1"/>
  <c r="AL18" i="1"/>
  <c r="AI18" i="1"/>
  <c r="AF18" i="1"/>
  <c r="AC18" i="1"/>
  <c r="Z18" i="1"/>
  <c r="W18" i="1"/>
  <c r="T18" i="1"/>
  <c r="Q18" i="1"/>
  <c r="N18" i="1"/>
  <c r="K18" i="1"/>
  <c r="H18" i="1"/>
  <c r="E18" i="1"/>
  <c r="AO17" i="1"/>
  <c r="AL17" i="1"/>
  <c r="AI17" i="1"/>
  <c r="AF17" i="1"/>
  <c r="AC17" i="1"/>
  <c r="Z17" i="1"/>
  <c r="W17" i="1"/>
  <c r="T17" i="1"/>
  <c r="Q17" i="1"/>
  <c r="N17" i="1"/>
  <c r="K17" i="1"/>
  <c r="H17" i="1"/>
  <c r="E17" i="1"/>
  <c r="AO16" i="1"/>
  <c r="AL16" i="1"/>
  <c r="AI16" i="1"/>
  <c r="AF16" i="1"/>
  <c r="AC16" i="1"/>
  <c r="Z16" i="1"/>
  <c r="W16" i="1"/>
  <c r="T16" i="1"/>
  <c r="Q16" i="1"/>
  <c r="N16" i="1"/>
  <c r="K16" i="1"/>
  <c r="H16" i="1"/>
  <c r="E16" i="1"/>
  <c r="AO15" i="1"/>
  <c r="AL15" i="1"/>
  <c r="AI15" i="1"/>
  <c r="AF15" i="1"/>
  <c r="AC15" i="1"/>
  <c r="Z15" i="1"/>
  <c r="W15" i="1"/>
  <c r="T15" i="1"/>
  <c r="Q15" i="1"/>
  <c r="N15" i="1"/>
  <c r="K15" i="1"/>
  <c r="H15" i="1"/>
  <c r="E15" i="1"/>
  <c r="AO14" i="1"/>
  <c r="AO39" i="1" s="1"/>
  <c r="AL14" i="1"/>
  <c r="AL39" i="1" s="1"/>
  <c r="AI14" i="1"/>
  <c r="AI39" i="1" s="1"/>
  <c r="AF14" i="1"/>
  <c r="AF39" i="1" s="1"/>
  <c r="L10" i="3" s="1"/>
  <c r="AC14" i="1"/>
  <c r="AC39" i="1" s="1"/>
  <c r="K10" i="3" s="1"/>
  <c r="Z14" i="1"/>
  <c r="Z39" i="1" s="1"/>
  <c r="W14" i="1"/>
  <c r="W39" i="1" s="1"/>
  <c r="T14" i="1"/>
  <c r="T39" i="1" s="1"/>
  <c r="H10" i="3" s="1"/>
  <c r="Q14" i="1"/>
  <c r="Q39" i="1" s="1"/>
  <c r="N14" i="1"/>
  <c r="N39" i="1" s="1"/>
  <c r="K14" i="1"/>
  <c r="K39" i="1" s="1"/>
  <c r="H14" i="1"/>
  <c r="H39" i="1" s="1"/>
  <c r="E14" i="1"/>
  <c r="E39" i="1" s="1"/>
  <c r="C26" i="3" l="1"/>
  <c r="H26" i="3"/>
  <c r="E26" i="3"/>
  <c r="H40" i="1"/>
  <c r="D11" i="3" s="1"/>
  <c r="D29" i="3" s="1"/>
  <c r="T40" i="1"/>
  <c r="H11" i="3" s="1"/>
  <c r="H29" i="3" s="1"/>
  <c r="AF40" i="1"/>
  <c r="L11" i="3" s="1"/>
  <c r="L29" i="3" s="1"/>
  <c r="AN47" i="1"/>
  <c r="AN48" i="1" s="1"/>
  <c r="O24" i="3"/>
  <c r="D26" i="3"/>
  <c r="G26" i="3"/>
  <c r="O26" i="3"/>
  <c r="W40" i="1"/>
  <c r="I11" i="3" s="1"/>
  <c r="I29" i="3" s="1"/>
  <c r="AI40" i="1"/>
  <c r="M11" i="3" s="1"/>
  <c r="M29" i="3" s="1"/>
  <c r="Z42" i="1"/>
  <c r="J13" i="3" s="1"/>
  <c r="J31" i="3" s="1"/>
  <c r="W43" i="1"/>
  <c r="I14" i="3" s="1"/>
  <c r="I32" i="3" s="1"/>
  <c r="Z44" i="1"/>
  <c r="J15" i="3" s="1"/>
  <c r="J33" i="3" s="1"/>
  <c r="AL44" i="1"/>
  <c r="N15" i="3" s="1"/>
  <c r="N33" i="3" s="1"/>
  <c r="K40" i="1"/>
  <c r="E11" i="3" s="1"/>
  <c r="E29" i="3" s="1"/>
  <c r="N42" i="1"/>
  <c r="F13" i="3" s="1"/>
  <c r="F31" i="3" s="1"/>
  <c r="AL42" i="1"/>
  <c r="N13" i="3" s="1"/>
  <c r="N31" i="3" s="1"/>
  <c r="K43" i="1"/>
  <c r="E14" i="3" s="1"/>
  <c r="E32" i="3" s="1"/>
  <c r="AI43" i="1"/>
  <c r="M14" i="3" s="1"/>
  <c r="M32" i="3" s="1"/>
  <c r="N44" i="1"/>
  <c r="F15" i="3" s="1"/>
  <c r="F33" i="3" s="1"/>
  <c r="C10" i="3"/>
  <c r="AO51" i="1"/>
  <c r="G10" i="3"/>
  <c r="H28" i="3"/>
  <c r="N40" i="1"/>
  <c r="F11" i="3" s="1"/>
  <c r="F29" i="3" s="1"/>
  <c r="AL40" i="1"/>
  <c r="N11" i="3" s="1"/>
  <c r="N29" i="3" s="1"/>
  <c r="E10" i="3"/>
  <c r="I10" i="3"/>
  <c r="M10" i="3"/>
  <c r="E40" i="1"/>
  <c r="Q40" i="1"/>
  <c r="G11" i="3" s="1"/>
  <c r="G29" i="3" s="1"/>
  <c r="AC40" i="1"/>
  <c r="K11" i="3" s="1"/>
  <c r="K29" i="3" s="1"/>
  <c r="AO40" i="1"/>
  <c r="H42" i="1"/>
  <c r="D13" i="3" s="1"/>
  <c r="D31" i="3" s="1"/>
  <c r="T42" i="1"/>
  <c r="H13" i="3" s="1"/>
  <c r="H31" i="3" s="1"/>
  <c r="AF42" i="1"/>
  <c r="L13" i="3" s="1"/>
  <c r="L31" i="3" s="1"/>
  <c r="E43" i="1"/>
  <c r="Q43" i="1"/>
  <c r="G14" i="3" s="1"/>
  <c r="G32" i="3" s="1"/>
  <c r="AC43" i="1"/>
  <c r="K14" i="3" s="1"/>
  <c r="K32" i="3" s="1"/>
  <c r="AO43" i="1"/>
  <c r="H44" i="1"/>
  <c r="D15" i="3" s="1"/>
  <c r="D33" i="3" s="1"/>
  <c r="T44" i="1"/>
  <c r="H15" i="3" s="1"/>
  <c r="H33" i="3" s="1"/>
  <c r="AF44" i="1"/>
  <c r="L15" i="3" s="1"/>
  <c r="L33" i="3" s="1"/>
  <c r="K28" i="3"/>
  <c r="D10" i="3"/>
  <c r="L28" i="3"/>
  <c r="Z40" i="1"/>
  <c r="J11" i="3" s="1"/>
  <c r="J29" i="3" s="1"/>
  <c r="E42" i="1"/>
  <c r="Q42" i="1"/>
  <c r="G13" i="3" s="1"/>
  <c r="G31" i="3" s="1"/>
  <c r="AC42" i="1"/>
  <c r="K13" i="3" s="1"/>
  <c r="K31" i="3" s="1"/>
  <c r="AO42" i="1"/>
  <c r="N43" i="1"/>
  <c r="F14" i="3" s="1"/>
  <c r="F32" i="3" s="1"/>
  <c r="Z43" i="1"/>
  <c r="J14" i="3" s="1"/>
  <c r="J32" i="3" s="1"/>
  <c r="AL43" i="1"/>
  <c r="N14" i="3" s="1"/>
  <c r="N32" i="3" s="1"/>
  <c r="E44" i="1"/>
  <c r="Q44" i="1"/>
  <c r="G15" i="3" s="1"/>
  <c r="G33" i="3" s="1"/>
  <c r="AC44" i="1"/>
  <c r="K15" i="3" s="1"/>
  <c r="K33" i="3" s="1"/>
  <c r="AO44" i="1"/>
  <c r="F10" i="3"/>
  <c r="J10" i="3"/>
  <c r="N10" i="3"/>
  <c r="C12" i="3"/>
  <c r="AO53" i="1"/>
  <c r="H43" i="1"/>
  <c r="D14" i="3" s="1"/>
  <c r="D32" i="3" s="1"/>
  <c r="T43" i="1"/>
  <c r="H14" i="3" s="1"/>
  <c r="H32" i="3" s="1"/>
  <c r="AF43" i="1"/>
  <c r="L14" i="3" s="1"/>
  <c r="L32" i="3" s="1"/>
  <c r="K44" i="1"/>
  <c r="E15" i="3" s="1"/>
  <c r="E33" i="3" s="1"/>
  <c r="W44" i="1"/>
  <c r="I15" i="3" s="1"/>
  <c r="I33" i="3" s="1"/>
  <c r="AI44" i="1"/>
  <c r="M15" i="3" s="1"/>
  <c r="M33" i="3" s="1"/>
  <c r="AN58" i="1"/>
  <c r="C47" i="1"/>
  <c r="AM58" i="1"/>
  <c r="W45" i="1" l="1"/>
  <c r="W47" i="1" s="1"/>
  <c r="W48" i="1" s="1"/>
  <c r="Z45" i="1"/>
  <c r="Z47" i="1" s="1"/>
  <c r="Z48" i="1" s="1"/>
  <c r="AO45" i="1"/>
  <c r="L34" i="3"/>
  <c r="N16" i="3"/>
  <c r="N19" i="3" s="1"/>
  <c r="N28" i="3"/>
  <c r="N34" i="3" s="1"/>
  <c r="C11" i="3"/>
  <c r="AO52" i="1"/>
  <c r="M28" i="3"/>
  <c r="M34" i="3" s="1"/>
  <c r="M16" i="3"/>
  <c r="M19" i="3" s="1"/>
  <c r="E28" i="3"/>
  <c r="E34" i="3" s="1"/>
  <c r="E16" i="3"/>
  <c r="E19" i="3" s="1"/>
  <c r="C30" i="3"/>
  <c r="O30" i="3" s="1"/>
  <c r="O12" i="3"/>
  <c r="C15" i="3"/>
  <c r="AO56" i="1"/>
  <c r="E45" i="1"/>
  <c r="AL45" i="1"/>
  <c r="AL47" i="1" s="1"/>
  <c r="AL48" i="1" s="1"/>
  <c r="N45" i="1"/>
  <c r="N47" i="1" s="1"/>
  <c r="N48" i="1" s="1"/>
  <c r="D16" i="3"/>
  <c r="D19" i="3" s="1"/>
  <c r="D28" i="3"/>
  <c r="D34" i="3" s="1"/>
  <c r="AF45" i="1"/>
  <c r="AF47" i="1" s="1"/>
  <c r="AF48" i="1" s="1"/>
  <c r="AI45" i="1"/>
  <c r="AI47" i="1" s="1"/>
  <c r="AI48" i="1" s="1"/>
  <c r="K45" i="1"/>
  <c r="K47" i="1" s="1"/>
  <c r="K48" i="1" s="1"/>
  <c r="H16" i="3"/>
  <c r="H19" i="3" s="1"/>
  <c r="Q45" i="1"/>
  <c r="Q47" i="1" s="1"/>
  <c r="Q48" i="1" s="1"/>
  <c r="C28" i="3"/>
  <c r="O10" i="3"/>
  <c r="F16" i="3"/>
  <c r="F19" i="3" s="1"/>
  <c r="F28" i="3"/>
  <c r="F34" i="3" s="1"/>
  <c r="G28" i="3"/>
  <c r="G34" i="3" s="1"/>
  <c r="G16" i="3"/>
  <c r="G19" i="3" s="1"/>
  <c r="AC45" i="1"/>
  <c r="AC47" i="1" s="1"/>
  <c r="AC48" i="1" s="1"/>
  <c r="L16" i="3"/>
  <c r="L19" i="3" s="1"/>
  <c r="K16" i="3"/>
  <c r="K19" i="3" s="1"/>
  <c r="T45" i="1"/>
  <c r="T47" i="1" s="1"/>
  <c r="T48" i="1" s="1"/>
  <c r="J28" i="3"/>
  <c r="J34" i="3" s="1"/>
  <c r="J16" i="3"/>
  <c r="J19" i="3" s="1"/>
  <c r="C13" i="3"/>
  <c r="AO54" i="1"/>
  <c r="H45" i="1"/>
  <c r="H47" i="1" s="1"/>
  <c r="H48" i="1" s="1"/>
  <c r="K34" i="3"/>
  <c r="C14" i="3"/>
  <c r="AO55" i="1"/>
  <c r="I28" i="3"/>
  <c r="I34" i="3" s="1"/>
  <c r="I16" i="3"/>
  <c r="I19" i="3" s="1"/>
  <c r="H34" i="3"/>
  <c r="C48" i="1"/>
  <c r="AO57" i="1" l="1"/>
  <c r="AO58" i="1" s="1"/>
  <c r="AO47" i="1"/>
  <c r="AO48" i="1" s="1"/>
  <c r="C31" i="3"/>
  <c r="O31" i="3" s="1"/>
  <c r="O13" i="3"/>
  <c r="C16" i="3"/>
  <c r="C19" i="3" s="1"/>
  <c r="C33" i="3"/>
  <c r="O33" i="3" s="1"/>
  <c r="O15" i="3"/>
  <c r="C29" i="3"/>
  <c r="O29" i="3" s="1"/>
  <c r="O11" i="3"/>
  <c r="O28" i="3"/>
  <c r="E47" i="1"/>
  <c r="E48" i="1" s="1"/>
  <c r="C32" i="3"/>
  <c r="O32" i="3" s="1"/>
  <c r="O14" i="3"/>
  <c r="C34" i="3" l="1"/>
  <c r="O16" i="3"/>
  <c r="O19" i="3" s="1"/>
  <c r="O34" i="3"/>
</calcChain>
</file>

<file path=xl/sharedStrings.xml><?xml version="1.0" encoding="utf-8"?>
<sst xmlns="http://schemas.openxmlformats.org/spreadsheetml/2006/main" count="1397" uniqueCount="172">
  <si>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</si>
  <si>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</si>
  <si>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</si>
  <si>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</si>
  <si>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</si>
  <si>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</si>
  <si>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</si>
  <si>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</si>
  <si>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</si>
  <si>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</si>
  <si>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</si>
  <si>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</si>
  <si>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2017</t>
  </si>
  <si>
    <t>Depr Group: SAP FERC Function</t>
  </si>
  <si>
    <t>Cap - Component</t>
  </si>
  <si>
    <t>001: Steam Generation</t>
  </si>
  <si>
    <t>Book Depreciation</t>
  </si>
  <si>
    <t>Sub-Total 001: Steam Generation</t>
  </si>
  <si>
    <t>002: Nuclear Generation</t>
  </si>
  <si>
    <t>Book Depreciation - Avoided AFUDC</t>
  </si>
  <si>
    <t>Sub-Total 002: Nuclear Generation</t>
  </si>
  <si>
    <t>003: Other Generation</t>
  </si>
  <si>
    <t>Sub-Total 003: Other Generation</t>
  </si>
  <si>
    <t>004: Transmission</t>
  </si>
  <si>
    <t>Sub-Total 004: Transmission</t>
  </si>
  <si>
    <t>005: Distribution Line Facilities</t>
  </si>
  <si>
    <t>Sub-Total 005: Distribution Line Facilities</t>
  </si>
  <si>
    <t>006: Distribution Substation</t>
  </si>
  <si>
    <t>Sub-Total 006: Distribution Substation</t>
  </si>
  <si>
    <t>007: Building, General Plant</t>
  </si>
  <si>
    <t>Sub-Total 007: Building, General Plant</t>
  </si>
  <si>
    <t>008: General Plant Equipment</t>
  </si>
  <si>
    <t>Sub-Total 008: General Plant Equipment</t>
  </si>
  <si>
    <t>009: Transportation Equipment</t>
  </si>
  <si>
    <t>Book Depreciation - Fleet</t>
  </si>
  <si>
    <t>Sub-Total 009: Transportation Equipment</t>
  </si>
  <si>
    <t>Total</t>
  </si>
  <si>
    <t>Steam</t>
  </si>
  <si>
    <t>Nuclear</t>
  </si>
  <si>
    <t>Other</t>
  </si>
  <si>
    <t>Transmission</t>
  </si>
  <si>
    <t>Distribution</t>
  </si>
  <si>
    <t>General</t>
  </si>
  <si>
    <t>Grant Total</t>
  </si>
  <si>
    <t>Check</t>
  </si>
  <si>
    <t>Transport Equip</t>
  </si>
  <si>
    <t>Trans</t>
  </si>
  <si>
    <t>Other Gen</t>
  </si>
  <si>
    <t>Dist Sub</t>
  </si>
  <si>
    <t>Dist Line</t>
  </si>
  <si>
    <t>GP/BLDG</t>
  </si>
  <si>
    <t>Clause Adj</t>
  </si>
  <si>
    <t>Ending Reserve Balance</t>
  </si>
  <si>
    <t>Ending Plant Balance</t>
  </si>
  <si>
    <t>Book Depr Rate - Life</t>
  </si>
  <si>
    <t>193: SPACECOAST SOLAR ENERGY CENTER</t>
  </si>
  <si>
    <t>192: DESOTO SOLAR ENERGY CENTER</t>
  </si>
  <si>
    <t>188: MARTIN SOLAR ENERGY CENTER</t>
  </si>
  <si>
    <t>ECRC</t>
  </si>
  <si>
    <t>000: NON-PRODUCTION PLANT</t>
  </si>
  <si>
    <t>ECCR</t>
  </si>
  <si>
    <t>Plant Retirements - Normal</t>
  </si>
  <si>
    <t>Plant Adjustments</t>
  </si>
  <si>
    <t>Closings - Total</t>
  </si>
  <si>
    <t>Base</t>
  </si>
  <si>
    <t>Transportation Equipment</t>
  </si>
  <si>
    <t>Storm Capital</t>
  </si>
  <si>
    <t>197: BABCOCK RANCH SOLAR</t>
  </si>
  <si>
    <t>194: OKEECHOBEE SITE</t>
  </si>
  <si>
    <t>Budgeted Deferred Projects</t>
  </si>
  <si>
    <t>198: VERO BEACH</t>
  </si>
  <si>
    <t>191: WEST COUNTY ENERGY CENTER #3</t>
  </si>
  <si>
    <t>154: ST LUCIE UNIT #1 EPU</t>
  </si>
  <si>
    <t>145: TURKEY POINT UNIT #4 EPU</t>
  </si>
  <si>
    <t>121: PORT EVERGLADES COMBINED CYCLE</t>
  </si>
  <si>
    <t>041: RIVIERA REPOWERING</t>
  </si>
  <si>
    <t>Book Depreciation - Depreciation Flowback</t>
  </si>
  <si>
    <t>501: SJRPP COAL CARS</t>
  </si>
  <si>
    <t>Fuel</t>
  </si>
  <si>
    <t>505: SCHERER</t>
  </si>
  <si>
    <t>502: SJRPP UNIT #2</t>
  </si>
  <si>
    <t>500: SJRPP UNIT #1</t>
  </si>
  <si>
    <t>180: MARTIN</t>
  </si>
  <si>
    <t>171: MANATEE UNIT #3</t>
  </si>
  <si>
    <t>170: MANATEE</t>
  </si>
  <si>
    <t>140: TURKEY POINT</t>
  </si>
  <si>
    <t>130: CAPE CANAVERAL</t>
  </si>
  <si>
    <t>120: PORT EVERGLADES</t>
  </si>
  <si>
    <t>070: SANFORD</t>
  </si>
  <si>
    <t>040: RIVIERA UNIT #3 &amp; #4</t>
  </si>
  <si>
    <t>010: CUTLER</t>
  </si>
  <si>
    <t>Capacity</t>
  </si>
  <si>
    <t>Book Depreciation - Dismantlement Flowback</t>
  </si>
  <si>
    <t>Book Depreciation - Dismantlement</t>
  </si>
  <si>
    <t>503: SJRPP COAL TERMINAL</t>
  </si>
  <si>
    <t>185: MARTIN GAS PIPELINE</t>
  </si>
  <si>
    <t>072: SANFORD COMBINED CYCLE</t>
  </si>
  <si>
    <t>Steam Generation</t>
  </si>
  <si>
    <t>190: WEST COUNTY ENERGY CENTER #1 &amp; #2</t>
  </si>
  <si>
    <t>Plant Retirements - CT</t>
  </si>
  <si>
    <t>182: MARTIN SIMPLE CYCLE</t>
  </si>
  <si>
    <t>131: CAPE CANAVERAL REPOWERING</t>
  </si>
  <si>
    <t>113: FT MYERS SIMPLE CYCLE UNIT #3</t>
  </si>
  <si>
    <t>112: FT MYERS COMBINED CYCLE</t>
  </si>
  <si>
    <t>110: FT MYERS</t>
  </si>
  <si>
    <t>081: FT LAUDERDALE GT'S</t>
  </si>
  <si>
    <t>080: FT LAUDERDALE COMBINED CYCLE</t>
  </si>
  <si>
    <t>050: PUTNAM</t>
  </si>
  <si>
    <t>997: Renewable-Default</t>
  </si>
  <si>
    <t>199: CITRUS PV SOLAR</t>
  </si>
  <si>
    <t>196: HENDRY COUNTY ENERGY CENTER</t>
  </si>
  <si>
    <t>195: UNSITED COMBINED CYCLE</t>
  </si>
  <si>
    <t>172: MANATEE PV SOLAR</t>
  </si>
  <si>
    <t>141: TURKEY POINT UNIT #5</t>
  </si>
  <si>
    <t>114: FT MYERS NEW</t>
  </si>
  <si>
    <t>082: LAUDERDALE UNIT 6</t>
  </si>
  <si>
    <t>061: PALATKA PLANT UNIT 3</t>
  </si>
  <si>
    <t>Other Generation</t>
  </si>
  <si>
    <t>148: TURKEY POINT COMMON #6 &amp; #7</t>
  </si>
  <si>
    <t>New Nuclear (Above the Line)</t>
  </si>
  <si>
    <t>152: ST LUCIE UNIT #2</t>
  </si>
  <si>
    <t>151: ST LUCIE UNIT #1</t>
  </si>
  <si>
    <t>150: ST LUCIE COMMON</t>
  </si>
  <si>
    <t>144: TURKEY POINT UNIT #4</t>
  </si>
  <si>
    <t>143: TURKEY POINT UNIT #3</t>
  </si>
  <si>
    <t>155: ST LUCIE UNIT #2 EPU</t>
  </si>
  <si>
    <t>153: ST LUCIE COMMON EPU</t>
  </si>
  <si>
    <t>Transfer to Qualified Reserve</t>
  </si>
  <si>
    <t>Book Depreciation - Decommissioning Interest</t>
  </si>
  <si>
    <t>149: TURKEY POINT COMMON EPU</t>
  </si>
  <si>
    <t>147: TURKEY POINT UNIT #7</t>
  </si>
  <si>
    <t>146: TURKEY POINT UNIT #6</t>
  </si>
  <si>
    <t>142: TURKEY POINT UNIT #3 EPU</t>
  </si>
  <si>
    <t>Nuclear Generation</t>
  </si>
  <si>
    <t>General Plant Equipment</t>
  </si>
  <si>
    <t>362: Distribution Station Equipment</t>
  </si>
  <si>
    <t>361: Distribution Structures &amp; Improvements</t>
  </si>
  <si>
    <t>360: Distribution Land &amp; Land Rights</t>
  </si>
  <si>
    <t>304: ITC INTEREST SYNCRONIZATION</t>
  </si>
  <si>
    <t>Distribution Substation</t>
  </si>
  <si>
    <t>373: Street Lights &amp; Signal Systems</t>
  </si>
  <si>
    <t>369: Distribution Services</t>
  </si>
  <si>
    <t>368: Distribution Line Transformers</t>
  </si>
  <si>
    <t>367: Distribution Underground Conductors &amp; Devices</t>
  </si>
  <si>
    <t>366: Distribution Underground Conduit</t>
  </si>
  <si>
    <t>365: Distribution Overhead Cond &amp; Devices</t>
  </si>
  <si>
    <t>364: Distribution Poles, Towers &amp; Fixtures</t>
  </si>
  <si>
    <t>371: Installations On Customer Premises</t>
  </si>
  <si>
    <t>370: Distribution Meters</t>
  </si>
  <si>
    <t>370.2: AMI Meters Replaced</t>
  </si>
  <si>
    <t>370.1: AMI Meters</t>
  </si>
  <si>
    <t>Distribution Line Facilities</t>
  </si>
  <si>
    <t>Building, General Plant</t>
  </si>
  <si>
    <t>CAP: Depreciation by FERC Function/BA/Plant Site</t>
  </si>
  <si>
    <t>Total Per Book</t>
  </si>
  <si>
    <t>Total Company Per Book</t>
  </si>
  <si>
    <t>Clauses Per Book</t>
  </si>
  <si>
    <t>Base Per Book</t>
  </si>
  <si>
    <t>2017
Total</t>
  </si>
  <si>
    <t>check</t>
  </si>
  <si>
    <t>Clause</t>
  </si>
  <si>
    <t>Proposed Rates</t>
  </si>
  <si>
    <t>Current Rates</t>
  </si>
  <si>
    <t>Diff</t>
  </si>
  <si>
    <t>Florida Power &amp; Light Company</t>
  </si>
  <si>
    <t>Docket No. 160021-EI</t>
  </si>
  <si>
    <t>OPC's Fifth Set of Interrogatories</t>
  </si>
  <si>
    <t>Interrogatory No. 167</t>
  </si>
  <si>
    <t>Tab 1 of 3</t>
  </si>
  <si>
    <t>Attachment No. 2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</si>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</sst>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</numFmts>
  <fonts count="1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10" fillId="2" borderId="0"/>
    <xf numFmtId="41" fontId="10" fillId="2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  <xf numFmtId="44" fontId="1" fillId="2" borderId="0" applyFont="0" applyFill="0" applyBorder="0" applyAlignment="0" applyProtection="0"/>
  </cellStyleXfs>
  <cellXfs count="56">
    <xf numFmtId="0" fontId="0" fillId="0" borderId="0" xfId="0"/>
    <xf numFmtId="164" fontId="9" fillId="0" borderId="2" xfId="0" applyNumberFormat="1" applyFont="1" applyBorder="1" applyAlignment="1">
      <alignment horizontal="right"/>
    </xf>
    <xf numFmtId="165" fontId="0" fillId="0" borderId="0" xfId="1" applyNumberFormat="1" applyFont="1"/>
    <xf numFmtId="17" fontId="0" fillId="0" borderId="6" xfId="0" applyNumberFormat="1" applyBorder="1" applyAlignment="1">
      <alignment horizontal="center"/>
    </xf>
    <xf numFmtId="165" fontId="0" fillId="0" borderId="6" xfId="1" applyNumberFormat="1" applyFont="1" applyBorder="1"/>
    <xf numFmtId="0" fontId="0" fillId="0" borderId="6" xfId="0" applyBorder="1" applyAlignment="1">
      <alignment horizontal="center" wrapText="1"/>
    </xf>
    <xf numFmtId="165" fontId="0" fillId="0" borderId="0" xfId="0" applyNumberFormat="1"/>
    <xf numFmtId="0" fontId="1" fillId="0" borderId="0" xfId="2" applyFont="1" applyFill="1" applyAlignment="1">
      <alignment horizontal="left" indent="1"/>
    </xf>
    <xf numFmtId="164" fontId="1" fillId="0" borderId="0" xfId="2" applyNumberFormat="1" applyFont="1" applyFill="1" applyAlignment="1">
      <alignment horizontal="right"/>
    </xf>
    <xf numFmtId="0" fontId="10" fillId="0" borderId="0" xfId="2" applyFill="1"/>
    <xf numFmtId="0" fontId="1" fillId="0" borderId="0" xfId="2" applyFont="1" applyFill="1" applyAlignment="1">
      <alignment horizontal="left" indent="2"/>
    </xf>
    <xf numFmtId="0" fontId="1" fillId="0" borderId="0" xfId="2" applyFont="1" applyFill="1" applyAlignment="1">
      <alignment horizontal="left" indent="3"/>
    </xf>
    <xf numFmtId="164" fontId="10" fillId="0" borderId="0" xfId="2" applyNumberFormat="1" applyFill="1"/>
    <xf numFmtId="164" fontId="0" fillId="0" borderId="0" xfId="2" applyNumberFormat="1" applyFont="1" applyFill="1"/>
    <xf numFmtId="164" fontId="11" fillId="0" borderId="0" xfId="2" applyNumberFormat="1" applyFont="1" applyFill="1"/>
    <xf numFmtId="0" fontId="11" fillId="0" borderId="0" xfId="0" applyFont="1"/>
    <xf numFmtId="0" fontId="0" fillId="0" borderId="0" xfId="0" applyFont="1"/>
    <xf numFmtId="164" fontId="12" fillId="0" borderId="0" xfId="2" applyNumberFormat="1" applyFont="1" applyFill="1"/>
    <xf numFmtId="0" fontId="11" fillId="0" borderId="0" xfId="2" applyFont="1" applyFill="1"/>
    <xf numFmtId="164" fontId="13" fillId="0" borderId="0" xfId="2" applyNumberFormat="1" applyFont="1" applyFill="1"/>
    <xf numFmtId="0" fontId="10" fillId="0" borderId="1" xfId="2" applyFill="1" applyBorder="1"/>
    <xf numFmtId="0" fontId="1" fillId="0" borderId="0" xfId="2" applyFont="1" applyFill="1"/>
    <xf numFmtId="0" fontId="1" fillId="0" borderId="0" xfId="2" applyFont="1" applyFill="1" applyAlignment="1">
      <alignment horizontal="left"/>
    </xf>
    <xf numFmtId="0" fontId="8" fillId="0" borderId="0" xfId="2" applyFont="1" applyFill="1" applyAlignment="1">
      <alignment horizontal="left"/>
    </xf>
    <xf numFmtId="164" fontId="1" fillId="0" borderId="2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/>
    </xf>
    <xf numFmtId="41" fontId="0" fillId="0" borderId="0" xfId="3" applyFont="1" applyFill="1"/>
    <xf numFmtId="41" fontId="10" fillId="0" borderId="0" xfId="2" applyNumberFormat="1" applyFill="1"/>
    <xf numFmtId="41" fontId="10" fillId="0" borderId="6" xfId="2" applyNumberFormat="1" applyFill="1" applyBorder="1"/>
    <xf numFmtId="41" fontId="10" fillId="0" borderId="0" xfId="2" applyNumberFormat="1" applyFill="1" applyBorder="1"/>
    <xf numFmtId="0" fontId="10" fillId="0" borderId="6" xfId="2" applyFill="1" applyBorder="1"/>
    <xf numFmtId="43" fontId="10" fillId="0" borderId="0" xfId="1" applyFill="1"/>
    <xf numFmtId="0" fontId="0" fillId="0" borderId="0" xfId="2" applyFont="1" applyFill="1"/>
    <xf numFmtId="43" fontId="10" fillId="0" borderId="0" xfId="2" applyNumberFormat="1" applyFill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indent="1"/>
    </xf>
    <xf numFmtId="164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2"/>
    </xf>
    <xf numFmtId="164" fontId="7" fillId="0" borderId="2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164" fontId="9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164" fontId="0" fillId="0" borderId="0" xfId="0" applyNumberFormat="1" applyFill="1"/>
    <xf numFmtId="43" fontId="0" fillId="0" borderId="0" xfId="1" applyFont="1" applyFill="1"/>
    <xf numFmtId="164" fontId="0" fillId="0" borderId="6" xfId="0" applyNumberFormat="1" applyFill="1" applyBorder="1"/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/>
    <xf numFmtId="0" fontId="0" fillId="0" borderId="5" xfId="0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0" fillId="0" borderId="4" xfId="2" applyNumberFormat="1" applyFont="1" applyFill="1" applyBorder="1"/>
    <xf numFmtId="0" fontId="0" fillId="0" borderId="5" xfId="2" applyNumberFormat="1" applyFont="1" applyFill="1" applyBorder="1"/>
    <xf numFmtId="0" fontId="14" fillId="0" borderId="0" xfId="0" applyFont="1"/>
  </cellXfs>
  <cellStyles count="7">
    <cellStyle name="Comma" xfId="1" builtinId="3"/>
    <cellStyle name="Comma [0] 2" xfId="3"/>
    <cellStyle name="Comma 2" xfId="5"/>
    <cellStyle name="Currency 2" xfId="6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sqref="A1:A6"/>
    </sheetView>
  </sheetViews>
  <sheetFormatPr defaultRowHeight="14.4" x14ac:dyDescent="0.3"/>
  <cols>
    <col min="1" max="1" width="28" customWidth="1"/>
    <col min="2" max="2" width="15" bestFit="1" customWidth="1"/>
    <col min="3" max="3" width="13.44140625" customWidth="1"/>
    <col min="4" max="14" width="13.33203125" customWidth="1"/>
    <col min="15" max="15" width="14.33203125" bestFit="1" customWidth="1"/>
    <col min="16" max="16" width="9.109375" customWidth="1"/>
  </cols>
  <sheetData>
    <row r="1" spans="1:15" x14ac:dyDescent="0.3">
      <c r="A1" s="55" t="s">
        <v>164</v>
      </c>
    </row>
    <row r="2" spans="1:15" x14ac:dyDescent="0.3">
      <c r="A2" s="55" t="s">
        <v>165</v>
      </c>
    </row>
    <row r="3" spans="1:15" x14ac:dyDescent="0.3">
      <c r="A3" s="55" t="s">
        <v>166</v>
      </c>
    </row>
    <row r="4" spans="1:15" x14ac:dyDescent="0.3">
      <c r="A4" s="55" t="s">
        <v>167</v>
      </c>
    </row>
    <row r="5" spans="1:15" x14ac:dyDescent="0.3">
      <c r="A5" s="55" t="s">
        <v>169</v>
      </c>
    </row>
    <row r="6" spans="1:15" x14ac:dyDescent="0.3">
      <c r="A6" s="55" t="s">
        <v>168</v>
      </c>
    </row>
    <row r="9" spans="1:15" ht="28.8" x14ac:dyDescent="0.3">
      <c r="C9" s="3">
        <v>42736</v>
      </c>
      <c r="D9" s="3">
        <v>42767</v>
      </c>
      <c r="E9" s="3">
        <v>42795</v>
      </c>
      <c r="F9" s="3">
        <v>42826</v>
      </c>
      <c r="G9" s="3">
        <v>42856</v>
      </c>
      <c r="H9" s="3">
        <v>42887</v>
      </c>
      <c r="I9" s="3">
        <v>42917</v>
      </c>
      <c r="J9" s="3">
        <v>42948</v>
      </c>
      <c r="K9" s="3">
        <v>42979</v>
      </c>
      <c r="L9" s="3">
        <v>43009</v>
      </c>
      <c r="M9" s="3">
        <v>43040</v>
      </c>
      <c r="N9" s="3">
        <v>43070</v>
      </c>
      <c r="O9" s="5" t="s">
        <v>158</v>
      </c>
    </row>
    <row r="10" spans="1:15" x14ac:dyDescent="0.3">
      <c r="A10" t="s">
        <v>155</v>
      </c>
      <c r="B10" t="s">
        <v>37</v>
      </c>
      <c r="C10" s="2">
        <f>CAP_Depr_Review!E39</f>
        <v>3540647.9204106526</v>
      </c>
      <c r="D10" s="2">
        <f>CAP_Depr_Review!H39</f>
        <v>3541273.3367457967</v>
      </c>
      <c r="E10" s="2">
        <f>CAP_Depr_Review!K39</f>
        <v>3543190.293549032</v>
      </c>
      <c r="F10" s="2">
        <f>CAP_Depr_Review!N39</f>
        <v>3546471.7051060647</v>
      </c>
      <c r="G10" s="2">
        <f>CAP_Depr_Review!Q39</f>
        <v>3550041.1895745983</v>
      </c>
      <c r="H10" s="2">
        <f>CAP_Depr_Review!T39</f>
        <v>3554481.5293808477</v>
      </c>
      <c r="I10" s="2">
        <f>CAP_Depr_Review!W39</f>
        <v>3559145.0885824887</v>
      </c>
      <c r="J10" s="2">
        <f>CAP_Depr_Review!Z39</f>
        <v>3562921.2048962777</v>
      </c>
      <c r="K10" s="2">
        <f>CAP_Depr_Review!AC39</f>
        <v>3566001.0040619206</v>
      </c>
      <c r="L10" s="2">
        <f>CAP_Depr_Review!AF39</f>
        <v>3568620.3516558772</v>
      </c>
      <c r="M10" s="2">
        <f>CAP_Depr_Review!AI39</f>
        <v>3570637.5319222463</v>
      </c>
      <c r="N10" s="2">
        <f>CAP_Depr_Review!AL39</f>
        <v>3572351.3687093994</v>
      </c>
      <c r="O10" s="2">
        <f>SUM(C10:N10)</f>
        <v>42675782.524595201</v>
      </c>
    </row>
    <row r="11" spans="1:15" x14ac:dyDescent="0.3">
      <c r="B11" t="s">
        <v>38</v>
      </c>
      <c r="C11" s="2">
        <f>CAP_Depr_Review!E40</f>
        <v>13517392.016811308</v>
      </c>
      <c r="D11" s="2">
        <f>CAP_Depr_Review!H40</f>
        <v>13518585.88177089</v>
      </c>
      <c r="E11" s="2">
        <f>CAP_Depr_Review!K40</f>
        <v>13519793.285704724</v>
      </c>
      <c r="F11" s="2">
        <f>CAP_Depr_Review!N40</f>
        <v>13526564.860153768</v>
      </c>
      <c r="G11" s="2">
        <f>CAP_Depr_Review!Q40</f>
        <v>13533862.008558419</v>
      </c>
      <c r="H11" s="2">
        <f>CAP_Depr_Review!T40</f>
        <v>13539758.551637696</v>
      </c>
      <c r="I11" s="2">
        <f>CAP_Depr_Review!W40</f>
        <v>13545366.730414381</v>
      </c>
      <c r="J11" s="2">
        <f>CAP_Depr_Review!Z40</f>
        <v>13547640.064601948</v>
      </c>
      <c r="K11" s="2">
        <f>CAP_Depr_Review!AC40</f>
        <v>13550177.419111334</v>
      </c>
      <c r="L11" s="2">
        <f>CAP_Depr_Review!AF40</f>
        <v>13557947.308975859</v>
      </c>
      <c r="M11" s="2">
        <f>CAP_Depr_Review!AI40</f>
        <v>13566363.993719172</v>
      </c>
      <c r="N11" s="2">
        <f>CAP_Depr_Review!AL40</f>
        <v>13585685.480979815</v>
      </c>
      <c r="O11" s="2">
        <f t="shared" ref="O11:O15" si="0">SUM(C11:N11)</f>
        <v>162509137.60243928</v>
      </c>
    </row>
    <row r="12" spans="1:15" x14ac:dyDescent="0.3">
      <c r="B12" t="s">
        <v>39</v>
      </c>
      <c r="C12" s="2">
        <f>CAP_Depr_Review!E41</f>
        <v>4293308.0964919105</v>
      </c>
      <c r="D12" s="2">
        <f>CAP_Depr_Review!H41</f>
        <v>4273056.4677929953</v>
      </c>
      <c r="E12" s="2">
        <f>CAP_Depr_Review!K41</f>
        <v>4290329.2946376801</v>
      </c>
      <c r="F12" s="2">
        <f>CAP_Depr_Review!N41</f>
        <v>4306452.8626281694</v>
      </c>
      <c r="G12" s="2">
        <f>CAP_Depr_Review!Q41</f>
        <v>4340272.2937089056</v>
      </c>
      <c r="H12" s="2">
        <f>CAP_Depr_Review!T41</f>
        <v>4376140.213780567</v>
      </c>
      <c r="I12" s="2">
        <f>CAP_Depr_Review!W41</f>
        <v>4375662.6484152675</v>
      </c>
      <c r="J12" s="2">
        <f>CAP_Depr_Review!Z41</f>
        <v>4363844.9027637616</v>
      </c>
      <c r="K12" s="2">
        <f>CAP_Depr_Review!AC41</f>
        <v>4351576.8314677626</v>
      </c>
      <c r="L12" s="2">
        <f>CAP_Depr_Review!AF41</f>
        <v>4342934.5619335696</v>
      </c>
      <c r="M12" s="2">
        <f>CAP_Depr_Review!AI41</f>
        <v>4332207.6086903587</v>
      </c>
      <c r="N12" s="2">
        <f>CAP_Depr_Review!AL41</f>
        <v>4352491.5193417072</v>
      </c>
      <c r="O12" s="2">
        <f t="shared" si="0"/>
        <v>51998277.301652655</v>
      </c>
    </row>
    <row r="13" spans="1:15" x14ac:dyDescent="0.3">
      <c r="B13" t="s">
        <v>40</v>
      </c>
      <c r="C13" s="2">
        <f>CAP_Depr_Review!E42</f>
        <v>-612043.46902168531</v>
      </c>
      <c r="D13" s="2">
        <f>CAP_Depr_Review!H42</f>
        <v>-621119.43204534042</v>
      </c>
      <c r="E13" s="2">
        <f>CAP_Depr_Review!K42</f>
        <v>-629467.34213223669</v>
      </c>
      <c r="F13" s="2">
        <f>CAP_Depr_Review!N42</f>
        <v>-637971.28655106749</v>
      </c>
      <c r="G13" s="2">
        <f>CAP_Depr_Review!Q42</f>
        <v>-646150.44938013505</v>
      </c>
      <c r="H13" s="2">
        <f>CAP_Depr_Review!T42</f>
        <v>-653816.62705821346</v>
      </c>
      <c r="I13" s="2">
        <f>CAP_Depr_Review!W42</f>
        <v>-661047.577929858</v>
      </c>
      <c r="J13" s="2">
        <f>CAP_Depr_Review!Z42</f>
        <v>-668163.09639455366</v>
      </c>
      <c r="K13" s="2">
        <f>CAP_Depr_Review!AC42</f>
        <v>-675219.46199873823</v>
      </c>
      <c r="L13" s="2">
        <f>CAP_Depr_Review!AF42</f>
        <v>-682066.87756982062</v>
      </c>
      <c r="M13" s="2">
        <f>CAP_Depr_Review!AI42</f>
        <v>-688954.02192090813</v>
      </c>
      <c r="N13" s="2">
        <f>CAP_Depr_Review!AL42</f>
        <v>-716652.08644689049</v>
      </c>
      <c r="O13" s="2">
        <f t="shared" si="0"/>
        <v>-7892671.728449448</v>
      </c>
    </row>
    <row r="14" spans="1:15" x14ac:dyDescent="0.3">
      <c r="B14" t="s">
        <v>41</v>
      </c>
      <c r="C14" s="2">
        <f>CAP_Depr_Review!E43</f>
        <v>-2134099.3192508575</v>
      </c>
      <c r="D14" s="2">
        <f>CAP_Depr_Review!H43</f>
        <v>-2117255.4131958866</v>
      </c>
      <c r="E14" s="2">
        <f>CAP_Depr_Review!K43</f>
        <v>-2101464.069147747</v>
      </c>
      <c r="F14" s="2">
        <f>CAP_Depr_Review!N43</f>
        <v>-2089219.8831789796</v>
      </c>
      <c r="G14" s="2">
        <f>CAP_Depr_Review!Q43</f>
        <v>-2078826.7494729506</v>
      </c>
      <c r="H14" s="2">
        <f>CAP_Depr_Review!T43</f>
        <v>-2070999.6924115256</v>
      </c>
      <c r="I14" s="2">
        <f>CAP_Depr_Review!W43</f>
        <v>-2064652.446595937</v>
      </c>
      <c r="J14" s="2">
        <f>CAP_Depr_Review!Z43</f>
        <v>-2057941.2760120723</v>
      </c>
      <c r="K14" s="2">
        <f>CAP_Depr_Review!AC43</f>
        <v>-2051035.0756437602</v>
      </c>
      <c r="L14" s="2">
        <f>CAP_Depr_Review!AF43</f>
        <v>-2043927.0521398708</v>
      </c>
      <c r="M14" s="2">
        <f>CAP_Depr_Review!AI43</f>
        <v>-2033967.4164369367</v>
      </c>
      <c r="N14" s="2">
        <f>CAP_Depr_Review!AL43</f>
        <v>-2019779.7069213507</v>
      </c>
      <c r="O14" s="2">
        <f t="shared" si="0"/>
        <v>-24863168.100407872</v>
      </c>
    </row>
    <row r="15" spans="1:15" x14ac:dyDescent="0.3">
      <c r="B15" t="s">
        <v>42</v>
      </c>
      <c r="C15" s="4">
        <f>CAP_Depr_Review!E44</f>
        <v>-263693.69919073081</v>
      </c>
      <c r="D15" s="4">
        <f>CAP_Depr_Review!H44</f>
        <v>-263107.48090236302</v>
      </c>
      <c r="E15" s="4">
        <f>CAP_Depr_Review!K44</f>
        <v>-262427.54146231699</v>
      </c>
      <c r="F15" s="4">
        <f>CAP_Depr_Review!N44</f>
        <v>-261737.05361263829</v>
      </c>
      <c r="G15" s="4">
        <f>CAP_Depr_Review!Q44</f>
        <v>-261080.17940983135</v>
      </c>
      <c r="H15" s="4">
        <f>CAP_Depr_Review!T44</f>
        <v>-260461.35854710051</v>
      </c>
      <c r="I15" s="4">
        <f>CAP_Depr_Review!W44</f>
        <v>-259899.12404741271</v>
      </c>
      <c r="J15" s="4">
        <f>CAP_Depr_Review!Z44</f>
        <v>-259356.09370468519</v>
      </c>
      <c r="K15" s="4">
        <f>CAP_Depr_Review!AC44</f>
        <v>-258814.44527635706</v>
      </c>
      <c r="L15" s="4">
        <f>CAP_Depr_Review!AF44</f>
        <v>-258315.27980560018</v>
      </c>
      <c r="M15" s="4">
        <f>CAP_Depr_Review!AI44</f>
        <v>-257906.5082816754</v>
      </c>
      <c r="N15" s="4">
        <f>CAP_Depr_Review!AL44</f>
        <v>-257607.62994227131</v>
      </c>
      <c r="O15" s="4">
        <f t="shared" si="0"/>
        <v>-3124406.3941829833</v>
      </c>
    </row>
    <row r="16" spans="1:15" x14ac:dyDescent="0.3">
      <c r="B16" t="s">
        <v>36</v>
      </c>
      <c r="C16" s="2">
        <f>SUM(C10:C15)</f>
        <v>18341511.546250593</v>
      </c>
      <c r="D16" s="2">
        <f t="shared" ref="D16:O16" si="1">SUM(D10:D15)</f>
        <v>18331433.360166091</v>
      </c>
      <c r="E16" s="2">
        <f t="shared" si="1"/>
        <v>18359953.921149135</v>
      </c>
      <c r="F16" s="2">
        <f t="shared" si="1"/>
        <v>18390561.204545319</v>
      </c>
      <c r="G16" s="2">
        <f t="shared" si="1"/>
        <v>18438118.113579009</v>
      </c>
      <c r="H16" s="2">
        <f t="shared" si="1"/>
        <v>18485102.616782274</v>
      </c>
      <c r="I16" s="2">
        <f t="shared" si="1"/>
        <v>18494575.318838928</v>
      </c>
      <c r="J16" s="2">
        <f t="shared" si="1"/>
        <v>18488945.706150673</v>
      </c>
      <c r="K16" s="2">
        <f t="shared" si="1"/>
        <v>18482686.271722164</v>
      </c>
      <c r="L16" s="2">
        <f t="shared" si="1"/>
        <v>18485193.013050012</v>
      </c>
      <c r="M16" s="2">
        <f t="shared" si="1"/>
        <v>18488381.187692259</v>
      </c>
      <c r="N16" s="2">
        <f t="shared" si="1"/>
        <v>18516488.945720412</v>
      </c>
      <c r="O16" s="2">
        <f t="shared" si="1"/>
        <v>221302951.20564687</v>
      </c>
    </row>
    <row r="17" spans="1:15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C18" s="1">
        <v>18341511.546250597</v>
      </c>
      <c r="D18" s="1">
        <v>18331433.360166088</v>
      </c>
      <c r="E18" s="1">
        <v>18359953.92114915</v>
      </c>
      <c r="F18" s="1">
        <v>18390561.204545304</v>
      </c>
      <c r="G18" s="1">
        <v>18438118.11357905</v>
      </c>
      <c r="H18" s="1">
        <v>18485102.616782263</v>
      </c>
      <c r="I18" s="1">
        <v>18494575.318838939</v>
      </c>
      <c r="J18" s="1">
        <v>18488945.706150696</v>
      </c>
      <c r="K18" s="1">
        <v>18482686.271722168</v>
      </c>
      <c r="L18" s="1">
        <v>18485193.01304999</v>
      </c>
      <c r="M18" s="1">
        <v>18488381.187692255</v>
      </c>
      <c r="N18" s="1">
        <v>18516488.945720434</v>
      </c>
      <c r="O18" s="1">
        <v>221302951.20564628</v>
      </c>
    </row>
    <row r="19" spans="1:15" x14ac:dyDescent="0.3">
      <c r="B19" t="s">
        <v>159</v>
      </c>
      <c r="C19" s="6">
        <f>C16-C18</f>
        <v>0</v>
      </c>
      <c r="D19" s="6">
        <f t="shared" ref="D19:O19" si="2">D16-D18</f>
        <v>0</v>
      </c>
      <c r="E19" s="6">
        <f t="shared" si="2"/>
        <v>0</v>
      </c>
      <c r="F19" s="6">
        <f t="shared" si="2"/>
        <v>0</v>
      </c>
      <c r="G19" s="6">
        <f t="shared" si="2"/>
        <v>-4.0978193283081055E-8</v>
      </c>
      <c r="H19" s="6">
        <f t="shared" si="2"/>
        <v>0</v>
      </c>
      <c r="I19" s="6">
        <f t="shared" si="2"/>
        <v>0</v>
      </c>
      <c r="J19" s="6">
        <f t="shared" si="2"/>
        <v>0</v>
      </c>
      <c r="K19" s="6">
        <f t="shared" si="2"/>
        <v>0</v>
      </c>
      <c r="L19" s="6">
        <f t="shared" si="2"/>
        <v>0</v>
      </c>
      <c r="M19" s="6">
        <f t="shared" si="2"/>
        <v>0</v>
      </c>
      <c r="N19" s="6">
        <f t="shared" si="2"/>
        <v>0</v>
      </c>
      <c r="O19" s="6">
        <f t="shared" si="2"/>
        <v>5.9604644775390625E-7</v>
      </c>
    </row>
    <row r="20" spans="1:15" x14ac:dyDescent="0.3">
      <c r="A20" t="s">
        <v>156</v>
      </c>
      <c r="B20" t="s">
        <v>37</v>
      </c>
      <c r="C20" s="2">
        <f>CAP_Depreciation_by_FERC_Funct!D1347</f>
        <v>1256639.8752828678</v>
      </c>
      <c r="D20" s="2">
        <f>CAP_Depreciation_by_FERC_Funct!G1347</f>
        <v>1257005.1680069652</v>
      </c>
      <c r="E20" s="2">
        <f>CAP_Depreciation_by_FERC_Funct!J1347</f>
        <v>1257353.4820769951</v>
      </c>
      <c r="F20" s="2">
        <f>CAP_Depreciation_by_FERC_Funct!M1347</f>
        <v>1257693.1439929525</v>
      </c>
      <c r="G20" s="2">
        <f>CAP_Depreciation_by_FERC_Funct!P1347</f>
        <v>1258023.2420678986</v>
      </c>
      <c r="H20" s="2">
        <f>CAP_Depreciation_by_FERC_Funct!S1347</f>
        <v>1258341.7645711426</v>
      </c>
      <c r="I20" s="2">
        <f>CAP_Depreciation_by_FERC_Funct!V1347</f>
        <v>1258663.9106654031</v>
      </c>
      <c r="J20" s="2">
        <f>CAP_Depreciation_by_FERC_Funct!Y1347</f>
        <v>1258999.9189873091</v>
      </c>
      <c r="K20" s="2">
        <f>CAP_Depreciation_by_FERC_Funct!AB1347</f>
        <v>1259346.2152153449</v>
      </c>
      <c r="L20" s="2">
        <f>CAP_Depreciation_by_FERC_Funct!AE1347</f>
        <v>1259700.1466529036</v>
      </c>
      <c r="M20" s="2">
        <f>CAP_Depreciation_by_FERC_Funct!AH1347</f>
        <v>1260047.5301443373</v>
      </c>
      <c r="N20" s="2">
        <f>CAP_Depreciation_by_FERC_Funct!AK1347</f>
        <v>1260421.753078802</v>
      </c>
      <c r="O20" s="2">
        <f>SUM(C20:N20)</f>
        <v>15102236.150742924</v>
      </c>
    </row>
    <row r="21" spans="1:15" x14ac:dyDescent="0.3">
      <c r="B21" t="s">
        <v>38</v>
      </c>
      <c r="C21" s="2">
        <f>CAP_Depreciation_by_FERC_Funct!D1348</f>
        <v>272993.07305658149</v>
      </c>
      <c r="D21" s="2">
        <f>CAP_Depreciation_by_FERC_Funct!G1348</f>
        <v>275067.53958417918</v>
      </c>
      <c r="E21" s="2">
        <f>CAP_Depreciation_by_FERC_Funct!J1348</f>
        <v>277054.42498766951</v>
      </c>
      <c r="F21" s="2">
        <f>CAP_Depreciation_by_FERC_Funct!M1348</f>
        <v>279061.2741818488</v>
      </c>
      <c r="G21" s="2">
        <f>CAP_Depreciation_by_FERC_Funct!P1348</f>
        <v>281021.14049950539</v>
      </c>
      <c r="H21" s="2">
        <f>CAP_Depreciation_by_FERC_Funct!S1348</f>
        <v>283023.41431493266</v>
      </c>
      <c r="I21" s="2">
        <f>CAP_Depreciation_by_FERC_Funct!V1348</f>
        <v>285061.3370426746</v>
      </c>
      <c r="J21" s="2">
        <f>CAP_Depreciation_by_FERC_Funct!Y1348</f>
        <v>287048.28106449638</v>
      </c>
      <c r="K21" s="2">
        <f>CAP_Depreciation_by_FERC_Funct!AB1348</f>
        <v>289073.31714490539</v>
      </c>
      <c r="L21" s="2">
        <f>CAP_Depreciation_by_FERC_Funct!AE1348</f>
        <v>291130.37446042238</v>
      </c>
      <c r="M21" s="2">
        <f>CAP_Depreciation_by_FERC_Funct!AH1348</f>
        <v>293131.99909494951</v>
      </c>
      <c r="N21" s="2">
        <f>CAP_Depreciation_by_FERC_Funct!AK1348</f>
        <v>303261.80641386705</v>
      </c>
      <c r="O21" s="2">
        <f t="shared" ref="O21:O25" si="3">SUM(C21:N21)</f>
        <v>3416927.9818460327</v>
      </c>
    </row>
    <row r="22" spans="1:15" x14ac:dyDescent="0.3">
      <c r="B22" t="s">
        <v>39</v>
      </c>
      <c r="C22" s="2">
        <f>CAP_Depreciation_by_FERC_Funct!D1349</f>
        <v>17821.332598427274</v>
      </c>
      <c r="D22" s="2">
        <f>CAP_Depreciation_by_FERC_Funct!G1349</f>
        <v>17809.548690949236</v>
      </c>
      <c r="E22" s="2">
        <f>CAP_Depreciation_by_FERC_Funct!J1349</f>
        <v>17798.64771867271</v>
      </c>
      <c r="F22" s="2">
        <f>CAP_Depreciation_by_FERC_Funct!M1349</f>
        <v>17784.102019612397</v>
      </c>
      <c r="G22" s="2">
        <f>CAP_Depreciation_by_FERC_Funct!P1349</f>
        <v>17787.26016442955</v>
      </c>
      <c r="H22" s="2">
        <f>CAP_Depreciation_by_FERC_Funct!S1349</f>
        <v>17760.825322656496</v>
      </c>
      <c r="I22" s="2">
        <f>CAP_Depreciation_by_FERC_Funct!V1349</f>
        <v>17683.822806108918</v>
      </c>
      <c r="J22" s="2">
        <f>CAP_Depreciation_by_FERC_Funct!Y1349</f>
        <v>17598.434485385427</v>
      </c>
      <c r="K22" s="2">
        <f>CAP_Depreciation_by_FERC_Funct!AB1349</f>
        <v>17561.667504479214</v>
      </c>
      <c r="L22" s="2">
        <f>CAP_Depreciation_by_FERC_Funct!AE1349</f>
        <v>17532.637887657205</v>
      </c>
      <c r="M22" s="2">
        <f>CAP_Depreciation_by_FERC_Funct!AH1349</f>
        <v>17440.874504451018</v>
      </c>
      <c r="N22" s="2">
        <f>CAP_Depreciation_by_FERC_Funct!AK1349</f>
        <v>17416.878505319401</v>
      </c>
      <c r="O22" s="2">
        <f t="shared" si="3"/>
        <v>211996.03220814886</v>
      </c>
    </row>
    <row r="23" spans="1:15" x14ac:dyDescent="0.3">
      <c r="B23" t="s">
        <v>40</v>
      </c>
      <c r="C23" s="2">
        <f>CAP_Depreciation_by_FERC_Funct!D1350</f>
        <v>318.28769659369937</v>
      </c>
      <c r="D23" s="2">
        <f>CAP_Depreciation_by_FERC_Funct!G1350</f>
        <v>317.22068545861839</v>
      </c>
      <c r="E23" s="2">
        <f>CAP_Depreciation_by_FERC_Funct!J1350</f>
        <v>316.16233940035818</v>
      </c>
      <c r="F23" s="2">
        <f>CAP_Depreciation_by_FERC_Funct!M1350</f>
        <v>315.10689403057768</v>
      </c>
      <c r="G23" s="2">
        <f>CAP_Depreciation_by_FERC_Funct!P1350</f>
        <v>314.05272141858586</v>
      </c>
      <c r="H23" s="2">
        <f>CAP_Depreciation_by_FERC_Funct!S1350</f>
        <v>312.99952352356195</v>
      </c>
      <c r="I23" s="2">
        <f>CAP_Depreciation_by_FERC_Funct!V1350</f>
        <v>311.94802077515487</v>
      </c>
      <c r="J23" s="2">
        <f>CAP_Depreciation_by_FERC_Funct!Y1350</f>
        <v>310.89781622202645</v>
      </c>
      <c r="K23" s="2">
        <f>CAP_Depreciation_by_FERC_Funct!AB1350</f>
        <v>309.84860586667855</v>
      </c>
      <c r="L23" s="2">
        <f>CAP_Depreciation_by_FERC_Funct!AE1350</f>
        <v>308.80015689850916</v>
      </c>
      <c r="M23" s="2">
        <f>CAP_Depreciation_by_FERC_Funct!AH1350</f>
        <v>307.75229102398953</v>
      </c>
      <c r="N23" s="2">
        <f>CAP_Depreciation_by_FERC_Funct!AK1350</f>
        <v>306.70487170048727</v>
      </c>
      <c r="O23" s="2">
        <f t="shared" si="3"/>
        <v>3749.7816229122473</v>
      </c>
    </row>
    <row r="24" spans="1:15" x14ac:dyDescent="0.3">
      <c r="B24" t="s">
        <v>41</v>
      </c>
      <c r="C24" s="2">
        <f>CAP_Depreciation_by_FERC_Funct!D1351</f>
        <v>-182634.04464268289</v>
      </c>
      <c r="D24" s="2">
        <f>CAP_Depreciation_by_FERC_Funct!G1351</f>
        <v>-187035.42966030032</v>
      </c>
      <c r="E24" s="2">
        <f>CAP_Depreciation_by_FERC_Funct!J1351</f>
        <v>-193442.2522676471</v>
      </c>
      <c r="F24" s="2">
        <f>CAP_Depreciation_by_FERC_Funct!M1351</f>
        <v>-204417.01078688822</v>
      </c>
      <c r="G24" s="2">
        <f>CAP_Depreciation_by_FERC_Funct!P1351</f>
        <v>-218235.98887752337</v>
      </c>
      <c r="H24" s="2">
        <f>CAP_Depreciation_by_FERC_Funct!S1351</f>
        <v>-233848.60494581831</v>
      </c>
      <c r="I24" s="2">
        <f>CAP_Depreciation_by_FERC_Funct!V1351</f>
        <v>-250920.27859174</v>
      </c>
      <c r="J24" s="2">
        <f>CAP_Depreciation_by_FERC_Funct!Y1351</f>
        <v>-269205.74792901124</v>
      </c>
      <c r="K24" s="2">
        <f>CAP_Depreciation_by_FERC_Funct!AB1351</f>
        <v>-287892.33031502273</v>
      </c>
      <c r="L24" s="2">
        <f>CAP_Depreciation_by_FERC_Funct!AE1351</f>
        <v>-306501.77333389706</v>
      </c>
      <c r="M24" s="2">
        <f>CAP_Depreciation_by_FERC_Funct!AH1351</f>
        <v>-321868.59671660641</v>
      </c>
      <c r="N24" s="2">
        <f>CAP_Depreciation_by_FERC_Funct!AK1351</f>
        <v>-331850.82925162755</v>
      </c>
      <c r="O24" s="2">
        <f t="shared" si="3"/>
        <v>-2987852.8873187653</v>
      </c>
    </row>
    <row r="25" spans="1:15" x14ac:dyDescent="0.3">
      <c r="B25" t="s">
        <v>42</v>
      </c>
      <c r="C25" s="4">
        <f>CAP_Depreciation_by_FERC_Funct!D1352</f>
        <v>-38694.428889183153</v>
      </c>
      <c r="D25" s="4">
        <f>CAP_Depreciation_by_FERC_Funct!G1352</f>
        <v>-38761.613258634054</v>
      </c>
      <c r="E25" s="4">
        <f>CAP_Depreciation_by_FERC_Funct!J1352</f>
        <v>-38810.248758498026</v>
      </c>
      <c r="F25" s="4">
        <f>CAP_Depreciation_by_FERC_Funct!M1352</f>
        <v>-38865.23616264233</v>
      </c>
      <c r="G25" s="4">
        <f>CAP_Depreciation_by_FERC_Funct!P1352</f>
        <v>-38924.821779768128</v>
      </c>
      <c r="H25" s="4">
        <f>CAP_Depreciation_by_FERC_Funct!S1352</f>
        <v>-38967.956459713809</v>
      </c>
      <c r="I25" s="4">
        <f>CAP_Depreciation_by_FERC_Funct!V1352</f>
        <v>-38999.182126305241</v>
      </c>
      <c r="J25" s="4">
        <f>CAP_Depreciation_by_FERC_Funct!Y1352</f>
        <v>-39021.786727876606</v>
      </c>
      <c r="K25" s="4">
        <f>CAP_Depreciation_by_FERC_Funct!AB1352</f>
        <v>-39038.150446188389</v>
      </c>
      <c r="L25" s="4">
        <f>CAP_Depreciation_by_FERC_Funct!AE1352</f>
        <v>-39049.996320849881</v>
      </c>
      <c r="M25" s="4">
        <f>CAP_Depreciation_by_FERC_Funct!AH1352</f>
        <v>-39058.571679079709</v>
      </c>
      <c r="N25" s="4">
        <f>CAP_Depreciation_by_FERC_Funct!AK1352</f>
        <v>-39064.779474693933</v>
      </c>
      <c r="O25" s="4">
        <f t="shared" si="3"/>
        <v>-467256.77208343329</v>
      </c>
    </row>
    <row r="26" spans="1:15" x14ac:dyDescent="0.3">
      <c r="B26" t="s">
        <v>36</v>
      </c>
      <c r="C26" s="2">
        <f>SUM(C20:C25)</f>
        <v>1326444.0951026042</v>
      </c>
      <c r="D26" s="2">
        <f t="shared" ref="D26" si="4">SUM(D20:D25)</f>
        <v>1324402.434048618</v>
      </c>
      <c r="E26" s="2">
        <f t="shared" ref="E26" si="5">SUM(E20:E25)</f>
        <v>1320270.2160965924</v>
      </c>
      <c r="F26" s="2">
        <f t="shared" ref="F26" si="6">SUM(F20:F25)</f>
        <v>1311571.3801389139</v>
      </c>
      <c r="G26" s="2">
        <f t="shared" ref="G26" si="7">SUM(G20:G25)</f>
        <v>1299984.8847959607</v>
      </c>
      <c r="H26" s="2">
        <f t="shared" ref="H26" si="8">SUM(H20:H25)</f>
        <v>1286622.4423267229</v>
      </c>
      <c r="I26" s="2">
        <f t="shared" ref="I26" si="9">SUM(I20:I25)</f>
        <v>1271801.5578169166</v>
      </c>
      <c r="J26" s="2">
        <f t="shared" ref="J26" si="10">SUM(J20:J25)</f>
        <v>1255729.997696525</v>
      </c>
      <c r="K26" s="2">
        <f t="shared" ref="K26" si="11">SUM(K20:K25)</f>
        <v>1239360.5677093852</v>
      </c>
      <c r="L26" s="2">
        <f t="shared" ref="L26" si="12">SUM(L20:L25)</f>
        <v>1223120.1895031347</v>
      </c>
      <c r="M26" s="2">
        <f t="shared" ref="M26" si="13">SUM(M20:M25)</f>
        <v>1210000.9876390758</v>
      </c>
      <c r="N26" s="2">
        <f t="shared" ref="N26" si="14">SUM(N20:N25)</f>
        <v>1210491.5341433673</v>
      </c>
      <c r="O26" s="2">
        <f t="shared" ref="O26" si="15">SUM(O20:O25)</f>
        <v>15279800.287017819</v>
      </c>
    </row>
    <row r="28" spans="1:15" x14ac:dyDescent="0.3">
      <c r="A28" t="s">
        <v>157</v>
      </c>
      <c r="B28" t="s">
        <v>37</v>
      </c>
      <c r="C28" s="2">
        <f t="shared" ref="C28:N28" si="16">C10-C20</f>
        <v>2284008.0451277848</v>
      </c>
      <c r="D28" s="2">
        <f t="shared" si="16"/>
        <v>2284268.1687388318</v>
      </c>
      <c r="E28" s="2">
        <f t="shared" si="16"/>
        <v>2285836.8114720369</v>
      </c>
      <c r="F28" s="2">
        <f t="shared" si="16"/>
        <v>2288778.5611131121</v>
      </c>
      <c r="G28" s="2">
        <f t="shared" si="16"/>
        <v>2292017.9475066997</v>
      </c>
      <c r="H28" s="2">
        <f t="shared" si="16"/>
        <v>2296139.7648097053</v>
      </c>
      <c r="I28" s="2">
        <f t="shared" si="16"/>
        <v>2300481.1779170856</v>
      </c>
      <c r="J28" s="2">
        <f t="shared" si="16"/>
        <v>2303921.2859089687</v>
      </c>
      <c r="K28" s="2">
        <f t="shared" si="16"/>
        <v>2306654.7888465757</v>
      </c>
      <c r="L28" s="2">
        <f t="shared" si="16"/>
        <v>2308920.2050029738</v>
      </c>
      <c r="M28" s="2">
        <f t="shared" si="16"/>
        <v>2310590.0017779088</v>
      </c>
      <c r="N28" s="2">
        <f t="shared" si="16"/>
        <v>2311929.6156305973</v>
      </c>
      <c r="O28" s="2">
        <f>SUM(C28:N28)</f>
        <v>27573546.373852279</v>
      </c>
    </row>
    <row r="29" spans="1:15" x14ac:dyDescent="0.3">
      <c r="B29" t="s">
        <v>38</v>
      </c>
      <c r="C29" s="2">
        <f t="shared" ref="C29:N29" si="17">C11-C21</f>
        <v>13244398.943754725</v>
      </c>
      <c r="D29" s="2">
        <f t="shared" si="17"/>
        <v>13243518.342186712</v>
      </c>
      <c r="E29" s="2">
        <f t="shared" si="17"/>
        <v>13242738.860717054</v>
      </c>
      <c r="F29" s="2">
        <f t="shared" si="17"/>
        <v>13247503.58597192</v>
      </c>
      <c r="G29" s="2">
        <f t="shared" si="17"/>
        <v>13252840.868058912</v>
      </c>
      <c r="H29" s="2">
        <f t="shared" si="17"/>
        <v>13256735.137322763</v>
      </c>
      <c r="I29" s="2">
        <f t="shared" si="17"/>
        <v>13260305.393371707</v>
      </c>
      <c r="J29" s="2">
        <f t="shared" si="17"/>
        <v>13260591.783537451</v>
      </c>
      <c r="K29" s="2">
        <f t="shared" si="17"/>
        <v>13261104.101966428</v>
      </c>
      <c r="L29" s="2">
        <f t="shared" si="17"/>
        <v>13266816.934515437</v>
      </c>
      <c r="M29" s="2">
        <f t="shared" si="17"/>
        <v>13273231.994624222</v>
      </c>
      <c r="N29" s="2">
        <f t="shared" si="17"/>
        <v>13282423.674565949</v>
      </c>
      <c r="O29" s="2">
        <f t="shared" ref="O29:O33" si="18">SUM(C29:N29)</f>
        <v>159092209.62059325</v>
      </c>
    </row>
    <row r="30" spans="1:15" x14ac:dyDescent="0.3">
      <c r="B30" t="s">
        <v>39</v>
      </c>
      <c r="C30" s="2">
        <f t="shared" ref="C30:N30" si="19">C12-C22</f>
        <v>4275486.7638934832</v>
      </c>
      <c r="D30" s="2">
        <f t="shared" si="19"/>
        <v>4255246.9191020457</v>
      </c>
      <c r="E30" s="2">
        <f t="shared" si="19"/>
        <v>4272530.6469190074</v>
      </c>
      <c r="F30" s="2">
        <f t="shared" si="19"/>
        <v>4288668.7606085567</v>
      </c>
      <c r="G30" s="2">
        <f t="shared" si="19"/>
        <v>4322485.0335444761</v>
      </c>
      <c r="H30" s="2">
        <f t="shared" si="19"/>
        <v>4358379.3884579102</v>
      </c>
      <c r="I30" s="2">
        <f t="shared" si="19"/>
        <v>4357978.8256091587</v>
      </c>
      <c r="J30" s="2">
        <f t="shared" si="19"/>
        <v>4346246.4682783764</v>
      </c>
      <c r="K30" s="2">
        <f t="shared" si="19"/>
        <v>4334015.1639632834</v>
      </c>
      <c r="L30" s="2">
        <f t="shared" si="19"/>
        <v>4325401.924045912</v>
      </c>
      <c r="M30" s="2">
        <f t="shared" si="19"/>
        <v>4314766.734185908</v>
      </c>
      <c r="N30" s="2">
        <f t="shared" si="19"/>
        <v>4335074.6408363879</v>
      </c>
      <c r="O30" s="2">
        <f t="shared" si="18"/>
        <v>51786281.26944451</v>
      </c>
    </row>
    <row r="31" spans="1:15" x14ac:dyDescent="0.3">
      <c r="B31" t="s">
        <v>40</v>
      </c>
      <c r="C31" s="2">
        <f t="shared" ref="C31:N31" si="20">C13-C23</f>
        <v>-612361.75671827898</v>
      </c>
      <c r="D31" s="2">
        <f t="shared" si="20"/>
        <v>-621436.65273079905</v>
      </c>
      <c r="E31" s="2">
        <f t="shared" si="20"/>
        <v>-629783.50447163708</v>
      </c>
      <c r="F31" s="2">
        <f t="shared" si="20"/>
        <v>-638286.39344509807</v>
      </c>
      <c r="G31" s="2">
        <f t="shared" si="20"/>
        <v>-646464.5021015536</v>
      </c>
      <c r="H31" s="2">
        <f t="shared" si="20"/>
        <v>-654129.62658173707</v>
      </c>
      <c r="I31" s="2">
        <f t="shared" si="20"/>
        <v>-661359.52595063311</v>
      </c>
      <c r="J31" s="2">
        <f t="shared" si="20"/>
        <v>-668473.99421077571</v>
      </c>
      <c r="K31" s="2">
        <f t="shared" si="20"/>
        <v>-675529.31060460489</v>
      </c>
      <c r="L31" s="2">
        <f t="shared" si="20"/>
        <v>-682375.67772671918</v>
      </c>
      <c r="M31" s="2">
        <f t="shared" si="20"/>
        <v>-689261.77421193209</v>
      </c>
      <c r="N31" s="2">
        <f t="shared" si="20"/>
        <v>-716958.79131859099</v>
      </c>
      <c r="O31" s="2">
        <f t="shared" si="18"/>
        <v>-7896421.5100723598</v>
      </c>
    </row>
    <row r="32" spans="1:15" x14ac:dyDescent="0.3">
      <c r="B32" t="s">
        <v>41</v>
      </c>
      <c r="C32" s="2">
        <f t="shared" ref="C32:N32" si="21">C14-C24</f>
        <v>-1951465.2746081746</v>
      </c>
      <c r="D32" s="2">
        <f t="shared" si="21"/>
        <v>-1930219.9835355864</v>
      </c>
      <c r="E32" s="2">
        <f t="shared" si="21"/>
        <v>-1908021.8168800999</v>
      </c>
      <c r="F32" s="2">
        <f t="shared" si="21"/>
        <v>-1884802.8723920914</v>
      </c>
      <c r="G32" s="2">
        <f t="shared" si="21"/>
        <v>-1860590.7605954271</v>
      </c>
      <c r="H32" s="2">
        <f t="shared" si="21"/>
        <v>-1837151.0874657072</v>
      </c>
      <c r="I32" s="2">
        <f t="shared" si="21"/>
        <v>-1813732.1680041971</v>
      </c>
      <c r="J32" s="2">
        <f t="shared" si="21"/>
        <v>-1788735.5280830611</v>
      </c>
      <c r="K32" s="2">
        <f t="shared" si="21"/>
        <v>-1763142.7453287374</v>
      </c>
      <c r="L32" s="2">
        <f t="shared" si="21"/>
        <v>-1737425.2788059737</v>
      </c>
      <c r="M32" s="2">
        <f t="shared" si="21"/>
        <v>-1712098.8197203302</v>
      </c>
      <c r="N32" s="2">
        <f t="shared" si="21"/>
        <v>-1687928.8776697232</v>
      </c>
      <c r="O32" s="2">
        <f t="shared" si="18"/>
        <v>-21875315.213089112</v>
      </c>
    </row>
    <row r="33" spans="2:15" x14ac:dyDescent="0.3">
      <c r="B33" t="s">
        <v>42</v>
      </c>
      <c r="C33" s="4">
        <f t="shared" ref="C33:N33" si="22">C15-C25</f>
        <v>-224999.27030154766</v>
      </c>
      <c r="D33" s="4">
        <f t="shared" si="22"/>
        <v>-224345.86764372897</v>
      </c>
      <c r="E33" s="4">
        <f t="shared" si="22"/>
        <v>-223617.29270381897</v>
      </c>
      <c r="F33" s="4">
        <f t="shared" si="22"/>
        <v>-222871.81744999596</v>
      </c>
      <c r="G33" s="4">
        <f t="shared" si="22"/>
        <v>-222155.35763006323</v>
      </c>
      <c r="H33" s="4">
        <f t="shared" si="22"/>
        <v>-221493.4020873867</v>
      </c>
      <c r="I33" s="4">
        <f t="shared" si="22"/>
        <v>-220899.94192110747</v>
      </c>
      <c r="J33" s="4">
        <f t="shared" si="22"/>
        <v>-220334.30697680858</v>
      </c>
      <c r="K33" s="4">
        <f t="shared" si="22"/>
        <v>-219776.29483016866</v>
      </c>
      <c r="L33" s="4">
        <f t="shared" si="22"/>
        <v>-219265.28348475031</v>
      </c>
      <c r="M33" s="4">
        <f t="shared" si="22"/>
        <v>-218847.9366025957</v>
      </c>
      <c r="N33" s="4">
        <f t="shared" si="22"/>
        <v>-218542.85046757737</v>
      </c>
      <c r="O33" s="4">
        <f t="shared" si="18"/>
        <v>-2657149.62209955</v>
      </c>
    </row>
    <row r="34" spans="2:15" x14ac:dyDescent="0.3">
      <c r="B34" t="s">
        <v>36</v>
      </c>
      <c r="C34" s="2">
        <f>SUM(C28:C33)</f>
        <v>17015067.451147992</v>
      </c>
      <c r="D34" s="2">
        <f t="shared" ref="D34" si="23">SUM(D28:D33)</f>
        <v>17007030.926117472</v>
      </c>
      <c r="E34" s="2">
        <f t="shared" ref="E34" si="24">SUM(E28:E33)</f>
        <v>17039683.705052543</v>
      </c>
      <c r="F34" s="2">
        <f t="shared" ref="F34" si="25">SUM(F28:F33)</f>
        <v>17078989.824406404</v>
      </c>
      <c r="G34" s="2">
        <f t="shared" ref="G34" si="26">SUM(G28:G33)</f>
        <v>17138133.228783045</v>
      </c>
      <c r="H34" s="2">
        <f t="shared" ref="H34" si="27">SUM(H28:H33)</f>
        <v>17198480.17445555</v>
      </c>
      <c r="I34" s="2">
        <f t="shared" ref="I34" si="28">SUM(I28:I33)</f>
        <v>17222773.761022013</v>
      </c>
      <c r="J34" s="2">
        <f t="shared" ref="J34" si="29">SUM(J28:J33)</f>
        <v>17233215.708454151</v>
      </c>
      <c r="K34" s="2">
        <f t="shared" ref="K34" si="30">SUM(K28:K33)</f>
        <v>17243325.704012778</v>
      </c>
      <c r="L34" s="2">
        <f t="shared" ref="L34" si="31">SUM(L28:L33)</f>
        <v>17262072.823546879</v>
      </c>
      <c r="M34" s="2">
        <f t="shared" ref="M34" si="32">SUM(M28:M33)</f>
        <v>17278380.200053178</v>
      </c>
      <c r="N34" s="2">
        <f t="shared" ref="N34" si="33">SUM(N28:N33)</f>
        <v>17305997.411577042</v>
      </c>
      <c r="O34" s="2">
        <f t="shared" ref="O34" si="34">SUM(O28:O33)</f>
        <v>206023150.91862902</v>
      </c>
    </row>
    <row r="36" spans="2:15" x14ac:dyDescent="0.3">
      <c r="B36" s="15"/>
      <c r="C36" s="15"/>
    </row>
    <row r="37" spans="2:15" x14ac:dyDescent="0.3">
      <c r="B37" s="16"/>
    </row>
    <row r="38" spans="2:15" x14ac:dyDescent="0.3">
      <c r="B38" s="16"/>
    </row>
    <row r="39" spans="2:15" x14ac:dyDescent="0.3">
      <c r="B39" s="16"/>
    </row>
    <row r="40" spans="2:15" x14ac:dyDescent="0.3">
      <c r="B40" s="16"/>
    </row>
    <row r="41" spans="2:15" ht="15" x14ac:dyDescent="0.25">
      <c r="B41" s="16"/>
    </row>
    <row r="42" spans="2:15" x14ac:dyDescent="0.3">
      <c r="B42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8"/>
  <sheetViews>
    <sheetView showGridLines="0" showZeros="0" workbookViewId="0">
      <pane xSplit="2" ySplit="13" topLeftCell="C14" activePane="bottomRight" state="frozen"/>
      <selection activeCell="CB1397" sqref="CB1397"/>
      <selection pane="topRight" activeCell="CB1397" sqref="CB1397"/>
      <selection pane="bottomLeft" activeCell="CB1397" sqref="CB1397"/>
      <selection pane="bottomRight" sqref="A1:A6"/>
    </sheetView>
  </sheetViews>
  <sheetFormatPr defaultColWidth="9.109375" defaultRowHeight="14.4" outlineLevelRow="2" x14ac:dyDescent="0.3"/>
  <cols>
    <col min="1" max="1" width="31" style="35" bestFit="1" customWidth="1"/>
    <col min="2" max="2" width="39.44140625" style="35" bestFit="1" customWidth="1"/>
    <col min="3" max="4" width="11.6640625" style="35" customWidth="1"/>
    <col min="5" max="5" width="10.6640625" style="35" bestFit="1" customWidth="1"/>
    <col min="6" max="7" width="11.6640625" style="35" customWidth="1"/>
    <col min="8" max="8" width="10.6640625" style="35" bestFit="1" customWidth="1"/>
    <col min="9" max="10" width="11.6640625" style="35" customWidth="1"/>
    <col min="11" max="11" width="10.6640625" style="35" bestFit="1" customWidth="1"/>
    <col min="12" max="13" width="11.6640625" style="35" customWidth="1"/>
    <col min="14" max="14" width="10.6640625" style="35" bestFit="1" customWidth="1"/>
    <col min="15" max="16" width="11.6640625" style="35" customWidth="1"/>
    <col min="17" max="17" width="10.6640625" style="35" bestFit="1" customWidth="1"/>
    <col min="18" max="19" width="11.6640625" style="35" customWidth="1"/>
    <col min="20" max="20" width="10.6640625" style="35" bestFit="1" customWidth="1"/>
    <col min="21" max="22" width="11.6640625" style="35" customWidth="1"/>
    <col min="23" max="23" width="10.6640625" style="35" bestFit="1" customWidth="1"/>
    <col min="24" max="25" width="11.6640625" style="35" customWidth="1"/>
    <col min="26" max="26" width="10.6640625" style="35" bestFit="1" customWidth="1"/>
    <col min="27" max="28" width="11.6640625" style="35" customWidth="1"/>
    <col min="29" max="29" width="10.6640625" style="35" bestFit="1" customWidth="1"/>
    <col min="30" max="31" width="11.6640625" style="35" customWidth="1"/>
    <col min="32" max="32" width="10.6640625" style="35" bestFit="1" customWidth="1"/>
    <col min="33" max="34" width="11.6640625" style="35" customWidth="1"/>
    <col min="35" max="35" width="10.6640625" style="35" bestFit="1" customWidth="1"/>
    <col min="36" max="37" width="11.6640625" style="35" customWidth="1"/>
    <col min="38" max="38" width="10.6640625" style="35" bestFit="1" customWidth="1"/>
    <col min="39" max="40" width="13.44140625" style="35" customWidth="1"/>
    <col min="41" max="41" width="11.6640625" style="35" bestFit="1" customWidth="1"/>
    <col min="42" max="16384" width="9.109375" style="35"/>
  </cols>
  <sheetData>
    <row r="1" spans="1:41" x14ac:dyDescent="0.3">
      <c r="A1" s="55" t="s">
        <v>164</v>
      </c>
    </row>
    <row r="2" spans="1:41" x14ac:dyDescent="0.3">
      <c r="A2" s="55" t="s">
        <v>165</v>
      </c>
    </row>
    <row r="3" spans="1:41" x14ac:dyDescent="0.3">
      <c r="A3" s="55" t="s">
        <v>166</v>
      </c>
    </row>
    <row r="4" spans="1:41" x14ac:dyDescent="0.3">
      <c r="A4" s="55" t="s">
        <v>167</v>
      </c>
    </row>
    <row r="5" spans="1:41" x14ac:dyDescent="0.3">
      <c r="A5" s="55" t="s">
        <v>169</v>
      </c>
    </row>
    <row r="6" spans="1:41" x14ac:dyDescent="0.3">
      <c r="A6" s="55" t="s">
        <v>170</v>
      </c>
    </row>
    <row r="9" spans="1:41" ht="15" thickBot="1" x14ac:dyDescent="0.3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x14ac:dyDescent="0.3">
      <c r="A10" s="36"/>
    </row>
    <row r="11" spans="1:41" ht="15" thickBot="1" x14ac:dyDescent="0.3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ht="15" customHeight="1" thickBot="1" x14ac:dyDescent="0.35">
      <c r="A12" s="49" t="s">
        <v>13</v>
      </c>
      <c r="B12" s="49" t="s">
        <v>14</v>
      </c>
      <c r="C12" s="49" t="s">
        <v>0</v>
      </c>
      <c r="D12" s="50"/>
      <c r="E12" s="51"/>
      <c r="F12" s="49" t="s">
        <v>1</v>
      </c>
      <c r="G12" s="50"/>
      <c r="H12" s="51"/>
      <c r="I12" s="49" t="s">
        <v>2</v>
      </c>
      <c r="J12" s="50"/>
      <c r="K12" s="51"/>
      <c r="L12" s="49" t="s">
        <v>3</v>
      </c>
      <c r="M12" s="50"/>
      <c r="N12" s="51"/>
      <c r="O12" s="49" t="s">
        <v>4</v>
      </c>
      <c r="P12" s="50"/>
      <c r="Q12" s="51"/>
      <c r="R12" s="49" t="s">
        <v>5</v>
      </c>
      <c r="S12" s="50"/>
      <c r="T12" s="51"/>
      <c r="U12" s="49" t="s">
        <v>6</v>
      </c>
      <c r="V12" s="50"/>
      <c r="W12" s="51"/>
      <c r="X12" s="49" t="s">
        <v>7</v>
      </c>
      <c r="Y12" s="50"/>
      <c r="Z12" s="51"/>
      <c r="AA12" s="49" t="s">
        <v>8</v>
      </c>
      <c r="AB12" s="50"/>
      <c r="AC12" s="51"/>
      <c r="AD12" s="49" t="s">
        <v>9</v>
      </c>
      <c r="AE12" s="50"/>
      <c r="AF12" s="51"/>
      <c r="AG12" s="49" t="s">
        <v>10</v>
      </c>
      <c r="AH12" s="50"/>
      <c r="AI12" s="51"/>
      <c r="AJ12" s="49" t="s">
        <v>11</v>
      </c>
      <c r="AK12" s="50"/>
      <c r="AL12" s="51"/>
      <c r="AM12" s="49" t="s">
        <v>12</v>
      </c>
      <c r="AN12" s="50"/>
      <c r="AO12" s="51"/>
    </row>
    <row r="13" spans="1:41" ht="27" thickBot="1" x14ac:dyDescent="0.35">
      <c r="A13" s="49"/>
      <c r="B13" s="49"/>
      <c r="C13" s="48" t="s">
        <v>161</v>
      </c>
      <c r="D13" s="48" t="s">
        <v>162</v>
      </c>
      <c r="E13" s="48" t="s">
        <v>163</v>
      </c>
      <c r="F13" s="48" t="s">
        <v>161</v>
      </c>
      <c r="G13" s="48" t="s">
        <v>162</v>
      </c>
      <c r="H13" s="48" t="s">
        <v>163</v>
      </c>
      <c r="I13" s="48" t="s">
        <v>161</v>
      </c>
      <c r="J13" s="48" t="s">
        <v>162</v>
      </c>
      <c r="K13" s="48" t="s">
        <v>163</v>
      </c>
      <c r="L13" s="48" t="s">
        <v>161</v>
      </c>
      <c r="M13" s="48" t="s">
        <v>162</v>
      </c>
      <c r="N13" s="48" t="s">
        <v>163</v>
      </c>
      <c r="O13" s="48" t="s">
        <v>161</v>
      </c>
      <c r="P13" s="48" t="s">
        <v>162</v>
      </c>
      <c r="Q13" s="48" t="s">
        <v>163</v>
      </c>
      <c r="R13" s="48" t="s">
        <v>161</v>
      </c>
      <c r="S13" s="48" t="s">
        <v>162</v>
      </c>
      <c r="T13" s="48" t="s">
        <v>163</v>
      </c>
      <c r="U13" s="48" t="s">
        <v>161</v>
      </c>
      <c r="V13" s="48" t="s">
        <v>162</v>
      </c>
      <c r="W13" s="48" t="s">
        <v>163</v>
      </c>
      <c r="X13" s="48" t="s">
        <v>161</v>
      </c>
      <c r="Y13" s="48" t="s">
        <v>162</v>
      </c>
      <c r="Z13" s="48" t="s">
        <v>163</v>
      </c>
      <c r="AA13" s="48" t="s">
        <v>161</v>
      </c>
      <c r="AB13" s="48" t="s">
        <v>162</v>
      </c>
      <c r="AC13" s="48" t="s">
        <v>163</v>
      </c>
      <c r="AD13" s="48" t="s">
        <v>161</v>
      </c>
      <c r="AE13" s="48" t="s">
        <v>162</v>
      </c>
      <c r="AF13" s="48" t="s">
        <v>163</v>
      </c>
      <c r="AG13" s="48" t="s">
        <v>161</v>
      </c>
      <c r="AH13" s="48" t="s">
        <v>162</v>
      </c>
      <c r="AI13" s="48" t="s">
        <v>163</v>
      </c>
      <c r="AJ13" s="48" t="s">
        <v>161</v>
      </c>
      <c r="AK13" s="48" t="s">
        <v>162</v>
      </c>
      <c r="AL13" s="48" t="s">
        <v>163</v>
      </c>
      <c r="AM13" s="48" t="s">
        <v>161</v>
      </c>
      <c r="AN13" s="48" t="s">
        <v>162</v>
      </c>
      <c r="AO13" s="48" t="s">
        <v>163</v>
      </c>
    </row>
    <row r="14" spans="1:41" ht="15" outlineLevel="2" thickBot="1" x14ac:dyDescent="0.35">
      <c r="A14" s="37" t="s">
        <v>15</v>
      </c>
      <c r="B14" s="38" t="s">
        <v>16</v>
      </c>
      <c r="C14" s="39">
        <v>10128238.471135534</v>
      </c>
      <c r="D14" s="39">
        <v>6587590.5507248817</v>
      </c>
      <c r="E14" s="39">
        <f t="shared" ref="E14:E37" si="0">C14 - D14</f>
        <v>3540647.9204106526</v>
      </c>
      <c r="F14" s="39">
        <v>10130707.281287616</v>
      </c>
      <c r="G14" s="39">
        <v>6589433.9445418194</v>
      </c>
      <c r="H14" s="39">
        <f t="shared" ref="H14:H37" si="1">F14 - G14</f>
        <v>3541273.3367457967</v>
      </c>
      <c r="I14" s="39">
        <v>10137023.097401395</v>
      </c>
      <c r="J14" s="39">
        <v>6593832.8038523635</v>
      </c>
      <c r="K14" s="39">
        <f t="shared" ref="K14:K37" si="2">I14 - J14</f>
        <v>3543190.293549032</v>
      </c>
      <c r="L14" s="39">
        <v>10147244.51625157</v>
      </c>
      <c r="M14" s="39">
        <v>6600772.8111455049</v>
      </c>
      <c r="N14" s="39">
        <f t="shared" ref="N14:N37" si="3">L14 - M14</f>
        <v>3546471.7051060647</v>
      </c>
      <c r="O14" s="39">
        <v>10157842.694270685</v>
      </c>
      <c r="P14" s="39">
        <v>6607801.504696087</v>
      </c>
      <c r="Q14" s="39">
        <f t="shared" ref="Q14:Q37" si="4">O14 - P14</f>
        <v>3550041.1895745983</v>
      </c>
      <c r="R14" s="39">
        <v>10170043.37689968</v>
      </c>
      <c r="S14" s="39">
        <v>6615561.8475188324</v>
      </c>
      <c r="T14" s="39">
        <f t="shared" ref="T14:T37" si="5">R14 - S14</f>
        <v>3554481.5293808477</v>
      </c>
      <c r="U14" s="39">
        <v>10182349.787404533</v>
      </c>
      <c r="V14" s="39">
        <v>6623204.6988220448</v>
      </c>
      <c r="W14" s="39">
        <f t="shared" ref="W14:W37" si="6">U14 - V14</f>
        <v>3559145.0885824887</v>
      </c>
      <c r="X14" s="39">
        <v>10192360.479141375</v>
      </c>
      <c r="Y14" s="39">
        <v>6629439.2742450973</v>
      </c>
      <c r="Z14" s="39">
        <f t="shared" ref="Z14:Z37" si="7">X14 - Y14</f>
        <v>3562921.2048962777</v>
      </c>
      <c r="AA14" s="39">
        <v>10200578.366493508</v>
      </c>
      <c r="AB14" s="39">
        <v>6634577.3624315877</v>
      </c>
      <c r="AC14" s="39">
        <f t="shared" ref="AC14:AC37" si="8">AA14 - AB14</f>
        <v>3566001.0040619206</v>
      </c>
      <c r="AD14" s="39">
        <v>10207579.095018243</v>
      </c>
      <c r="AE14" s="39">
        <v>6638958.7433623662</v>
      </c>
      <c r="AF14" s="39">
        <f t="shared" ref="AF14:AF37" si="9">AD14 - AE14</f>
        <v>3568620.3516558772</v>
      </c>
      <c r="AG14" s="39">
        <v>10213155.443413764</v>
      </c>
      <c r="AH14" s="39">
        <v>6642517.9114915179</v>
      </c>
      <c r="AI14" s="39">
        <f t="shared" ref="AI14:AI37" si="10">AG14 - AH14</f>
        <v>3570637.5319222463</v>
      </c>
      <c r="AJ14" s="39">
        <v>10218185.904820228</v>
      </c>
      <c r="AK14" s="39">
        <v>6645834.5361108286</v>
      </c>
      <c r="AL14" s="39">
        <f t="shared" ref="AL14:AL37" si="11">AJ14 - AK14</f>
        <v>3572351.3687093994</v>
      </c>
      <c r="AM14" s="39">
        <v>122085308.51353815</v>
      </c>
      <c r="AN14" s="39">
        <v>79409525.988942906</v>
      </c>
      <c r="AO14" s="39">
        <f t="shared" ref="AO14:AO37" si="12">AM14 - AN14</f>
        <v>42675782.524595246</v>
      </c>
    </row>
    <row r="15" spans="1:41" outlineLevel="2" collapsed="1" x14ac:dyDescent="0.3">
      <c r="A15" s="37" t="s">
        <v>15</v>
      </c>
      <c r="B15" s="40" t="s">
        <v>17</v>
      </c>
      <c r="C15" s="41">
        <v>10128238.471135534</v>
      </c>
      <c r="D15" s="41">
        <v>6587590.5507248817</v>
      </c>
      <c r="E15" s="41">
        <f t="shared" si="0"/>
        <v>3540647.9204106526</v>
      </c>
      <c r="F15" s="41">
        <v>10130707.281287616</v>
      </c>
      <c r="G15" s="41">
        <v>6589433.9445418194</v>
      </c>
      <c r="H15" s="41">
        <f t="shared" si="1"/>
        <v>3541273.3367457967</v>
      </c>
      <c r="I15" s="41">
        <v>10137023.097401395</v>
      </c>
      <c r="J15" s="41">
        <v>6593832.8038523635</v>
      </c>
      <c r="K15" s="41">
        <f t="shared" si="2"/>
        <v>3543190.293549032</v>
      </c>
      <c r="L15" s="41">
        <v>10147244.51625157</v>
      </c>
      <c r="M15" s="41">
        <v>6600772.8111455049</v>
      </c>
      <c r="N15" s="41">
        <f t="shared" si="3"/>
        <v>3546471.7051060647</v>
      </c>
      <c r="O15" s="41">
        <v>10157842.694270685</v>
      </c>
      <c r="P15" s="41">
        <v>6607801.504696087</v>
      </c>
      <c r="Q15" s="41">
        <f t="shared" si="4"/>
        <v>3550041.1895745983</v>
      </c>
      <c r="R15" s="41">
        <v>10170043.37689968</v>
      </c>
      <c r="S15" s="41">
        <v>6615561.8475188324</v>
      </c>
      <c r="T15" s="41">
        <f t="shared" si="5"/>
        <v>3554481.5293808477</v>
      </c>
      <c r="U15" s="41">
        <v>10182349.787404533</v>
      </c>
      <c r="V15" s="41">
        <v>6623204.6988220448</v>
      </c>
      <c r="W15" s="41">
        <f t="shared" si="6"/>
        <v>3559145.0885824887</v>
      </c>
      <c r="X15" s="41">
        <v>10192360.479141375</v>
      </c>
      <c r="Y15" s="41">
        <v>6629439.2742450973</v>
      </c>
      <c r="Z15" s="41">
        <f t="shared" si="7"/>
        <v>3562921.2048962777</v>
      </c>
      <c r="AA15" s="41">
        <v>10200578.366493508</v>
      </c>
      <c r="AB15" s="41">
        <v>6634577.3624315877</v>
      </c>
      <c r="AC15" s="41">
        <f t="shared" si="8"/>
        <v>3566001.0040619206</v>
      </c>
      <c r="AD15" s="41">
        <v>10207579.095018243</v>
      </c>
      <c r="AE15" s="41">
        <v>6638958.7433623662</v>
      </c>
      <c r="AF15" s="41">
        <f t="shared" si="9"/>
        <v>3568620.3516558772</v>
      </c>
      <c r="AG15" s="41">
        <v>10213155.443413764</v>
      </c>
      <c r="AH15" s="41">
        <v>6642517.9114915179</v>
      </c>
      <c r="AI15" s="41">
        <f t="shared" si="10"/>
        <v>3570637.5319222463</v>
      </c>
      <c r="AJ15" s="41">
        <v>10218185.904820228</v>
      </c>
      <c r="AK15" s="41">
        <v>6645834.5361108286</v>
      </c>
      <c r="AL15" s="41">
        <f t="shared" si="11"/>
        <v>3572351.3687093994</v>
      </c>
      <c r="AM15" s="41">
        <v>122085308.51353815</v>
      </c>
      <c r="AN15" s="41">
        <v>79409525.988942906</v>
      </c>
      <c r="AO15" s="41">
        <f t="shared" si="12"/>
        <v>42675782.524595246</v>
      </c>
    </row>
    <row r="16" spans="1:41" outlineLevel="2" x14ac:dyDescent="0.3">
      <c r="A16" s="37" t="s">
        <v>18</v>
      </c>
      <c r="B16" s="38" t="s">
        <v>16</v>
      </c>
      <c r="C16" s="39">
        <v>27398162.573758502</v>
      </c>
      <c r="D16" s="39">
        <v>13520906.718912259</v>
      </c>
      <c r="E16" s="39">
        <f t="shared" si="0"/>
        <v>13877255.854846243</v>
      </c>
      <c r="F16" s="39">
        <v>27404125.992070511</v>
      </c>
      <c r="G16" s="39">
        <v>13525676.272264685</v>
      </c>
      <c r="H16" s="39">
        <f t="shared" si="1"/>
        <v>13878449.719805826</v>
      </c>
      <c r="I16" s="39">
        <v>27410031.310545068</v>
      </c>
      <c r="J16" s="39">
        <v>13530374.186805408</v>
      </c>
      <c r="K16" s="39">
        <f t="shared" si="2"/>
        <v>13879657.12373966</v>
      </c>
      <c r="L16" s="39">
        <v>27428583.890725013</v>
      </c>
      <c r="M16" s="39">
        <v>13542155.192536309</v>
      </c>
      <c r="N16" s="39">
        <f t="shared" si="3"/>
        <v>13886428.698188704</v>
      </c>
      <c r="O16" s="39">
        <v>27448103.755242076</v>
      </c>
      <c r="P16" s="39">
        <v>13554377.908648722</v>
      </c>
      <c r="Q16" s="39">
        <f t="shared" si="4"/>
        <v>13893725.846593354</v>
      </c>
      <c r="R16" s="39">
        <v>27463779.742245819</v>
      </c>
      <c r="S16" s="39">
        <v>13564157.352573188</v>
      </c>
      <c r="T16" s="39">
        <f t="shared" si="5"/>
        <v>13899622.389672631</v>
      </c>
      <c r="U16" s="39">
        <v>27478660.854652949</v>
      </c>
      <c r="V16" s="39">
        <v>13573430.286203632</v>
      </c>
      <c r="W16" s="39">
        <f t="shared" si="6"/>
        <v>13905230.568449317</v>
      </c>
      <c r="X16" s="39">
        <v>27486086.363599986</v>
      </c>
      <c r="Y16" s="39">
        <v>13578582.460963102</v>
      </c>
      <c r="Z16" s="39">
        <f t="shared" si="7"/>
        <v>13907503.902636884</v>
      </c>
      <c r="AA16" s="39">
        <v>27493984.894320477</v>
      </c>
      <c r="AB16" s="39">
        <v>13583943.637174208</v>
      </c>
      <c r="AC16" s="39">
        <f t="shared" si="8"/>
        <v>13910041.257146269</v>
      </c>
      <c r="AD16" s="39">
        <v>27510879.305061113</v>
      </c>
      <c r="AE16" s="39">
        <v>13593068.158050319</v>
      </c>
      <c r="AF16" s="39">
        <f t="shared" si="9"/>
        <v>13917811.147010794</v>
      </c>
      <c r="AG16" s="39">
        <v>27528905.650750108</v>
      </c>
      <c r="AH16" s="39">
        <v>13602677.818996001</v>
      </c>
      <c r="AI16" s="39">
        <f t="shared" si="10"/>
        <v>13926227.831754107</v>
      </c>
      <c r="AJ16" s="39">
        <v>27569918.498022545</v>
      </c>
      <c r="AK16" s="39">
        <v>13624369.179007795</v>
      </c>
      <c r="AL16" s="39">
        <f t="shared" si="11"/>
        <v>13945549.31901475</v>
      </c>
      <c r="AM16" s="39">
        <v>329621222.83099401</v>
      </c>
      <c r="AN16" s="39">
        <v>162793719.17213568</v>
      </c>
      <c r="AO16" s="39">
        <f t="shared" si="12"/>
        <v>166827503.65885833</v>
      </c>
    </row>
    <row r="17" spans="1:41" ht="15" outlineLevel="2" thickBot="1" x14ac:dyDescent="0.35">
      <c r="A17" s="37" t="s">
        <v>18</v>
      </c>
      <c r="B17" s="38" t="s">
        <v>19</v>
      </c>
      <c r="C17" s="39">
        <v>-635827.43194233149</v>
      </c>
      <c r="D17" s="39">
        <v>-275963.59390739701</v>
      </c>
      <c r="E17" s="39">
        <f t="shared" si="0"/>
        <v>-359863.83803493448</v>
      </c>
      <c r="F17" s="39">
        <v>-635827.43194233149</v>
      </c>
      <c r="G17" s="39">
        <v>-275963.59390739701</v>
      </c>
      <c r="H17" s="39">
        <f t="shared" si="1"/>
        <v>-359863.83803493448</v>
      </c>
      <c r="I17" s="39">
        <v>-635827.43194233149</v>
      </c>
      <c r="J17" s="39">
        <v>-275963.59390739701</v>
      </c>
      <c r="K17" s="39">
        <f t="shared" si="2"/>
        <v>-359863.83803493448</v>
      </c>
      <c r="L17" s="39">
        <v>-635827.43194233149</v>
      </c>
      <c r="M17" s="39">
        <v>-275963.59390739701</v>
      </c>
      <c r="N17" s="39">
        <f t="shared" si="3"/>
        <v>-359863.83803493448</v>
      </c>
      <c r="O17" s="39">
        <v>-635827.43194233149</v>
      </c>
      <c r="P17" s="39">
        <v>-275963.59390739701</v>
      </c>
      <c r="Q17" s="39">
        <f t="shared" si="4"/>
        <v>-359863.83803493448</v>
      </c>
      <c r="R17" s="39">
        <v>-635827.43194233149</v>
      </c>
      <c r="S17" s="39">
        <v>-275963.59390739701</v>
      </c>
      <c r="T17" s="39">
        <f t="shared" si="5"/>
        <v>-359863.83803493448</v>
      </c>
      <c r="U17" s="39">
        <v>-635827.43194233149</v>
      </c>
      <c r="V17" s="39">
        <v>-275963.59390739701</v>
      </c>
      <c r="W17" s="39">
        <f t="shared" si="6"/>
        <v>-359863.83803493448</v>
      </c>
      <c r="X17" s="39">
        <v>-635827.43194233149</v>
      </c>
      <c r="Y17" s="39">
        <v>-275963.59390739701</v>
      </c>
      <c r="Z17" s="39">
        <f t="shared" si="7"/>
        <v>-359863.83803493448</v>
      </c>
      <c r="AA17" s="39">
        <v>-635827.43194233149</v>
      </c>
      <c r="AB17" s="39">
        <v>-275963.59390739701</v>
      </c>
      <c r="AC17" s="39">
        <f t="shared" si="8"/>
        <v>-359863.83803493448</v>
      </c>
      <c r="AD17" s="39">
        <v>-635827.43194233149</v>
      </c>
      <c r="AE17" s="39">
        <v>-275963.59390739701</v>
      </c>
      <c r="AF17" s="39">
        <f t="shared" si="9"/>
        <v>-359863.83803493448</v>
      </c>
      <c r="AG17" s="39">
        <v>-635827.43194233149</v>
      </c>
      <c r="AH17" s="39">
        <v>-275963.59390739701</v>
      </c>
      <c r="AI17" s="39">
        <f t="shared" si="10"/>
        <v>-359863.83803493448</v>
      </c>
      <c r="AJ17" s="39">
        <v>-635827.43194233149</v>
      </c>
      <c r="AK17" s="39">
        <v>-275963.59390739701</v>
      </c>
      <c r="AL17" s="39">
        <f t="shared" si="11"/>
        <v>-359863.83803493448</v>
      </c>
      <c r="AM17" s="39">
        <v>-7629929.1833079802</v>
      </c>
      <c r="AN17" s="39">
        <v>-3311563.1268887641</v>
      </c>
      <c r="AO17" s="39">
        <f t="shared" si="12"/>
        <v>-4318366.0564192161</v>
      </c>
    </row>
    <row r="18" spans="1:41" outlineLevel="2" collapsed="1" x14ac:dyDescent="0.3">
      <c r="A18" s="37" t="s">
        <v>18</v>
      </c>
      <c r="B18" s="40" t="s">
        <v>20</v>
      </c>
      <c r="C18" s="41">
        <v>26762335.141816169</v>
      </c>
      <c r="D18" s="41">
        <v>13244943.125004862</v>
      </c>
      <c r="E18" s="41">
        <f t="shared" si="0"/>
        <v>13517392.016811308</v>
      </c>
      <c r="F18" s="41">
        <v>26768298.560128178</v>
      </c>
      <c r="G18" s="41">
        <v>13249712.678357288</v>
      </c>
      <c r="H18" s="41">
        <f t="shared" si="1"/>
        <v>13518585.88177089</v>
      </c>
      <c r="I18" s="41">
        <v>26774203.878602736</v>
      </c>
      <c r="J18" s="41">
        <v>13254410.592898011</v>
      </c>
      <c r="K18" s="41">
        <f t="shared" si="2"/>
        <v>13519793.285704724</v>
      </c>
      <c r="L18" s="41">
        <v>26792756.45878268</v>
      </c>
      <c r="M18" s="41">
        <v>13266191.598628912</v>
      </c>
      <c r="N18" s="41">
        <f t="shared" si="3"/>
        <v>13526564.860153768</v>
      </c>
      <c r="O18" s="41">
        <v>26812276.323299743</v>
      </c>
      <c r="P18" s="41">
        <v>13278414.314741325</v>
      </c>
      <c r="Q18" s="41">
        <f t="shared" si="4"/>
        <v>13533862.008558419</v>
      </c>
      <c r="R18" s="41">
        <v>26827952.310303487</v>
      </c>
      <c r="S18" s="41">
        <v>13288193.758665791</v>
      </c>
      <c r="T18" s="41">
        <f t="shared" si="5"/>
        <v>13539758.551637696</v>
      </c>
      <c r="U18" s="41">
        <v>26842833.422710616</v>
      </c>
      <c r="V18" s="41">
        <v>13297466.692296235</v>
      </c>
      <c r="W18" s="41">
        <f t="shared" si="6"/>
        <v>13545366.730414381</v>
      </c>
      <c r="X18" s="41">
        <v>26850258.931657653</v>
      </c>
      <c r="Y18" s="41">
        <v>13302618.867055705</v>
      </c>
      <c r="Z18" s="41">
        <f t="shared" si="7"/>
        <v>13547640.064601948</v>
      </c>
      <c r="AA18" s="41">
        <v>26858157.462378144</v>
      </c>
      <c r="AB18" s="41">
        <v>13307980.04326681</v>
      </c>
      <c r="AC18" s="41">
        <f t="shared" si="8"/>
        <v>13550177.419111334</v>
      </c>
      <c r="AD18" s="41">
        <v>26875051.873118781</v>
      </c>
      <c r="AE18" s="41">
        <v>13317104.564142922</v>
      </c>
      <c r="AF18" s="41">
        <f t="shared" si="9"/>
        <v>13557947.308975859</v>
      </c>
      <c r="AG18" s="41">
        <v>26893078.218807776</v>
      </c>
      <c r="AH18" s="41">
        <v>13326714.225088604</v>
      </c>
      <c r="AI18" s="41">
        <f t="shared" si="10"/>
        <v>13566363.993719172</v>
      </c>
      <c r="AJ18" s="41">
        <v>26934091.066080213</v>
      </c>
      <c r="AK18" s="41">
        <v>13348405.585100397</v>
      </c>
      <c r="AL18" s="41">
        <f t="shared" si="11"/>
        <v>13585685.480979815</v>
      </c>
      <c r="AM18" s="41">
        <v>321991293.647686</v>
      </c>
      <c r="AN18" s="41">
        <v>159482156.04524693</v>
      </c>
      <c r="AO18" s="41">
        <f t="shared" si="12"/>
        <v>162509137.60243908</v>
      </c>
    </row>
    <row r="19" spans="1:41" ht="15" outlineLevel="2" thickBot="1" x14ac:dyDescent="0.35">
      <c r="A19" s="37" t="s">
        <v>21</v>
      </c>
      <c r="B19" s="38" t="s">
        <v>16</v>
      </c>
      <c r="C19" s="39">
        <v>40989458.47447969</v>
      </c>
      <c r="D19" s="39">
        <v>36696150.37798778</v>
      </c>
      <c r="E19" s="39">
        <f t="shared" si="0"/>
        <v>4293308.0964919105</v>
      </c>
      <c r="F19" s="39">
        <v>40979692.905972779</v>
      </c>
      <c r="G19" s="39">
        <v>36706636.438179784</v>
      </c>
      <c r="H19" s="39">
        <f t="shared" si="1"/>
        <v>4273056.4677929953</v>
      </c>
      <c r="I19" s="39">
        <v>41223129.468528762</v>
      </c>
      <c r="J19" s="39">
        <v>36932800.173891082</v>
      </c>
      <c r="K19" s="39">
        <f t="shared" si="2"/>
        <v>4290329.2946376801</v>
      </c>
      <c r="L19" s="39">
        <v>41442635.408971056</v>
      </c>
      <c r="M19" s="39">
        <v>37136182.546342887</v>
      </c>
      <c r="N19" s="39">
        <f t="shared" si="3"/>
        <v>4306452.8626281694</v>
      </c>
      <c r="O19" s="39">
        <v>41757157.59317819</v>
      </c>
      <c r="P19" s="39">
        <v>37416885.299469285</v>
      </c>
      <c r="Q19" s="39">
        <f t="shared" si="4"/>
        <v>4340272.2937089056</v>
      </c>
      <c r="R19" s="39">
        <v>42094772.29584422</v>
      </c>
      <c r="S19" s="39">
        <v>37718632.082063653</v>
      </c>
      <c r="T19" s="39">
        <f t="shared" si="5"/>
        <v>4376140.213780567</v>
      </c>
      <c r="U19" s="39">
        <v>42285189.225554869</v>
      </c>
      <c r="V19" s="39">
        <v>37909526.577139601</v>
      </c>
      <c r="W19" s="39">
        <f t="shared" si="6"/>
        <v>4375662.6484152675</v>
      </c>
      <c r="X19" s="39">
        <v>42512281.85109216</v>
      </c>
      <c r="Y19" s="39">
        <v>38148436.948328398</v>
      </c>
      <c r="Z19" s="39">
        <f t="shared" si="7"/>
        <v>4363844.9027637616</v>
      </c>
      <c r="AA19" s="39">
        <v>42712773.889789119</v>
      </c>
      <c r="AB19" s="39">
        <v>38361197.058321357</v>
      </c>
      <c r="AC19" s="39">
        <f t="shared" si="8"/>
        <v>4351576.8314677626</v>
      </c>
      <c r="AD19" s="39">
        <v>42898894.478309952</v>
      </c>
      <c r="AE19" s="39">
        <v>38555959.916376382</v>
      </c>
      <c r="AF19" s="39">
        <f t="shared" si="9"/>
        <v>4342934.5619335696</v>
      </c>
      <c r="AG19" s="39">
        <v>42994098.419886157</v>
      </c>
      <c r="AH19" s="39">
        <v>38661890.811195798</v>
      </c>
      <c r="AI19" s="39">
        <f t="shared" si="10"/>
        <v>4332207.6086903587</v>
      </c>
      <c r="AJ19" s="39">
        <v>43172354.456698798</v>
      </c>
      <c r="AK19" s="39">
        <v>38819862.93735709</v>
      </c>
      <c r="AL19" s="39">
        <f t="shared" si="11"/>
        <v>4352491.5193417072</v>
      </c>
      <c r="AM19" s="39">
        <v>505062438.46830535</v>
      </c>
      <c r="AN19" s="39">
        <v>453064161.16665334</v>
      </c>
      <c r="AO19" s="39">
        <f t="shared" si="12"/>
        <v>51998277.301652014</v>
      </c>
    </row>
    <row r="20" spans="1:41" outlineLevel="2" collapsed="1" x14ac:dyDescent="0.3">
      <c r="A20" s="37" t="s">
        <v>21</v>
      </c>
      <c r="B20" s="40" t="s">
        <v>22</v>
      </c>
      <c r="C20" s="41">
        <v>40989458.47447969</v>
      </c>
      <c r="D20" s="41">
        <v>36696150.37798778</v>
      </c>
      <c r="E20" s="41">
        <f t="shared" si="0"/>
        <v>4293308.0964919105</v>
      </c>
      <c r="F20" s="41">
        <v>40979692.905972779</v>
      </c>
      <c r="G20" s="41">
        <v>36706636.438179784</v>
      </c>
      <c r="H20" s="41">
        <f t="shared" si="1"/>
        <v>4273056.4677929953</v>
      </c>
      <c r="I20" s="41">
        <v>41223129.468528762</v>
      </c>
      <c r="J20" s="41">
        <v>36932800.173891082</v>
      </c>
      <c r="K20" s="41">
        <f t="shared" si="2"/>
        <v>4290329.2946376801</v>
      </c>
      <c r="L20" s="41">
        <v>41442635.408971056</v>
      </c>
      <c r="M20" s="41">
        <v>37136182.546342887</v>
      </c>
      <c r="N20" s="41">
        <f t="shared" si="3"/>
        <v>4306452.8626281694</v>
      </c>
      <c r="O20" s="41">
        <v>41757157.59317819</v>
      </c>
      <c r="P20" s="41">
        <v>37416885.299469285</v>
      </c>
      <c r="Q20" s="41">
        <f t="shared" si="4"/>
        <v>4340272.2937089056</v>
      </c>
      <c r="R20" s="41">
        <v>42094772.29584422</v>
      </c>
      <c r="S20" s="41">
        <v>37718632.082063653</v>
      </c>
      <c r="T20" s="41">
        <f t="shared" si="5"/>
        <v>4376140.213780567</v>
      </c>
      <c r="U20" s="41">
        <v>42285189.225554869</v>
      </c>
      <c r="V20" s="41">
        <v>37909526.577139601</v>
      </c>
      <c r="W20" s="41">
        <f t="shared" si="6"/>
        <v>4375662.6484152675</v>
      </c>
      <c r="X20" s="41">
        <v>42512281.85109216</v>
      </c>
      <c r="Y20" s="41">
        <v>38148436.948328398</v>
      </c>
      <c r="Z20" s="41">
        <f t="shared" si="7"/>
        <v>4363844.9027637616</v>
      </c>
      <c r="AA20" s="41">
        <v>42712773.889789119</v>
      </c>
      <c r="AB20" s="41">
        <v>38361197.058321357</v>
      </c>
      <c r="AC20" s="41">
        <f t="shared" si="8"/>
        <v>4351576.8314677626</v>
      </c>
      <c r="AD20" s="41">
        <v>42898894.478309952</v>
      </c>
      <c r="AE20" s="41">
        <v>38555959.916376382</v>
      </c>
      <c r="AF20" s="41">
        <f t="shared" si="9"/>
        <v>4342934.5619335696</v>
      </c>
      <c r="AG20" s="41">
        <v>42994098.419886157</v>
      </c>
      <c r="AH20" s="41">
        <v>38661890.811195798</v>
      </c>
      <c r="AI20" s="41">
        <f t="shared" si="10"/>
        <v>4332207.6086903587</v>
      </c>
      <c r="AJ20" s="41">
        <v>43172354.456698798</v>
      </c>
      <c r="AK20" s="41">
        <v>38819862.93735709</v>
      </c>
      <c r="AL20" s="41">
        <f t="shared" si="11"/>
        <v>4352491.5193417072</v>
      </c>
      <c r="AM20" s="41">
        <v>505062438.46830535</v>
      </c>
      <c r="AN20" s="41">
        <v>453064161.16665334</v>
      </c>
      <c r="AO20" s="41">
        <f t="shared" si="12"/>
        <v>51998277.301652014</v>
      </c>
    </row>
    <row r="21" spans="1:41" outlineLevel="2" x14ac:dyDescent="0.3">
      <c r="A21" s="37" t="s">
        <v>23</v>
      </c>
      <c r="B21" s="38" t="s">
        <v>16</v>
      </c>
      <c r="C21" s="39">
        <v>11056544.453675026</v>
      </c>
      <c r="D21" s="39">
        <v>11668268.182752391</v>
      </c>
      <c r="E21" s="39">
        <f t="shared" si="0"/>
        <v>-611723.72907736525</v>
      </c>
      <c r="F21" s="39">
        <v>11098606.472382382</v>
      </c>
      <c r="G21" s="39">
        <v>11719406.164483402</v>
      </c>
      <c r="H21" s="39">
        <f t="shared" si="1"/>
        <v>-620799.69210102037</v>
      </c>
      <c r="I21" s="39">
        <v>11136798.204343624</v>
      </c>
      <c r="J21" s="39">
        <v>11765945.806531541</v>
      </c>
      <c r="K21" s="39">
        <f t="shared" si="2"/>
        <v>-629147.60218791664</v>
      </c>
      <c r="L21" s="39">
        <v>11175819.331295414</v>
      </c>
      <c r="M21" s="39">
        <v>11813470.877902161</v>
      </c>
      <c r="N21" s="39">
        <f t="shared" si="3"/>
        <v>-637651.54660674743</v>
      </c>
      <c r="O21" s="39">
        <v>11213113.957532687</v>
      </c>
      <c r="P21" s="39">
        <v>11858944.666968502</v>
      </c>
      <c r="Q21" s="39">
        <f t="shared" si="4"/>
        <v>-645830.70943581499</v>
      </c>
      <c r="R21" s="39">
        <v>11247681.639607906</v>
      </c>
      <c r="S21" s="39">
        <v>11901178.5267218</v>
      </c>
      <c r="T21" s="39">
        <f t="shared" si="5"/>
        <v>-653496.8871138934</v>
      </c>
      <c r="U21" s="39">
        <v>11279935.721273804</v>
      </c>
      <c r="V21" s="39">
        <v>11940663.559259342</v>
      </c>
      <c r="W21" s="39">
        <f t="shared" si="6"/>
        <v>-660727.83798553795</v>
      </c>
      <c r="X21" s="39">
        <v>11311576.168399431</v>
      </c>
      <c r="Y21" s="39">
        <v>11979419.524849664</v>
      </c>
      <c r="Z21" s="39">
        <f t="shared" si="7"/>
        <v>-667843.35645023361</v>
      </c>
      <c r="AA21" s="39">
        <v>11342902.155927729</v>
      </c>
      <c r="AB21" s="39">
        <v>12017801.877982147</v>
      </c>
      <c r="AC21" s="39">
        <f t="shared" si="8"/>
        <v>-674899.72205441818</v>
      </c>
      <c r="AD21" s="39">
        <v>11373117.397241719</v>
      </c>
      <c r="AE21" s="39">
        <v>12054864.53486722</v>
      </c>
      <c r="AF21" s="39">
        <f t="shared" si="9"/>
        <v>-681747.13762550056</v>
      </c>
      <c r="AG21" s="39">
        <v>11403543.819328416</v>
      </c>
      <c r="AH21" s="39">
        <v>12092178.101305004</v>
      </c>
      <c r="AI21" s="39">
        <f t="shared" si="10"/>
        <v>-688634.28197658807</v>
      </c>
      <c r="AJ21" s="39">
        <v>11544596.704881711</v>
      </c>
      <c r="AK21" s="39">
        <v>12260929.051384281</v>
      </c>
      <c r="AL21" s="39">
        <f t="shared" si="11"/>
        <v>-716332.34650257044</v>
      </c>
      <c r="AM21" s="39">
        <v>135184236.02588987</v>
      </c>
      <c r="AN21" s="39">
        <v>143073070.87500748</v>
      </c>
      <c r="AO21" s="39">
        <f t="shared" si="12"/>
        <v>-7888834.8491176069</v>
      </c>
    </row>
    <row r="22" spans="1:41" ht="15" outlineLevel="2" thickBot="1" x14ac:dyDescent="0.35">
      <c r="A22" s="37" t="s">
        <v>23</v>
      </c>
      <c r="B22" s="38" t="s">
        <v>19</v>
      </c>
      <c r="C22" s="39">
        <v>-4048.071513529369</v>
      </c>
      <c r="D22" s="39">
        <v>-3728.3315692093283</v>
      </c>
      <c r="E22" s="39">
        <f t="shared" si="0"/>
        <v>-319.73994432004065</v>
      </c>
      <c r="F22" s="39">
        <v>-4048.071513529369</v>
      </c>
      <c r="G22" s="39">
        <v>-3728.3315692093283</v>
      </c>
      <c r="H22" s="39">
        <f t="shared" si="1"/>
        <v>-319.73994432004065</v>
      </c>
      <c r="I22" s="39">
        <v>-4048.071513529369</v>
      </c>
      <c r="J22" s="39">
        <v>-3728.3315692093283</v>
      </c>
      <c r="K22" s="39">
        <f t="shared" si="2"/>
        <v>-319.73994432004065</v>
      </c>
      <c r="L22" s="39">
        <v>-4048.071513529369</v>
      </c>
      <c r="M22" s="39">
        <v>-3728.3315692093283</v>
      </c>
      <c r="N22" s="39">
        <f t="shared" si="3"/>
        <v>-319.73994432004065</v>
      </c>
      <c r="O22" s="39">
        <v>-4048.071513529369</v>
      </c>
      <c r="P22" s="39">
        <v>-3728.3315692093283</v>
      </c>
      <c r="Q22" s="39">
        <f t="shared" si="4"/>
        <v>-319.73994432004065</v>
      </c>
      <c r="R22" s="39">
        <v>-4048.071513529369</v>
      </c>
      <c r="S22" s="39">
        <v>-3728.3315692093283</v>
      </c>
      <c r="T22" s="39">
        <f t="shared" si="5"/>
        <v>-319.73994432004065</v>
      </c>
      <c r="U22" s="39">
        <v>-4048.071513529369</v>
      </c>
      <c r="V22" s="39">
        <v>-3728.3315692093283</v>
      </c>
      <c r="W22" s="39">
        <f t="shared" si="6"/>
        <v>-319.73994432004065</v>
      </c>
      <c r="X22" s="39">
        <v>-4048.071513529369</v>
      </c>
      <c r="Y22" s="39">
        <v>-3728.3315692093283</v>
      </c>
      <c r="Z22" s="39">
        <f t="shared" si="7"/>
        <v>-319.73994432004065</v>
      </c>
      <c r="AA22" s="39">
        <v>-4048.071513529369</v>
      </c>
      <c r="AB22" s="39">
        <v>-3728.3315692093283</v>
      </c>
      <c r="AC22" s="39">
        <f t="shared" si="8"/>
        <v>-319.73994432004065</v>
      </c>
      <c r="AD22" s="39">
        <v>-4048.071513529369</v>
      </c>
      <c r="AE22" s="39">
        <v>-3728.3315692093283</v>
      </c>
      <c r="AF22" s="39">
        <f t="shared" si="9"/>
        <v>-319.73994432004065</v>
      </c>
      <c r="AG22" s="39">
        <v>-4048.071513529369</v>
      </c>
      <c r="AH22" s="39">
        <v>-3728.3315692093283</v>
      </c>
      <c r="AI22" s="39">
        <f t="shared" si="10"/>
        <v>-319.73994432004065</v>
      </c>
      <c r="AJ22" s="39">
        <v>-4048.071513529369</v>
      </c>
      <c r="AK22" s="39">
        <v>-3728.3315692093283</v>
      </c>
      <c r="AL22" s="39">
        <f t="shared" si="11"/>
        <v>-319.73994432004065</v>
      </c>
      <c r="AM22" s="39">
        <v>-48576.858162352415</v>
      </c>
      <c r="AN22" s="39">
        <v>-44739.978830511936</v>
      </c>
      <c r="AO22" s="39">
        <f t="shared" si="12"/>
        <v>-3836.8793318404787</v>
      </c>
    </row>
    <row r="23" spans="1:41" outlineLevel="2" collapsed="1" x14ac:dyDescent="0.3">
      <c r="A23" s="37" t="s">
        <v>23</v>
      </c>
      <c r="B23" s="40" t="s">
        <v>24</v>
      </c>
      <c r="C23" s="41">
        <v>11052496.382161496</v>
      </c>
      <c r="D23" s="41">
        <v>11664539.851183182</v>
      </c>
      <c r="E23" s="41">
        <f t="shared" si="0"/>
        <v>-612043.46902168542</v>
      </c>
      <c r="F23" s="41">
        <v>11094558.400868852</v>
      </c>
      <c r="G23" s="41">
        <v>11715677.832914192</v>
      </c>
      <c r="H23" s="41">
        <f t="shared" si="1"/>
        <v>-621119.43204534054</v>
      </c>
      <c r="I23" s="41">
        <v>11132750.132830095</v>
      </c>
      <c r="J23" s="41">
        <v>11762217.474962331</v>
      </c>
      <c r="K23" s="41">
        <f t="shared" si="2"/>
        <v>-629467.34213223681</v>
      </c>
      <c r="L23" s="41">
        <v>11171771.259781884</v>
      </c>
      <c r="M23" s="41">
        <v>11809742.546332952</v>
      </c>
      <c r="N23" s="41">
        <f t="shared" si="3"/>
        <v>-637971.28655106761</v>
      </c>
      <c r="O23" s="41">
        <v>11209065.886019157</v>
      </c>
      <c r="P23" s="41">
        <v>11855216.335399292</v>
      </c>
      <c r="Q23" s="41">
        <f t="shared" si="4"/>
        <v>-646150.44938013516</v>
      </c>
      <c r="R23" s="41">
        <v>11243633.568094376</v>
      </c>
      <c r="S23" s="41">
        <v>11897450.19515259</v>
      </c>
      <c r="T23" s="41">
        <f t="shared" si="5"/>
        <v>-653816.62705821358</v>
      </c>
      <c r="U23" s="41">
        <v>11275887.649760274</v>
      </c>
      <c r="V23" s="41">
        <v>11936935.227690132</v>
      </c>
      <c r="W23" s="41">
        <f t="shared" si="6"/>
        <v>-661047.57792985812</v>
      </c>
      <c r="X23" s="41">
        <v>11307528.096885901</v>
      </c>
      <c r="Y23" s="41">
        <v>11975691.193280455</v>
      </c>
      <c r="Z23" s="41">
        <f t="shared" si="7"/>
        <v>-668163.09639455378</v>
      </c>
      <c r="AA23" s="41">
        <v>11338854.084414199</v>
      </c>
      <c r="AB23" s="41">
        <v>12014073.546412937</v>
      </c>
      <c r="AC23" s="41">
        <f t="shared" si="8"/>
        <v>-675219.46199873835</v>
      </c>
      <c r="AD23" s="41">
        <v>11369069.325728189</v>
      </c>
      <c r="AE23" s="41">
        <v>12051136.20329801</v>
      </c>
      <c r="AF23" s="41">
        <f t="shared" si="9"/>
        <v>-682066.87756982073</v>
      </c>
      <c r="AG23" s="41">
        <v>11399495.747814886</v>
      </c>
      <c r="AH23" s="41">
        <v>12088449.769735795</v>
      </c>
      <c r="AI23" s="41">
        <f t="shared" si="10"/>
        <v>-688954.02192090824</v>
      </c>
      <c r="AJ23" s="41">
        <v>11540548.633368181</v>
      </c>
      <c r="AK23" s="41">
        <v>12257200.719815072</v>
      </c>
      <c r="AL23" s="41">
        <f t="shared" si="11"/>
        <v>-716652.08644689061</v>
      </c>
      <c r="AM23" s="41">
        <v>135135659.16772753</v>
      </c>
      <c r="AN23" s="41">
        <v>143028330.89617696</v>
      </c>
      <c r="AO23" s="41">
        <f t="shared" si="12"/>
        <v>-7892671.728449434</v>
      </c>
    </row>
    <row r="24" spans="1:41" outlineLevel="2" x14ac:dyDescent="0.3">
      <c r="A24" s="37" t="s">
        <v>25</v>
      </c>
      <c r="B24" s="38" t="s">
        <v>16</v>
      </c>
      <c r="C24" s="39">
        <v>34938940.030150302</v>
      </c>
      <c r="D24" s="39">
        <v>36520874.835270233</v>
      </c>
      <c r="E24" s="39">
        <f t="shared" si="0"/>
        <v>-1581934.8051199317</v>
      </c>
      <c r="F24" s="39">
        <v>35204658.869125172</v>
      </c>
      <c r="G24" s="39">
        <v>36763199.464325286</v>
      </c>
      <c r="H24" s="39">
        <f t="shared" si="1"/>
        <v>-1558540.595200114</v>
      </c>
      <c r="I24" s="39">
        <v>35483554.922939353</v>
      </c>
      <c r="J24" s="39">
        <v>37017762.588081732</v>
      </c>
      <c r="K24" s="39">
        <f t="shared" si="2"/>
        <v>-1534207.6651423797</v>
      </c>
      <c r="L24" s="39">
        <v>35779277.06640441</v>
      </c>
      <c r="M24" s="39">
        <v>37287953.136133477</v>
      </c>
      <c r="N24" s="39">
        <f t="shared" si="3"/>
        <v>-1508676.0697290674</v>
      </c>
      <c r="O24" s="39">
        <v>36093507.758203454</v>
      </c>
      <c r="P24" s="39">
        <v>37575333.708841935</v>
      </c>
      <c r="Q24" s="39">
        <f t="shared" si="4"/>
        <v>-1481825.9506384805</v>
      </c>
      <c r="R24" s="39">
        <v>36421221.196079761</v>
      </c>
      <c r="S24" s="39">
        <v>37875236.534769014</v>
      </c>
      <c r="T24" s="39">
        <f t="shared" si="5"/>
        <v>-1454015.3386892527</v>
      </c>
      <c r="U24" s="39">
        <v>36751937.244326837</v>
      </c>
      <c r="V24" s="39">
        <v>38177928.069469623</v>
      </c>
      <c r="W24" s="39">
        <f t="shared" si="6"/>
        <v>-1425990.8251427859</v>
      </c>
      <c r="X24" s="39">
        <v>37082378.373116747</v>
      </c>
      <c r="Y24" s="39">
        <v>38480363.977258019</v>
      </c>
      <c r="Z24" s="39">
        <f t="shared" si="7"/>
        <v>-1397985.6041412726</v>
      </c>
      <c r="AA24" s="39">
        <v>37417207.265992604</v>
      </c>
      <c r="AB24" s="39">
        <v>38786874.916585892</v>
      </c>
      <c r="AC24" s="39">
        <f t="shared" si="8"/>
        <v>-1369667.6505932882</v>
      </c>
      <c r="AD24" s="39">
        <v>37752717.105855905</v>
      </c>
      <c r="AE24" s="39">
        <v>39094018.50500112</v>
      </c>
      <c r="AF24" s="39">
        <f t="shared" si="9"/>
        <v>-1341301.3991452157</v>
      </c>
      <c r="AG24" s="39">
        <v>38080095.040552907</v>
      </c>
      <c r="AH24" s="39">
        <v>39393609.606454812</v>
      </c>
      <c r="AI24" s="39">
        <f t="shared" si="10"/>
        <v>-1313514.5659019053</v>
      </c>
      <c r="AJ24" s="39">
        <v>38385461.124042436</v>
      </c>
      <c r="AK24" s="39">
        <v>39672757.012155205</v>
      </c>
      <c r="AL24" s="39">
        <f t="shared" si="11"/>
        <v>-1287295.8881127685</v>
      </c>
      <c r="AM24" s="39">
        <v>439390955.99678981</v>
      </c>
      <c r="AN24" s="39">
        <v>456645912.35434622</v>
      </c>
      <c r="AO24" s="39">
        <f t="shared" si="12"/>
        <v>-17254956.357556403</v>
      </c>
    </row>
    <row r="25" spans="1:41" ht="15" outlineLevel="2" thickBot="1" x14ac:dyDescent="0.35">
      <c r="A25" s="37" t="s">
        <v>25</v>
      </c>
      <c r="B25" s="38" t="s">
        <v>19</v>
      </c>
      <c r="C25" s="39">
        <v>-0.21123576301501779</v>
      </c>
      <c r="D25" s="39">
        <v>-0.21712963105075425</v>
      </c>
      <c r="E25" s="39">
        <f t="shared" si="0"/>
        <v>5.8938680357364659E-3</v>
      </c>
      <c r="F25" s="39">
        <v>-0.21123576301501779</v>
      </c>
      <c r="G25" s="39">
        <v>-0.21712963105075425</v>
      </c>
      <c r="H25" s="39">
        <f t="shared" si="1"/>
        <v>5.8938680357364659E-3</v>
      </c>
      <c r="I25" s="39">
        <v>-0.21123576301501779</v>
      </c>
      <c r="J25" s="39">
        <v>-0.21712963105075425</v>
      </c>
      <c r="K25" s="39">
        <f t="shared" si="2"/>
        <v>5.8938680357364659E-3</v>
      </c>
      <c r="L25" s="39">
        <v>-0.21123576301501779</v>
      </c>
      <c r="M25" s="39">
        <v>-0.21712963105075425</v>
      </c>
      <c r="N25" s="39">
        <f t="shared" si="3"/>
        <v>5.8938680357364659E-3</v>
      </c>
      <c r="O25" s="39">
        <v>-0.21123576301501779</v>
      </c>
      <c r="P25" s="39">
        <v>-0.21712963105075425</v>
      </c>
      <c r="Q25" s="39">
        <f t="shared" si="4"/>
        <v>5.8938680357364659E-3</v>
      </c>
      <c r="R25" s="39">
        <v>-0.21123576301501779</v>
      </c>
      <c r="S25" s="39">
        <v>-0.21712963105075425</v>
      </c>
      <c r="T25" s="39">
        <f t="shared" si="5"/>
        <v>5.8938680357364659E-3</v>
      </c>
      <c r="U25" s="39">
        <v>-0.21123576301501779</v>
      </c>
      <c r="V25" s="39">
        <v>-0.21712963105075425</v>
      </c>
      <c r="W25" s="39">
        <f t="shared" si="6"/>
        <v>5.8938680357364659E-3</v>
      </c>
      <c r="X25" s="39">
        <v>-0.21123576301501779</v>
      </c>
      <c r="Y25" s="39">
        <v>-0.21712963105075425</v>
      </c>
      <c r="Z25" s="39">
        <f t="shared" si="7"/>
        <v>5.8938680357364659E-3</v>
      </c>
      <c r="AA25" s="39">
        <v>-0.21123576301501779</v>
      </c>
      <c r="AB25" s="39">
        <v>-0.21712963105075425</v>
      </c>
      <c r="AC25" s="39">
        <f t="shared" si="8"/>
        <v>5.8938680357364659E-3</v>
      </c>
      <c r="AD25" s="39">
        <v>-0.21123576301501779</v>
      </c>
      <c r="AE25" s="39">
        <v>-0.21712963105075425</v>
      </c>
      <c r="AF25" s="39">
        <f t="shared" si="9"/>
        <v>5.8938680357364659E-3</v>
      </c>
      <c r="AG25" s="39">
        <v>-0.21123576301501779</v>
      </c>
      <c r="AH25" s="39">
        <v>-0.21712963105075425</v>
      </c>
      <c r="AI25" s="39">
        <f t="shared" si="10"/>
        <v>5.8938680357364659E-3</v>
      </c>
      <c r="AJ25" s="39">
        <v>-0.21123576301501779</v>
      </c>
      <c r="AK25" s="39">
        <v>-0.21712963105075425</v>
      </c>
      <c r="AL25" s="39">
        <f t="shared" si="11"/>
        <v>5.8938680357364659E-3</v>
      </c>
      <c r="AM25" s="39">
        <v>-2.534829156180213</v>
      </c>
      <c r="AN25" s="39">
        <v>-2.6055555726090507</v>
      </c>
      <c r="AO25" s="39">
        <f t="shared" si="12"/>
        <v>7.0726416428837702E-2</v>
      </c>
    </row>
    <row r="26" spans="1:41" outlineLevel="2" collapsed="1" x14ac:dyDescent="0.3">
      <c r="A26" s="37" t="s">
        <v>25</v>
      </c>
      <c r="B26" s="40" t="s">
        <v>26</v>
      </c>
      <c r="C26" s="41">
        <v>34938939.81891454</v>
      </c>
      <c r="D26" s="41">
        <v>36520874.618140601</v>
      </c>
      <c r="E26" s="41">
        <f t="shared" si="0"/>
        <v>-1581934.7992260605</v>
      </c>
      <c r="F26" s="41">
        <v>35204658.657889411</v>
      </c>
      <c r="G26" s="41">
        <v>36763199.247195654</v>
      </c>
      <c r="H26" s="41">
        <f t="shared" si="1"/>
        <v>-1558540.5893062428</v>
      </c>
      <c r="I26" s="41">
        <v>35483554.711703591</v>
      </c>
      <c r="J26" s="41">
        <v>37017762.3709521</v>
      </c>
      <c r="K26" s="41">
        <f t="shared" si="2"/>
        <v>-1534207.6592485085</v>
      </c>
      <c r="L26" s="41">
        <v>35779276.855168648</v>
      </c>
      <c r="M26" s="41">
        <v>37287952.919003844</v>
      </c>
      <c r="N26" s="41">
        <f t="shared" si="3"/>
        <v>-1508676.0638351962</v>
      </c>
      <c r="O26" s="41">
        <v>36093507.546967693</v>
      </c>
      <c r="P26" s="41">
        <v>37575333.491712302</v>
      </c>
      <c r="Q26" s="41">
        <f t="shared" si="4"/>
        <v>-1481825.9447446093</v>
      </c>
      <c r="R26" s="41">
        <v>36421220.984843999</v>
      </c>
      <c r="S26" s="41">
        <v>37875236.317639381</v>
      </c>
      <c r="T26" s="41">
        <f t="shared" si="5"/>
        <v>-1454015.3327953815</v>
      </c>
      <c r="U26" s="41">
        <v>36751937.033091076</v>
      </c>
      <c r="V26" s="41">
        <v>38177927.85233999</v>
      </c>
      <c r="W26" s="41">
        <f t="shared" si="6"/>
        <v>-1425990.8192489147</v>
      </c>
      <c r="X26" s="41">
        <v>37082378.161880985</v>
      </c>
      <c r="Y26" s="41">
        <v>38480363.760128386</v>
      </c>
      <c r="Z26" s="41">
        <f t="shared" si="7"/>
        <v>-1397985.5982474014</v>
      </c>
      <c r="AA26" s="41">
        <v>37417207.054756843</v>
      </c>
      <c r="AB26" s="41">
        <v>38786874.69945626</v>
      </c>
      <c r="AC26" s="41">
        <f t="shared" si="8"/>
        <v>-1369667.6446994171</v>
      </c>
      <c r="AD26" s="41">
        <v>37752716.894620143</v>
      </c>
      <c r="AE26" s="41">
        <v>39094018.287871487</v>
      </c>
      <c r="AF26" s="41">
        <f t="shared" si="9"/>
        <v>-1341301.3932513446</v>
      </c>
      <c r="AG26" s="41">
        <v>38080094.829317145</v>
      </c>
      <c r="AH26" s="41">
        <v>39393609.389325179</v>
      </c>
      <c r="AI26" s="41">
        <f t="shared" si="10"/>
        <v>-1313514.5600080341</v>
      </c>
      <c r="AJ26" s="41">
        <v>38385460.912806675</v>
      </c>
      <c r="AK26" s="41">
        <v>39672756.795025572</v>
      </c>
      <c r="AL26" s="41">
        <f t="shared" si="11"/>
        <v>-1287295.8822188973</v>
      </c>
      <c r="AM26" s="41">
        <v>439390953.46196067</v>
      </c>
      <c r="AN26" s="41">
        <v>456645909.74879062</v>
      </c>
      <c r="AO26" s="41">
        <f t="shared" si="12"/>
        <v>-17254956.286829948</v>
      </c>
    </row>
    <row r="27" spans="1:41" ht="15" outlineLevel="2" thickBot="1" x14ac:dyDescent="0.35">
      <c r="A27" s="37" t="s">
        <v>27</v>
      </c>
      <c r="B27" s="38" t="s">
        <v>16</v>
      </c>
      <c r="C27" s="39">
        <v>3722533.6753691225</v>
      </c>
      <c r="D27" s="39">
        <v>4274698.1953939162</v>
      </c>
      <c r="E27" s="39">
        <f t="shared" si="0"/>
        <v>-552164.52002479369</v>
      </c>
      <c r="F27" s="39">
        <v>3744334.8505272237</v>
      </c>
      <c r="G27" s="39">
        <v>4303049.6744168643</v>
      </c>
      <c r="H27" s="39">
        <f t="shared" si="1"/>
        <v>-558714.82388964063</v>
      </c>
      <c r="I27" s="39">
        <v>3766262.0802397984</v>
      </c>
      <c r="J27" s="39">
        <v>4333518.4901390336</v>
      </c>
      <c r="K27" s="39">
        <f t="shared" si="2"/>
        <v>-567256.40989923524</v>
      </c>
      <c r="L27" s="39">
        <v>3790551.2844213163</v>
      </c>
      <c r="M27" s="39">
        <v>4371095.1037650965</v>
      </c>
      <c r="N27" s="39">
        <f t="shared" si="3"/>
        <v>-580543.81934378017</v>
      </c>
      <c r="O27" s="39">
        <v>3818430.300983083</v>
      </c>
      <c r="P27" s="39">
        <v>4415431.105711421</v>
      </c>
      <c r="Q27" s="39">
        <f t="shared" si="4"/>
        <v>-597000.80472833803</v>
      </c>
      <c r="R27" s="39">
        <v>3863659.7990371753</v>
      </c>
      <c r="S27" s="39">
        <v>4480644.1586533161</v>
      </c>
      <c r="T27" s="39">
        <f t="shared" si="5"/>
        <v>-616984.35961614083</v>
      </c>
      <c r="U27" s="39">
        <v>3911399.8699006843</v>
      </c>
      <c r="V27" s="39">
        <v>4550061.4972477034</v>
      </c>
      <c r="W27" s="39">
        <f t="shared" si="6"/>
        <v>-638661.62734701904</v>
      </c>
      <c r="X27" s="39">
        <v>3943526.1255872152</v>
      </c>
      <c r="Y27" s="39">
        <v>4603481.8033518828</v>
      </c>
      <c r="Z27" s="39">
        <f t="shared" si="7"/>
        <v>-659955.67776466766</v>
      </c>
      <c r="AA27" s="39">
        <v>3972904.7087742374</v>
      </c>
      <c r="AB27" s="39">
        <v>4654272.1397185773</v>
      </c>
      <c r="AC27" s="39">
        <f t="shared" si="8"/>
        <v>-681367.43094433984</v>
      </c>
      <c r="AD27" s="39">
        <v>4001521.6892692945</v>
      </c>
      <c r="AE27" s="39">
        <v>4704147.3481578175</v>
      </c>
      <c r="AF27" s="39">
        <f t="shared" si="9"/>
        <v>-702625.658888523</v>
      </c>
      <c r="AG27" s="39">
        <v>4027849.9879000527</v>
      </c>
      <c r="AH27" s="39">
        <v>4748302.844328952</v>
      </c>
      <c r="AI27" s="39">
        <f t="shared" si="10"/>
        <v>-720452.85642889934</v>
      </c>
      <c r="AJ27" s="39">
        <v>4049400.6695161294</v>
      </c>
      <c r="AK27" s="39">
        <v>4781884.4942185795</v>
      </c>
      <c r="AL27" s="39">
        <f t="shared" si="11"/>
        <v>-732483.82470245007</v>
      </c>
      <c r="AM27" s="39">
        <v>46612375.041525334</v>
      </c>
      <c r="AN27" s="39">
        <v>54220586.855103157</v>
      </c>
      <c r="AO27" s="39">
        <f t="shared" si="12"/>
        <v>-7608211.8135778233</v>
      </c>
    </row>
    <row r="28" spans="1:41" outlineLevel="2" collapsed="1" x14ac:dyDescent="0.3">
      <c r="A28" s="37" t="s">
        <v>27</v>
      </c>
      <c r="B28" s="40" t="s">
        <v>28</v>
      </c>
      <c r="C28" s="41">
        <v>3722533.6753691225</v>
      </c>
      <c r="D28" s="41">
        <v>4274698.1953939162</v>
      </c>
      <c r="E28" s="41">
        <f t="shared" si="0"/>
        <v>-552164.52002479369</v>
      </c>
      <c r="F28" s="41">
        <v>3744334.8505272237</v>
      </c>
      <c r="G28" s="41">
        <v>4303049.6744168643</v>
      </c>
      <c r="H28" s="41">
        <f t="shared" si="1"/>
        <v>-558714.82388964063</v>
      </c>
      <c r="I28" s="41">
        <v>3766262.0802397984</v>
      </c>
      <c r="J28" s="41">
        <v>4333518.4901390336</v>
      </c>
      <c r="K28" s="41">
        <f t="shared" si="2"/>
        <v>-567256.40989923524</v>
      </c>
      <c r="L28" s="41">
        <v>3790551.2844213163</v>
      </c>
      <c r="M28" s="41">
        <v>4371095.1037650965</v>
      </c>
      <c r="N28" s="41">
        <f t="shared" si="3"/>
        <v>-580543.81934378017</v>
      </c>
      <c r="O28" s="41">
        <v>3818430.300983083</v>
      </c>
      <c r="P28" s="41">
        <v>4415431.105711421</v>
      </c>
      <c r="Q28" s="41">
        <f t="shared" si="4"/>
        <v>-597000.80472833803</v>
      </c>
      <c r="R28" s="41">
        <v>3863659.7990371753</v>
      </c>
      <c r="S28" s="41">
        <v>4480644.1586533161</v>
      </c>
      <c r="T28" s="41">
        <f t="shared" si="5"/>
        <v>-616984.35961614083</v>
      </c>
      <c r="U28" s="41">
        <v>3911399.8699006843</v>
      </c>
      <c r="V28" s="41">
        <v>4550061.4972477034</v>
      </c>
      <c r="W28" s="41">
        <f t="shared" si="6"/>
        <v>-638661.62734701904</v>
      </c>
      <c r="X28" s="41">
        <v>3943526.1255872152</v>
      </c>
      <c r="Y28" s="41">
        <v>4603481.8033518828</v>
      </c>
      <c r="Z28" s="41">
        <f t="shared" si="7"/>
        <v>-659955.67776466766</v>
      </c>
      <c r="AA28" s="41">
        <v>3972904.7087742374</v>
      </c>
      <c r="AB28" s="41">
        <v>4654272.1397185773</v>
      </c>
      <c r="AC28" s="41">
        <f t="shared" si="8"/>
        <v>-681367.43094433984</v>
      </c>
      <c r="AD28" s="41">
        <v>4001521.6892692945</v>
      </c>
      <c r="AE28" s="41">
        <v>4704147.3481578175</v>
      </c>
      <c r="AF28" s="41">
        <f t="shared" si="9"/>
        <v>-702625.658888523</v>
      </c>
      <c r="AG28" s="41">
        <v>4027849.9879000527</v>
      </c>
      <c r="AH28" s="41">
        <v>4748302.844328952</v>
      </c>
      <c r="AI28" s="41">
        <f t="shared" si="10"/>
        <v>-720452.85642889934</v>
      </c>
      <c r="AJ28" s="41">
        <v>4049400.6695161294</v>
      </c>
      <c r="AK28" s="41">
        <v>4781884.4942185795</v>
      </c>
      <c r="AL28" s="41">
        <f t="shared" si="11"/>
        <v>-732483.82470245007</v>
      </c>
      <c r="AM28" s="41">
        <v>46612375.041525334</v>
      </c>
      <c r="AN28" s="41">
        <v>54220586.855103157</v>
      </c>
      <c r="AO28" s="41">
        <f t="shared" si="12"/>
        <v>-7608211.8135778233</v>
      </c>
    </row>
    <row r="29" spans="1:41" ht="15" outlineLevel="2" thickBot="1" x14ac:dyDescent="0.35">
      <c r="A29" s="37" t="s">
        <v>29</v>
      </c>
      <c r="B29" s="38" t="s">
        <v>16</v>
      </c>
      <c r="C29" s="39">
        <v>731259.96588219644</v>
      </c>
      <c r="D29" s="39">
        <v>771681.3710314635</v>
      </c>
      <c r="E29" s="39">
        <f t="shared" si="0"/>
        <v>-40421.405149267055</v>
      </c>
      <c r="F29" s="39">
        <v>739495.18817231059</v>
      </c>
      <c r="G29" s="39">
        <v>780371.80661399581</v>
      </c>
      <c r="H29" s="39">
        <f t="shared" si="1"/>
        <v>-40876.618441685219</v>
      </c>
      <c r="I29" s="39">
        <v>746079.77070682275</v>
      </c>
      <c r="J29" s="39">
        <v>787320.36104740074</v>
      </c>
      <c r="K29" s="39">
        <f t="shared" si="2"/>
        <v>-41240.590340577997</v>
      </c>
      <c r="L29" s="39">
        <v>752112.49649577495</v>
      </c>
      <c r="M29" s="39">
        <v>793686.55409101862</v>
      </c>
      <c r="N29" s="39">
        <f t="shared" si="3"/>
        <v>-41574.057595243677</v>
      </c>
      <c r="O29" s="39">
        <v>758461.7737755829</v>
      </c>
      <c r="P29" s="39">
        <v>800386.79644659488</v>
      </c>
      <c r="Q29" s="39">
        <f t="shared" si="4"/>
        <v>-41925.022671011975</v>
      </c>
      <c r="R29" s="39">
        <v>765620.6790850379</v>
      </c>
      <c r="S29" s="39">
        <v>807941.4201399897</v>
      </c>
      <c r="T29" s="39">
        <f t="shared" si="5"/>
        <v>-42320.741054951795</v>
      </c>
      <c r="U29" s="39">
        <v>773869.38206289581</v>
      </c>
      <c r="V29" s="39">
        <v>816646.08157390985</v>
      </c>
      <c r="W29" s="39">
        <f t="shared" si="6"/>
        <v>-42776.699511014041</v>
      </c>
      <c r="X29" s="39">
        <v>782495.03026298049</v>
      </c>
      <c r="Y29" s="39">
        <v>825748.52439812</v>
      </c>
      <c r="Z29" s="39">
        <f t="shared" si="7"/>
        <v>-43253.49413513951</v>
      </c>
      <c r="AA29" s="39">
        <v>791151.53736911411</v>
      </c>
      <c r="AB29" s="39">
        <v>834883.53189705499</v>
      </c>
      <c r="AC29" s="39">
        <f t="shared" si="8"/>
        <v>-43731.994527940871</v>
      </c>
      <c r="AD29" s="39">
        <v>800567.70641065622</v>
      </c>
      <c r="AE29" s="39">
        <v>844820.19269466214</v>
      </c>
      <c r="AF29" s="39">
        <f t="shared" si="9"/>
        <v>-44252.486284005921</v>
      </c>
      <c r="AG29" s="39">
        <v>811601.62613043131</v>
      </c>
      <c r="AH29" s="39">
        <v>856464.02757482696</v>
      </c>
      <c r="AI29" s="39">
        <f t="shared" si="10"/>
        <v>-44862.401444395655</v>
      </c>
      <c r="AJ29" s="39">
        <v>824601.48898225708</v>
      </c>
      <c r="AK29" s="39">
        <v>870182.47581042198</v>
      </c>
      <c r="AL29" s="39">
        <f t="shared" si="11"/>
        <v>-45580.986828164896</v>
      </c>
      <c r="AM29" s="39">
        <v>9277316.6453360617</v>
      </c>
      <c r="AN29" s="39">
        <v>9790133.1433194596</v>
      </c>
      <c r="AO29" s="39">
        <f t="shared" si="12"/>
        <v>-512816.49798339792</v>
      </c>
    </row>
    <row r="30" spans="1:41" outlineLevel="2" collapsed="1" x14ac:dyDescent="0.3">
      <c r="A30" s="37" t="s">
        <v>29</v>
      </c>
      <c r="B30" s="40" t="s">
        <v>30</v>
      </c>
      <c r="C30" s="41">
        <v>731259.96588219644</v>
      </c>
      <c r="D30" s="41">
        <v>771681.3710314635</v>
      </c>
      <c r="E30" s="41">
        <f t="shared" si="0"/>
        <v>-40421.405149267055</v>
      </c>
      <c r="F30" s="41">
        <v>739495.18817231059</v>
      </c>
      <c r="G30" s="41">
        <v>780371.80661399581</v>
      </c>
      <c r="H30" s="41">
        <f t="shared" si="1"/>
        <v>-40876.618441685219</v>
      </c>
      <c r="I30" s="41">
        <v>746079.77070682275</v>
      </c>
      <c r="J30" s="41">
        <v>787320.36104740074</v>
      </c>
      <c r="K30" s="41">
        <f t="shared" si="2"/>
        <v>-41240.590340577997</v>
      </c>
      <c r="L30" s="41">
        <v>752112.49649577495</v>
      </c>
      <c r="M30" s="41">
        <v>793686.55409101862</v>
      </c>
      <c r="N30" s="41">
        <f t="shared" si="3"/>
        <v>-41574.057595243677</v>
      </c>
      <c r="O30" s="41">
        <v>758461.7737755829</v>
      </c>
      <c r="P30" s="41">
        <v>800386.79644659488</v>
      </c>
      <c r="Q30" s="41">
        <f t="shared" si="4"/>
        <v>-41925.022671011975</v>
      </c>
      <c r="R30" s="41">
        <v>765620.6790850379</v>
      </c>
      <c r="S30" s="41">
        <v>807941.4201399897</v>
      </c>
      <c r="T30" s="41">
        <f t="shared" si="5"/>
        <v>-42320.741054951795</v>
      </c>
      <c r="U30" s="41">
        <v>773869.38206289581</v>
      </c>
      <c r="V30" s="41">
        <v>816646.08157390985</v>
      </c>
      <c r="W30" s="41">
        <f t="shared" si="6"/>
        <v>-42776.699511014041</v>
      </c>
      <c r="X30" s="41">
        <v>782495.03026298049</v>
      </c>
      <c r="Y30" s="41">
        <v>825748.52439812</v>
      </c>
      <c r="Z30" s="41">
        <f t="shared" si="7"/>
        <v>-43253.49413513951</v>
      </c>
      <c r="AA30" s="41">
        <v>791151.53736911411</v>
      </c>
      <c r="AB30" s="41">
        <v>834883.53189705499</v>
      </c>
      <c r="AC30" s="41">
        <f t="shared" si="8"/>
        <v>-43731.994527940871</v>
      </c>
      <c r="AD30" s="41">
        <v>800567.70641065622</v>
      </c>
      <c r="AE30" s="41">
        <v>844820.19269466214</v>
      </c>
      <c r="AF30" s="41">
        <f t="shared" si="9"/>
        <v>-44252.486284005921</v>
      </c>
      <c r="AG30" s="41">
        <v>811601.62613043131</v>
      </c>
      <c r="AH30" s="41">
        <v>856464.02757482696</v>
      </c>
      <c r="AI30" s="41">
        <f t="shared" si="10"/>
        <v>-44862.401444395655</v>
      </c>
      <c r="AJ30" s="41">
        <v>824601.48898225708</v>
      </c>
      <c r="AK30" s="41">
        <v>870182.47581042198</v>
      </c>
      <c r="AL30" s="41">
        <f t="shared" si="11"/>
        <v>-45580.986828164896</v>
      </c>
      <c r="AM30" s="41">
        <v>9277316.6453360617</v>
      </c>
      <c r="AN30" s="41">
        <v>9790133.1433194596</v>
      </c>
      <c r="AO30" s="41">
        <f t="shared" si="12"/>
        <v>-512816.49798339792</v>
      </c>
    </row>
    <row r="31" spans="1:41" outlineLevel="2" x14ac:dyDescent="0.3">
      <c r="A31" s="37" t="s">
        <v>31</v>
      </c>
      <c r="B31" s="38" t="s">
        <v>16</v>
      </c>
      <c r="C31" s="39">
        <v>25081.671162776074</v>
      </c>
      <c r="D31" s="39">
        <v>123460.80666368938</v>
      </c>
      <c r="E31" s="39">
        <f t="shared" si="0"/>
        <v>-98379.135500913311</v>
      </c>
      <c r="F31" s="39">
        <v>25085.348892136561</v>
      </c>
      <c r="G31" s="39">
        <v>123481.60728125076</v>
      </c>
      <c r="H31" s="39">
        <f t="shared" si="1"/>
        <v>-98396.258389114199</v>
      </c>
      <c r="I31" s="39">
        <v>25084.447224766111</v>
      </c>
      <c r="J31" s="39">
        <v>123479.27963249429</v>
      </c>
      <c r="K31" s="39">
        <f t="shared" si="2"/>
        <v>-98394.832407728187</v>
      </c>
      <c r="L31" s="39">
        <v>25086.476682178756</v>
      </c>
      <c r="M31" s="39">
        <v>123486.23501280123</v>
      </c>
      <c r="N31" s="39">
        <f t="shared" si="3"/>
        <v>-98399.758330622484</v>
      </c>
      <c r="O31" s="39">
        <v>25090.628012880596</v>
      </c>
      <c r="P31" s="39">
        <v>123499.91047937886</v>
      </c>
      <c r="Q31" s="39">
        <f t="shared" si="4"/>
        <v>-98409.282466498262</v>
      </c>
      <c r="R31" s="39">
        <v>25090.069190701088</v>
      </c>
      <c r="S31" s="39">
        <v>123492.42485589503</v>
      </c>
      <c r="T31" s="39">
        <f t="shared" si="5"/>
        <v>-98402.355665193943</v>
      </c>
      <c r="U31" s="39">
        <v>25086.100637334224</v>
      </c>
      <c r="V31" s="39">
        <v>123469.6204878696</v>
      </c>
      <c r="W31" s="39">
        <f t="shared" si="6"/>
        <v>-98383.519850535376</v>
      </c>
      <c r="X31" s="39">
        <v>25079.663742267428</v>
      </c>
      <c r="Y31" s="39">
        <v>123435.72671312418</v>
      </c>
      <c r="Z31" s="39">
        <f t="shared" si="7"/>
        <v>-98356.062970856758</v>
      </c>
      <c r="AA31" s="39">
        <v>25071.439987646958</v>
      </c>
      <c r="AB31" s="39">
        <v>123393.80519556548</v>
      </c>
      <c r="AC31" s="39">
        <f t="shared" si="8"/>
        <v>-98322.365207918527</v>
      </c>
      <c r="AD31" s="39">
        <v>25061.922705852085</v>
      </c>
      <c r="AE31" s="39">
        <v>123346.07230718213</v>
      </c>
      <c r="AF31" s="39">
        <f t="shared" si="9"/>
        <v>-98284.149601330049</v>
      </c>
      <c r="AG31" s="39">
        <v>25051.46902558791</v>
      </c>
      <c r="AH31" s="39">
        <v>123294.13250389777</v>
      </c>
      <c r="AI31" s="39">
        <f t="shared" si="10"/>
        <v>-98242.663478309856</v>
      </c>
      <c r="AJ31" s="39">
        <v>25040.337476230103</v>
      </c>
      <c r="AK31" s="39">
        <v>123239.14726890417</v>
      </c>
      <c r="AL31" s="39">
        <f t="shared" si="11"/>
        <v>-98198.809792674059</v>
      </c>
      <c r="AM31" s="39">
        <v>300909.57474035787</v>
      </c>
      <c r="AN31" s="39">
        <v>1481078.768402053</v>
      </c>
      <c r="AO31" s="39">
        <f t="shared" si="12"/>
        <v>-1180169.1936616951</v>
      </c>
    </row>
    <row r="32" spans="1:41" ht="15" outlineLevel="2" thickBot="1" x14ac:dyDescent="0.35">
      <c r="A32" s="37" t="s">
        <v>31</v>
      </c>
      <c r="B32" s="38" t="s">
        <v>19</v>
      </c>
      <c r="C32" s="39">
        <v>-0.5819463045262192</v>
      </c>
      <c r="D32" s="39">
        <v>-2.8387624611035083</v>
      </c>
      <c r="E32" s="39">
        <f t="shared" si="0"/>
        <v>2.2568161565772891</v>
      </c>
      <c r="F32" s="39">
        <v>-0.5819463045262192</v>
      </c>
      <c r="G32" s="39">
        <v>-2.8387624611035083</v>
      </c>
      <c r="H32" s="39">
        <f t="shared" si="1"/>
        <v>2.2568161565772891</v>
      </c>
      <c r="I32" s="39">
        <v>-0.5819463045262192</v>
      </c>
      <c r="J32" s="39">
        <v>-2.8387624611035083</v>
      </c>
      <c r="K32" s="39">
        <f t="shared" si="2"/>
        <v>2.2568161565772891</v>
      </c>
      <c r="L32" s="39">
        <v>-0.5819463045262192</v>
      </c>
      <c r="M32" s="39">
        <v>-2.8387624611035083</v>
      </c>
      <c r="N32" s="39">
        <f t="shared" si="3"/>
        <v>2.2568161565772891</v>
      </c>
      <c r="O32" s="39">
        <v>-0.5819463045262192</v>
      </c>
      <c r="P32" s="39">
        <v>-2.8387624611035083</v>
      </c>
      <c r="Q32" s="39">
        <f t="shared" si="4"/>
        <v>2.2568161565772891</v>
      </c>
      <c r="R32" s="39">
        <v>-0.5819463045262192</v>
      </c>
      <c r="S32" s="39">
        <v>-2.8387624611035083</v>
      </c>
      <c r="T32" s="39">
        <f t="shared" si="5"/>
        <v>2.2568161565772891</v>
      </c>
      <c r="U32" s="39">
        <v>-0.5819463045262192</v>
      </c>
      <c r="V32" s="39">
        <v>-2.8387624611035083</v>
      </c>
      <c r="W32" s="39">
        <f t="shared" si="6"/>
        <v>2.2568161565772891</v>
      </c>
      <c r="X32" s="39">
        <v>-0.5819463045262192</v>
      </c>
      <c r="Y32" s="39">
        <v>-2.8387624611035083</v>
      </c>
      <c r="Z32" s="39">
        <f t="shared" si="7"/>
        <v>2.2568161565772891</v>
      </c>
      <c r="AA32" s="39">
        <v>-0.5819463045262192</v>
      </c>
      <c r="AB32" s="39">
        <v>-2.8387624611035083</v>
      </c>
      <c r="AC32" s="39">
        <f t="shared" si="8"/>
        <v>2.2568161565772891</v>
      </c>
      <c r="AD32" s="39">
        <v>-0.5819463045262192</v>
      </c>
      <c r="AE32" s="39">
        <v>-2.8387624611035083</v>
      </c>
      <c r="AF32" s="39">
        <f t="shared" si="9"/>
        <v>2.2568161565772891</v>
      </c>
      <c r="AG32" s="39">
        <v>-0.5819463045262192</v>
      </c>
      <c r="AH32" s="39">
        <v>-2.8387624611035083</v>
      </c>
      <c r="AI32" s="39">
        <f t="shared" si="10"/>
        <v>2.2568161565772891</v>
      </c>
      <c r="AJ32" s="39">
        <v>-0.5819463045262192</v>
      </c>
      <c r="AK32" s="39">
        <v>-2.8387624611035083</v>
      </c>
      <c r="AL32" s="39">
        <f t="shared" si="11"/>
        <v>2.2568161565772891</v>
      </c>
      <c r="AM32" s="39">
        <v>-6.9833556543146305</v>
      </c>
      <c r="AN32" s="39">
        <v>-34.065149533242099</v>
      </c>
      <c r="AO32" s="39">
        <f t="shared" si="12"/>
        <v>27.081793878927471</v>
      </c>
    </row>
    <row r="33" spans="1:41" outlineLevel="2" collapsed="1" x14ac:dyDescent="0.3">
      <c r="A33" s="37" t="s">
        <v>31</v>
      </c>
      <c r="B33" s="40" t="s">
        <v>32</v>
      </c>
      <c r="C33" s="41">
        <v>25081.089216471548</v>
      </c>
      <c r="D33" s="41">
        <v>123457.96790122827</v>
      </c>
      <c r="E33" s="41">
        <f t="shared" si="0"/>
        <v>-98376.878684756724</v>
      </c>
      <c r="F33" s="41">
        <v>25084.766945832034</v>
      </c>
      <c r="G33" s="41">
        <v>123478.76851878966</v>
      </c>
      <c r="H33" s="41">
        <f t="shared" si="1"/>
        <v>-98394.001572957626</v>
      </c>
      <c r="I33" s="41">
        <v>25083.865278461584</v>
      </c>
      <c r="J33" s="41">
        <v>123476.44087003318</v>
      </c>
      <c r="K33" s="41">
        <f t="shared" si="2"/>
        <v>-98392.5755915716</v>
      </c>
      <c r="L33" s="41">
        <v>25085.89473587423</v>
      </c>
      <c r="M33" s="41">
        <v>123483.39625034013</v>
      </c>
      <c r="N33" s="41">
        <f t="shared" si="3"/>
        <v>-98397.501514465897</v>
      </c>
      <c r="O33" s="41">
        <v>25090.046066576069</v>
      </c>
      <c r="P33" s="41">
        <v>123497.07171691775</v>
      </c>
      <c r="Q33" s="41">
        <f t="shared" si="4"/>
        <v>-98407.025650341675</v>
      </c>
      <c r="R33" s="41">
        <v>25089.487244396561</v>
      </c>
      <c r="S33" s="41">
        <v>123489.58609343393</v>
      </c>
      <c r="T33" s="41">
        <f t="shared" si="5"/>
        <v>-98400.098849037371</v>
      </c>
      <c r="U33" s="41">
        <v>25085.518691029698</v>
      </c>
      <c r="V33" s="41">
        <v>123466.78172540849</v>
      </c>
      <c r="W33" s="41">
        <f t="shared" si="6"/>
        <v>-98381.26303437879</v>
      </c>
      <c r="X33" s="41">
        <v>25079.081795962902</v>
      </c>
      <c r="Y33" s="41">
        <v>123432.88795066308</v>
      </c>
      <c r="Z33" s="41">
        <f t="shared" si="7"/>
        <v>-98353.806154700171</v>
      </c>
      <c r="AA33" s="41">
        <v>25070.858041342432</v>
      </c>
      <c r="AB33" s="41">
        <v>123390.96643310438</v>
      </c>
      <c r="AC33" s="41">
        <f t="shared" si="8"/>
        <v>-98320.10839176194</v>
      </c>
      <c r="AD33" s="41">
        <v>25061.340759547558</v>
      </c>
      <c r="AE33" s="41">
        <v>123343.23354472102</v>
      </c>
      <c r="AF33" s="41">
        <f t="shared" si="9"/>
        <v>-98281.892785173462</v>
      </c>
      <c r="AG33" s="41">
        <v>25050.887079283384</v>
      </c>
      <c r="AH33" s="41">
        <v>123291.29374143666</v>
      </c>
      <c r="AI33" s="41">
        <f t="shared" si="10"/>
        <v>-98240.406662153284</v>
      </c>
      <c r="AJ33" s="41">
        <v>25039.755529925576</v>
      </c>
      <c r="AK33" s="41">
        <v>123236.30850644306</v>
      </c>
      <c r="AL33" s="41">
        <f t="shared" si="11"/>
        <v>-98196.552976517487</v>
      </c>
      <c r="AM33" s="41">
        <v>300902.59138470358</v>
      </c>
      <c r="AN33" s="41">
        <v>1481044.7032525197</v>
      </c>
      <c r="AO33" s="41">
        <f t="shared" si="12"/>
        <v>-1180142.1118678162</v>
      </c>
    </row>
    <row r="34" spans="1:41" outlineLevel="2" x14ac:dyDescent="0.3">
      <c r="A34" s="37" t="s">
        <v>33</v>
      </c>
      <c r="B34" s="38" t="s">
        <v>16</v>
      </c>
      <c r="C34" s="39">
        <v>12974.600822575225</v>
      </c>
      <c r="D34" s="39">
        <v>17494.808140333014</v>
      </c>
      <c r="E34" s="39">
        <f t="shared" si="0"/>
        <v>-4520.2073177577895</v>
      </c>
      <c r="F34" s="39">
        <v>12974.600822575225</v>
      </c>
      <c r="G34" s="39">
        <v>17494.808140333014</v>
      </c>
      <c r="H34" s="39">
        <f t="shared" si="1"/>
        <v>-4520.2073177577895</v>
      </c>
      <c r="I34" s="39">
        <v>12974.600822575225</v>
      </c>
      <c r="J34" s="39">
        <v>17494.808140333014</v>
      </c>
      <c r="K34" s="39">
        <f t="shared" si="2"/>
        <v>-4520.2073177577895</v>
      </c>
      <c r="L34" s="39">
        <v>12974.600822575225</v>
      </c>
      <c r="M34" s="39">
        <v>17494.808140333014</v>
      </c>
      <c r="N34" s="39">
        <f t="shared" si="3"/>
        <v>-4520.2073177577895</v>
      </c>
      <c r="O34" s="39">
        <v>12974.600822575225</v>
      </c>
      <c r="P34" s="39">
        <v>17494.808140333014</v>
      </c>
      <c r="Q34" s="39">
        <f t="shared" si="4"/>
        <v>-4520.2073177577895</v>
      </c>
      <c r="R34" s="39">
        <v>12974.600822575225</v>
      </c>
      <c r="S34" s="39">
        <v>17494.808140333014</v>
      </c>
      <c r="T34" s="39">
        <f t="shared" si="5"/>
        <v>-4520.2073177577895</v>
      </c>
      <c r="U34" s="39">
        <v>12974.600822575225</v>
      </c>
      <c r="V34" s="39">
        <v>17494.808140333014</v>
      </c>
      <c r="W34" s="39">
        <f t="shared" si="6"/>
        <v>-4520.2073177577895</v>
      </c>
      <c r="X34" s="39">
        <v>12974.600822575225</v>
      </c>
      <c r="Y34" s="39">
        <v>17494.808140333014</v>
      </c>
      <c r="Z34" s="39">
        <f t="shared" si="7"/>
        <v>-4520.2073177577895</v>
      </c>
      <c r="AA34" s="39">
        <v>12974.600822575225</v>
      </c>
      <c r="AB34" s="39">
        <v>17494.808140333014</v>
      </c>
      <c r="AC34" s="39">
        <f t="shared" si="8"/>
        <v>-4520.2073177577895</v>
      </c>
      <c r="AD34" s="39">
        <v>12974.600822575225</v>
      </c>
      <c r="AE34" s="39">
        <v>17494.808140333014</v>
      </c>
      <c r="AF34" s="39">
        <f t="shared" si="9"/>
        <v>-4520.2073177577895</v>
      </c>
      <c r="AG34" s="39">
        <v>12974.600822575225</v>
      </c>
      <c r="AH34" s="39">
        <v>17494.808140333014</v>
      </c>
      <c r="AI34" s="39">
        <f t="shared" si="10"/>
        <v>-4520.2073177577895</v>
      </c>
      <c r="AJ34" s="39">
        <v>12974.600822575225</v>
      </c>
      <c r="AK34" s="39">
        <v>17494.808140333014</v>
      </c>
      <c r="AL34" s="39">
        <f t="shared" si="11"/>
        <v>-4520.2073177577895</v>
      </c>
      <c r="AM34" s="39">
        <v>155695.20987090271</v>
      </c>
      <c r="AN34" s="39">
        <v>209937.69768399611</v>
      </c>
      <c r="AO34" s="39">
        <f t="shared" si="12"/>
        <v>-54242.487813093408</v>
      </c>
    </row>
    <row r="35" spans="1:41" ht="15" outlineLevel="2" thickBot="1" x14ac:dyDescent="0.35">
      <c r="A35" s="37" t="s">
        <v>33</v>
      </c>
      <c r="B35" s="38" t="s">
        <v>34</v>
      </c>
      <c r="C35" s="39">
        <v>1881065.4988567352</v>
      </c>
      <c r="D35" s="39">
        <v>2001440.7068956844</v>
      </c>
      <c r="E35" s="39">
        <f t="shared" si="0"/>
        <v>-120375.20803894917</v>
      </c>
      <c r="F35" s="39">
        <v>1894861.1598868398</v>
      </c>
      <c r="G35" s="39">
        <v>2014177.8134568022</v>
      </c>
      <c r="H35" s="39">
        <f t="shared" si="1"/>
        <v>-119316.65356996236</v>
      </c>
      <c r="I35" s="39">
        <v>1908125.7161826403</v>
      </c>
      <c r="J35" s="39">
        <v>2026399.8843950499</v>
      </c>
      <c r="K35" s="39">
        <f t="shared" si="2"/>
        <v>-118274.1682124096</v>
      </c>
      <c r="L35" s="39">
        <v>1920940.6319200741</v>
      </c>
      <c r="M35" s="39">
        <v>2038185.919105245</v>
      </c>
      <c r="N35" s="39">
        <f t="shared" si="3"/>
        <v>-117245.28718517092</v>
      </c>
      <c r="O35" s="39">
        <v>1933374.8757887208</v>
      </c>
      <c r="P35" s="39">
        <v>2049602.7995594407</v>
      </c>
      <c r="Q35" s="39">
        <f t="shared" si="4"/>
        <v>-116227.92377071991</v>
      </c>
      <c r="R35" s="39">
        <v>1945486.8376278908</v>
      </c>
      <c r="S35" s="39">
        <v>2060707.1489532443</v>
      </c>
      <c r="T35" s="39">
        <f t="shared" si="5"/>
        <v>-115220.31132535357</v>
      </c>
      <c r="U35" s="39">
        <v>1957325.9510770424</v>
      </c>
      <c r="V35" s="39">
        <v>2071546.9052613045</v>
      </c>
      <c r="W35" s="39">
        <f t="shared" si="6"/>
        <v>-114220.95418426208</v>
      </c>
      <c r="X35" s="39">
        <v>1968934.067333902</v>
      </c>
      <c r="Y35" s="39">
        <v>2082162.6534309897</v>
      </c>
      <c r="Z35" s="39">
        <f t="shared" si="7"/>
        <v>-113228.58609708771</v>
      </c>
      <c r="AA35" s="39">
        <v>1980346.6181969417</v>
      </c>
      <c r="AB35" s="39">
        <v>2092588.7532358381</v>
      </c>
      <c r="AC35" s="39">
        <f t="shared" si="8"/>
        <v>-112242.13503889646</v>
      </c>
      <c r="AD35" s="39">
        <v>1991593.6007131091</v>
      </c>
      <c r="AE35" s="39">
        <v>2102854.2941317721</v>
      </c>
      <c r="AF35" s="39">
        <f t="shared" si="9"/>
        <v>-111260.693418663</v>
      </c>
      <c r="AG35" s="39">
        <v>2002700.4107941105</v>
      </c>
      <c r="AH35" s="39">
        <v>2112983.9036514792</v>
      </c>
      <c r="AI35" s="39">
        <f t="shared" si="10"/>
        <v>-110283.49285736866</v>
      </c>
      <c r="AJ35" s="39">
        <v>2013688.5494616858</v>
      </c>
      <c r="AK35" s="39">
        <v>2122998.432281517</v>
      </c>
      <c r="AL35" s="39">
        <f t="shared" si="11"/>
        <v>-109309.88281983114</v>
      </c>
      <c r="AM35" s="39">
        <v>23398443.917839691</v>
      </c>
      <c r="AN35" s="39">
        <v>24775649.214358367</v>
      </c>
      <c r="AO35" s="39">
        <f t="shared" si="12"/>
        <v>-1377205.296518676</v>
      </c>
    </row>
    <row r="36" spans="1:41" ht="15" outlineLevel="1" thickBot="1" x14ac:dyDescent="0.35">
      <c r="A36" s="37" t="s">
        <v>33</v>
      </c>
      <c r="B36" s="40" t="s">
        <v>35</v>
      </c>
      <c r="C36" s="41">
        <v>1894040.0996793103</v>
      </c>
      <c r="D36" s="41">
        <v>2018935.5150360174</v>
      </c>
      <c r="E36" s="41">
        <f t="shared" si="0"/>
        <v>-124895.41535670706</v>
      </c>
      <c r="F36" s="41">
        <v>1907835.760709415</v>
      </c>
      <c r="G36" s="41">
        <v>2031672.6215971352</v>
      </c>
      <c r="H36" s="41">
        <f t="shared" si="1"/>
        <v>-123836.86088772025</v>
      </c>
      <c r="I36" s="41">
        <v>1921100.3170052154</v>
      </c>
      <c r="J36" s="41">
        <v>2043894.6925353829</v>
      </c>
      <c r="K36" s="41">
        <f t="shared" si="2"/>
        <v>-122794.37553016748</v>
      </c>
      <c r="L36" s="41">
        <v>1933915.2327426493</v>
      </c>
      <c r="M36" s="41">
        <v>2055680.7272455781</v>
      </c>
      <c r="N36" s="41">
        <f t="shared" si="3"/>
        <v>-121765.49450292881</v>
      </c>
      <c r="O36" s="41">
        <v>1946349.4766112959</v>
      </c>
      <c r="P36" s="41">
        <v>2067097.6076997737</v>
      </c>
      <c r="Q36" s="41">
        <f t="shared" si="4"/>
        <v>-120748.13108847779</v>
      </c>
      <c r="R36" s="41">
        <v>1958461.4384504659</v>
      </c>
      <c r="S36" s="41">
        <v>2078201.9570935774</v>
      </c>
      <c r="T36" s="41">
        <f t="shared" si="5"/>
        <v>-119740.51864311146</v>
      </c>
      <c r="U36" s="41">
        <v>1970300.5518996175</v>
      </c>
      <c r="V36" s="41">
        <v>2089041.7134016375</v>
      </c>
      <c r="W36" s="41">
        <f t="shared" si="6"/>
        <v>-118741.16150201997</v>
      </c>
      <c r="X36" s="41">
        <v>1981908.6681564772</v>
      </c>
      <c r="Y36" s="41">
        <v>2099657.4615713228</v>
      </c>
      <c r="Z36" s="41">
        <f t="shared" si="7"/>
        <v>-117748.7934148456</v>
      </c>
      <c r="AA36" s="41">
        <v>1993321.2190195168</v>
      </c>
      <c r="AB36" s="41">
        <v>2110083.5613761712</v>
      </c>
      <c r="AC36" s="41">
        <f t="shared" si="8"/>
        <v>-116762.34235665435</v>
      </c>
      <c r="AD36" s="41">
        <v>2004568.2015356843</v>
      </c>
      <c r="AE36" s="41">
        <v>2120349.1022721049</v>
      </c>
      <c r="AF36" s="41">
        <f t="shared" si="9"/>
        <v>-115780.90073642065</v>
      </c>
      <c r="AG36" s="41">
        <v>2015675.0116166857</v>
      </c>
      <c r="AH36" s="41">
        <v>2130478.711791812</v>
      </c>
      <c r="AI36" s="41">
        <f t="shared" si="10"/>
        <v>-114803.70017512632</v>
      </c>
      <c r="AJ36" s="41">
        <v>2026663.150284261</v>
      </c>
      <c r="AK36" s="41">
        <v>2140493.2404218498</v>
      </c>
      <c r="AL36" s="41">
        <f t="shared" si="11"/>
        <v>-113830.09013758879</v>
      </c>
      <c r="AM36" s="41">
        <v>23554139.127710592</v>
      </c>
      <c r="AN36" s="41">
        <v>24985586.912042364</v>
      </c>
      <c r="AO36" s="41">
        <f t="shared" si="12"/>
        <v>-1431447.7843317725</v>
      </c>
    </row>
    <row r="37" spans="1:41" x14ac:dyDescent="0.3">
      <c r="B37" s="42" t="s">
        <v>36</v>
      </c>
      <c r="C37" s="43">
        <v>130244383.11865453</v>
      </c>
      <c r="D37" s="43">
        <v>111902871.57240394</v>
      </c>
      <c r="E37" s="43">
        <f t="shared" si="0"/>
        <v>18341511.546250597</v>
      </c>
      <c r="F37" s="43">
        <v>130594666.37250163</v>
      </c>
      <c r="G37" s="43">
        <v>112263233.01233554</v>
      </c>
      <c r="H37" s="43">
        <f t="shared" si="1"/>
        <v>18331433.360166088</v>
      </c>
      <c r="I37" s="43">
        <v>131209187.32229689</v>
      </c>
      <c r="J37" s="43">
        <v>112849233.40114774</v>
      </c>
      <c r="K37" s="43">
        <f t="shared" si="2"/>
        <v>18359953.92114915</v>
      </c>
      <c r="L37" s="43">
        <v>131835349.40735145</v>
      </c>
      <c r="M37" s="43">
        <v>113444788.20280614</v>
      </c>
      <c r="N37" s="43">
        <f t="shared" si="3"/>
        <v>18390561.204545304</v>
      </c>
      <c r="O37" s="43">
        <v>132578181.64117202</v>
      </c>
      <c r="P37" s="43">
        <v>114140063.52759297</v>
      </c>
      <c r="Q37" s="43">
        <f t="shared" si="4"/>
        <v>18438118.11357905</v>
      </c>
      <c r="R37" s="43">
        <v>133370453.93980284</v>
      </c>
      <c r="S37" s="43">
        <v>114885351.32302058</v>
      </c>
      <c r="T37" s="43">
        <f t="shared" si="5"/>
        <v>18485102.616782263</v>
      </c>
      <c r="U37" s="43">
        <v>134018852.44107559</v>
      </c>
      <c r="V37" s="43">
        <v>115524277.12223665</v>
      </c>
      <c r="W37" s="43">
        <f t="shared" si="6"/>
        <v>18494575.318838939</v>
      </c>
      <c r="X37" s="43">
        <v>134677816.42646071</v>
      </c>
      <c r="Y37" s="43">
        <v>116188870.72031002</v>
      </c>
      <c r="Z37" s="43">
        <f t="shared" si="7"/>
        <v>18488945.706150696</v>
      </c>
      <c r="AA37" s="43">
        <v>135310019.18103603</v>
      </c>
      <c r="AB37" s="43">
        <v>116827332.90931386</v>
      </c>
      <c r="AC37" s="43">
        <f t="shared" si="8"/>
        <v>18482686.271722168</v>
      </c>
      <c r="AD37" s="43">
        <v>135935030.60477048</v>
      </c>
      <c r="AE37" s="43">
        <v>117449837.59172049</v>
      </c>
      <c r="AF37" s="43">
        <f t="shared" si="9"/>
        <v>18485193.01304999</v>
      </c>
      <c r="AG37" s="43">
        <v>136460100.17196617</v>
      </c>
      <c r="AH37" s="43">
        <v>117971718.98427391</v>
      </c>
      <c r="AI37" s="43">
        <f t="shared" si="10"/>
        <v>18488381.187692255</v>
      </c>
      <c r="AJ37" s="43">
        <v>137176346.03808668</v>
      </c>
      <c r="AK37" s="43">
        <v>118659857.09236625</v>
      </c>
      <c r="AL37" s="43">
        <f t="shared" si="11"/>
        <v>18516488.945720434</v>
      </c>
      <c r="AM37" s="43">
        <v>1603410386.6651745</v>
      </c>
      <c r="AN37" s="43">
        <v>1382107435.4595282</v>
      </c>
      <c r="AO37" s="43">
        <f t="shared" si="12"/>
        <v>221302951.20564628</v>
      </c>
    </row>
    <row r="39" spans="1:41" x14ac:dyDescent="0.3">
      <c r="A39" s="44" t="s">
        <v>154</v>
      </c>
      <c r="B39" s="35" t="s">
        <v>37</v>
      </c>
      <c r="C39" s="45">
        <f t="shared" ref="C39:AO39" si="13">C14</f>
        <v>10128238.471135534</v>
      </c>
      <c r="D39" s="45">
        <f t="shared" si="13"/>
        <v>6587590.5507248817</v>
      </c>
      <c r="E39" s="45">
        <f t="shared" si="13"/>
        <v>3540647.9204106526</v>
      </c>
      <c r="F39" s="45">
        <f t="shared" si="13"/>
        <v>10130707.281287616</v>
      </c>
      <c r="G39" s="45">
        <f t="shared" si="13"/>
        <v>6589433.9445418194</v>
      </c>
      <c r="H39" s="45">
        <f t="shared" si="13"/>
        <v>3541273.3367457967</v>
      </c>
      <c r="I39" s="45">
        <f t="shared" si="13"/>
        <v>10137023.097401395</v>
      </c>
      <c r="J39" s="45">
        <f t="shared" si="13"/>
        <v>6593832.8038523635</v>
      </c>
      <c r="K39" s="45">
        <f t="shared" si="13"/>
        <v>3543190.293549032</v>
      </c>
      <c r="L39" s="45">
        <f t="shared" si="13"/>
        <v>10147244.51625157</v>
      </c>
      <c r="M39" s="45">
        <f t="shared" si="13"/>
        <v>6600772.8111455049</v>
      </c>
      <c r="N39" s="45">
        <f t="shared" si="13"/>
        <v>3546471.7051060647</v>
      </c>
      <c r="O39" s="45">
        <f t="shared" si="13"/>
        <v>10157842.694270685</v>
      </c>
      <c r="P39" s="45">
        <f t="shared" si="13"/>
        <v>6607801.504696087</v>
      </c>
      <c r="Q39" s="45">
        <f t="shared" si="13"/>
        <v>3550041.1895745983</v>
      </c>
      <c r="R39" s="45">
        <f t="shared" si="13"/>
        <v>10170043.37689968</v>
      </c>
      <c r="S39" s="45">
        <f t="shared" si="13"/>
        <v>6615561.8475188324</v>
      </c>
      <c r="T39" s="45">
        <f t="shared" si="13"/>
        <v>3554481.5293808477</v>
      </c>
      <c r="U39" s="45">
        <f t="shared" si="13"/>
        <v>10182349.787404533</v>
      </c>
      <c r="V39" s="45">
        <f t="shared" si="13"/>
        <v>6623204.6988220448</v>
      </c>
      <c r="W39" s="45">
        <f t="shared" si="13"/>
        <v>3559145.0885824887</v>
      </c>
      <c r="X39" s="45">
        <f t="shared" si="13"/>
        <v>10192360.479141375</v>
      </c>
      <c r="Y39" s="45">
        <f t="shared" si="13"/>
        <v>6629439.2742450973</v>
      </c>
      <c r="Z39" s="45">
        <f t="shared" si="13"/>
        <v>3562921.2048962777</v>
      </c>
      <c r="AA39" s="45">
        <f t="shared" si="13"/>
        <v>10200578.366493508</v>
      </c>
      <c r="AB39" s="45">
        <f t="shared" si="13"/>
        <v>6634577.3624315877</v>
      </c>
      <c r="AC39" s="45">
        <f t="shared" si="13"/>
        <v>3566001.0040619206</v>
      </c>
      <c r="AD39" s="45">
        <f t="shared" si="13"/>
        <v>10207579.095018243</v>
      </c>
      <c r="AE39" s="45">
        <f t="shared" si="13"/>
        <v>6638958.7433623662</v>
      </c>
      <c r="AF39" s="45">
        <f t="shared" si="13"/>
        <v>3568620.3516558772</v>
      </c>
      <c r="AG39" s="45">
        <f t="shared" si="13"/>
        <v>10213155.443413764</v>
      </c>
      <c r="AH39" s="45">
        <f t="shared" si="13"/>
        <v>6642517.9114915179</v>
      </c>
      <c r="AI39" s="45">
        <f t="shared" si="13"/>
        <v>3570637.5319222463</v>
      </c>
      <c r="AJ39" s="45">
        <f t="shared" si="13"/>
        <v>10218185.904820228</v>
      </c>
      <c r="AK39" s="45">
        <f t="shared" si="13"/>
        <v>6645834.5361108286</v>
      </c>
      <c r="AL39" s="45">
        <f t="shared" si="13"/>
        <v>3572351.3687093994</v>
      </c>
      <c r="AM39" s="45">
        <f t="shared" si="13"/>
        <v>122085308.51353815</v>
      </c>
      <c r="AN39" s="45">
        <f t="shared" si="13"/>
        <v>79409525.988942906</v>
      </c>
      <c r="AO39" s="45">
        <f t="shared" si="13"/>
        <v>42675782.524595246</v>
      </c>
    </row>
    <row r="40" spans="1:41" x14ac:dyDescent="0.3">
      <c r="B40" s="35" t="s">
        <v>38</v>
      </c>
      <c r="C40" s="45">
        <f t="shared" ref="C40:AO40" si="14">C16+C17</f>
        <v>26762335.141816169</v>
      </c>
      <c r="D40" s="45">
        <f t="shared" si="14"/>
        <v>13244943.125004862</v>
      </c>
      <c r="E40" s="45">
        <f t="shared" si="14"/>
        <v>13517392.016811308</v>
      </c>
      <c r="F40" s="45">
        <f t="shared" si="14"/>
        <v>26768298.560128178</v>
      </c>
      <c r="G40" s="45">
        <f t="shared" si="14"/>
        <v>13249712.678357288</v>
      </c>
      <c r="H40" s="45">
        <f t="shared" si="14"/>
        <v>13518585.88177089</v>
      </c>
      <c r="I40" s="45">
        <f t="shared" si="14"/>
        <v>26774203.878602736</v>
      </c>
      <c r="J40" s="45">
        <f t="shared" si="14"/>
        <v>13254410.592898011</v>
      </c>
      <c r="K40" s="45">
        <f t="shared" si="14"/>
        <v>13519793.285704724</v>
      </c>
      <c r="L40" s="45">
        <f t="shared" si="14"/>
        <v>26792756.45878268</v>
      </c>
      <c r="M40" s="45">
        <f t="shared" si="14"/>
        <v>13266191.598628912</v>
      </c>
      <c r="N40" s="45">
        <f t="shared" si="14"/>
        <v>13526564.860153768</v>
      </c>
      <c r="O40" s="45">
        <f t="shared" si="14"/>
        <v>26812276.323299743</v>
      </c>
      <c r="P40" s="45">
        <f t="shared" si="14"/>
        <v>13278414.314741325</v>
      </c>
      <c r="Q40" s="45">
        <f t="shared" si="14"/>
        <v>13533862.008558419</v>
      </c>
      <c r="R40" s="45">
        <f t="shared" si="14"/>
        <v>26827952.310303487</v>
      </c>
      <c r="S40" s="45">
        <f t="shared" si="14"/>
        <v>13288193.758665791</v>
      </c>
      <c r="T40" s="45">
        <f t="shared" si="14"/>
        <v>13539758.551637696</v>
      </c>
      <c r="U40" s="45">
        <f t="shared" si="14"/>
        <v>26842833.422710616</v>
      </c>
      <c r="V40" s="45">
        <f t="shared" si="14"/>
        <v>13297466.692296235</v>
      </c>
      <c r="W40" s="45">
        <f t="shared" si="14"/>
        <v>13545366.730414381</v>
      </c>
      <c r="X40" s="45">
        <f t="shared" si="14"/>
        <v>26850258.931657653</v>
      </c>
      <c r="Y40" s="45">
        <f t="shared" si="14"/>
        <v>13302618.867055705</v>
      </c>
      <c r="Z40" s="45">
        <f t="shared" si="14"/>
        <v>13547640.064601948</v>
      </c>
      <c r="AA40" s="45">
        <f t="shared" si="14"/>
        <v>26858157.462378144</v>
      </c>
      <c r="AB40" s="45">
        <f t="shared" si="14"/>
        <v>13307980.04326681</v>
      </c>
      <c r="AC40" s="45">
        <f t="shared" si="14"/>
        <v>13550177.419111334</v>
      </c>
      <c r="AD40" s="45">
        <f t="shared" si="14"/>
        <v>26875051.873118781</v>
      </c>
      <c r="AE40" s="45">
        <f t="shared" si="14"/>
        <v>13317104.564142922</v>
      </c>
      <c r="AF40" s="45">
        <f t="shared" si="14"/>
        <v>13557947.308975859</v>
      </c>
      <c r="AG40" s="45">
        <f t="shared" si="14"/>
        <v>26893078.218807776</v>
      </c>
      <c r="AH40" s="45">
        <f t="shared" si="14"/>
        <v>13326714.225088604</v>
      </c>
      <c r="AI40" s="45">
        <f t="shared" si="14"/>
        <v>13566363.993719172</v>
      </c>
      <c r="AJ40" s="45">
        <f t="shared" si="14"/>
        <v>26934091.066080213</v>
      </c>
      <c r="AK40" s="45">
        <f t="shared" si="14"/>
        <v>13348405.585100397</v>
      </c>
      <c r="AL40" s="45">
        <f t="shared" si="14"/>
        <v>13585685.480979815</v>
      </c>
      <c r="AM40" s="45">
        <f t="shared" si="14"/>
        <v>321991293.647686</v>
      </c>
      <c r="AN40" s="45">
        <f t="shared" si="14"/>
        <v>159482156.04524693</v>
      </c>
      <c r="AO40" s="45">
        <f t="shared" si="14"/>
        <v>162509137.60243911</v>
      </c>
    </row>
    <row r="41" spans="1:41" x14ac:dyDescent="0.3">
      <c r="B41" s="35" t="s">
        <v>39</v>
      </c>
      <c r="C41" s="45">
        <f t="shared" ref="C41:AO41" si="15">C19</f>
        <v>40989458.47447969</v>
      </c>
      <c r="D41" s="45">
        <f t="shared" si="15"/>
        <v>36696150.37798778</v>
      </c>
      <c r="E41" s="45">
        <f t="shared" si="15"/>
        <v>4293308.0964919105</v>
      </c>
      <c r="F41" s="45">
        <f t="shared" si="15"/>
        <v>40979692.905972779</v>
      </c>
      <c r="G41" s="45">
        <f t="shared" si="15"/>
        <v>36706636.438179784</v>
      </c>
      <c r="H41" s="45">
        <f t="shared" si="15"/>
        <v>4273056.4677929953</v>
      </c>
      <c r="I41" s="45">
        <f t="shared" si="15"/>
        <v>41223129.468528762</v>
      </c>
      <c r="J41" s="45">
        <f t="shared" si="15"/>
        <v>36932800.173891082</v>
      </c>
      <c r="K41" s="45">
        <f t="shared" si="15"/>
        <v>4290329.2946376801</v>
      </c>
      <c r="L41" s="45">
        <f t="shared" si="15"/>
        <v>41442635.408971056</v>
      </c>
      <c r="M41" s="45">
        <f t="shared" si="15"/>
        <v>37136182.546342887</v>
      </c>
      <c r="N41" s="45">
        <f t="shared" si="15"/>
        <v>4306452.8626281694</v>
      </c>
      <c r="O41" s="45">
        <f t="shared" si="15"/>
        <v>41757157.59317819</v>
      </c>
      <c r="P41" s="45">
        <f t="shared" si="15"/>
        <v>37416885.299469285</v>
      </c>
      <c r="Q41" s="45">
        <f t="shared" si="15"/>
        <v>4340272.2937089056</v>
      </c>
      <c r="R41" s="45">
        <f t="shared" si="15"/>
        <v>42094772.29584422</v>
      </c>
      <c r="S41" s="45">
        <f t="shared" si="15"/>
        <v>37718632.082063653</v>
      </c>
      <c r="T41" s="45">
        <f t="shared" si="15"/>
        <v>4376140.213780567</v>
      </c>
      <c r="U41" s="45">
        <f t="shared" si="15"/>
        <v>42285189.225554869</v>
      </c>
      <c r="V41" s="45">
        <f t="shared" si="15"/>
        <v>37909526.577139601</v>
      </c>
      <c r="W41" s="45">
        <f t="shared" si="15"/>
        <v>4375662.6484152675</v>
      </c>
      <c r="X41" s="45">
        <f t="shared" si="15"/>
        <v>42512281.85109216</v>
      </c>
      <c r="Y41" s="45">
        <f t="shared" si="15"/>
        <v>38148436.948328398</v>
      </c>
      <c r="Z41" s="45">
        <f t="shared" si="15"/>
        <v>4363844.9027637616</v>
      </c>
      <c r="AA41" s="45">
        <f t="shared" si="15"/>
        <v>42712773.889789119</v>
      </c>
      <c r="AB41" s="45">
        <f t="shared" si="15"/>
        <v>38361197.058321357</v>
      </c>
      <c r="AC41" s="45">
        <f t="shared" si="15"/>
        <v>4351576.8314677626</v>
      </c>
      <c r="AD41" s="45">
        <f t="shared" si="15"/>
        <v>42898894.478309952</v>
      </c>
      <c r="AE41" s="45">
        <f t="shared" si="15"/>
        <v>38555959.916376382</v>
      </c>
      <c r="AF41" s="45">
        <f t="shared" si="15"/>
        <v>4342934.5619335696</v>
      </c>
      <c r="AG41" s="45">
        <f t="shared" si="15"/>
        <v>42994098.419886157</v>
      </c>
      <c r="AH41" s="45">
        <f t="shared" si="15"/>
        <v>38661890.811195798</v>
      </c>
      <c r="AI41" s="45">
        <f t="shared" si="15"/>
        <v>4332207.6086903587</v>
      </c>
      <c r="AJ41" s="45">
        <f t="shared" si="15"/>
        <v>43172354.456698798</v>
      </c>
      <c r="AK41" s="45">
        <f t="shared" si="15"/>
        <v>38819862.93735709</v>
      </c>
      <c r="AL41" s="45">
        <f t="shared" si="15"/>
        <v>4352491.5193417072</v>
      </c>
      <c r="AM41" s="45">
        <f t="shared" si="15"/>
        <v>505062438.46830535</v>
      </c>
      <c r="AN41" s="45">
        <f t="shared" si="15"/>
        <v>453064161.16665334</v>
      </c>
      <c r="AO41" s="45">
        <f t="shared" si="15"/>
        <v>51998277.301652014</v>
      </c>
    </row>
    <row r="42" spans="1:41" x14ac:dyDescent="0.3">
      <c r="B42" s="35" t="s">
        <v>40</v>
      </c>
      <c r="C42" s="45">
        <f t="shared" ref="C42:AO42" si="16">C21+C22</f>
        <v>11052496.382161496</v>
      </c>
      <c r="D42" s="45">
        <f t="shared" si="16"/>
        <v>11664539.851183182</v>
      </c>
      <c r="E42" s="45">
        <f t="shared" si="16"/>
        <v>-612043.46902168531</v>
      </c>
      <c r="F42" s="45">
        <f t="shared" si="16"/>
        <v>11094558.400868852</v>
      </c>
      <c r="G42" s="45">
        <f t="shared" si="16"/>
        <v>11715677.832914192</v>
      </c>
      <c r="H42" s="45">
        <f t="shared" si="16"/>
        <v>-621119.43204534042</v>
      </c>
      <c r="I42" s="45">
        <f t="shared" si="16"/>
        <v>11132750.132830095</v>
      </c>
      <c r="J42" s="45">
        <f t="shared" si="16"/>
        <v>11762217.474962331</v>
      </c>
      <c r="K42" s="45">
        <f t="shared" si="16"/>
        <v>-629467.34213223669</v>
      </c>
      <c r="L42" s="45">
        <f t="shared" si="16"/>
        <v>11171771.259781884</v>
      </c>
      <c r="M42" s="45">
        <f t="shared" si="16"/>
        <v>11809742.546332952</v>
      </c>
      <c r="N42" s="45">
        <f t="shared" si="16"/>
        <v>-637971.28655106749</v>
      </c>
      <c r="O42" s="45">
        <f t="shared" si="16"/>
        <v>11209065.886019157</v>
      </c>
      <c r="P42" s="45">
        <f t="shared" si="16"/>
        <v>11855216.335399292</v>
      </c>
      <c r="Q42" s="45">
        <f t="shared" si="16"/>
        <v>-646150.44938013505</v>
      </c>
      <c r="R42" s="45">
        <f t="shared" si="16"/>
        <v>11243633.568094376</v>
      </c>
      <c r="S42" s="45">
        <f t="shared" si="16"/>
        <v>11897450.19515259</v>
      </c>
      <c r="T42" s="45">
        <f t="shared" si="16"/>
        <v>-653816.62705821346</v>
      </c>
      <c r="U42" s="45">
        <f t="shared" si="16"/>
        <v>11275887.649760274</v>
      </c>
      <c r="V42" s="45">
        <f t="shared" si="16"/>
        <v>11936935.227690132</v>
      </c>
      <c r="W42" s="45">
        <f t="shared" si="16"/>
        <v>-661047.577929858</v>
      </c>
      <c r="X42" s="45">
        <f t="shared" si="16"/>
        <v>11307528.096885901</v>
      </c>
      <c r="Y42" s="45">
        <f t="shared" si="16"/>
        <v>11975691.193280455</v>
      </c>
      <c r="Z42" s="45">
        <f t="shared" si="16"/>
        <v>-668163.09639455366</v>
      </c>
      <c r="AA42" s="45">
        <f t="shared" si="16"/>
        <v>11338854.084414199</v>
      </c>
      <c r="AB42" s="45">
        <f t="shared" si="16"/>
        <v>12014073.546412937</v>
      </c>
      <c r="AC42" s="45">
        <f t="shared" si="16"/>
        <v>-675219.46199873823</v>
      </c>
      <c r="AD42" s="45">
        <f t="shared" si="16"/>
        <v>11369069.325728189</v>
      </c>
      <c r="AE42" s="45">
        <f t="shared" si="16"/>
        <v>12051136.20329801</v>
      </c>
      <c r="AF42" s="45">
        <f t="shared" si="16"/>
        <v>-682066.87756982062</v>
      </c>
      <c r="AG42" s="45">
        <f t="shared" si="16"/>
        <v>11399495.747814886</v>
      </c>
      <c r="AH42" s="45">
        <f t="shared" si="16"/>
        <v>12088449.769735795</v>
      </c>
      <c r="AI42" s="45">
        <f t="shared" si="16"/>
        <v>-688954.02192090813</v>
      </c>
      <c r="AJ42" s="45">
        <f t="shared" si="16"/>
        <v>11540548.633368181</v>
      </c>
      <c r="AK42" s="45">
        <f t="shared" si="16"/>
        <v>12257200.719815072</v>
      </c>
      <c r="AL42" s="45">
        <f t="shared" si="16"/>
        <v>-716652.08644689049</v>
      </c>
      <c r="AM42" s="45">
        <f t="shared" si="16"/>
        <v>135135659.16772753</v>
      </c>
      <c r="AN42" s="45">
        <f t="shared" si="16"/>
        <v>143028330.89617696</v>
      </c>
      <c r="AO42" s="45">
        <f t="shared" si="16"/>
        <v>-7892671.7284494471</v>
      </c>
    </row>
    <row r="43" spans="1:41" x14ac:dyDescent="0.3">
      <c r="B43" s="35" t="s">
        <v>41</v>
      </c>
      <c r="C43" s="45">
        <f t="shared" ref="C43:AO43" si="17">C24+C27+C25</f>
        <v>38661473.494283661</v>
      </c>
      <c r="D43" s="45">
        <f t="shared" si="17"/>
        <v>40795572.813534513</v>
      </c>
      <c r="E43" s="45">
        <f t="shared" si="17"/>
        <v>-2134099.3192508575</v>
      </c>
      <c r="F43" s="45">
        <f t="shared" si="17"/>
        <v>38948993.508416638</v>
      </c>
      <c r="G43" s="45">
        <f t="shared" si="17"/>
        <v>41066248.921612516</v>
      </c>
      <c r="H43" s="45">
        <f t="shared" si="17"/>
        <v>-2117255.4131958866</v>
      </c>
      <c r="I43" s="45">
        <f t="shared" si="17"/>
        <v>39249816.791943386</v>
      </c>
      <c r="J43" s="45">
        <f t="shared" si="17"/>
        <v>41351280.861091137</v>
      </c>
      <c r="K43" s="45">
        <f t="shared" si="17"/>
        <v>-2101464.069147747</v>
      </c>
      <c r="L43" s="45">
        <f t="shared" si="17"/>
        <v>39569828.139589965</v>
      </c>
      <c r="M43" s="45">
        <f t="shared" si="17"/>
        <v>41659048.022768945</v>
      </c>
      <c r="N43" s="45">
        <f t="shared" si="17"/>
        <v>-2089219.8831789796</v>
      </c>
      <c r="O43" s="45">
        <f t="shared" si="17"/>
        <v>39911937.847950779</v>
      </c>
      <c r="P43" s="45">
        <f t="shared" si="17"/>
        <v>41990764.597423725</v>
      </c>
      <c r="Q43" s="45">
        <f t="shared" si="17"/>
        <v>-2078826.7494729506</v>
      </c>
      <c r="R43" s="45">
        <f t="shared" si="17"/>
        <v>40284880.783881173</v>
      </c>
      <c r="S43" s="45">
        <f t="shared" si="17"/>
        <v>42355880.4762927</v>
      </c>
      <c r="T43" s="45">
        <f t="shared" si="17"/>
        <v>-2070999.6924115256</v>
      </c>
      <c r="U43" s="45">
        <f t="shared" si="17"/>
        <v>40663336.902991757</v>
      </c>
      <c r="V43" s="45">
        <f t="shared" si="17"/>
        <v>42727989.349587694</v>
      </c>
      <c r="W43" s="45">
        <f t="shared" si="17"/>
        <v>-2064652.446595937</v>
      </c>
      <c r="X43" s="45">
        <f t="shared" si="17"/>
        <v>41025904.287468202</v>
      </c>
      <c r="Y43" s="45">
        <f t="shared" si="17"/>
        <v>43083845.563480273</v>
      </c>
      <c r="Z43" s="45">
        <f t="shared" si="17"/>
        <v>-2057941.2760120723</v>
      </c>
      <c r="AA43" s="45">
        <f t="shared" si="17"/>
        <v>41390111.763531081</v>
      </c>
      <c r="AB43" s="45">
        <f t="shared" si="17"/>
        <v>43441146.839174837</v>
      </c>
      <c r="AC43" s="45">
        <f t="shared" si="17"/>
        <v>-2051035.0756437602</v>
      </c>
      <c r="AD43" s="45">
        <f t="shared" si="17"/>
        <v>41754238.58388944</v>
      </c>
      <c r="AE43" s="45">
        <f t="shared" si="17"/>
        <v>43798165.636029303</v>
      </c>
      <c r="AF43" s="45">
        <f t="shared" si="17"/>
        <v>-2043927.0521398708</v>
      </c>
      <c r="AG43" s="45">
        <f t="shared" si="17"/>
        <v>42107944.817217201</v>
      </c>
      <c r="AH43" s="45">
        <f t="shared" si="17"/>
        <v>44141912.233654134</v>
      </c>
      <c r="AI43" s="45">
        <f t="shared" si="17"/>
        <v>-2033967.4164369367</v>
      </c>
      <c r="AJ43" s="45">
        <f t="shared" si="17"/>
        <v>42434861.582322806</v>
      </c>
      <c r="AK43" s="45">
        <f t="shared" si="17"/>
        <v>44454641.289244153</v>
      </c>
      <c r="AL43" s="45">
        <f t="shared" si="17"/>
        <v>-2019779.7069213507</v>
      </c>
      <c r="AM43" s="45">
        <f t="shared" si="17"/>
        <v>486003328.50348604</v>
      </c>
      <c r="AN43" s="45">
        <f t="shared" si="17"/>
        <v>510866496.60389376</v>
      </c>
      <c r="AO43" s="45">
        <f t="shared" si="17"/>
        <v>-24863168.100407809</v>
      </c>
    </row>
    <row r="44" spans="1:41" x14ac:dyDescent="0.3">
      <c r="B44" s="35" t="s">
        <v>42</v>
      </c>
      <c r="C44" s="45">
        <f>C29+C31+C34+C35+C32</f>
        <v>2650381.1547779785</v>
      </c>
      <c r="D44" s="45">
        <f t="shared" ref="D44:AO44" si="18">D29+D31+D34+D35+D32</f>
        <v>2914074.8539687088</v>
      </c>
      <c r="E44" s="45">
        <f t="shared" si="18"/>
        <v>-263693.69919073081</v>
      </c>
      <c r="F44" s="45">
        <f t="shared" si="18"/>
        <v>2672415.7158275577</v>
      </c>
      <c r="G44" s="45">
        <f t="shared" si="18"/>
        <v>2935523.1967299208</v>
      </c>
      <c r="H44" s="45">
        <f t="shared" si="18"/>
        <v>-263107.48090236302</v>
      </c>
      <c r="I44" s="45">
        <f t="shared" si="18"/>
        <v>2692263.9529904998</v>
      </c>
      <c r="J44" s="45">
        <f t="shared" si="18"/>
        <v>2954691.4944528169</v>
      </c>
      <c r="K44" s="45">
        <f t="shared" si="18"/>
        <v>-262427.54146231699</v>
      </c>
      <c r="L44" s="45">
        <f t="shared" si="18"/>
        <v>2711113.6239742986</v>
      </c>
      <c r="M44" s="45">
        <f t="shared" si="18"/>
        <v>2972850.6775869369</v>
      </c>
      <c r="N44" s="45">
        <f t="shared" si="18"/>
        <v>-261737.05361263829</v>
      </c>
      <c r="O44" s="45">
        <f t="shared" si="18"/>
        <v>2729901.296453455</v>
      </c>
      <c r="P44" s="45">
        <f t="shared" si="18"/>
        <v>2990981.4758632863</v>
      </c>
      <c r="Q44" s="45">
        <f t="shared" si="18"/>
        <v>-261080.17940983135</v>
      </c>
      <c r="R44" s="45">
        <f t="shared" si="18"/>
        <v>2749171.6047799005</v>
      </c>
      <c r="S44" s="45">
        <f t="shared" si="18"/>
        <v>3009632.9633270008</v>
      </c>
      <c r="T44" s="45">
        <f t="shared" si="18"/>
        <v>-260461.35854710051</v>
      </c>
      <c r="U44" s="45">
        <f t="shared" si="18"/>
        <v>2769255.4526535431</v>
      </c>
      <c r="V44" s="45">
        <f t="shared" si="18"/>
        <v>3029154.5767009556</v>
      </c>
      <c r="W44" s="45">
        <f t="shared" si="18"/>
        <v>-259899.12404741271</v>
      </c>
      <c r="X44" s="45">
        <f t="shared" si="18"/>
        <v>2789482.7802154208</v>
      </c>
      <c r="Y44" s="45">
        <f t="shared" si="18"/>
        <v>3048838.8739201059</v>
      </c>
      <c r="Z44" s="45">
        <f t="shared" si="18"/>
        <v>-259356.09370468519</v>
      </c>
      <c r="AA44" s="45">
        <f t="shared" si="18"/>
        <v>2809543.6144299735</v>
      </c>
      <c r="AB44" s="45">
        <f t="shared" si="18"/>
        <v>3068358.0597063303</v>
      </c>
      <c r="AC44" s="45">
        <f t="shared" si="18"/>
        <v>-258814.44527635706</v>
      </c>
      <c r="AD44" s="45">
        <f t="shared" si="18"/>
        <v>2830197.2487058882</v>
      </c>
      <c r="AE44" s="45">
        <f t="shared" si="18"/>
        <v>3088512.5285114883</v>
      </c>
      <c r="AF44" s="45">
        <f t="shared" si="18"/>
        <v>-258315.27980560018</v>
      </c>
      <c r="AG44" s="45">
        <f t="shared" si="18"/>
        <v>2852327.5248264004</v>
      </c>
      <c r="AH44" s="45">
        <f t="shared" si="18"/>
        <v>3110234.0331080756</v>
      </c>
      <c r="AI44" s="45">
        <f t="shared" si="18"/>
        <v>-257906.5082816754</v>
      </c>
      <c r="AJ44" s="45">
        <f t="shared" si="18"/>
        <v>2876304.3947964436</v>
      </c>
      <c r="AK44" s="45">
        <f t="shared" si="18"/>
        <v>3133912.024738715</v>
      </c>
      <c r="AL44" s="45">
        <f t="shared" si="18"/>
        <v>-257607.62994227131</v>
      </c>
      <c r="AM44" s="45">
        <f t="shared" si="18"/>
        <v>33132358.364431363</v>
      </c>
      <c r="AN44" s="45">
        <f t="shared" si="18"/>
        <v>36256764.758614346</v>
      </c>
      <c r="AO44" s="45">
        <f t="shared" si="18"/>
        <v>-3124406.3941829833</v>
      </c>
    </row>
    <row r="45" spans="1:41" x14ac:dyDescent="0.3">
      <c r="B45" s="35" t="s">
        <v>36</v>
      </c>
      <c r="C45" s="45">
        <f t="shared" ref="C45:R45" si="19">SUM(C39:C44)</f>
        <v>130244383.11865453</v>
      </c>
      <c r="D45" s="45">
        <f t="shared" si="19"/>
        <v>111902871.57240392</v>
      </c>
      <c r="E45" s="45">
        <f t="shared" si="19"/>
        <v>18341511.546250593</v>
      </c>
      <c r="F45" s="45">
        <f t="shared" si="19"/>
        <v>130594666.37250161</v>
      </c>
      <c r="G45" s="45">
        <f t="shared" si="19"/>
        <v>112263233.01233551</v>
      </c>
      <c r="H45" s="45">
        <f t="shared" si="19"/>
        <v>18331433.360166091</v>
      </c>
      <c r="I45" s="45">
        <f t="shared" si="19"/>
        <v>131209187.32229689</v>
      </c>
      <c r="J45" s="45">
        <f t="shared" si="19"/>
        <v>112849233.40114774</v>
      </c>
      <c r="K45" s="45">
        <f t="shared" si="19"/>
        <v>18359953.921149135</v>
      </c>
      <c r="L45" s="45">
        <f t="shared" si="19"/>
        <v>131835349.40735145</v>
      </c>
      <c r="M45" s="45">
        <f t="shared" si="19"/>
        <v>113444788.20280614</v>
      </c>
      <c r="N45" s="45">
        <f t="shared" si="19"/>
        <v>18390561.204545319</v>
      </c>
      <c r="O45" s="45">
        <f t="shared" si="19"/>
        <v>132578181.64117201</v>
      </c>
      <c r="P45" s="45">
        <f t="shared" si="19"/>
        <v>114140063.527593</v>
      </c>
      <c r="Q45" s="45">
        <f t="shared" si="19"/>
        <v>18438118.113579009</v>
      </c>
      <c r="R45" s="45">
        <f t="shared" si="19"/>
        <v>133370453.93980284</v>
      </c>
      <c r="S45" s="45">
        <f t="shared" ref="S45:AO45" si="20">SUM(S39:S44)</f>
        <v>114885351.32302058</v>
      </c>
      <c r="T45" s="45">
        <f t="shared" si="20"/>
        <v>18485102.616782274</v>
      </c>
      <c r="U45" s="45">
        <f t="shared" si="20"/>
        <v>134018852.44107559</v>
      </c>
      <c r="V45" s="45">
        <f t="shared" si="20"/>
        <v>115524277.12223667</v>
      </c>
      <c r="W45" s="45">
        <f t="shared" si="20"/>
        <v>18494575.318838928</v>
      </c>
      <c r="X45" s="45">
        <f t="shared" si="20"/>
        <v>134677816.42646071</v>
      </c>
      <c r="Y45" s="45">
        <f t="shared" si="20"/>
        <v>116188870.72031005</v>
      </c>
      <c r="Z45" s="45">
        <f t="shared" si="20"/>
        <v>18488945.706150673</v>
      </c>
      <c r="AA45" s="45">
        <f t="shared" si="20"/>
        <v>135310019.18103603</v>
      </c>
      <c r="AB45" s="45">
        <f t="shared" si="20"/>
        <v>116827332.90931386</v>
      </c>
      <c r="AC45" s="45">
        <f t="shared" si="20"/>
        <v>18482686.271722164</v>
      </c>
      <c r="AD45" s="45">
        <f t="shared" si="20"/>
        <v>135935030.60477051</v>
      </c>
      <c r="AE45" s="45">
        <f t="shared" si="20"/>
        <v>117449837.59172048</v>
      </c>
      <c r="AF45" s="45">
        <f t="shared" si="20"/>
        <v>18485193.013050012</v>
      </c>
      <c r="AG45" s="45">
        <f t="shared" si="20"/>
        <v>136460100.1719662</v>
      </c>
      <c r="AH45" s="45">
        <f t="shared" si="20"/>
        <v>117971718.98427393</v>
      </c>
      <c r="AI45" s="45">
        <f t="shared" si="20"/>
        <v>18488381.187692259</v>
      </c>
      <c r="AJ45" s="45">
        <f t="shared" si="20"/>
        <v>137176346.03808665</v>
      </c>
      <c r="AK45" s="45">
        <f t="shared" si="20"/>
        <v>118659857.09236626</v>
      </c>
      <c r="AL45" s="45">
        <f t="shared" si="20"/>
        <v>18516488.945720412</v>
      </c>
      <c r="AM45" s="45">
        <f t="shared" si="20"/>
        <v>1603410386.6651745</v>
      </c>
      <c r="AN45" s="45">
        <f t="shared" si="20"/>
        <v>1382107435.4595282</v>
      </c>
      <c r="AO45" s="45">
        <f t="shared" si="20"/>
        <v>221302951.20564616</v>
      </c>
    </row>
    <row r="46" spans="1:41" x14ac:dyDescent="0.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</row>
    <row r="47" spans="1:41" x14ac:dyDescent="0.3">
      <c r="B47" s="35" t="s">
        <v>43</v>
      </c>
      <c r="C47" s="45">
        <f t="shared" ref="C47:R47" si="21">C45+C46</f>
        <v>130244383.11865453</v>
      </c>
      <c r="D47" s="45">
        <f t="shared" si="21"/>
        <v>111902871.57240392</v>
      </c>
      <c r="E47" s="45">
        <f t="shared" si="21"/>
        <v>18341511.546250593</v>
      </c>
      <c r="F47" s="45">
        <f t="shared" si="21"/>
        <v>130594666.37250161</v>
      </c>
      <c r="G47" s="45">
        <f t="shared" si="21"/>
        <v>112263233.01233551</v>
      </c>
      <c r="H47" s="45">
        <f t="shared" si="21"/>
        <v>18331433.360166091</v>
      </c>
      <c r="I47" s="45">
        <f t="shared" si="21"/>
        <v>131209187.32229689</v>
      </c>
      <c r="J47" s="45">
        <f t="shared" si="21"/>
        <v>112849233.40114774</v>
      </c>
      <c r="K47" s="45">
        <f t="shared" si="21"/>
        <v>18359953.921149135</v>
      </c>
      <c r="L47" s="45">
        <f t="shared" si="21"/>
        <v>131835349.40735145</v>
      </c>
      <c r="M47" s="45">
        <f t="shared" si="21"/>
        <v>113444788.20280614</v>
      </c>
      <c r="N47" s="45">
        <f t="shared" si="21"/>
        <v>18390561.204545319</v>
      </c>
      <c r="O47" s="45">
        <f t="shared" si="21"/>
        <v>132578181.64117201</v>
      </c>
      <c r="P47" s="45">
        <f t="shared" si="21"/>
        <v>114140063.527593</v>
      </c>
      <c r="Q47" s="45">
        <f t="shared" si="21"/>
        <v>18438118.113579009</v>
      </c>
      <c r="R47" s="45">
        <f t="shared" si="21"/>
        <v>133370453.93980284</v>
      </c>
      <c r="S47" s="45">
        <f t="shared" ref="S47:AO47" si="22">S45+S46</f>
        <v>114885351.32302058</v>
      </c>
      <c r="T47" s="45">
        <f t="shared" si="22"/>
        <v>18485102.616782274</v>
      </c>
      <c r="U47" s="45">
        <f t="shared" si="22"/>
        <v>134018852.44107559</v>
      </c>
      <c r="V47" s="45">
        <f t="shared" si="22"/>
        <v>115524277.12223667</v>
      </c>
      <c r="W47" s="45">
        <f t="shared" si="22"/>
        <v>18494575.318838928</v>
      </c>
      <c r="X47" s="45">
        <f t="shared" si="22"/>
        <v>134677816.42646071</v>
      </c>
      <c r="Y47" s="45">
        <f t="shared" si="22"/>
        <v>116188870.72031005</v>
      </c>
      <c r="Z47" s="45">
        <f t="shared" si="22"/>
        <v>18488945.706150673</v>
      </c>
      <c r="AA47" s="45">
        <f t="shared" si="22"/>
        <v>135310019.18103603</v>
      </c>
      <c r="AB47" s="45">
        <f t="shared" si="22"/>
        <v>116827332.90931386</v>
      </c>
      <c r="AC47" s="45">
        <f t="shared" si="22"/>
        <v>18482686.271722164</v>
      </c>
      <c r="AD47" s="45">
        <f t="shared" si="22"/>
        <v>135935030.60477051</v>
      </c>
      <c r="AE47" s="45">
        <f t="shared" si="22"/>
        <v>117449837.59172048</v>
      </c>
      <c r="AF47" s="45">
        <f t="shared" si="22"/>
        <v>18485193.013050012</v>
      </c>
      <c r="AG47" s="45">
        <f t="shared" si="22"/>
        <v>136460100.1719662</v>
      </c>
      <c r="AH47" s="45">
        <f t="shared" si="22"/>
        <v>117971718.98427393</v>
      </c>
      <c r="AI47" s="45">
        <f t="shared" si="22"/>
        <v>18488381.187692259</v>
      </c>
      <c r="AJ47" s="45">
        <f t="shared" si="22"/>
        <v>137176346.03808665</v>
      </c>
      <c r="AK47" s="45">
        <f t="shared" si="22"/>
        <v>118659857.09236626</v>
      </c>
      <c r="AL47" s="45">
        <f t="shared" si="22"/>
        <v>18516488.945720412</v>
      </c>
      <c r="AM47" s="45">
        <f t="shared" si="22"/>
        <v>1603410386.6651745</v>
      </c>
      <c r="AN47" s="45">
        <f t="shared" si="22"/>
        <v>1382107435.4595282</v>
      </c>
      <c r="AO47" s="45">
        <f t="shared" si="22"/>
        <v>221302951.20564616</v>
      </c>
    </row>
    <row r="48" spans="1:41" x14ac:dyDescent="0.3">
      <c r="B48" s="35" t="s">
        <v>44</v>
      </c>
      <c r="C48" s="46">
        <f t="shared" ref="C48:R48" si="23">C37-C47</f>
        <v>0</v>
      </c>
      <c r="D48" s="46">
        <f t="shared" si="23"/>
        <v>0</v>
      </c>
      <c r="E48" s="46">
        <f t="shared" si="23"/>
        <v>0</v>
      </c>
      <c r="F48" s="46">
        <f t="shared" si="23"/>
        <v>0</v>
      </c>
      <c r="G48" s="46">
        <f t="shared" si="23"/>
        <v>0</v>
      </c>
      <c r="H48" s="46">
        <f t="shared" si="23"/>
        <v>0</v>
      </c>
      <c r="I48" s="46">
        <f t="shared" si="23"/>
        <v>0</v>
      </c>
      <c r="J48" s="46">
        <f t="shared" si="23"/>
        <v>0</v>
      </c>
      <c r="K48" s="46">
        <f t="shared" si="23"/>
        <v>0</v>
      </c>
      <c r="L48" s="46">
        <f t="shared" si="23"/>
        <v>0</v>
      </c>
      <c r="M48" s="46">
        <f t="shared" si="23"/>
        <v>0</v>
      </c>
      <c r="N48" s="46">
        <f t="shared" si="23"/>
        <v>0</v>
      </c>
      <c r="O48" s="46">
        <f t="shared" si="23"/>
        <v>0</v>
      </c>
      <c r="P48" s="46">
        <f t="shared" si="23"/>
        <v>0</v>
      </c>
      <c r="Q48" s="46">
        <f t="shared" si="23"/>
        <v>4.0978193283081055E-8</v>
      </c>
      <c r="R48" s="46">
        <f t="shared" si="23"/>
        <v>0</v>
      </c>
      <c r="S48" s="46">
        <f t="shared" ref="S48:AO48" si="24">S37-S47</f>
        <v>0</v>
      </c>
      <c r="T48" s="46">
        <f t="shared" si="24"/>
        <v>0</v>
      </c>
      <c r="U48" s="46">
        <f t="shared" si="24"/>
        <v>0</v>
      </c>
      <c r="V48" s="46">
        <f t="shared" si="24"/>
        <v>0</v>
      </c>
      <c r="W48" s="46">
        <f t="shared" si="24"/>
        <v>0</v>
      </c>
      <c r="X48" s="46">
        <f t="shared" si="24"/>
        <v>0</v>
      </c>
      <c r="Y48" s="46">
        <f t="shared" si="24"/>
        <v>0</v>
      </c>
      <c r="Z48" s="46">
        <f t="shared" si="24"/>
        <v>0</v>
      </c>
      <c r="AA48" s="46">
        <f t="shared" si="24"/>
        <v>0</v>
      </c>
      <c r="AB48" s="46">
        <f t="shared" si="24"/>
        <v>0</v>
      </c>
      <c r="AC48" s="46">
        <f t="shared" si="24"/>
        <v>0</v>
      </c>
      <c r="AD48" s="46">
        <f t="shared" si="24"/>
        <v>0</v>
      </c>
      <c r="AE48" s="46">
        <f t="shared" si="24"/>
        <v>0</v>
      </c>
      <c r="AF48" s="46">
        <f t="shared" si="24"/>
        <v>0</v>
      </c>
      <c r="AG48" s="46">
        <f t="shared" si="24"/>
        <v>0</v>
      </c>
      <c r="AH48" s="46">
        <f t="shared" si="24"/>
        <v>0</v>
      </c>
      <c r="AI48" s="46">
        <f t="shared" si="24"/>
        <v>0</v>
      </c>
      <c r="AJ48" s="46">
        <f t="shared" si="24"/>
        <v>0</v>
      </c>
      <c r="AK48" s="46">
        <f t="shared" si="24"/>
        <v>0</v>
      </c>
      <c r="AL48" s="46">
        <f t="shared" si="24"/>
        <v>0</v>
      </c>
      <c r="AM48" s="46">
        <f t="shared" si="24"/>
        <v>0</v>
      </c>
      <c r="AN48" s="46">
        <f t="shared" si="24"/>
        <v>0</v>
      </c>
      <c r="AO48" s="46">
        <f t="shared" si="24"/>
        <v>0</v>
      </c>
    </row>
    <row r="51" spans="37:41" x14ac:dyDescent="0.3">
      <c r="AK51" s="35" t="s">
        <v>37</v>
      </c>
      <c r="AM51" s="45">
        <f t="shared" ref="AM51:AO56" si="25">C39+F39+I39+L39+O39+R39+U39+X39+AA39+AD39+AG39+AJ39</f>
        <v>122085308.51353814</v>
      </c>
      <c r="AN51" s="45">
        <f t="shared" si="25"/>
        <v>79409525.988942936</v>
      </c>
      <c r="AO51" s="45">
        <f t="shared" si="25"/>
        <v>42675782.524595201</v>
      </c>
    </row>
    <row r="52" spans="37:41" x14ac:dyDescent="0.3">
      <c r="AK52" s="35" t="s">
        <v>38</v>
      </c>
      <c r="AM52" s="45">
        <f t="shared" si="25"/>
        <v>321991293.64768618</v>
      </c>
      <c r="AN52" s="45">
        <f t="shared" si="25"/>
        <v>159482156.04524684</v>
      </c>
      <c r="AO52" s="45">
        <f t="shared" si="25"/>
        <v>162509137.60243928</v>
      </c>
    </row>
    <row r="53" spans="37:41" x14ac:dyDescent="0.3">
      <c r="AK53" s="35" t="s">
        <v>39</v>
      </c>
      <c r="AM53" s="45">
        <f t="shared" si="25"/>
        <v>505062438.46830571</v>
      </c>
      <c r="AN53" s="45">
        <f t="shared" si="25"/>
        <v>453064161.1666531</v>
      </c>
      <c r="AO53" s="45">
        <f t="shared" si="25"/>
        <v>51998277.301652655</v>
      </c>
    </row>
    <row r="54" spans="37:41" x14ac:dyDescent="0.3">
      <c r="AK54" s="35" t="s">
        <v>40</v>
      </c>
      <c r="AM54" s="45">
        <f t="shared" si="25"/>
        <v>135135659.1677275</v>
      </c>
      <c r="AN54" s="45">
        <f t="shared" si="25"/>
        <v>143028330.89617693</v>
      </c>
      <c r="AO54" s="45">
        <f t="shared" si="25"/>
        <v>-7892671.728449448</v>
      </c>
    </row>
    <row r="55" spans="37:41" x14ac:dyDescent="0.3">
      <c r="AK55" s="35" t="s">
        <v>41</v>
      </c>
      <c r="AM55" s="45">
        <f t="shared" si="25"/>
        <v>486003328.50348616</v>
      </c>
      <c r="AN55" s="45">
        <f t="shared" si="25"/>
        <v>510866496.60389394</v>
      </c>
      <c r="AO55" s="45">
        <f t="shared" si="25"/>
        <v>-24863168.100407872</v>
      </c>
    </row>
    <row r="56" spans="37:41" x14ac:dyDescent="0.3">
      <c r="AK56" s="35" t="s">
        <v>42</v>
      </c>
      <c r="AM56" s="47">
        <f t="shared" si="25"/>
        <v>33132358.364431355</v>
      </c>
      <c r="AN56" s="47">
        <f t="shared" si="25"/>
        <v>36256764.758614339</v>
      </c>
      <c r="AO56" s="47">
        <f t="shared" si="25"/>
        <v>-3124406.3941829833</v>
      </c>
    </row>
    <row r="57" spans="37:41" ht="15" x14ac:dyDescent="0.25">
      <c r="AK57" s="35" t="s">
        <v>36</v>
      </c>
      <c r="AM57" s="45">
        <f>SUM(AM51:AM56)</f>
        <v>1603410386.665175</v>
      </c>
      <c r="AN57" s="45">
        <f t="shared" ref="AN57:AO57" si="26">SUM(AN51:AN56)</f>
        <v>1382107435.459528</v>
      </c>
      <c r="AO57" s="45">
        <f t="shared" si="26"/>
        <v>221302951.20564687</v>
      </c>
    </row>
    <row r="58" spans="37:41" x14ac:dyDescent="0.3">
      <c r="AK58" s="35" t="s">
        <v>44</v>
      </c>
      <c r="AM58" s="46">
        <f>AM45-AM57</f>
        <v>0</v>
      </c>
      <c r="AN58" s="46">
        <f t="shared" ref="AN58:AO58" si="27">AN45-AN57</f>
        <v>0</v>
      </c>
      <c r="AO58" s="46">
        <f t="shared" si="27"/>
        <v>-7.152557373046875E-7</v>
      </c>
    </row>
  </sheetData>
  <mergeCells count="15">
    <mergeCell ref="AM12:AO12"/>
    <mergeCell ref="O12:Q12"/>
    <mergeCell ref="R12:T12"/>
    <mergeCell ref="U12:W12"/>
    <mergeCell ref="X12:Z12"/>
    <mergeCell ref="AA12:AC12"/>
    <mergeCell ref="A12:A13"/>
    <mergeCell ref="B12:B13"/>
    <mergeCell ref="AD12:AF12"/>
    <mergeCell ref="AG12:AI12"/>
    <mergeCell ref="AJ12:AL12"/>
    <mergeCell ref="C12:E12"/>
    <mergeCell ref="F12:H12"/>
    <mergeCell ref="I12:K12"/>
    <mergeCell ref="L12:N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87"/>
  <sheetViews>
    <sheetView showGridLines="0" showZeros="0" workbookViewId="0">
      <pane xSplit="1" topLeftCell="B1" activePane="topRight" state="frozen"/>
      <selection activeCell="U22" sqref="U22"/>
      <selection pane="topRight" activeCell="A7" sqref="A7"/>
    </sheetView>
  </sheetViews>
  <sheetFormatPr defaultColWidth="9.109375" defaultRowHeight="14.4" x14ac:dyDescent="0.3"/>
  <cols>
    <col min="1" max="1" width="48.109375" style="9" bestFit="1" customWidth="1"/>
    <col min="2" max="3" width="15.33203125" style="9" bestFit="1" customWidth="1"/>
    <col min="4" max="4" width="14.33203125" style="9" bestFit="1" customWidth="1"/>
    <col min="5" max="6" width="15.33203125" style="9" bestFit="1" customWidth="1"/>
    <col min="7" max="7" width="14.33203125" style="9" bestFit="1" customWidth="1"/>
    <col min="8" max="9" width="15.33203125" style="9" bestFit="1" customWidth="1"/>
    <col min="10" max="10" width="14.33203125" style="9" bestFit="1" customWidth="1"/>
    <col min="11" max="12" width="15.33203125" style="9" bestFit="1" customWidth="1"/>
    <col min="13" max="13" width="14.33203125" style="9" bestFit="1" customWidth="1"/>
    <col min="14" max="15" width="15.33203125" style="9" bestFit="1" customWidth="1"/>
    <col min="16" max="16" width="14.33203125" style="9" bestFit="1" customWidth="1"/>
    <col min="17" max="18" width="15.33203125" style="9" bestFit="1" customWidth="1"/>
    <col min="19" max="19" width="14.33203125" style="9" bestFit="1" customWidth="1"/>
    <col min="20" max="21" width="15.33203125" style="9" bestFit="1" customWidth="1"/>
    <col min="22" max="22" width="14.33203125" style="9" bestFit="1" customWidth="1"/>
    <col min="23" max="24" width="15.33203125" style="9" bestFit="1" customWidth="1"/>
    <col min="25" max="25" width="14.33203125" style="9" bestFit="1" customWidth="1"/>
    <col min="26" max="27" width="15.33203125" style="9" bestFit="1" customWidth="1"/>
    <col min="28" max="28" width="14.33203125" style="9" bestFit="1" customWidth="1"/>
    <col min="29" max="30" width="15.33203125" style="9" bestFit="1" customWidth="1"/>
    <col min="31" max="31" width="14.33203125" style="9" bestFit="1" customWidth="1"/>
    <col min="32" max="33" width="15.33203125" style="9" bestFit="1" customWidth="1"/>
    <col min="34" max="34" width="14.33203125" style="9" bestFit="1" customWidth="1"/>
    <col min="35" max="36" width="15.33203125" style="9" bestFit="1" customWidth="1"/>
    <col min="37" max="37" width="14.33203125" style="9" bestFit="1" customWidth="1"/>
    <col min="38" max="39" width="16.88671875" style="9" bestFit="1" customWidth="1"/>
    <col min="40" max="40" width="15.33203125" style="9" bestFit="1" customWidth="1"/>
    <col min="41" max="16384" width="9.109375" style="9"/>
  </cols>
  <sheetData>
    <row r="1" spans="1:40" x14ac:dyDescent="0.3">
      <c r="A1" s="55" t="s">
        <v>164</v>
      </c>
    </row>
    <row r="2" spans="1:40" x14ac:dyDescent="0.3">
      <c r="A2" s="55" t="s">
        <v>165</v>
      </c>
    </row>
    <row r="3" spans="1:40" x14ac:dyDescent="0.3">
      <c r="A3" s="55" t="s">
        <v>166</v>
      </c>
    </row>
    <row r="4" spans="1:40" x14ac:dyDescent="0.3">
      <c r="A4" s="55" t="s">
        <v>167</v>
      </c>
    </row>
    <row r="5" spans="1:40" x14ac:dyDescent="0.3">
      <c r="A5" s="55" t="s">
        <v>169</v>
      </c>
    </row>
    <row r="6" spans="1:40" x14ac:dyDescent="0.3">
      <c r="A6" s="55" t="s">
        <v>171</v>
      </c>
    </row>
    <row r="9" spans="1:40" ht="15" thickBot="1" x14ac:dyDescent="0.3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x14ac:dyDescent="0.3">
      <c r="A10" s="21"/>
    </row>
    <row r="11" spans="1:40" ht="15" thickBot="1" x14ac:dyDescent="0.3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ht="15" thickBot="1" x14ac:dyDescent="0.35">
      <c r="A12" s="52" t="s">
        <v>153</v>
      </c>
      <c r="B12" s="52" t="s">
        <v>0</v>
      </c>
      <c r="C12" s="53"/>
      <c r="D12" s="54"/>
      <c r="E12" s="52" t="s">
        <v>1</v>
      </c>
      <c r="F12" s="53"/>
      <c r="G12" s="54"/>
      <c r="H12" s="52" t="s">
        <v>2</v>
      </c>
      <c r="I12" s="53"/>
      <c r="J12" s="54"/>
      <c r="K12" s="52" t="s">
        <v>3</v>
      </c>
      <c r="L12" s="53"/>
      <c r="M12" s="54"/>
      <c r="N12" s="52" t="s">
        <v>4</v>
      </c>
      <c r="O12" s="53"/>
      <c r="P12" s="54"/>
      <c r="Q12" s="52" t="s">
        <v>5</v>
      </c>
      <c r="R12" s="53"/>
      <c r="S12" s="54"/>
      <c r="T12" s="52" t="s">
        <v>6</v>
      </c>
      <c r="U12" s="53"/>
      <c r="V12" s="54"/>
      <c r="W12" s="52" t="s">
        <v>7</v>
      </c>
      <c r="X12" s="53"/>
      <c r="Y12" s="54"/>
      <c r="Z12" s="52" t="s">
        <v>8</v>
      </c>
      <c r="AA12" s="53"/>
      <c r="AB12" s="54"/>
      <c r="AC12" s="52" t="s">
        <v>9</v>
      </c>
      <c r="AD12" s="53"/>
      <c r="AE12" s="54"/>
      <c r="AF12" s="52" t="s">
        <v>10</v>
      </c>
      <c r="AG12" s="53"/>
      <c r="AH12" s="54"/>
      <c r="AI12" s="52" t="s">
        <v>11</v>
      </c>
      <c r="AJ12" s="53"/>
      <c r="AK12" s="54"/>
      <c r="AL12" s="52" t="s">
        <v>12</v>
      </c>
      <c r="AM12" s="53"/>
      <c r="AN12" s="54"/>
    </row>
    <row r="13" spans="1:40" ht="15" thickBot="1" x14ac:dyDescent="0.35">
      <c r="A13" s="52"/>
      <c r="B13" s="48" t="s">
        <v>161</v>
      </c>
      <c r="C13" s="48" t="s">
        <v>162</v>
      </c>
      <c r="D13" s="48" t="s">
        <v>163</v>
      </c>
      <c r="E13" s="48" t="s">
        <v>161</v>
      </c>
      <c r="F13" s="48" t="s">
        <v>162</v>
      </c>
      <c r="G13" s="48" t="s">
        <v>163</v>
      </c>
      <c r="H13" s="48" t="s">
        <v>161</v>
      </c>
      <c r="I13" s="48" t="s">
        <v>162</v>
      </c>
      <c r="J13" s="48" t="s">
        <v>163</v>
      </c>
      <c r="K13" s="48" t="s">
        <v>161</v>
      </c>
      <c r="L13" s="48" t="s">
        <v>162</v>
      </c>
      <c r="M13" s="48" t="s">
        <v>163</v>
      </c>
      <c r="N13" s="48" t="s">
        <v>161</v>
      </c>
      <c r="O13" s="48" t="s">
        <v>162</v>
      </c>
      <c r="P13" s="48" t="s">
        <v>163</v>
      </c>
      <c r="Q13" s="48" t="s">
        <v>161</v>
      </c>
      <c r="R13" s="48" t="s">
        <v>162</v>
      </c>
      <c r="S13" s="48" t="s">
        <v>163</v>
      </c>
      <c r="T13" s="48" t="s">
        <v>161</v>
      </c>
      <c r="U13" s="48" t="s">
        <v>162</v>
      </c>
      <c r="V13" s="48" t="s">
        <v>163</v>
      </c>
      <c r="W13" s="48" t="s">
        <v>161</v>
      </c>
      <c r="X13" s="48" t="s">
        <v>162</v>
      </c>
      <c r="Y13" s="48" t="s">
        <v>163</v>
      </c>
      <c r="Z13" s="48" t="s">
        <v>161</v>
      </c>
      <c r="AA13" s="48" t="s">
        <v>162</v>
      </c>
      <c r="AB13" s="48" t="s">
        <v>163</v>
      </c>
      <c r="AC13" s="48" t="s">
        <v>161</v>
      </c>
      <c r="AD13" s="48" t="s">
        <v>162</v>
      </c>
      <c r="AE13" s="48" t="s">
        <v>163</v>
      </c>
      <c r="AF13" s="48" t="s">
        <v>161</v>
      </c>
      <c r="AG13" s="48" t="s">
        <v>162</v>
      </c>
      <c r="AH13" s="48" t="s">
        <v>163</v>
      </c>
      <c r="AI13" s="48" t="s">
        <v>161</v>
      </c>
      <c r="AJ13" s="48" t="s">
        <v>162</v>
      </c>
      <c r="AK13" s="48" t="s">
        <v>163</v>
      </c>
      <c r="AL13" s="48" t="s">
        <v>161</v>
      </c>
      <c r="AM13" s="48" t="s">
        <v>162</v>
      </c>
      <c r="AN13" s="48" t="s">
        <v>163</v>
      </c>
    </row>
    <row r="14" spans="1:40" x14ac:dyDescent="0.3">
      <c r="A14" s="22" t="s">
        <v>152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x14ac:dyDescent="0.3">
      <c r="A15" s="7" t="s">
        <v>64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x14ac:dyDescent="0.3">
      <c r="A16" s="10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x14ac:dyDescent="0.3">
      <c r="A17" s="11" t="s">
        <v>54</v>
      </c>
      <c r="B17" s="8">
        <v>2.6533333333333339E-2</v>
      </c>
      <c r="C17" s="8">
        <v>2.6833333333333338E-2</v>
      </c>
      <c r="D17" s="8">
        <f t="shared" ref="D17:D24" si="0">B17 - C17</f>
        <v>-2.9999999999999818E-4</v>
      </c>
      <c r="E17" s="8">
        <v>2.6533333333333339E-2</v>
      </c>
      <c r="F17" s="8">
        <v>2.6833333333333338E-2</v>
      </c>
      <c r="G17" s="8">
        <f t="shared" ref="G17:G24" si="1">E17 - F17</f>
        <v>-2.9999999999999818E-4</v>
      </c>
      <c r="H17" s="8">
        <v>2.6533333333333339E-2</v>
      </c>
      <c r="I17" s="8">
        <v>2.6833333333333338E-2</v>
      </c>
      <c r="J17" s="8">
        <f t="shared" ref="J17:J24" si="2">H17 - I17</f>
        <v>-2.9999999999999818E-4</v>
      </c>
      <c r="K17" s="8">
        <v>2.6533333333333339E-2</v>
      </c>
      <c r="L17" s="8">
        <v>2.6833333333333338E-2</v>
      </c>
      <c r="M17" s="8">
        <f t="shared" ref="M17:M24" si="3">K17 - L17</f>
        <v>-2.9999999999999818E-4</v>
      </c>
      <c r="N17" s="8">
        <v>2.6533333333333339E-2</v>
      </c>
      <c r="O17" s="8">
        <v>2.6833333333333338E-2</v>
      </c>
      <c r="P17" s="8">
        <f t="shared" ref="P17:P24" si="4">N17 - O17</f>
        <v>-2.9999999999999818E-4</v>
      </c>
      <c r="Q17" s="8">
        <v>2.6533333333333339E-2</v>
      </c>
      <c r="R17" s="8">
        <v>2.6833333333333338E-2</v>
      </c>
      <c r="S17" s="8">
        <f t="shared" ref="S17:S24" si="5">Q17 - R17</f>
        <v>-2.9999999999999818E-4</v>
      </c>
      <c r="T17" s="8">
        <v>2.6533333333333339E-2</v>
      </c>
      <c r="U17" s="8">
        <v>2.6833333333333338E-2</v>
      </c>
      <c r="V17" s="8">
        <f t="shared" ref="V17:V24" si="6">T17 - U17</f>
        <v>-2.9999999999999818E-4</v>
      </c>
      <c r="W17" s="8">
        <v>2.6533333333333339E-2</v>
      </c>
      <c r="X17" s="8">
        <v>2.6833333333333338E-2</v>
      </c>
      <c r="Y17" s="8">
        <f t="shared" ref="Y17:Y24" si="7">W17 - X17</f>
        <v>-2.9999999999999818E-4</v>
      </c>
      <c r="Z17" s="8">
        <v>2.6533333333333339E-2</v>
      </c>
      <c r="AA17" s="8">
        <v>2.6833333333333338E-2</v>
      </c>
      <c r="AB17" s="8">
        <f t="shared" ref="AB17:AB24" si="8">Z17 - AA17</f>
        <v>-2.9999999999999818E-4</v>
      </c>
      <c r="AC17" s="8">
        <v>2.6533333333333339E-2</v>
      </c>
      <c r="AD17" s="8">
        <v>2.6833333333333338E-2</v>
      </c>
      <c r="AE17" s="8">
        <f t="shared" ref="AE17:AE24" si="9">AC17 - AD17</f>
        <v>-2.9999999999999818E-4</v>
      </c>
      <c r="AF17" s="8">
        <v>2.6533333333333339E-2</v>
      </c>
      <c r="AG17" s="8">
        <v>2.6833333333333338E-2</v>
      </c>
      <c r="AH17" s="8">
        <f t="shared" ref="AH17:AH24" si="10">AF17 - AG17</f>
        <v>-2.9999999999999818E-4</v>
      </c>
      <c r="AI17" s="8">
        <v>2.6533333333333339E-2</v>
      </c>
      <c r="AJ17" s="8">
        <v>2.6833333333333338E-2</v>
      </c>
      <c r="AK17" s="8">
        <f t="shared" ref="AK17:AK24" si="11">AI17 - AJ17</f>
        <v>-2.9999999999999818E-4</v>
      </c>
      <c r="AL17" s="8">
        <v>2.6533333333333339E-2</v>
      </c>
      <c r="AM17" s="8">
        <v>2.6833333333333338E-2</v>
      </c>
      <c r="AN17" s="8">
        <f t="shared" ref="AN17:AN24" si="12">AL17 - AM17</f>
        <v>-2.9999999999999818E-4</v>
      </c>
    </row>
    <row r="18" spans="1:40" x14ac:dyDescent="0.3">
      <c r="A18" s="11" t="s">
        <v>16</v>
      </c>
      <c r="B18" s="8">
        <v>721135.02913917485</v>
      </c>
      <c r="C18" s="8">
        <v>760996.76441822469</v>
      </c>
      <c r="D18" s="8">
        <f t="shared" si="0"/>
        <v>-39861.735279049841</v>
      </c>
      <c r="E18" s="8">
        <v>729370.251429289</v>
      </c>
      <c r="F18" s="8">
        <v>769687.200000757</v>
      </c>
      <c r="G18" s="8">
        <f t="shared" si="1"/>
        <v>-40316.948571468005</v>
      </c>
      <c r="H18" s="8">
        <v>735954.83396380115</v>
      </c>
      <c r="I18" s="8">
        <v>776635.75443416205</v>
      </c>
      <c r="J18" s="8">
        <f t="shared" si="2"/>
        <v>-40680.920470360899</v>
      </c>
      <c r="K18" s="8">
        <v>741987.55975275335</v>
      </c>
      <c r="L18" s="8">
        <v>783001.94747777982</v>
      </c>
      <c r="M18" s="8">
        <f t="shared" si="3"/>
        <v>-41014.387725026463</v>
      </c>
      <c r="N18" s="8">
        <v>748336.83703256131</v>
      </c>
      <c r="O18" s="8">
        <v>789702.18983335618</v>
      </c>
      <c r="P18" s="8">
        <f t="shared" si="4"/>
        <v>-41365.352800794877</v>
      </c>
      <c r="Q18" s="8">
        <v>755495.74234201631</v>
      </c>
      <c r="R18" s="8">
        <v>797256.81352675101</v>
      </c>
      <c r="S18" s="8">
        <f t="shared" si="5"/>
        <v>-41761.071184734697</v>
      </c>
      <c r="T18" s="8">
        <v>763744.44531987421</v>
      </c>
      <c r="U18" s="8">
        <v>805961.47496067116</v>
      </c>
      <c r="V18" s="8">
        <f t="shared" si="6"/>
        <v>-42217.029640796944</v>
      </c>
      <c r="W18" s="8">
        <v>772370.09351995902</v>
      </c>
      <c r="X18" s="8">
        <v>815063.9177848812</v>
      </c>
      <c r="Y18" s="8">
        <f t="shared" si="7"/>
        <v>-42693.824264922179</v>
      </c>
      <c r="Z18" s="8">
        <v>781026.60062609264</v>
      </c>
      <c r="AA18" s="8">
        <v>824198.92528381618</v>
      </c>
      <c r="AB18" s="8">
        <f t="shared" si="8"/>
        <v>-43172.32465772354</v>
      </c>
      <c r="AC18" s="8">
        <v>790442.76966763462</v>
      </c>
      <c r="AD18" s="8">
        <v>834135.58608142333</v>
      </c>
      <c r="AE18" s="8">
        <f t="shared" si="9"/>
        <v>-43692.816413788707</v>
      </c>
      <c r="AF18" s="8">
        <v>801476.68938740983</v>
      </c>
      <c r="AG18" s="8">
        <v>845779.42096158816</v>
      </c>
      <c r="AH18" s="8">
        <f t="shared" si="10"/>
        <v>-44302.731574178324</v>
      </c>
      <c r="AI18" s="8">
        <v>814476.55223923561</v>
      </c>
      <c r="AJ18" s="8">
        <v>859497.86919718317</v>
      </c>
      <c r="AK18" s="8">
        <f t="shared" si="11"/>
        <v>-45021.316957947565</v>
      </c>
      <c r="AL18" s="8">
        <v>9155817.4044198021</v>
      </c>
      <c r="AM18" s="8">
        <v>9661917.8639605921</v>
      </c>
      <c r="AN18" s="8">
        <f t="shared" si="12"/>
        <v>-506100.45954078995</v>
      </c>
    </row>
    <row r="19" spans="1:40" x14ac:dyDescent="0.3">
      <c r="A19" s="11" t="s">
        <v>76</v>
      </c>
      <c r="B19" s="8">
        <v>0</v>
      </c>
      <c r="C19" s="8">
        <v>0</v>
      </c>
      <c r="D19" s="8">
        <f t="shared" si="0"/>
        <v>0</v>
      </c>
      <c r="E19" s="8">
        <v>0</v>
      </c>
      <c r="F19" s="8">
        <v>0</v>
      </c>
      <c r="G19" s="8">
        <f t="shared" si="1"/>
        <v>0</v>
      </c>
      <c r="H19" s="8">
        <v>0</v>
      </c>
      <c r="I19" s="8">
        <v>0</v>
      </c>
      <c r="J19" s="8">
        <f t="shared" si="2"/>
        <v>0</v>
      </c>
      <c r="K19" s="8">
        <v>0</v>
      </c>
      <c r="L19" s="8">
        <v>0</v>
      </c>
      <c r="M19" s="8">
        <f t="shared" si="3"/>
        <v>0</v>
      </c>
      <c r="N19" s="8">
        <v>0</v>
      </c>
      <c r="O19" s="8">
        <v>0</v>
      </c>
      <c r="P19" s="8">
        <f t="shared" si="4"/>
        <v>0</v>
      </c>
      <c r="Q19" s="8">
        <v>0</v>
      </c>
      <c r="R19" s="8">
        <v>0</v>
      </c>
      <c r="S19" s="8">
        <f t="shared" si="5"/>
        <v>0</v>
      </c>
      <c r="T19" s="8">
        <v>0</v>
      </c>
      <c r="U19" s="8">
        <v>0</v>
      </c>
      <c r="V19" s="8">
        <f t="shared" si="6"/>
        <v>0</v>
      </c>
      <c r="W19" s="8">
        <v>0</v>
      </c>
      <c r="X19" s="8">
        <v>0</v>
      </c>
      <c r="Y19" s="8">
        <f t="shared" si="7"/>
        <v>0</v>
      </c>
      <c r="Z19" s="8">
        <v>0</v>
      </c>
      <c r="AA19" s="8">
        <v>0</v>
      </c>
      <c r="AB19" s="8">
        <f t="shared" si="8"/>
        <v>0</v>
      </c>
      <c r="AC19" s="8">
        <v>0</v>
      </c>
      <c r="AD19" s="8">
        <v>0</v>
      </c>
      <c r="AE19" s="8">
        <f t="shared" si="9"/>
        <v>0</v>
      </c>
      <c r="AF19" s="8">
        <v>0</v>
      </c>
      <c r="AG19" s="8">
        <v>0</v>
      </c>
      <c r="AH19" s="8">
        <f t="shared" si="10"/>
        <v>0</v>
      </c>
      <c r="AI19" s="8">
        <v>0</v>
      </c>
      <c r="AJ19" s="8">
        <v>0</v>
      </c>
      <c r="AK19" s="8">
        <f t="shared" si="11"/>
        <v>0</v>
      </c>
      <c r="AL19" s="8">
        <v>0</v>
      </c>
      <c r="AM19" s="8">
        <v>0</v>
      </c>
      <c r="AN19" s="8">
        <f t="shared" si="12"/>
        <v>0</v>
      </c>
    </row>
    <row r="20" spans="1:40" x14ac:dyDescent="0.3">
      <c r="A20" s="11" t="s">
        <v>63</v>
      </c>
      <c r="B20" s="8">
        <v>5875712.2086879686</v>
      </c>
      <c r="C20" s="8">
        <v>5875712.2086879686</v>
      </c>
      <c r="D20" s="8">
        <f t="shared" si="0"/>
        <v>0</v>
      </c>
      <c r="E20" s="8">
        <v>4707298.2913491931</v>
      </c>
      <c r="F20" s="8">
        <v>4707298.2913491931</v>
      </c>
      <c r="G20" s="8">
        <f t="shared" si="1"/>
        <v>0</v>
      </c>
      <c r="H20" s="8">
        <v>3884990.8953991579</v>
      </c>
      <c r="I20" s="8">
        <v>3884990.8953991579</v>
      </c>
      <c r="J20" s="8">
        <f t="shared" si="2"/>
        <v>0</v>
      </c>
      <c r="K20" s="8">
        <v>4041742.4173070006</v>
      </c>
      <c r="L20" s="8">
        <v>4041742.4173070006</v>
      </c>
      <c r="M20" s="8">
        <f t="shared" si="3"/>
        <v>0</v>
      </c>
      <c r="N20" s="8">
        <v>4266761.537637068</v>
      </c>
      <c r="O20" s="8">
        <v>4266761.537637068</v>
      </c>
      <c r="P20" s="8">
        <f t="shared" si="4"/>
        <v>0</v>
      </c>
      <c r="Q20" s="8">
        <v>5018178.2319571152</v>
      </c>
      <c r="R20" s="8">
        <v>5018178.2319571152</v>
      </c>
      <c r="S20" s="8">
        <f t="shared" si="5"/>
        <v>0</v>
      </c>
      <c r="T20" s="8">
        <v>5581090.383951758</v>
      </c>
      <c r="U20" s="8">
        <v>5581090.383951758</v>
      </c>
      <c r="V20" s="8">
        <f t="shared" si="6"/>
        <v>0</v>
      </c>
      <c r="W20" s="8">
        <v>5472785.5351452706</v>
      </c>
      <c r="X20" s="8">
        <v>5472785.5351452706</v>
      </c>
      <c r="Y20" s="8">
        <f t="shared" si="7"/>
        <v>0</v>
      </c>
      <c r="Z20" s="8">
        <v>5618307.1550663132</v>
      </c>
      <c r="AA20" s="8">
        <v>5618307.1550663132</v>
      </c>
      <c r="AB20" s="8">
        <f t="shared" si="8"/>
        <v>0</v>
      </c>
      <c r="AC20" s="8">
        <v>6388960.7336275065</v>
      </c>
      <c r="AD20" s="8">
        <v>6388960.7336275065</v>
      </c>
      <c r="AE20" s="8">
        <f t="shared" si="9"/>
        <v>0</v>
      </c>
      <c r="AF20" s="8">
        <v>7569363.2494178899</v>
      </c>
      <c r="AG20" s="8">
        <v>7569363.2494178899</v>
      </c>
      <c r="AH20" s="8">
        <f t="shared" si="10"/>
        <v>0</v>
      </c>
      <c r="AI20" s="8">
        <v>8759947.4255478568</v>
      </c>
      <c r="AJ20" s="8">
        <v>8759947.4255478568</v>
      </c>
      <c r="AK20" s="8">
        <f t="shared" si="11"/>
        <v>0</v>
      </c>
      <c r="AL20" s="8">
        <v>67185138.065094098</v>
      </c>
      <c r="AM20" s="8">
        <v>67185138.065094098</v>
      </c>
      <c r="AN20" s="8">
        <f t="shared" si="12"/>
        <v>0</v>
      </c>
    </row>
    <row r="21" spans="1:40" x14ac:dyDescent="0.3">
      <c r="A21" s="11" t="s">
        <v>53</v>
      </c>
      <c r="B21" s="8">
        <v>437630379.02761519</v>
      </c>
      <c r="C21" s="8">
        <v>437630379.02761519</v>
      </c>
      <c r="D21" s="8">
        <f t="shared" si="0"/>
        <v>0</v>
      </c>
      <c r="E21" s="8">
        <v>442012135.25896442</v>
      </c>
      <c r="F21" s="8">
        <v>442012135.25896442</v>
      </c>
      <c r="G21" s="8">
        <f t="shared" si="1"/>
        <v>0</v>
      </c>
      <c r="H21" s="8">
        <v>445571584.09436357</v>
      </c>
      <c r="I21" s="8">
        <v>445571584.09436357</v>
      </c>
      <c r="J21" s="8">
        <f t="shared" si="2"/>
        <v>0</v>
      </c>
      <c r="K21" s="8">
        <v>449287784.45167059</v>
      </c>
      <c r="L21" s="8">
        <v>449287784.45167059</v>
      </c>
      <c r="M21" s="8">
        <f t="shared" si="3"/>
        <v>0</v>
      </c>
      <c r="N21" s="8">
        <v>453229003.9293077</v>
      </c>
      <c r="O21" s="8">
        <v>453229003.9293077</v>
      </c>
      <c r="P21" s="8">
        <f t="shared" si="4"/>
        <v>0</v>
      </c>
      <c r="Q21" s="8">
        <v>457921640.10126483</v>
      </c>
      <c r="R21" s="8">
        <v>457921640.10126483</v>
      </c>
      <c r="S21" s="8">
        <f t="shared" si="5"/>
        <v>0</v>
      </c>
      <c r="T21" s="8">
        <v>463177188.42521656</v>
      </c>
      <c r="U21" s="8">
        <v>463177188.42521656</v>
      </c>
      <c r="V21" s="8">
        <f t="shared" si="6"/>
        <v>0</v>
      </c>
      <c r="W21" s="8">
        <v>468324431.90036178</v>
      </c>
      <c r="X21" s="8">
        <v>468324431.90036178</v>
      </c>
      <c r="Y21" s="8">
        <f t="shared" si="7"/>
        <v>0</v>
      </c>
      <c r="Z21" s="8">
        <v>473617196.99542814</v>
      </c>
      <c r="AA21" s="8">
        <v>473617196.99542814</v>
      </c>
      <c r="AB21" s="8">
        <f t="shared" si="8"/>
        <v>0</v>
      </c>
      <c r="AC21" s="8">
        <v>479680615.66905564</v>
      </c>
      <c r="AD21" s="8">
        <v>479680615.66905564</v>
      </c>
      <c r="AE21" s="8">
        <f t="shared" si="9"/>
        <v>0</v>
      </c>
      <c r="AF21" s="8">
        <v>486924436.85847354</v>
      </c>
      <c r="AG21" s="8">
        <v>486924436.85847354</v>
      </c>
      <c r="AH21" s="8">
        <f t="shared" si="10"/>
        <v>0</v>
      </c>
      <c r="AI21" s="8">
        <v>495358842.22402143</v>
      </c>
      <c r="AJ21" s="8">
        <v>495358842.22402143</v>
      </c>
      <c r="AK21" s="8">
        <f t="shared" si="11"/>
        <v>0</v>
      </c>
      <c r="AL21" s="8">
        <v>495358842.22402143</v>
      </c>
      <c r="AM21" s="8">
        <v>495358842.22402143</v>
      </c>
      <c r="AN21" s="8">
        <f t="shared" si="12"/>
        <v>0</v>
      </c>
    </row>
    <row r="22" spans="1:40" x14ac:dyDescent="0.3">
      <c r="A22" s="11" t="s">
        <v>52</v>
      </c>
      <c r="B22" s="8">
        <v>123271635.27040644</v>
      </c>
      <c r="C22" s="8">
        <v>123311497.00568551</v>
      </c>
      <c r="D22" s="8">
        <f t="shared" si="0"/>
        <v>-39861.735279068351</v>
      </c>
      <c r="E22" s="8">
        <v>123675463.46183576</v>
      </c>
      <c r="F22" s="8">
        <v>123755642.14568627</v>
      </c>
      <c r="G22" s="8">
        <f t="shared" si="1"/>
        <v>-80178.683850511909</v>
      </c>
      <c r="H22" s="8">
        <v>124085876.2357996</v>
      </c>
      <c r="I22" s="8">
        <v>124206735.84012043</v>
      </c>
      <c r="J22" s="8">
        <f t="shared" si="2"/>
        <v>-120859.60432083905</v>
      </c>
      <c r="K22" s="8">
        <v>124502321.73555234</v>
      </c>
      <c r="L22" s="8">
        <v>124664195.72759822</v>
      </c>
      <c r="M22" s="8">
        <f t="shared" si="3"/>
        <v>-161873.99204587936</v>
      </c>
      <c r="N22" s="8">
        <v>124925116.51258491</v>
      </c>
      <c r="O22" s="8">
        <v>125128355.85743158</v>
      </c>
      <c r="P22" s="8">
        <f t="shared" si="4"/>
        <v>-203239.34484666586</v>
      </c>
      <c r="Q22" s="8">
        <v>125355070.19492693</v>
      </c>
      <c r="R22" s="8">
        <v>125600070.61095835</v>
      </c>
      <c r="S22" s="8">
        <f t="shared" si="5"/>
        <v>-245000.41603142023</v>
      </c>
      <c r="T22" s="8">
        <v>125793272.58024679</v>
      </c>
      <c r="U22" s="8">
        <v>126080490.02591905</v>
      </c>
      <c r="V22" s="8">
        <f t="shared" si="6"/>
        <v>-287217.44567225873</v>
      </c>
      <c r="W22" s="8">
        <v>126240100.61376677</v>
      </c>
      <c r="X22" s="8">
        <v>126570011.8837039</v>
      </c>
      <c r="Y22" s="8">
        <f t="shared" si="7"/>
        <v>-329911.26993712783</v>
      </c>
      <c r="Z22" s="8">
        <v>126695585.15439285</v>
      </c>
      <c r="AA22" s="8">
        <v>127068668.74898775</v>
      </c>
      <c r="AB22" s="8">
        <f t="shared" si="8"/>
        <v>-373083.59459489584</v>
      </c>
      <c r="AC22" s="8">
        <v>127160485.86406049</v>
      </c>
      <c r="AD22" s="8">
        <v>127577262.27506916</v>
      </c>
      <c r="AE22" s="8">
        <f t="shared" si="9"/>
        <v>-416776.41100867093</v>
      </c>
      <c r="AF22" s="8">
        <v>127636420.49344793</v>
      </c>
      <c r="AG22" s="8">
        <v>128097499.63603076</v>
      </c>
      <c r="AH22" s="8">
        <f t="shared" si="10"/>
        <v>-461079.14258283377</v>
      </c>
      <c r="AI22" s="8">
        <v>128125354.98568718</v>
      </c>
      <c r="AJ22" s="8">
        <v>128631455.44522797</v>
      </c>
      <c r="AK22" s="8">
        <f t="shared" si="11"/>
        <v>-506100.45954078436</v>
      </c>
      <c r="AL22" s="8">
        <v>128125354.98568718</v>
      </c>
      <c r="AM22" s="8">
        <v>128631455.44522797</v>
      </c>
      <c r="AN22" s="8">
        <f t="shared" si="12"/>
        <v>-506100.45954078436</v>
      </c>
    </row>
    <row r="23" spans="1:40" x14ac:dyDescent="0.3">
      <c r="A23" s="11" t="s">
        <v>62</v>
      </c>
      <c r="B23" s="8">
        <v>0</v>
      </c>
      <c r="C23" s="8">
        <v>0</v>
      </c>
      <c r="D23" s="8">
        <f t="shared" si="0"/>
        <v>0</v>
      </c>
      <c r="E23" s="8">
        <v>0</v>
      </c>
      <c r="F23" s="8">
        <v>0</v>
      </c>
      <c r="G23" s="8">
        <f t="shared" si="1"/>
        <v>0</v>
      </c>
      <c r="H23" s="8">
        <v>0</v>
      </c>
      <c r="I23" s="8">
        <v>0</v>
      </c>
      <c r="J23" s="8">
        <f t="shared" si="2"/>
        <v>0</v>
      </c>
      <c r="K23" s="8">
        <v>0</v>
      </c>
      <c r="L23" s="8">
        <v>0</v>
      </c>
      <c r="M23" s="8">
        <f t="shared" si="3"/>
        <v>0</v>
      </c>
      <c r="N23" s="8">
        <v>0</v>
      </c>
      <c r="O23" s="8">
        <v>0</v>
      </c>
      <c r="P23" s="8">
        <f t="shared" si="4"/>
        <v>0</v>
      </c>
      <c r="Q23" s="8">
        <v>0</v>
      </c>
      <c r="R23" s="8">
        <v>0</v>
      </c>
      <c r="S23" s="8">
        <f t="shared" si="5"/>
        <v>0</v>
      </c>
      <c r="T23" s="8">
        <v>0</v>
      </c>
      <c r="U23" s="8">
        <v>0</v>
      </c>
      <c r="V23" s="8">
        <f t="shared" si="6"/>
        <v>0</v>
      </c>
      <c r="W23" s="8">
        <v>0</v>
      </c>
      <c r="X23" s="8">
        <v>0</v>
      </c>
      <c r="Y23" s="8">
        <f t="shared" si="7"/>
        <v>0</v>
      </c>
      <c r="Z23" s="8">
        <v>0</v>
      </c>
      <c r="AA23" s="8">
        <v>0</v>
      </c>
      <c r="AB23" s="8">
        <f t="shared" si="8"/>
        <v>0</v>
      </c>
      <c r="AC23" s="8">
        <v>0</v>
      </c>
      <c r="AD23" s="8">
        <v>0</v>
      </c>
      <c r="AE23" s="8">
        <f t="shared" si="9"/>
        <v>0</v>
      </c>
      <c r="AF23" s="8">
        <v>0</v>
      </c>
      <c r="AG23" s="8">
        <v>0</v>
      </c>
      <c r="AH23" s="8">
        <f t="shared" si="10"/>
        <v>0</v>
      </c>
      <c r="AI23" s="8">
        <v>0</v>
      </c>
      <c r="AJ23" s="8">
        <v>0</v>
      </c>
      <c r="AK23" s="8">
        <f t="shared" si="11"/>
        <v>0</v>
      </c>
      <c r="AL23" s="8">
        <v>0</v>
      </c>
      <c r="AM23" s="8">
        <v>0</v>
      </c>
      <c r="AN23" s="8">
        <f t="shared" si="12"/>
        <v>0</v>
      </c>
    </row>
    <row r="24" spans="1:40" x14ac:dyDescent="0.3">
      <c r="A24" s="11" t="s">
        <v>61</v>
      </c>
      <c r="B24" s="8">
        <v>-325542.06</v>
      </c>
      <c r="C24" s="8">
        <v>-325542.06</v>
      </c>
      <c r="D24" s="8">
        <f t="shared" si="0"/>
        <v>0</v>
      </c>
      <c r="E24" s="8">
        <v>-325542.06</v>
      </c>
      <c r="F24" s="8">
        <v>-325542.06</v>
      </c>
      <c r="G24" s="8">
        <f t="shared" si="1"/>
        <v>0</v>
      </c>
      <c r="H24" s="8">
        <v>-325542.06</v>
      </c>
      <c r="I24" s="8">
        <v>-325542.06</v>
      </c>
      <c r="J24" s="8">
        <f t="shared" si="2"/>
        <v>0</v>
      </c>
      <c r="K24" s="8">
        <v>-325542.06</v>
      </c>
      <c r="L24" s="8">
        <v>-325542.06</v>
      </c>
      <c r="M24" s="8">
        <f t="shared" si="3"/>
        <v>0</v>
      </c>
      <c r="N24" s="8">
        <v>-325542.06</v>
      </c>
      <c r="O24" s="8">
        <v>-325542.06</v>
      </c>
      <c r="P24" s="8">
        <f t="shared" si="4"/>
        <v>0</v>
      </c>
      <c r="Q24" s="8">
        <v>-325542.06</v>
      </c>
      <c r="R24" s="8">
        <v>-325542.06</v>
      </c>
      <c r="S24" s="8">
        <f t="shared" si="5"/>
        <v>0</v>
      </c>
      <c r="T24" s="8">
        <v>-325542.06</v>
      </c>
      <c r="U24" s="8">
        <v>-325542.06</v>
      </c>
      <c r="V24" s="8">
        <f t="shared" si="6"/>
        <v>0</v>
      </c>
      <c r="W24" s="8">
        <v>-325542.06</v>
      </c>
      <c r="X24" s="8">
        <v>-325542.06</v>
      </c>
      <c r="Y24" s="8">
        <f t="shared" si="7"/>
        <v>0</v>
      </c>
      <c r="Z24" s="8">
        <v>-325542.06</v>
      </c>
      <c r="AA24" s="8">
        <v>-325542.06</v>
      </c>
      <c r="AB24" s="8">
        <f t="shared" si="8"/>
        <v>0</v>
      </c>
      <c r="AC24" s="8">
        <v>-325542.06</v>
      </c>
      <c r="AD24" s="8">
        <v>-325542.06</v>
      </c>
      <c r="AE24" s="8">
        <f t="shared" si="9"/>
        <v>0</v>
      </c>
      <c r="AF24" s="8">
        <v>-325542.06</v>
      </c>
      <c r="AG24" s="8">
        <v>-325542.06</v>
      </c>
      <c r="AH24" s="8">
        <f t="shared" si="10"/>
        <v>0</v>
      </c>
      <c r="AI24" s="8">
        <v>-325542.06</v>
      </c>
      <c r="AJ24" s="8">
        <v>-325542.06</v>
      </c>
      <c r="AK24" s="8">
        <f t="shared" si="11"/>
        <v>0</v>
      </c>
      <c r="AL24" s="8">
        <v>-3906504.7199999997</v>
      </c>
      <c r="AM24" s="8">
        <v>-3906504.7199999997</v>
      </c>
      <c r="AN24" s="8">
        <f t="shared" si="12"/>
        <v>0</v>
      </c>
    </row>
    <row r="26" spans="1:40" x14ac:dyDescent="0.3">
      <c r="A26" s="7" t="s">
        <v>58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x14ac:dyDescent="0.3">
      <c r="A27" s="10" t="s">
        <v>59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x14ac:dyDescent="0.3">
      <c r="A28" s="11" t="s">
        <v>54</v>
      </c>
      <c r="B28" s="8">
        <v>9.9500000000000005E-3</v>
      </c>
      <c r="C28" s="8">
        <v>0.01</v>
      </c>
      <c r="D28" s="8">
        <f t="shared" ref="D28:D33" si="13">B28 - C28</f>
        <v>-4.9999999999999697E-5</v>
      </c>
      <c r="E28" s="8">
        <v>9.9500000000000005E-3</v>
      </c>
      <c r="F28" s="8">
        <v>0.01</v>
      </c>
      <c r="G28" s="8">
        <f t="shared" ref="G28:G33" si="14">E28 - F28</f>
        <v>-4.9999999999999697E-5</v>
      </c>
      <c r="H28" s="8">
        <v>9.9500000000000005E-3</v>
      </c>
      <c r="I28" s="8">
        <v>0.01</v>
      </c>
      <c r="J28" s="8">
        <f t="shared" ref="J28:J33" si="15">H28 - I28</f>
        <v>-4.9999999999999697E-5</v>
      </c>
      <c r="K28" s="8">
        <v>9.9500000000000005E-3</v>
      </c>
      <c r="L28" s="8">
        <v>0.01</v>
      </c>
      <c r="M28" s="8">
        <f t="shared" ref="M28:M33" si="16">K28 - L28</f>
        <v>-4.9999999999999697E-5</v>
      </c>
      <c r="N28" s="8">
        <v>9.9500000000000005E-3</v>
      </c>
      <c r="O28" s="8">
        <v>0.01</v>
      </c>
      <c r="P28" s="8">
        <f t="shared" ref="P28:P33" si="17">N28 - O28</f>
        <v>-4.9999999999999697E-5</v>
      </c>
      <c r="Q28" s="8">
        <v>9.9500000000000005E-3</v>
      </c>
      <c r="R28" s="8">
        <v>0.01</v>
      </c>
      <c r="S28" s="8">
        <f t="shared" ref="S28:S33" si="18">Q28 - R28</f>
        <v>-4.9999999999999697E-5</v>
      </c>
      <c r="T28" s="8">
        <v>9.9500000000000005E-3</v>
      </c>
      <c r="U28" s="8">
        <v>0.01</v>
      </c>
      <c r="V28" s="8">
        <f t="shared" ref="V28:V33" si="19">T28 - U28</f>
        <v>-4.9999999999999697E-5</v>
      </c>
      <c r="W28" s="8">
        <v>9.9500000000000005E-3</v>
      </c>
      <c r="X28" s="8">
        <v>0.01</v>
      </c>
      <c r="Y28" s="8">
        <f t="shared" ref="Y28:Y33" si="20">W28 - X28</f>
        <v>-4.9999999999999697E-5</v>
      </c>
      <c r="Z28" s="8">
        <v>9.9500000000000005E-3</v>
      </c>
      <c r="AA28" s="8">
        <v>0.01</v>
      </c>
      <c r="AB28" s="8">
        <f t="shared" ref="AB28:AB33" si="21">Z28 - AA28</f>
        <v>-4.9999999999999697E-5</v>
      </c>
      <c r="AC28" s="8">
        <v>9.9500000000000005E-3</v>
      </c>
      <c r="AD28" s="8">
        <v>0.01</v>
      </c>
      <c r="AE28" s="8">
        <f t="shared" ref="AE28:AE33" si="22">AC28 - AD28</f>
        <v>-4.9999999999999697E-5</v>
      </c>
      <c r="AF28" s="8">
        <v>9.9500000000000005E-3</v>
      </c>
      <c r="AG28" s="8">
        <v>0.01</v>
      </c>
      <c r="AH28" s="8">
        <f t="shared" ref="AH28:AH33" si="23">AF28 - AG28</f>
        <v>-4.9999999999999697E-5</v>
      </c>
      <c r="AI28" s="8">
        <v>9.9500000000000005E-3</v>
      </c>
      <c r="AJ28" s="8">
        <v>0.01</v>
      </c>
      <c r="AK28" s="8">
        <f t="shared" ref="AK28:AK33" si="24">AI28 - AJ28</f>
        <v>-4.9999999999999697E-5</v>
      </c>
      <c r="AL28" s="8">
        <v>9.9500000000000005E-3</v>
      </c>
      <c r="AM28" s="8">
        <v>0.01</v>
      </c>
      <c r="AN28" s="8">
        <f t="shared" ref="AN28:AN33" si="25">AL28 - AM28</f>
        <v>-4.9999999999999697E-5</v>
      </c>
    </row>
    <row r="29" spans="1:40" x14ac:dyDescent="0.3">
      <c r="A29" s="11" t="s">
        <v>16</v>
      </c>
      <c r="B29" s="8">
        <v>10124.936743021532</v>
      </c>
      <c r="C29" s="8">
        <v>10684.606613238802</v>
      </c>
      <c r="D29" s="8">
        <f t="shared" si="13"/>
        <v>-559.66987021727073</v>
      </c>
      <c r="E29" s="8">
        <v>10124.936743021532</v>
      </c>
      <c r="F29" s="8">
        <v>10684.606613238802</v>
      </c>
      <c r="G29" s="8">
        <f t="shared" si="14"/>
        <v>-559.66987021727073</v>
      </c>
      <c r="H29" s="8">
        <v>10124.936743021532</v>
      </c>
      <c r="I29" s="8">
        <v>10684.606613238802</v>
      </c>
      <c r="J29" s="8">
        <f t="shared" si="15"/>
        <v>-559.66987021727073</v>
      </c>
      <c r="K29" s="8">
        <v>10124.936743021532</v>
      </c>
      <c r="L29" s="8">
        <v>10684.606613238802</v>
      </c>
      <c r="M29" s="8">
        <f t="shared" si="16"/>
        <v>-559.66987021727073</v>
      </c>
      <c r="N29" s="8">
        <v>10124.936743021532</v>
      </c>
      <c r="O29" s="8">
        <v>10684.606613238802</v>
      </c>
      <c r="P29" s="8">
        <f t="shared" si="17"/>
        <v>-559.66987021727073</v>
      </c>
      <c r="Q29" s="8">
        <v>10124.936743021532</v>
      </c>
      <c r="R29" s="8">
        <v>10684.606613238802</v>
      </c>
      <c r="S29" s="8">
        <f t="shared" si="18"/>
        <v>-559.66987021727073</v>
      </c>
      <c r="T29" s="8">
        <v>10124.936743021532</v>
      </c>
      <c r="U29" s="8">
        <v>10684.606613238802</v>
      </c>
      <c r="V29" s="8">
        <f t="shared" si="19"/>
        <v>-559.66987021727073</v>
      </c>
      <c r="W29" s="8">
        <v>10124.936743021532</v>
      </c>
      <c r="X29" s="8">
        <v>10684.606613238802</v>
      </c>
      <c r="Y29" s="8">
        <f t="shared" si="20"/>
        <v>-559.66987021727073</v>
      </c>
      <c r="Z29" s="8">
        <v>10124.936743021532</v>
      </c>
      <c r="AA29" s="8">
        <v>10684.606613238802</v>
      </c>
      <c r="AB29" s="8">
        <f t="shared" si="21"/>
        <v>-559.66987021727073</v>
      </c>
      <c r="AC29" s="8">
        <v>10124.936743021532</v>
      </c>
      <c r="AD29" s="8">
        <v>10684.606613238802</v>
      </c>
      <c r="AE29" s="8">
        <f t="shared" si="22"/>
        <v>-559.66987021727073</v>
      </c>
      <c r="AF29" s="8">
        <v>10124.936743021532</v>
      </c>
      <c r="AG29" s="8">
        <v>10684.606613238802</v>
      </c>
      <c r="AH29" s="8">
        <f t="shared" si="23"/>
        <v>-559.66987021727073</v>
      </c>
      <c r="AI29" s="8">
        <v>10124.936743021532</v>
      </c>
      <c r="AJ29" s="8">
        <v>10684.606613238802</v>
      </c>
      <c r="AK29" s="8">
        <f t="shared" si="24"/>
        <v>-559.66987021727073</v>
      </c>
      <c r="AL29" s="8">
        <v>121499.24091625836</v>
      </c>
      <c r="AM29" s="8">
        <v>128215.27935886565</v>
      </c>
      <c r="AN29" s="8">
        <f t="shared" si="25"/>
        <v>-6716.0384426072851</v>
      </c>
    </row>
    <row r="30" spans="1:40" x14ac:dyDescent="0.3">
      <c r="A30" s="11" t="s">
        <v>63</v>
      </c>
      <c r="B30" s="8">
        <v>0</v>
      </c>
      <c r="C30" s="8">
        <v>0</v>
      </c>
      <c r="D30" s="8">
        <f t="shared" si="13"/>
        <v>0</v>
      </c>
      <c r="E30" s="8">
        <v>0</v>
      </c>
      <c r="F30" s="8">
        <v>0</v>
      </c>
      <c r="G30" s="8">
        <f t="shared" si="14"/>
        <v>0</v>
      </c>
      <c r="H30" s="8">
        <v>0</v>
      </c>
      <c r="I30" s="8">
        <v>0</v>
      </c>
      <c r="J30" s="8">
        <f t="shared" si="15"/>
        <v>0</v>
      </c>
      <c r="K30" s="8">
        <v>0</v>
      </c>
      <c r="L30" s="8">
        <v>0</v>
      </c>
      <c r="M30" s="8">
        <f t="shared" si="16"/>
        <v>0</v>
      </c>
      <c r="N30" s="8">
        <v>0</v>
      </c>
      <c r="O30" s="8">
        <v>0</v>
      </c>
      <c r="P30" s="8">
        <f t="shared" si="17"/>
        <v>0</v>
      </c>
      <c r="Q30" s="8">
        <v>0</v>
      </c>
      <c r="R30" s="8">
        <v>0</v>
      </c>
      <c r="S30" s="8">
        <f t="shared" si="18"/>
        <v>0</v>
      </c>
      <c r="T30" s="8">
        <v>0</v>
      </c>
      <c r="U30" s="8">
        <v>0</v>
      </c>
      <c r="V30" s="8">
        <f t="shared" si="19"/>
        <v>0</v>
      </c>
      <c r="W30" s="8">
        <v>0</v>
      </c>
      <c r="X30" s="8">
        <v>0</v>
      </c>
      <c r="Y30" s="8">
        <f t="shared" si="20"/>
        <v>0</v>
      </c>
      <c r="Z30" s="8">
        <v>0</v>
      </c>
      <c r="AA30" s="8">
        <v>0</v>
      </c>
      <c r="AB30" s="8">
        <f t="shared" si="21"/>
        <v>0</v>
      </c>
      <c r="AC30" s="8">
        <v>0</v>
      </c>
      <c r="AD30" s="8">
        <v>0</v>
      </c>
      <c r="AE30" s="8">
        <f t="shared" si="22"/>
        <v>0</v>
      </c>
      <c r="AF30" s="8">
        <v>0</v>
      </c>
      <c r="AG30" s="8">
        <v>0</v>
      </c>
      <c r="AH30" s="8">
        <f t="shared" si="23"/>
        <v>0</v>
      </c>
      <c r="AI30" s="8">
        <v>0</v>
      </c>
      <c r="AJ30" s="8">
        <v>0</v>
      </c>
      <c r="AK30" s="8">
        <f t="shared" si="24"/>
        <v>0</v>
      </c>
      <c r="AL30" s="8">
        <v>0</v>
      </c>
      <c r="AM30" s="8">
        <v>0</v>
      </c>
      <c r="AN30" s="8">
        <f t="shared" si="25"/>
        <v>0</v>
      </c>
    </row>
    <row r="31" spans="1:40" x14ac:dyDescent="0.3">
      <c r="A31" s="11" t="s">
        <v>53</v>
      </c>
      <c r="B31" s="8">
        <v>6105489.4932793146</v>
      </c>
      <c r="C31" s="8">
        <v>6105489.4932793146</v>
      </c>
      <c r="D31" s="8">
        <f t="shared" si="13"/>
        <v>0</v>
      </c>
      <c r="E31" s="8">
        <v>6105489.4932793146</v>
      </c>
      <c r="F31" s="8">
        <v>6105489.4932793146</v>
      </c>
      <c r="G31" s="8">
        <f t="shared" si="14"/>
        <v>0</v>
      </c>
      <c r="H31" s="8">
        <v>6105489.4932793146</v>
      </c>
      <c r="I31" s="8">
        <v>6105489.4932793146</v>
      </c>
      <c r="J31" s="8">
        <f t="shared" si="15"/>
        <v>0</v>
      </c>
      <c r="K31" s="8">
        <v>6105489.4932793146</v>
      </c>
      <c r="L31" s="8">
        <v>6105489.4932793146</v>
      </c>
      <c r="M31" s="8">
        <f t="shared" si="16"/>
        <v>0</v>
      </c>
      <c r="N31" s="8">
        <v>6105489.4932793146</v>
      </c>
      <c r="O31" s="8">
        <v>6105489.4932793146</v>
      </c>
      <c r="P31" s="8">
        <f t="shared" si="17"/>
        <v>0</v>
      </c>
      <c r="Q31" s="8">
        <v>6105489.4932793146</v>
      </c>
      <c r="R31" s="8">
        <v>6105489.4932793146</v>
      </c>
      <c r="S31" s="8">
        <f t="shared" si="18"/>
        <v>0</v>
      </c>
      <c r="T31" s="8">
        <v>6105489.4932793146</v>
      </c>
      <c r="U31" s="8">
        <v>6105489.4932793146</v>
      </c>
      <c r="V31" s="8">
        <f t="shared" si="19"/>
        <v>0</v>
      </c>
      <c r="W31" s="8">
        <v>6105489.4932793146</v>
      </c>
      <c r="X31" s="8">
        <v>6105489.4932793146</v>
      </c>
      <c r="Y31" s="8">
        <f t="shared" si="20"/>
        <v>0</v>
      </c>
      <c r="Z31" s="8">
        <v>6105489.4932793146</v>
      </c>
      <c r="AA31" s="8">
        <v>6105489.4932793146</v>
      </c>
      <c r="AB31" s="8">
        <f t="shared" si="21"/>
        <v>0</v>
      </c>
      <c r="AC31" s="8">
        <v>6105489.4932793146</v>
      </c>
      <c r="AD31" s="8">
        <v>6105489.4932793146</v>
      </c>
      <c r="AE31" s="8">
        <f t="shared" si="22"/>
        <v>0</v>
      </c>
      <c r="AF31" s="8">
        <v>6105489.4932793146</v>
      </c>
      <c r="AG31" s="8">
        <v>6105489.4932793146</v>
      </c>
      <c r="AH31" s="8">
        <f t="shared" si="23"/>
        <v>0</v>
      </c>
      <c r="AI31" s="8">
        <v>6105489.4932793146</v>
      </c>
      <c r="AJ31" s="8">
        <v>6105489.4932793146</v>
      </c>
      <c r="AK31" s="8">
        <f t="shared" si="24"/>
        <v>0</v>
      </c>
      <c r="AL31" s="8">
        <v>6105489.4932793146</v>
      </c>
      <c r="AM31" s="8">
        <v>6105489.4932793146</v>
      </c>
      <c r="AN31" s="8">
        <f t="shared" si="25"/>
        <v>0</v>
      </c>
    </row>
    <row r="32" spans="1:40" x14ac:dyDescent="0.3">
      <c r="A32" s="11" t="s">
        <v>52</v>
      </c>
      <c r="B32" s="8">
        <v>298875.17594160361</v>
      </c>
      <c r="C32" s="8">
        <v>299434.84581182082</v>
      </c>
      <c r="D32" s="8">
        <f t="shared" si="13"/>
        <v>-559.66987021721434</v>
      </c>
      <c r="E32" s="8">
        <v>309000.11268462514</v>
      </c>
      <c r="F32" s="8">
        <v>310119.45242505963</v>
      </c>
      <c r="G32" s="8">
        <f t="shared" si="14"/>
        <v>-1119.3397404344869</v>
      </c>
      <c r="H32" s="8">
        <v>319125.04942764662</v>
      </c>
      <c r="I32" s="8">
        <v>320804.05903829844</v>
      </c>
      <c r="J32" s="8">
        <f t="shared" si="15"/>
        <v>-1679.0096106518176</v>
      </c>
      <c r="K32" s="8">
        <v>329249.98617066815</v>
      </c>
      <c r="L32" s="8">
        <v>331488.66565153725</v>
      </c>
      <c r="M32" s="8">
        <f t="shared" si="16"/>
        <v>-2238.6794808690902</v>
      </c>
      <c r="N32" s="8">
        <v>339374.92291368969</v>
      </c>
      <c r="O32" s="8">
        <v>342173.27226477605</v>
      </c>
      <c r="P32" s="8">
        <f t="shared" si="17"/>
        <v>-2798.3493510863627</v>
      </c>
      <c r="Q32" s="8">
        <v>349499.85965671117</v>
      </c>
      <c r="R32" s="8">
        <v>352857.87887801486</v>
      </c>
      <c r="S32" s="8">
        <f t="shared" si="18"/>
        <v>-3358.0192213036935</v>
      </c>
      <c r="T32" s="8">
        <v>359624.79639973264</v>
      </c>
      <c r="U32" s="8">
        <v>363542.48549125367</v>
      </c>
      <c r="V32" s="8">
        <f t="shared" si="19"/>
        <v>-3917.6890915210242</v>
      </c>
      <c r="W32" s="8">
        <v>369749.73314275418</v>
      </c>
      <c r="X32" s="8">
        <v>374227.09210449242</v>
      </c>
      <c r="Y32" s="8">
        <f t="shared" si="20"/>
        <v>-4477.3589617382386</v>
      </c>
      <c r="Z32" s="8">
        <v>379874.66988577566</v>
      </c>
      <c r="AA32" s="8">
        <v>384911.69871773128</v>
      </c>
      <c r="AB32" s="8">
        <f t="shared" si="21"/>
        <v>-5037.0288319556275</v>
      </c>
      <c r="AC32" s="8">
        <v>389999.60662879719</v>
      </c>
      <c r="AD32" s="8">
        <v>395596.30533097015</v>
      </c>
      <c r="AE32" s="8">
        <f t="shared" si="22"/>
        <v>-5596.6987021729583</v>
      </c>
      <c r="AF32" s="8">
        <v>400124.54337181867</v>
      </c>
      <c r="AG32" s="8">
        <v>406280.91194420902</v>
      </c>
      <c r="AH32" s="8">
        <f t="shared" si="23"/>
        <v>-6156.3685723903473</v>
      </c>
      <c r="AI32" s="8">
        <v>410249.48011484026</v>
      </c>
      <c r="AJ32" s="8">
        <v>416965.51855744782</v>
      </c>
      <c r="AK32" s="8">
        <f t="shared" si="24"/>
        <v>-6716.0384426075616</v>
      </c>
      <c r="AL32" s="8">
        <v>410249.48011484026</v>
      </c>
      <c r="AM32" s="8">
        <v>416965.51855744782</v>
      </c>
      <c r="AN32" s="8">
        <f t="shared" si="25"/>
        <v>-6716.0384426075616</v>
      </c>
    </row>
    <row r="33" spans="1:40" x14ac:dyDescent="0.3">
      <c r="A33" s="11" t="s">
        <v>62</v>
      </c>
      <c r="B33" s="8">
        <v>0</v>
      </c>
      <c r="C33" s="8">
        <v>0</v>
      </c>
      <c r="D33" s="8">
        <f t="shared" si="13"/>
        <v>0</v>
      </c>
      <c r="E33" s="8">
        <v>0</v>
      </c>
      <c r="F33" s="8">
        <v>0</v>
      </c>
      <c r="G33" s="8">
        <f t="shared" si="14"/>
        <v>0</v>
      </c>
      <c r="H33" s="8">
        <v>0</v>
      </c>
      <c r="I33" s="8">
        <v>0</v>
      </c>
      <c r="J33" s="8">
        <f t="shared" si="15"/>
        <v>0</v>
      </c>
      <c r="K33" s="8">
        <v>0</v>
      </c>
      <c r="L33" s="8">
        <v>0</v>
      </c>
      <c r="M33" s="8">
        <f t="shared" si="16"/>
        <v>0</v>
      </c>
      <c r="N33" s="8">
        <v>0</v>
      </c>
      <c r="O33" s="8">
        <v>0</v>
      </c>
      <c r="P33" s="8">
        <f t="shared" si="17"/>
        <v>0</v>
      </c>
      <c r="Q33" s="8">
        <v>0</v>
      </c>
      <c r="R33" s="8">
        <v>0</v>
      </c>
      <c r="S33" s="8">
        <f t="shared" si="18"/>
        <v>0</v>
      </c>
      <c r="T33" s="8">
        <v>0</v>
      </c>
      <c r="U33" s="8">
        <v>0</v>
      </c>
      <c r="V33" s="8">
        <f t="shared" si="19"/>
        <v>0</v>
      </c>
      <c r="W33" s="8">
        <v>0</v>
      </c>
      <c r="X33" s="8">
        <v>0</v>
      </c>
      <c r="Y33" s="8">
        <f t="shared" si="20"/>
        <v>0</v>
      </c>
      <c r="Z33" s="8">
        <v>0</v>
      </c>
      <c r="AA33" s="8">
        <v>0</v>
      </c>
      <c r="AB33" s="8">
        <f t="shared" si="21"/>
        <v>0</v>
      </c>
      <c r="AC33" s="8">
        <v>0</v>
      </c>
      <c r="AD33" s="8">
        <v>0</v>
      </c>
      <c r="AE33" s="8">
        <f t="shared" si="22"/>
        <v>0</v>
      </c>
      <c r="AF33" s="8">
        <v>0</v>
      </c>
      <c r="AG33" s="8">
        <v>0</v>
      </c>
      <c r="AH33" s="8">
        <f t="shared" si="23"/>
        <v>0</v>
      </c>
      <c r="AI33" s="8">
        <v>0</v>
      </c>
      <c r="AJ33" s="8">
        <v>0</v>
      </c>
      <c r="AK33" s="8">
        <f t="shared" si="24"/>
        <v>0</v>
      </c>
      <c r="AL33" s="8">
        <v>0</v>
      </c>
      <c r="AM33" s="8">
        <v>0</v>
      </c>
      <c r="AN33" s="8">
        <f t="shared" si="25"/>
        <v>0</v>
      </c>
    </row>
    <row r="35" spans="1:40" x14ac:dyDescent="0.3">
      <c r="A35" s="10" t="s">
        <v>85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x14ac:dyDescent="0.3">
      <c r="A36" s="11" t="s">
        <v>54</v>
      </c>
      <c r="B36" s="8">
        <v>3.2666666666666664E-3</v>
      </c>
      <c r="C36" s="8">
        <v>1.5833333333333333E-3</v>
      </c>
      <c r="D36" s="8">
        <f>B36 - C36</f>
        <v>1.6833333333333331E-3</v>
      </c>
      <c r="E36" s="8">
        <v>3.2666666666666664E-3</v>
      </c>
      <c r="F36" s="8">
        <v>1.5833333333333333E-3</v>
      </c>
      <c r="G36" s="8">
        <f>E36 - F36</f>
        <v>1.6833333333333331E-3</v>
      </c>
      <c r="H36" s="8">
        <v>3.2666666666666664E-3</v>
      </c>
      <c r="I36" s="8">
        <v>1.5833333333333333E-3</v>
      </c>
      <c r="J36" s="8">
        <f>H36 - I36</f>
        <v>1.6833333333333331E-3</v>
      </c>
      <c r="K36" s="8">
        <v>3.2666666666666664E-3</v>
      </c>
      <c r="L36" s="8">
        <v>1.5833333333333333E-3</v>
      </c>
      <c r="M36" s="8">
        <f>K36 - L36</f>
        <v>1.6833333333333331E-3</v>
      </c>
      <c r="N36" s="8">
        <v>3.2666666666666664E-3</v>
      </c>
      <c r="O36" s="8">
        <v>1.5833333333333333E-3</v>
      </c>
      <c r="P36" s="8">
        <f>N36 - O36</f>
        <v>1.6833333333333331E-3</v>
      </c>
      <c r="Q36" s="8">
        <v>3.2666666666666664E-3</v>
      </c>
      <c r="R36" s="8">
        <v>1.5833333333333333E-3</v>
      </c>
      <c r="S36" s="8">
        <f>Q36 - R36</f>
        <v>1.6833333333333331E-3</v>
      </c>
      <c r="T36" s="8">
        <v>3.2666666666666664E-3</v>
      </c>
      <c r="U36" s="8">
        <v>1.5833333333333333E-3</v>
      </c>
      <c r="V36" s="8">
        <f>T36 - U36</f>
        <v>1.6833333333333331E-3</v>
      </c>
      <c r="W36" s="8">
        <v>3.2666666666666664E-3</v>
      </c>
      <c r="X36" s="8">
        <v>1.5833333333333333E-3</v>
      </c>
      <c r="Y36" s="8">
        <f>W36 - X36</f>
        <v>1.6833333333333331E-3</v>
      </c>
      <c r="Z36" s="8">
        <v>3.2666666666666664E-3</v>
      </c>
      <c r="AA36" s="8">
        <v>1.5833333333333333E-3</v>
      </c>
      <c r="AB36" s="8">
        <f>Z36 - AA36</f>
        <v>1.6833333333333331E-3</v>
      </c>
      <c r="AC36" s="8">
        <v>3.2666666666666664E-3</v>
      </c>
      <c r="AD36" s="8">
        <v>1.5833333333333333E-3</v>
      </c>
      <c r="AE36" s="8">
        <f>AC36 - AD36</f>
        <v>1.6833333333333331E-3</v>
      </c>
      <c r="AF36" s="8">
        <v>3.2666666666666664E-3</v>
      </c>
      <c r="AG36" s="8">
        <v>1.5833333333333333E-3</v>
      </c>
      <c r="AH36" s="8">
        <f>AF36 - AG36</f>
        <v>1.6833333333333331E-3</v>
      </c>
      <c r="AI36" s="8">
        <v>3.2666666666666664E-3</v>
      </c>
      <c r="AJ36" s="8">
        <v>1.5833333333333333E-3</v>
      </c>
      <c r="AK36" s="8">
        <f>AI36 - AJ36</f>
        <v>1.6833333333333331E-3</v>
      </c>
      <c r="AL36" s="8">
        <v>3.2666666666666664E-3</v>
      </c>
      <c r="AM36" s="8">
        <v>1.5833333333333333E-3</v>
      </c>
      <c r="AN36" s="8">
        <f>AL36 - AM36</f>
        <v>1.6833333333333331E-3</v>
      </c>
    </row>
    <row r="38" spans="1:40" x14ac:dyDescent="0.3">
      <c r="A38" s="10" t="s">
        <v>122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x14ac:dyDescent="0.3">
      <c r="A39" s="11" t="s">
        <v>54</v>
      </c>
      <c r="B39" s="8">
        <v>2.0500000000000002E-3</v>
      </c>
      <c r="C39" s="8">
        <v>1.5833333333333333E-3</v>
      </c>
      <c r="D39" s="8">
        <f>B39 - C39</f>
        <v>4.6666666666666688E-4</v>
      </c>
      <c r="E39" s="8">
        <v>2.0500000000000002E-3</v>
      </c>
      <c r="F39" s="8">
        <v>1.5833333333333333E-3</v>
      </c>
      <c r="G39" s="8">
        <f>E39 - F39</f>
        <v>4.6666666666666688E-4</v>
      </c>
      <c r="H39" s="8">
        <v>2.0500000000000002E-3</v>
      </c>
      <c r="I39" s="8">
        <v>1.5833333333333333E-3</v>
      </c>
      <c r="J39" s="8">
        <f>H39 - I39</f>
        <v>4.6666666666666688E-4</v>
      </c>
      <c r="K39" s="8">
        <v>2.0500000000000002E-3</v>
      </c>
      <c r="L39" s="8">
        <v>1.5833333333333333E-3</v>
      </c>
      <c r="M39" s="8">
        <f>K39 - L39</f>
        <v>4.6666666666666688E-4</v>
      </c>
      <c r="N39" s="8">
        <v>2.0500000000000002E-3</v>
      </c>
      <c r="O39" s="8">
        <v>1.5833333333333333E-3</v>
      </c>
      <c r="P39" s="8">
        <f>N39 - O39</f>
        <v>4.6666666666666688E-4</v>
      </c>
      <c r="Q39" s="8">
        <v>2.0500000000000002E-3</v>
      </c>
      <c r="R39" s="8">
        <v>1.5833333333333333E-3</v>
      </c>
      <c r="S39" s="8">
        <f>Q39 - R39</f>
        <v>4.6666666666666688E-4</v>
      </c>
      <c r="T39" s="8">
        <v>2.0500000000000002E-3</v>
      </c>
      <c r="U39" s="8">
        <v>1.5833333333333333E-3</v>
      </c>
      <c r="V39" s="8">
        <f>T39 - U39</f>
        <v>4.6666666666666688E-4</v>
      </c>
      <c r="W39" s="8">
        <v>2.0500000000000002E-3</v>
      </c>
      <c r="X39" s="8">
        <v>1.5833333333333333E-3</v>
      </c>
      <c r="Y39" s="8">
        <f>W39 - X39</f>
        <v>4.6666666666666688E-4</v>
      </c>
      <c r="Z39" s="8">
        <v>2.0500000000000002E-3</v>
      </c>
      <c r="AA39" s="8">
        <v>1.5833333333333333E-3</v>
      </c>
      <c r="AB39" s="8">
        <f>Z39 - AA39</f>
        <v>4.6666666666666688E-4</v>
      </c>
      <c r="AC39" s="8">
        <v>2.0500000000000002E-3</v>
      </c>
      <c r="AD39" s="8">
        <v>1.5833333333333333E-3</v>
      </c>
      <c r="AE39" s="8">
        <f>AC39 - AD39</f>
        <v>4.6666666666666688E-4</v>
      </c>
      <c r="AF39" s="8">
        <v>2.0500000000000002E-3</v>
      </c>
      <c r="AG39" s="8">
        <v>1.5833333333333333E-3</v>
      </c>
      <c r="AH39" s="8">
        <f>AF39 - AG39</f>
        <v>4.6666666666666688E-4</v>
      </c>
      <c r="AI39" s="8">
        <v>2.0500000000000002E-3</v>
      </c>
      <c r="AJ39" s="8">
        <v>1.5833333333333333E-3</v>
      </c>
      <c r="AK39" s="8">
        <f>AI39 - AJ39</f>
        <v>4.6666666666666688E-4</v>
      </c>
      <c r="AL39" s="8">
        <v>2.0500000000000002E-3</v>
      </c>
      <c r="AM39" s="8">
        <v>1.5833333333333333E-3</v>
      </c>
      <c r="AN39" s="8">
        <f>AL39 - AM39</f>
        <v>4.6666666666666688E-4</v>
      </c>
    </row>
    <row r="41" spans="1:40" x14ac:dyDescent="0.3">
      <c r="A41" s="22" t="s">
        <v>151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x14ac:dyDescent="0.3">
      <c r="A42" s="7" t="s">
        <v>64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15" x14ac:dyDescent="0.25">
      <c r="A43" s="10" t="s">
        <v>59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x14ac:dyDescent="0.3">
      <c r="A44" s="11" t="s">
        <v>54</v>
      </c>
      <c r="B44" s="8">
        <v>5.2666666666666669E-3</v>
      </c>
      <c r="C44" s="8">
        <v>5.3249999999999999E-3</v>
      </c>
      <c r="D44" s="8">
        <f>B44 - C44</f>
        <v>-5.833333333333298E-5</v>
      </c>
      <c r="E44" s="8">
        <v>5.2666666666666669E-3</v>
      </c>
      <c r="F44" s="8">
        <v>5.3249999999999999E-3</v>
      </c>
      <c r="G44" s="8">
        <f>E44 - F44</f>
        <v>-5.833333333333298E-5</v>
      </c>
      <c r="H44" s="8">
        <v>5.2666666666666669E-3</v>
      </c>
      <c r="I44" s="8">
        <v>5.3249999999999999E-3</v>
      </c>
      <c r="J44" s="8">
        <f>H44 - I44</f>
        <v>-5.833333333333298E-5</v>
      </c>
      <c r="K44" s="8">
        <v>5.2666666666666669E-3</v>
      </c>
      <c r="L44" s="8">
        <v>5.3249999999999999E-3</v>
      </c>
      <c r="M44" s="8">
        <f>K44 - L44</f>
        <v>-5.833333333333298E-5</v>
      </c>
      <c r="N44" s="8">
        <v>5.2666666666666669E-3</v>
      </c>
      <c r="O44" s="8">
        <v>5.3249999999999999E-3</v>
      </c>
      <c r="P44" s="8">
        <f>N44 - O44</f>
        <v>-5.833333333333298E-5</v>
      </c>
      <c r="Q44" s="8">
        <v>5.2666666666666669E-3</v>
      </c>
      <c r="R44" s="8">
        <v>5.3249999999999999E-3</v>
      </c>
      <c r="S44" s="8">
        <f>Q44 - R44</f>
        <v>-5.833333333333298E-5</v>
      </c>
      <c r="T44" s="8">
        <v>5.2666666666666669E-3</v>
      </c>
      <c r="U44" s="8">
        <v>5.3249999999999999E-3</v>
      </c>
      <c r="V44" s="8">
        <f>T44 - U44</f>
        <v>-5.833333333333298E-5</v>
      </c>
      <c r="W44" s="8">
        <v>5.2666666666666669E-3</v>
      </c>
      <c r="X44" s="8">
        <v>5.3249999999999999E-3</v>
      </c>
      <c r="Y44" s="8">
        <f>W44 - X44</f>
        <v>-5.833333333333298E-5</v>
      </c>
      <c r="Z44" s="8">
        <v>5.2666666666666669E-3</v>
      </c>
      <c r="AA44" s="8">
        <v>5.3249999999999999E-3</v>
      </c>
      <c r="AB44" s="8">
        <f>Z44 - AA44</f>
        <v>-5.833333333333298E-5</v>
      </c>
      <c r="AC44" s="8">
        <v>5.2666666666666669E-3</v>
      </c>
      <c r="AD44" s="8">
        <v>5.3249999999999999E-3</v>
      </c>
      <c r="AE44" s="8">
        <f>AC44 - AD44</f>
        <v>-5.833333333333298E-5</v>
      </c>
      <c r="AF44" s="8">
        <v>5.2666666666666669E-3</v>
      </c>
      <c r="AG44" s="8">
        <v>5.3249999999999999E-3</v>
      </c>
      <c r="AH44" s="8">
        <f>AF44 - AG44</f>
        <v>-5.833333333333298E-5</v>
      </c>
      <c r="AI44" s="8">
        <v>5.2666666666666669E-3</v>
      </c>
      <c r="AJ44" s="8">
        <v>5.3249999999999999E-3</v>
      </c>
      <c r="AK44" s="8">
        <f>AI44 - AJ44</f>
        <v>-5.833333333333298E-5</v>
      </c>
      <c r="AL44" s="8">
        <v>5.2666666666666669E-3</v>
      </c>
      <c r="AM44" s="8">
        <v>5.3249999999999999E-3</v>
      </c>
      <c r="AN44" s="8">
        <f>AL44 - AM44</f>
        <v>-5.833333333333298E-5</v>
      </c>
    </row>
    <row r="46" spans="1:40" x14ac:dyDescent="0.3">
      <c r="A46" s="10" t="s">
        <v>70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 x14ac:dyDescent="0.3">
      <c r="A47" s="11" t="s">
        <v>54</v>
      </c>
      <c r="B47" s="8">
        <v>5.2666666666666669E-3</v>
      </c>
      <c r="C47" s="8">
        <v>3.1999999999999997E-3</v>
      </c>
      <c r="D47" s="8">
        <f>B47 - C47</f>
        <v>2.0666666666666672E-3</v>
      </c>
      <c r="E47" s="8">
        <v>5.2666666666666669E-3</v>
      </c>
      <c r="F47" s="8">
        <v>3.1999999999999997E-3</v>
      </c>
      <c r="G47" s="8">
        <f>E47 - F47</f>
        <v>2.0666666666666672E-3</v>
      </c>
      <c r="H47" s="8">
        <v>5.2666666666666669E-3</v>
      </c>
      <c r="I47" s="8">
        <v>3.1999999999999997E-3</v>
      </c>
      <c r="J47" s="8">
        <f>H47 - I47</f>
        <v>2.0666666666666672E-3</v>
      </c>
      <c r="K47" s="8">
        <v>5.2666666666666669E-3</v>
      </c>
      <c r="L47" s="8">
        <v>3.1999999999999997E-3</v>
      </c>
      <c r="M47" s="8">
        <f>K47 - L47</f>
        <v>2.0666666666666672E-3</v>
      </c>
      <c r="N47" s="8">
        <v>5.2666666666666669E-3</v>
      </c>
      <c r="O47" s="8">
        <v>3.1999999999999997E-3</v>
      </c>
      <c r="P47" s="8">
        <f>N47 - O47</f>
        <v>2.0666666666666672E-3</v>
      </c>
      <c r="Q47" s="8">
        <v>5.2666666666666669E-3</v>
      </c>
      <c r="R47" s="8">
        <v>3.1999999999999997E-3</v>
      </c>
      <c r="S47" s="8">
        <f>Q47 - R47</f>
        <v>2.0666666666666672E-3</v>
      </c>
      <c r="T47" s="8">
        <v>5.2666666666666669E-3</v>
      </c>
      <c r="U47" s="8">
        <v>3.1999999999999997E-3</v>
      </c>
      <c r="V47" s="8">
        <f>T47 - U47</f>
        <v>2.0666666666666672E-3</v>
      </c>
      <c r="W47" s="8">
        <v>5.2666666666666669E-3</v>
      </c>
      <c r="X47" s="8">
        <v>3.1999999999999997E-3</v>
      </c>
      <c r="Y47" s="8">
        <f>W47 - X47</f>
        <v>2.0666666666666672E-3</v>
      </c>
      <c r="Z47" s="8">
        <v>5.2666666666666669E-3</v>
      </c>
      <c r="AA47" s="8">
        <v>3.1999999999999997E-3</v>
      </c>
      <c r="AB47" s="8">
        <f>Z47 - AA47</f>
        <v>2.0666666666666672E-3</v>
      </c>
      <c r="AC47" s="8">
        <v>5.2666666666666669E-3</v>
      </c>
      <c r="AD47" s="8">
        <v>3.1999999999999997E-3</v>
      </c>
      <c r="AE47" s="8">
        <f>AC47 - AD47</f>
        <v>2.0666666666666672E-3</v>
      </c>
      <c r="AF47" s="8">
        <v>5.2666666666666669E-3</v>
      </c>
      <c r="AG47" s="8">
        <v>3.1999999999999997E-3</v>
      </c>
      <c r="AH47" s="8">
        <f>AF47 - AG47</f>
        <v>2.0666666666666672E-3</v>
      </c>
      <c r="AI47" s="8">
        <v>5.2666666666666669E-3</v>
      </c>
      <c r="AJ47" s="8">
        <v>3.1999999999999997E-3</v>
      </c>
      <c r="AK47" s="8">
        <f>AI47 - AJ47</f>
        <v>2.0666666666666672E-3</v>
      </c>
      <c r="AL47" s="8">
        <v>5.2666666666666669E-3</v>
      </c>
      <c r="AM47" s="8">
        <v>3.1999999999999997E-3</v>
      </c>
      <c r="AN47" s="8">
        <f>AL47 - AM47</f>
        <v>2.0666666666666672E-3</v>
      </c>
    </row>
    <row r="49" spans="1:40" x14ac:dyDescent="0.3">
      <c r="A49" s="10" t="s">
        <v>138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x14ac:dyDescent="0.3">
      <c r="A50" s="11" t="s">
        <v>76</v>
      </c>
      <c r="B50" s="8">
        <v>0</v>
      </c>
      <c r="C50" s="8">
        <v>0</v>
      </c>
      <c r="D50" s="8">
        <f>B50 - C50</f>
        <v>0</v>
      </c>
      <c r="E50" s="8">
        <v>0</v>
      </c>
      <c r="F50" s="8">
        <v>0</v>
      </c>
      <c r="G50" s="8">
        <f>E50 - F50</f>
        <v>0</v>
      </c>
      <c r="H50" s="8">
        <v>0</v>
      </c>
      <c r="I50" s="8">
        <v>0</v>
      </c>
      <c r="J50" s="8">
        <f>H50 - I50</f>
        <v>0</v>
      </c>
      <c r="K50" s="8">
        <v>0</v>
      </c>
      <c r="L50" s="8">
        <v>0</v>
      </c>
      <c r="M50" s="8">
        <f>K50 - L50</f>
        <v>0</v>
      </c>
      <c r="N50" s="8">
        <v>0</v>
      </c>
      <c r="O50" s="8">
        <v>0</v>
      </c>
      <c r="P50" s="8">
        <f>N50 - O50</f>
        <v>0</v>
      </c>
      <c r="Q50" s="8">
        <v>0</v>
      </c>
      <c r="R50" s="8">
        <v>0</v>
      </c>
      <c r="S50" s="8">
        <f>Q50 - R50</f>
        <v>0</v>
      </c>
      <c r="T50" s="8">
        <v>0</v>
      </c>
      <c r="U50" s="8">
        <v>0</v>
      </c>
      <c r="V50" s="8">
        <f>T50 - U50</f>
        <v>0</v>
      </c>
      <c r="W50" s="8">
        <v>0</v>
      </c>
      <c r="X50" s="8">
        <v>0</v>
      </c>
      <c r="Y50" s="8">
        <f>W50 - X50</f>
        <v>0</v>
      </c>
      <c r="Z50" s="8">
        <v>0</v>
      </c>
      <c r="AA50" s="8">
        <v>0</v>
      </c>
      <c r="AB50" s="8">
        <f>Z50 - AA50</f>
        <v>0</v>
      </c>
      <c r="AC50" s="8">
        <v>0</v>
      </c>
      <c r="AD50" s="8">
        <v>0</v>
      </c>
      <c r="AE50" s="8">
        <f>AC50 - AD50</f>
        <v>0</v>
      </c>
      <c r="AF50" s="8">
        <v>0</v>
      </c>
      <c r="AG50" s="8">
        <v>0</v>
      </c>
      <c r="AH50" s="8">
        <f>AF50 - AG50</f>
        <v>0</v>
      </c>
      <c r="AI50" s="8">
        <v>0</v>
      </c>
      <c r="AJ50" s="8">
        <v>0</v>
      </c>
      <c r="AK50" s="8">
        <f>AI50 - AJ50</f>
        <v>0</v>
      </c>
      <c r="AL50" s="8">
        <v>0</v>
      </c>
      <c r="AM50" s="8">
        <v>0</v>
      </c>
      <c r="AN50" s="8">
        <f>AL50 - AM50</f>
        <v>0</v>
      </c>
    </row>
    <row r="52" spans="1:40" x14ac:dyDescent="0.3">
      <c r="A52" s="10" t="s">
        <v>146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 x14ac:dyDescent="0.3">
      <c r="A53" s="11" t="s">
        <v>54</v>
      </c>
      <c r="B53" s="8">
        <v>3.9916666666666663E-2</v>
      </c>
      <c r="C53" s="8">
        <v>1.6871666666666667E-2</v>
      </c>
      <c r="D53" s="8">
        <f t="shared" ref="D53:D60" si="26">B53 - C53</f>
        <v>2.3044999999999996E-2</v>
      </c>
      <c r="E53" s="8">
        <v>3.9916666666666663E-2</v>
      </c>
      <c r="F53" s="8">
        <v>1.6871666666666667E-2</v>
      </c>
      <c r="G53" s="8">
        <f t="shared" ref="G53:G60" si="27">E53 - F53</f>
        <v>2.3044999999999996E-2</v>
      </c>
      <c r="H53" s="8">
        <v>3.9916666666666663E-2</v>
      </c>
      <c r="I53" s="8">
        <v>1.6871666666666667E-2</v>
      </c>
      <c r="J53" s="8">
        <f t="shared" ref="J53:J60" si="28">H53 - I53</f>
        <v>2.3044999999999996E-2</v>
      </c>
      <c r="K53" s="8">
        <v>3.9916666666666663E-2</v>
      </c>
      <c r="L53" s="8">
        <v>1.6871666666666667E-2</v>
      </c>
      <c r="M53" s="8">
        <f t="shared" ref="M53:M60" si="29">K53 - L53</f>
        <v>2.3044999999999996E-2</v>
      </c>
      <c r="N53" s="8">
        <v>3.9916666666666663E-2</v>
      </c>
      <c r="O53" s="8">
        <v>1.6871666666666667E-2</v>
      </c>
      <c r="P53" s="8">
        <f t="shared" ref="P53:P60" si="30">N53 - O53</f>
        <v>2.3044999999999996E-2</v>
      </c>
      <c r="Q53" s="8">
        <v>3.9916666666666663E-2</v>
      </c>
      <c r="R53" s="8">
        <v>1.6871666666666667E-2</v>
      </c>
      <c r="S53" s="8">
        <f t="shared" ref="S53:S60" si="31">Q53 - R53</f>
        <v>2.3044999999999996E-2</v>
      </c>
      <c r="T53" s="8">
        <v>3.9916666666666663E-2</v>
      </c>
      <c r="U53" s="8">
        <v>1.6871666666666667E-2</v>
      </c>
      <c r="V53" s="8">
        <f t="shared" ref="V53:V60" si="32">T53 - U53</f>
        <v>2.3044999999999996E-2</v>
      </c>
      <c r="W53" s="8">
        <v>3.9916666666666663E-2</v>
      </c>
      <c r="X53" s="8">
        <v>1.6871666666666667E-2</v>
      </c>
      <c r="Y53" s="8">
        <f t="shared" ref="Y53:Y60" si="33">W53 - X53</f>
        <v>2.3044999999999996E-2</v>
      </c>
      <c r="Z53" s="8">
        <v>3.9916666666666663E-2</v>
      </c>
      <c r="AA53" s="8">
        <v>1.6871666666666667E-2</v>
      </c>
      <c r="AB53" s="8">
        <f t="shared" ref="AB53:AB60" si="34">Z53 - AA53</f>
        <v>2.3044999999999996E-2</v>
      </c>
      <c r="AC53" s="8">
        <v>3.9916666666666663E-2</v>
      </c>
      <c r="AD53" s="8">
        <v>1.6871666666666667E-2</v>
      </c>
      <c r="AE53" s="8">
        <f t="shared" ref="AE53:AE60" si="35">AC53 - AD53</f>
        <v>2.3044999999999996E-2</v>
      </c>
      <c r="AF53" s="8">
        <v>3.9916666666666663E-2</v>
      </c>
      <c r="AG53" s="8">
        <v>1.6871666666666667E-2</v>
      </c>
      <c r="AH53" s="8">
        <f t="shared" ref="AH53:AH60" si="36">AF53 - AG53</f>
        <v>2.3044999999999996E-2</v>
      </c>
      <c r="AI53" s="8">
        <v>3.9916666666666663E-2</v>
      </c>
      <c r="AJ53" s="8">
        <v>1.6871666666666667E-2</v>
      </c>
      <c r="AK53" s="8">
        <f t="shared" ref="AK53:AK60" si="37">AI53 - AJ53</f>
        <v>2.3044999999999996E-2</v>
      </c>
      <c r="AL53" s="8">
        <v>3.9916666666666663E-2</v>
      </c>
      <c r="AM53" s="8">
        <v>1.6871666666666667E-2</v>
      </c>
      <c r="AN53" s="8">
        <f t="shared" ref="AN53:AN60" si="38">AL53 - AM53</f>
        <v>2.3044999999999996E-2</v>
      </c>
    </row>
    <row r="54" spans="1:40" x14ac:dyDescent="0.3">
      <c r="A54" s="11" t="s">
        <v>16</v>
      </c>
      <c r="B54" s="8">
        <v>7191979.3861573003</v>
      </c>
      <c r="C54" s="8">
        <v>6155974.0048528034</v>
      </c>
      <c r="D54" s="8">
        <f t="shared" si="26"/>
        <v>1036005.3813044969</v>
      </c>
      <c r="E54" s="8">
        <v>7276231.5316217579</v>
      </c>
      <c r="F54" s="8">
        <v>6228089.6199685186</v>
      </c>
      <c r="G54" s="8">
        <f t="shared" si="27"/>
        <v>1048141.9116532393</v>
      </c>
      <c r="H54" s="8">
        <v>7364472.5442173164</v>
      </c>
      <c r="I54" s="8">
        <v>6303619.5054887254</v>
      </c>
      <c r="J54" s="8">
        <f t="shared" si="28"/>
        <v>1060853.0387285911</v>
      </c>
      <c r="K54" s="8">
        <v>7457806.9616515841</v>
      </c>
      <c r="L54" s="8">
        <v>6383509.0903489552</v>
      </c>
      <c r="M54" s="8">
        <f t="shared" si="29"/>
        <v>1074297.8713026289</v>
      </c>
      <c r="N54" s="8">
        <v>7556744.0744601609</v>
      </c>
      <c r="O54" s="8">
        <v>6468194.301729992</v>
      </c>
      <c r="P54" s="8">
        <f t="shared" si="30"/>
        <v>1088549.7727301689</v>
      </c>
      <c r="Q54" s="8">
        <v>7659762.5286255386</v>
      </c>
      <c r="R54" s="8">
        <v>6556372.936819355</v>
      </c>
      <c r="S54" s="8">
        <f t="shared" si="31"/>
        <v>1103389.5918061836</v>
      </c>
      <c r="T54" s="8">
        <v>7763689.8990141284</v>
      </c>
      <c r="U54" s="8">
        <v>6645329.558655099</v>
      </c>
      <c r="V54" s="8">
        <f t="shared" si="32"/>
        <v>1118360.3403590294</v>
      </c>
      <c r="W54" s="8">
        <v>7867533.5261330139</v>
      </c>
      <c r="X54" s="8">
        <v>6734214.5004478814</v>
      </c>
      <c r="Y54" s="8">
        <f t="shared" si="33"/>
        <v>1133319.0256851325</v>
      </c>
      <c r="Z54" s="8">
        <v>7972705.0910284137</v>
      </c>
      <c r="AA54" s="8">
        <v>6824236.0904418565</v>
      </c>
      <c r="AB54" s="8">
        <f t="shared" si="34"/>
        <v>1148469.0005865572</v>
      </c>
      <c r="AC54" s="8">
        <v>8078083.1632108493</v>
      </c>
      <c r="AD54" s="8">
        <v>6914434.4403266143</v>
      </c>
      <c r="AE54" s="8">
        <f t="shared" si="35"/>
        <v>1163648.722884235</v>
      </c>
      <c r="AF54" s="8">
        <v>8180999.8393794093</v>
      </c>
      <c r="AG54" s="8">
        <v>7002525.958550225</v>
      </c>
      <c r="AH54" s="8">
        <f t="shared" si="36"/>
        <v>1178473.8808291843</v>
      </c>
      <c r="AI54" s="8">
        <v>8277253.4500986226</v>
      </c>
      <c r="AJ54" s="8">
        <v>7084914.2265979871</v>
      </c>
      <c r="AK54" s="8">
        <f t="shared" si="37"/>
        <v>1192339.2235006355</v>
      </c>
      <c r="AL54" s="8">
        <v>92647261.995598078</v>
      </c>
      <c r="AM54" s="8">
        <v>79301414.234228015</v>
      </c>
      <c r="AN54" s="8">
        <f t="shared" si="38"/>
        <v>13345847.761370063</v>
      </c>
    </row>
    <row r="55" spans="1:40" x14ac:dyDescent="0.3">
      <c r="A55" s="11" t="s">
        <v>19</v>
      </c>
      <c r="B55" s="8">
        <v>-3.6232565355244002E-2</v>
      </c>
      <c r="C55" s="8">
        <v>-3.1013260533716162E-2</v>
      </c>
      <c r="D55" s="8">
        <f t="shared" si="26"/>
        <v>-5.2193048215278398E-3</v>
      </c>
      <c r="E55" s="8">
        <v>-3.6232565355244002E-2</v>
      </c>
      <c r="F55" s="8">
        <v>-3.1013260533716162E-2</v>
      </c>
      <c r="G55" s="8">
        <f t="shared" si="27"/>
        <v>-5.2193048215278398E-3</v>
      </c>
      <c r="H55" s="8">
        <v>-3.6232565355244002E-2</v>
      </c>
      <c r="I55" s="8">
        <v>-3.1013260533716162E-2</v>
      </c>
      <c r="J55" s="8">
        <f t="shared" si="28"/>
        <v>-5.2193048215278398E-3</v>
      </c>
      <c r="K55" s="8">
        <v>-3.6232565355244002E-2</v>
      </c>
      <c r="L55" s="8">
        <v>-3.1013260533716162E-2</v>
      </c>
      <c r="M55" s="8">
        <f t="shared" si="29"/>
        <v>-5.2193048215278398E-3</v>
      </c>
      <c r="N55" s="8">
        <v>-3.6232565355244002E-2</v>
      </c>
      <c r="O55" s="8">
        <v>-3.1013260533716162E-2</v>
      </c>
      <c r="P55" s="8">
        <f t="shared" si="30"/>
        <v>-5.2193048215278398E-3</v>
      </c>
      <c r="Q55" s="8">
        <v>-3.6232565355244002E-2</v>
      </c>
      <c r="R55" s="8">
        <v>-3.1013260533716162E-2</v>
      </c>
      <c r="S55" s="8">
        <f t="shared" si="31"/>
        <v>-5.2193048215278398E-3</v>
      </c>
      <c r="T55" s="8">
        <v>-3.6232565355244002E-2</v>
      </c>
      <c r="U55" s="8">
        <v>-3.1013260533716162E-2</v>
      </c>
      <c r="V55" s="8">
        <f t="shared" si="32"/>
        <v>-5.2193048215278398E-3</v>
      </c>
      <c r="W55" s="8">
        <v>-3.6232565355244002E-2</v>
      </c>
      <c r="X55" s="8">
        <v>-3.1013260533716162E-2</v>
      </c>
      <c r="Y55" s="8">
        <f t="shared" si="33"/>
        <v>-5.2193048215278398E-3</v>
      </c>
      <c r="Z55" s="8">
        <v>-3.6232565355244002E-2</v>
      </c>
      <c r="AA55" s="8">
        <v>-3.1013260533716162E-2</v>
      </c>
      <c r="AB55" s="8">
        <f t="shared" si="34"/>
        <v>-5.2193048215278398E-3</v>
      </c>
      <c r="AC55" s="8">
        <v>-3.6232565355244002E-2</v>
      </c>
      <c r="AD55" s="8">
        <v>-3.1013260533716162E-2</v>
      </c>
      <c r="AE55" s="8">
        <f t="shared" si="35"/>
        <v>-5.2193048215278398E-3</v>
      </c>
      <c r="AF55" s="8">
        <v>-3.6232565355244002E-2</v>
      </c>
      <c r="AG55" s="8">
        <v>-3.1013260533716162E-2</v>
      </c>
      <c r="AH55" s="8">
        <f t="shared" si="36"/>
        <v>-5.2193048215278398E-3</v>
      </c>
      <c r="AI55" s="8">
        <v>-3.6232565355244002E-2</v>
      </c>
      <c r="AJ55" s="8">
        <v>-3.1013260533716162E-2</v>
      </c>
      <c r="AK55" s="8">
        <f t="shared" si="37"/>
        <v>-5.2193048215278398E-3</v>
      </c>
      <c r="AL55" s="8">
        <v>-0.434790784262928</v>
      </c>
      <c r="AM55" s="8">
        <v>-0.37215912640459398</v>
      </c>
      <c r="AN55" s="8">
        <f t="shared" si="38"/>
        <v>-6.2631657858334022E-2</v>
      </c>
    </row>
    <row r="56" spans="1:40" x14ac:dyDescent="0.3">
      <c r="A56" s="11" t="s">
        <v>63</v>
      </c>
      <c r="B56" s="8">
        <v>21449247.394815225</v>
      </c>
      <c r="C56" s="8">
        <v>21449247.394815225</v>
      </c>
      <c r="D56" s="8">
        <f t="shared" si="26"/>
        <v>0</v>
      </c>
      <c r="E56" s="8">
        <v>22453071.949505541</v>
      </c>
      <c r="F56" s="8">
        <v>22453071.949505541</v>
      </c>
      <c r="G56" s="8">
        <f t="shared" si="27"/>
        <v>0</v>
      </c>
      <c r="H56" s="8">
        <v>23447844.704761598</v>
      </c>
      <c r="I56" s="8">
        <v>23447844.704761598</v>
      </c>
      <c r="J56" s="8">
        <f t="shared" si="28"/>
        <v>0</v>
      </c>
      <c r="K56" s="8">
        <v>25005091.075372238</v>
      </c>
      <c r="L56" s="8">
        <v>25005091.075372238</v>
      </c>
      <c r="M56" s="8">
        <f t="shared" si="29"/>
        <v>0</v>
      </c>
      <c r="N56" s="8">
        <v>26255040.716941852</v>
      </c>
      <c r="O56" s="8">
        <v>26255040.716941852</v>
      </c>
      <c r="P56" s="8">
        <f t="shared" si="30"/>
        <v>0</v>
      </c>
      <c r="Q56" s="8">
        <v>27050022.026587468</v>
      </c>
      <c r="R56" s="8">
        <v>27050022.026587468</v>
      </c>
      <c r="S56" s="8">
        <f t="shared" si="31"/>
        <v>0</v>
      </c>
      <c r="T56" s="8">
        <v>26710447.592872221</v>
      </c>
      <c r="U56" s="8">
        <v>26710447.592872221</v>
      </c>
      <c r="V56" s="8">
        <f t="shared" si="32"/>
        <v>0</v>
      </c>
      <c r="W56" s="8">
        <v>27008062.977049395</v>
      </c>
      <c r="X56" s="8">
        <v>27008062.977049395</v>
      </c>
      <c r="Y56" s="8">
        <f t="shared" si="33"/>
        <v>0</v>
      </c>
      <c r="Z56" s="8">
        <v>27375802.637472522</v>
      </c>
      <c r="AA56" s="8">
        <v>27375802.637472522</v>
      </c>
      <c r="AB56" s="8">
        <f t="shared" si="34"/>
        <v>0</v>
      </c>
      <c r="AC56" s="8">
        <v>27111532.181409493</v>
      </c>
      <c r="AD56" s="8">
        <v>27111532.181409493</v>
      </c>
      <c r="AE56" s="8">
        <f t="shared" si="35"/>
        <v>0</v>
      </c>
      <c r="AF56" s="8">
        <v>26142535.323630854</v>
      </c>
      <c r="AG56" s="8">
        <v>26142535.323630854</v>
      </c>
      <c r="AH56" s="8">
        <f t="shared" si="36"/>
        <v>0</v>
      </c>
      <c r="AI56" s="8">
        <v>23773044.273594826</v>
      </c>
      <c r="AJ56" s="8">
        <v>23773044.273594826</v>
      </c>
      <c r="AK56" s="8">
        <f t="shared" si="37"/>
        <v>0</v>
      </c>
      <c r="AL56" s="8">
        <v>303781742.8540132</v>
      </c>
      <c r="AM56" s="8">
        <v>303781742.8540132</v>
      </c>
      <c r="AN56" s="8">
        <f t="shared" si="38"/>
        <v>0</v>
      </c>
    </row>
    <row r="57" spans="1:40" x14ac:dyDescent="0.3">
      <c r="A57" s="11" t="s">
        <v>53</v>
      </c>
      <c r="B57" s="8">
        <v>1812051037.7376184</v>
      </c>
      <c r="C57" s="8">
        <v>1812051037.7376184</v>
      </c>
      <c r="D57" s="8">
        <f t="shared" si="26"/>
        <v>0</v>
      </c>
      <c r="E57" s="8">
        <v>1833659959.3171241</v>
      </c>
      <c r="F57" s="8">
        <v>1833659959.3171241</v>
      </c>
      <c r="G57" s="8">
        <f t="shared" si="27"/>
        <v>0</v>
      </c>
      <c r="H57" s="8">
        <v>1856263653.651886</v>
      </c>
      <c r="I57" s="8">
        <v>1856263653.651886</v>
      </c>
      <c r="J57" s="8">
        <f t="shared" si="28"/>
        <v>0</v>
      </c>
      <c r="K57" s="8">
        <v>1880424594.3572583</v>
      </c>
      <c r="L57" s="8">
        <v>1880424594.3572583</v>
      </c>
      <c r="M57" s="8">
        <f t="shared" si="29"/>
        <v>0</v>
      </c>
      <c r="N57" s="8">
        <v>1905835484.7042003</v>
      </c>
      <c r="O57" s="8">
        <v>1905835484.7042003</v>
      </c>
      <c r="P57" s="8">
        <f t="shared" si="30"/>
        <v>0</v>
      </c>
      <c r="Q57" s="8">
        <v>1932041356.3607879</v>
      </c>
      <c r="R57" s="8">
        <v>1932041356.3607879</v>
      </c>
      <c r="S57" s="8">
        <f t="shared" si="31"/>
        <v>0</v>
      </c>
      <c r="T57" s="8">
        <v>1957907653.5836601</v>
      </c>
      <c r="U57" s="8">
        <v>1957907653.5836601</v>
      </c>
      <c r="V57" s="8">
        <f t="shared" si="32"/>
        <v>0</v>
      </c>
      <c r="W57" s="8">
        <v>1984071566.1907096</v>
      </c>
      <c r="X57" s="8">
        <v>1984071566.1907096</v>
      </c>
      <c r="Y57" s="8">
        <f t="shared" si="33"/>
        <v>0</v>
      </c>
      <c r="Z57" s="8">
        <v>2010603218.4581823</v>
      </c>
      <c r="AA57" s="8">
        <v>2010603218.4581823</v>
      </c>
      <c r="AB57" s="8">
        <f t="shared" si="34"/>
        <v>0</v>
      </c>
      <c r="AC57" s="8">
        <v>2036870600.2695918</v>
      </c>
      <c r="AD57" s="8">
        <v>2036870600.2695918</v>
      </c>
      <c r="AE57" s="8">
        <f t="shared" si="35"/>
        <v>0</v>
      </c>
      <c r="AF57" s="8">
        <v>2062168985.2232227</v>
      </c>
      <c r="AG57" s="8">
        <v>2062168985.2232227</v>
      </c>
      <c r="AH57" s="8">
        <f t="shared" si="36"/>
        <v>0</v>
      </c>
      <c r="AI57" s="8">
        <v>2085097879.1268177</v>
      </c>
      <c r="AJ57" s="8">
        <v>2085097879.1268177</v>
      </c>
      <c r="AK57" s="8">
        <f t="shared" si="37"/>
        <v>0</v>
      </c>
      <c r="AL57" s="8">
        <v>2085097879.1268177</v>
      </c>
      <c r="AM57" s="8">
        <v>2085097879.1268177</v>
      </c>
      <c r="AN57" s="8">
        <f t="shared" si="38"/>
        <v>0</v>
      </c>
    </row>
    <row r="58" spans="1:40" x14ac:dyDescent="0.3">
      <c r="A58" s="11" t="s">
        <v>52</v>
      </c>
      <c r="B58" s="8">
        <v>584277649.3988595</v>
      </c>
      <c r="C58" s="8">
        <v>583241644.017555</v>
      </c>
      <c r="D58" s="8">
        <f t="shared" si="26"/>
        <v>1036005.3813045025</v>
      </c>
      <c r="E58" s="8">
        <v>589261913.42110074</v>
      </c>
      <c r="F58" s="8">
        <v>587177766.12814283</v>
      </c>
      <c r="G58" s="8">
        <f t="shared" si="27"/>
        <v>2084147.292957902</v>
      </c>
      <c r="H58" s="8">
        <v>594290108.57156062</v>
      </c>
      <c r="I58" s="8">
        <v>591145108.23987424</v>
      </c>
      <c r="J58" s="8">
        <f t="shared" si="28"/>
        <v>3145000.3316863775</v>
      </c>
      <c r="K58" s="8">
        <v>599300925.22480309</v>
      </c>
      <c r="L58" s="8">
        <v>595081627.02181423</v>
      </c>
      <c r="M58" s="8">
        <f t="shared" si="29"/>
        <v>4219298.202988863</v>
      </c>
      <c r="N58" s="8">
        <v>604366724.14888561</v>
      </c>
      <c r="O58" s="8">
        <v>599058876.17316651</v>
      </c>
      <c r="P58" s="8">
        <f t="shared" si="30"/>
        <v>5307847.9757190943</v>
      </c>
      <c r="Q58" s="8">
        <v>609595672.0931536</v>
      </c>
      <c r="R58" s="8">
        <v>603184434.52562833</v>
      </c>
      <c r="S58" s="8">
        <f t="shared" si="31"/>
        <v>6411237.5675252676</v>
      </c>
      <c r="T58" s="8">
        <v>615036420.8859421</v>
      </c>
      <c r="U58" s="8">
        <v>607506822.97805774</v>
      </c>
      <c r="V58" s="8">
        <f t="shared" si="32"/>
        <v>7529597.9078843594</v>
      </c>
      <c r="W58" s="8">
        <v>620476568.39337802</v>
      </c>
      <c r="X58" s="8">
        <v>611813651.45980859</v>
      </c>
      <c r="Y58" s="8">
        <f t="shared" si="33"/>
        <v>8662916.9335694313</v>
      </c>
      <c r="Z58" s="8">
        <v>625979279.95873773</v>
      </c>
      <c r="AA58" s="8">
        <v>616167894.02458179</v>
      </c>
      <c r="AB58" s="8">
        <f t="shared" si="34"/>
        <v>9811385.934155941</v>
      </c>
      <c r="AC58" s="8">
        <v>631580569.59624088</v>
      </c>
      <c r="AD58" s="8">
        <v>620605534.93920052</v>
      </c>
      <c r="AE58" s="8">
        <f t="shared" si="35"/>
        <v>10975034.657040358</v>
      </c>
      <c r="AF58" s="8">
        <v>637366736.57343018</v>
      </c>
      <c r="AG58" s="8">
        <v>625213228.03556049</v>
      </c>
      <c r="AH58" s="8">
        <f t="shared" si="36"/>
        <v>12153508.537869692</v>
      </c>
      <c r="AI58" s="8">
        <v>643547918.27595711</v>
      </c>
      <c r="AJ58" s="8">
        <v>630202070.51458693</v>
      </c>
      <c r="AK58" s="8">
        <f t="shared" si="37"/>
        <v>13345847.761370182</v>
      </c>
      <c r="AL58" s="8">
        <v>643547918.27595711</v>
      </c>
      <c r="AM58" s="8">
        <v>630202070.51458693</v>
      </c>
      <c r="AN58" s="8">
        <f t="shared" si="38"/>
        <v>13345847.761370182</v>
      </c>
    </row>
    <row r="59" spans="1:40" x14ac:dyDescent="0.3">
      <c r="A59" s="11" t="s">
        <v>62</v>
      </c>
      <c r="B59" s="8">
        <v>0</v>
      </c>
      <c r="C59" s="8">
        <v>0</v>
      </c>
      <c r="D59" s="8">
        <f t="shared" si="26"/>
        <v>0</v>
      </c>
      <c r="E59" s="8">
        <v>0</v>
      </c>
      <c r="F59" s="8">
        <v>0</v>
      </c>
      <c r="G59" s="8">
        <f t="shared" si="27"/>
        <v>0</v>
      </c>
      <c r="H59" s="8">
        <v>0</v>
      </c>
      <c r="I59" s="8">
        <v>0</v>
      </c>
      <c r="J59" s="8">
        <f t="shared" si="28"/>
        <v>0</v>
      </c>
      <c r="K59" s="8">
        <v>0</v>
      </c>
      <c r="L59" s="8">
        <v>0</v>
      </c>
      <c r="M59" s="8">
        <f t="shared" si="29"/>
        <v>0</v>
      </c>
      <c r="N59" s="8">
        <v>0</v>
      </c>
      <c r="O59" s="8">
        <v>0</v>
      </c>
      <c r="P59" s="8">
        <f t="shared" si="30"/>
        <v>0</v>
      </c>
      <c r="Q59" s="8">
        <v>0</v>
      </c>
      <c r="R59" s="8">
        <v>0</v>
      </c>
      <c r="S59" s="8">
        <f t="shared" si="31"/>
        <v>0</v>
      </c>
      <c r="T59" s="8">
        <v>0</v>
      </c>
      <c r="U59" s="8">
        <v>0</v>
      </c>
      <c r="V59" s="8">
        <f t="shared" si="32"/>
        <v>0</v>
      </c>
      <c r="W59" s="8">
        <v>0</v>
      </c>
      <c r="X59" s="8">
        <v>0</v>
      </c>
      <c r="Y59" s="8">
        <f t="shared" si="33"/>
        <v>0</v>
      </c>
      <c r="Z59" s="8">
        <v>0</v>
      </c>
      <c r="AA59" s="8">
        <v>0</v>
      </c>
      <c r="AB59" s="8">
        <f t="shared" si="34"/>
        <v>0</v>
      </c>
      <c r="AC59" s="8">
        <v>0</v>
      </c>
      <c r="AD59" s="8">
        <v>0</v>
      </c>
      <c r="AE59" s="8">
        <f t="shared" si="35"/>
        <v>0</v>
      </c>
      <c r="AF59" s="8">
        <v>0</v>
      </c>
      <c r="AG59" s="8">
        <v>0</v>
      </c>
      <c r="AH59" s="8">
        <f t="shared" si="36"/>
        <v>0</v>
      </c>
      <c r="AI59" s="8">
        <v>0</v>
      </c>
      <c r="AJ59" s="8">
        <v>0</v>
      </c>
      <c r="AK59" s="8">
        <f t="shared" si="37"/>
        <v>0</v>
      </c>
      <c r="AL59" s="8">
        <v>0</v>
      </c>
      <c r="AM59" s="8">
        <v>0</v>
      </c>
      <c r="AN59" s="8">
        <f t="shared" si="38"/>
        <v>0</v>
      </c>
    </row>
    <row r="60" spans="1:40" x14ac:dyDescent="0.3">
      <c r="A60" s="11" t="s">
        <v>61</v>
      </c>
      <c r="B60" s="8">
        <v>-844150.37</v>
      </c>
      <c r="C60" s="8">
        <v>-844150.37</v>
      </c>
      <c r="D60" s="8">
        <f t="shared" si="26"/>
        <v>0</v>
      </c>
      <c r="E60" s="8">
        <v>-844150.37</v>
      </c>
      <c r="F60" s="8">
        <v>-844150.37</v>
      </c>
      <c r="G60" s="8">
        <f t="shared" si="27"/>
        <v>0</v>
      </c>
      <c r="H60" s="8">
        <v>-844150.37</v>
      </c>
      <c r="I60" s="8">
        <v>-844150.37</v>
      </c>
      <c r="J60" s="8">
        <f t="shared" si="28"/>
        <v>0</v>
      </c>
      <c r="K60" s="8">
        <v>-844150.37</v>
      </c>
      <c r="L60" s="8">
        <v>-844150.37</v>
      </c>
      <c r="M60" s="8">
        <f t="shared" si="29"/>
        <v>0</v>
      </c>
      <c r="N60" s="8">
        <v>-844150.37</v>
      </c>
      <c r="O60" s="8">
        <v>-844150.37</v>
      </c>
      <c r="P60" s="8">
        <f t="shared" si="30"/>
        <v>0</v>
      </c>
      <c r="Q60" s="8">
        <v>-844150.37</v>
      </c>
      <c r="R60" s="8">
        <v>-844150.37</v>
      </c>
      <c r="S60" s="8">
        <f t="shared" si="31"/>
        <v>0</v>
      </c>
      <c r="T60" s="8">
        <v>-844150.37</v>
      </c>
      <c r="U60" s="8">
        <v>-844150.37</v>
      </c>
      <c r="V60" s="8">
        <f t="shared" si="32"/>
        <v>0</v>
      </c>
      <c r="W60" s="8">
        <v>-844150.37</v>
      </c>
      <c r="X60" s="8">
        <v>-844150.37</v>
      </c>
      <c r="Y60" s="8">
        <f t="shared" si="33"/>
        <v>0</v>
      </c>
      <c r="Z60" s="8">
        <v>-844150.37</v>
      </c>
      <c r="AA60" s="8">
        <v>-844150.37</v>
      </c>
      <c r="AB60" s="8">
        <f t="shared" si="34"/>
        <v>0</v>
      </c>
      <c r="AC60" s="8">
        <v>-844150.37</v>
      </c>
      <c r="AD60" s="8">
        <v>-844150.37</v>
      </c>
      <c r="AE60" s="8">
        <f t="shared" si="35"/>
        <v>0</v>
      </c>
      <c r="AF60" s="8">
        <v>-844150.37</v>
      </c>
      <c r="AG60" s="8">
        <v>-844150.37</v>
      </c>
      <c r="AH60" s="8">
        <f t="shared" si="36"/>
        <v>0</v>
      </c>
      <c r="AI60" s="8">
        <v>-844150.37</v>
      </c>
      <c r="AJ60" s="8">
        <v>-844150.37</v>
      </c>
      <c r="AK60" s="8">
        <f t="shared" si="37"/>
        <v>0</v>
      </c>
      <c r="AL60" s="8">
        <v>-10129804.439999998</v>
      </c>
      <c r="AM60" s="8">
        <v>-10129804.439999998</v>
      </c>
      <c r="AN60" s="8">
        <f t="shared" si="38"/>
        <v>0</v>
      </c>
    </row>
    <row r="62" spans="1:40" x14ac:dyDescent="0.3">
      <c r="A62" s="10" t="s">
        <v>145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5" x14ac:dyDescent="0.25">
      <c r="A63" s="11" t="s">
        <v>54</v>
      </c>
      <c r="B63" s="8">
        <v>2.7525000000000001E-2</v>
      </c>
      <c r="C63" s="8">
        <v>1.6250000000000001E-2</v>
      </c>
      <c r="D63" s="8">
        <f t="shared" ref="D63:D70" si="39">B63 - C63</f>
        <v>1.1275E-2</v>
      </c>
      <c r="E63" s="8">
        <v>2.7525000000000001E-2</v>
      </c>
      <c r="F63" s="8">
        <v>1.6250000000000001E-2</v>
      </c>
      <c r="G63" s="8">
        <f t="shared" ref="G63:G70" si="40">E63 - F63</f>
        <v>1.1275E-2</v>
      </c>
      <c r="H63" s="8">
        <v>2.7525000000000001E-2</v>
      </c>
      <c r="I63" s="8">
        <v>1.6250000000000001E-2</v>
      </c>
      <c r="J63" s="8">
        <f t="shared" ref="J63:J70" si="41">H63 - I63</f>
        <v>1.1275E-2</v>
      </c>
      <c r="K63" s="8">
        <v>2.7525000000000001E-2</v>
      </c>
      <c r="L63" s="8">
        <v>1.6250000000000001E-2</v>
      </c>
      <c r="M63" s="8">
        <f t="shared" ref="M63:M70" si="42">K63 - L63</f>
        <v>1.1275E-2</v>
      </c>
      <c r="N63" s="8">
        <v>2.7525000000000001E-2</v>
      </c>
      <c r="O63" s="8">
        <v>1.6250000000000001E-2</v>
      </c>
      <c r="P63" s="8">
        <f t="shared" ref="P63:P70" si="43">N63 - O63</f>
        <v>1.1275E-2</v>
      </c>
      <c r="Q63" s="8">
        <v>2.7525000000000001E-2</v>
      </c>
      <c r="R63" s="8">
        <v>1.6250000000000001E-2</v>
      </c>
      <c r="S63" s="8">
        <f t="shared" ref="S63:S70" si="44">Q63 - R63</f>
        <v>1.1275E-2</v>
      </c>
      <c r="T63" s="8">
        <v>2.7525000000000001E-2</v>
      </c>
      <c r="U63" s="8">
        <v>1.6250000000000001E-2</v>
      </c>
      <c r="V63" s="8">
        <f t="shared" ref="V63:V70" si="45">T63 - U63</f>
        <v>1.1275E-2</v>
      </c>
      <c r="W63" s="8">
        <v>2.7525000000000001E-2</v>
      </c>
      <c r="X63" s="8">
        <v>1.6250000000000001E-2</v>
      </c>
      <c r="Y63" s="8">
        <f t="shared" ref="Y63:Y70" si="46">W63 - X63</f>
        <v>1.1275E-2</v>
      </c>
      <c r="Z63" s="8">
        <v>2.7525000000000001E-2</v>
      </c>
      <c r="AA63" s="8">
        <v>1.6250000000000001E-2</v>
      </c>
      <c r="AB63" s="8">
        <f t="shared" ref="AB63:AB70" si="47">Z63 - AA63</f>
        <v>1.1275E-2</v>
      </c>
      <c r="AC63" s="8">
        <v>2.7525000000000001E-2</v>
      </c>
      <c r="AD63" s="8">
        <v>1.6250000000000001E-2</v>
      </c>
      <c r="AE63" s="8">
        <f t="shared" ref="AE63:AE70" si="48">AC63 - AD63</f>
        <v>1.1275E-2</v>
      </c>
      <c r="AF63" s="8">
        <v>2.7525000000000001E-2</v>
      </c>
      <c r="AG63" s="8">
        <v>1.6250000000000001E-2</v>
      </c>
      <c r="AH63" s="8">
        <f t="shared" ref="AH63:AH70" si="49">AF63 - AG63</f>
        <v>1.1275E-2</v>
      </c>
      <c r="AI63" s="8">
        <v>2.7525000000000001E-2</v>
      </c>
      <c r="AJ63" s="8">
        <v>1.6250000000000001E-2</v>
      </c>
      <c r="AK63" s="8">
        <f t="shared" ref="AK63:AK70" si="50">AI63 - AJ63</f>
        <v>1.1275E-2</v>
      </c>
      <c r="AL63" s="8">
        <v>2.7525000000000001E-2</v>
      </c>
      <c r="AM63" s="8">
        <v>1.6250000000000001E-2</v>
      </c>
      <c r="AN63" s="8">
        <f t="shared" ref="AN63:AN70" si="51">AL63 - AM63</f>
        <v>1.1275E-2</v>
      </c>
    </row>
    <row r="64" spans="1:40" x14ac:dyDescent="0.3">
      <c r="A64" s="11" t="s">
        <v>16</v>
      </c>
      <c r="B64" s="8">
        <v>6118222.0001270222</v>
      </c>
      <c r="C64" s="8">
        <v>6501652.8066744916</v>
      </c>
      <c r="D64" s="8">
        <f t="shared" si="39"/>
        <v>-383430.80654746946</v>
      </c>
      <c r="E64" s="8">
        <v>6171397.5973232929</v>
      </c>
      <c r="F64" s="8">
        <v>6558160.9344852427</v>
      </c>
      <c r="G64" s="8">
        <f t="shared" si="40"/>
        <v>-386763.33716194984</v>
      </c>
      <c r="H64" s="8">
        <v>6227107.5558585403</v>
      </c>
      <c r="I64" s="8">
        <v>6617362.2528197011</v>
      </c>
      <c r="J64" s="8">
        <f t="shared" si="41"/>
        <v>-390254.69696116075</v>
      </c>
      <c r="K64" s="8">
        <v>6286053.6533482093</v>
      </c>
      <c r="L64" s="8">
        <v>6680002.519906817</v>
      </c>
      <c r="M64" s="8">
        <f t="shared" si="42"/>
        <v>-393948.86655860767</v>
      </c>
      <c r="N64" s="8">
        <v>6348559.4719526796</v>
      </c>
      <c r="O64" s="8">
        <v>6746425.596897942</v>
      </c>
      <c r="P64" s="8">
        <f t="shared" si="43"/>
        <v>-397866.12494526245</v>
      </c>
      <c r="Q64" s="8">
        <v>6413658.4061977239</v>
      </c>
      <c r="R64" s="8">
        <v>6815604.3008640651</v>
      </c>
      <c r="S64" s="8">
        <f t="shared" si="44"/>
        <v>-401945.89466634113</v>
      </c>
      <c r="T64" s="8">
        <v>6479334.8282509018</v>
      </c>
      <c r="U64" s="8">
        <v>6885396.6839723475</v>
      </c>
      <c r="V64" s="8">
        <f t="shared" si="45"/>
        <v>-406061.85572144575</v>
      </c>
      <c r="W64" s="8">
        <v>6544958.0432911217</v>
      </c>
      <c r="X64" s="8">
        <v>6955132.5255682208</v>
      </c>
      <c r="Y64" s="8">
        <f t="shared" si="46"/>
        <v>-410174.48227709904</v>
      </c>
      <c r="Z64" s="8">
        <v>6611424.9751187768</v>
      </c>
      <c r="AA64" s="8">
        <v>7025764.9599354845</v>
      </c>
      <c r="AB64" s="8">
        <f t="shared" si="47"/>
        <v>-414339.98481670767</v>
      </c>
      <c r="AC64" s="8">
        <v>6678023.1131428983</v>
      </c>
      <c r="AD64" s="8">
        <v>7096536.8232308719</v>
      </c>
      <c r="AE64" s="8">
        <f t="shared" si="48"/>
        <v>-418513.71008797362</v>
      </c>
      <c r="AF64" s="8">
        <v>6743057.381854644</v>
      </c>
      <c r="AG64" s="8">
        <v>7165646.8090553433</v>
      </c>
      <c r="AH64" s="8">
        <f t="shared" si="49"/>
        <v>-422589.42720069923</v>
      </c>
      <c r="AI64" s="8">
        <v>6803858.2141246926</v>
      </c>
      <c r="AJ64" s="8">
        <v>7230258.0477074385</v>
      </c>
      <c r="AK64" s="8">
        <f t="shared" si="50"/>
        <v>-426399.83358274586</v>
      </c>
      <c r="AL64" s="8">
        <v>77425655.240590498</v>
      </c>
      <c r="AM64" s="8">
        <v>82277944.261117965</v>
      </c>
      <c r="AN64" s="8">
        <f t="shared" si="51"/>
        <v>-4852289.0205274671</v>
      </c>
    </row>
    <row r="65" spans="1:40" x14ac:dyDescent="0.3">
      <c r="A65" s="11" t="s">
        <v>19</v>
      </c>
      <c r="B65" s="8">
        <v>-3.8709613354601838E-2</v>
      </c>
      <c r="C65" s="8">
        <v>-4.1135556425871155E-2</v>
      </c>
      <c r="D65" s="8">
        <f t="shared" si="39"/>
        <v>2.4259430712693167E-3</v>
      </c>
      <c r="E65" s="8">
        <v>-3.8709613354601838E-2</v>
      </c>
      <c r="F65" s="8">
        <v>-4.1135556425871155E-2</v>
      </c>
      <c r="G65" s="8">
        <f t="shared" si="40"/>
        <v>2.4259430712693167E-3</v>
      </c>
      <c r="H65" s="8">
        <v>-3.8709613354601838E-2</v>
      </c>
      <c r="I65" s="8">
        <v>-4.1135556425871155E-2</v>
      </c>
      <c r="J65" s="8">
        <f t="shared" si="41"/>
        <v>2.4259430712693167E-3</v>
      </c>
      <c r="K65" s="8">
        <v>-3.8709613354601838E-2</v>
      </c>
      <c r="L65" s="8">
        <v>-4.1135556425871155E-2</v>
      </c>
      <c r="M65" s="8">
        <f t="shared" si="42"/>
        <v>2.4259430712693167E-3</v>
      </c>
      <c r="N65" s="8">
        <v>-3.8709613354601838E-2</v>
      </c>
      <c r="O65" s="8">
        <v>-4.1135556425871155E-2</v>
      </c>
      <c r="P65" s="8">
        <f t="shared" si="43"/>
        <v>2.4259430712693167E-3</v>
      </c>
      <c r="Q65" s="8">
        <v>-3.8709613354601838E-2</v>
      </c>
      <c r="R65" s="8">
        <v>-4.1135556425871155E-2</v>
      </c>
      <c r="S65" s="8">
        <f t="shared" si="44"/>
        <v>2.4259430712693167E-3</v>
      </c>
      <c r="T65" s="8">
        <v>-3.8709613354601838E-2</v>
      </c>
      <c r="U65" s="8">
        <v>-4.1135556425871155E-2</v>
      </c>
      <c r="V65" s="8">
        <f t="shared" si="45"/>
        <v>2.4259430712693167E-3</v>
      </c>
      <c r="W65" s="8">
        <v>-3.8709613354601838E-2</v>
      </c>
      <c r="X65" s="8">
        <v>-4.1135556425871155E-2</v>
      </c>
      <c r="Y65" s="8">
        <f t="shared" si="46"/>
        <v>2.4259430712693167E-3</v>
      </c>
      <c r="Z65" s="8">
        <v>-3.8709613354601838E-2</v>
      </c>
      <c r="AA65" s="8">
        <v>-4.1135556425871155E-2</v>
      </c>
      <c r="AB65" s="8">
        <f t="shared" si="47"/>
        <v>2.4259430712693167E-3</v>
      </c>
      <c r="AC65" s="8">
        <v>-3.8709613354601838E-2</v>
      </c>
      <c r="AD65" s="8">
        <v>-4.1135556425871155E-2</v>
      </c>
      <c r="AE65" s="8">
        <f t="shared" si="48"/>
        <v>2.4259430712693167E-3</v>
      </c>
      <c r="AF65" s="8">
        <v>-3.8709613354601838E-2</v>
      </c>
      <c r="AG65" s="8">
        <v>-4.1135556425871155E-2</v>
      </c>
      <c r="AH65" s="8">
        <f t="shared" si="49"/>
        <v>2.4259430712693167E-3</v>
      </c>
      <c r="AI65" s="8">
        <v>-3.8709613354601838E-2</v>
      </c>
      <c r="AJ65" s="8">
        <v>-4.1135556425871155E-2</v>
      </c>
      <c r="AK65" s="8">
        <f t="shared" si="50"/>
        <v>2.4259430712693167E-3</v>
      </c>
      <c r="AL65" s="8">
        <v>-0.46451536025522194</v>
      </c>
      <c r="AM65" s="8">
        <v>-0.49362667711045377</v>
      </c>
      <c r="AN65" s="8">
        <f t="shared" si="51"/>
        <v>2.9111316855231828E-2</v>
      </c>
    </row>
    <row r="66" spans="1:40" x14ac:dyDescent="0.3">
      <c r="A66" s="11" t="s">
        <v>63</v>
      </c>
      <c r="B66" s="8">
        <v>17786908.551968209</v>
      </c>
      <c r="C66" s="8">
        <v>17786908.551968209</v>
      </c>
      <c r="D66" s="8">
        <f t="shared" si="39"/>
        <v>0</v>
      </c>
      <c r="E66" s="8">
        <v>18619335.686955359</v>
      </c>
      <c r="F66" s="8">
        <v>18619335.686955359</v>
      </c>
      <c r="G66" s="8">
        <f t="shared" si="40"/>
        <v>0</v>
      </c>
      <c r="H66" s="8">
        <v>19444256.566557255</v>
      </c>
      <c r="I66" s="8">
        <v>19444256.566557255</v>
      </c>
      <c r="J66" s="8">
        <f t="shared" si="41"/>
        <v>0</v>
      </c>
      <c r="K66" s="8">
        <v>20735611.842436619</v>
      </c>
      <c r="L66" s="8">
        <v>20735611.842436619</v>
      </c>
      <c r="M66" s="8">
        <f t="shared" si="42"/>
        <v>0</v>
      </c>
      <c r="N66" s="8">
        <v>21772139.584409412</v>
      </c>
      <c r="O66" s="8">
        <v>21772139.584409412</v>
      </c>
      <c r="P66" s="8">
        <f t="shared" si="43"/>
        <v>0</v>
      </c>
      <c r="Q66" s="8">
        <v>22431382.288589694</v>
      </c>
      <c r="R66" s="8">
        <v>22431382.288589694</v>
      </c>
      <c r="S66" s="8">
        <f t="shared" si="44"/>
        <v>0</v>
      </c>
      <c r="T66" s="8">
        <v>22149788.287275713</v>
      </c>
      <c r="U66" s="8">
        <v>22149788.287275713</v>
      </c>
      <c r="V66" s="8">
        <f t="shared" si="45"/>
        <v>0</v>
      </c>
      <c r="W66" s="8">
        <v>22396587.51172303</v>
      </c>
      <c r="X66" s="8">
        <v>22396587.51172303</v>
      </c>
      <c r="Y66" s="8">
        <f t="shared" si="46"/>
        <v>0</v>
      </c>
      <c r="Z66" s="8">
        <v>22701537.685054418</v>
      </c>
      <c r="AA66" s="8">
        <v>22701537.685054418</v>
      </c>
      <c r="AB66" s="8">
        <f t="shared" si="47"/>
        <v>0</v>
      </c>
      <c r="AC66" s="8">
        <v>22482389.92903031</v>
      </c>
      <c r="AD66" s="8">
        <v>22482389.92903031</v>
      </c>
      <c r="AE66" s="8">
        <f t="shared" si="48"/>
        <v>0</v>
      </c>
      <c r="AF66" s="8">
        <v>21678843.856797572</v>
      </c>
      <c r="AG66" s="8">
        <v>21678843.856797572</v>
      </c>
      <c r="AH66" s="8">
        <f t="shared" si="49"/>
        <v>0</v>
      </c>
      <c r="AI66" s="8">
        <v>19713930.130645759</v>
      </c>
      <c r="AJ66" s="8">
        <v>19713930.130645759</v>
      </c>
      <c r="AK66" s="8">
        <f t="shared" si="50"/>
        <v>0</v>
      </c>
      <c r="AL66" s="8">
        <v>251912711.92144334</v>
      </c>
      <c r="AM66" s="8">
        <v>251912711.92144334</v>
      </c>
      <c r="AN66" s="8">
        <f t="shared" si="51"/>
        <v>0</v>
      </c>
    </row>
    <row r="67" spans="1:40" x14ac:dyDescent="0.3">
      <c r="A67" s="11" t="s">
        <v>53</v>
      </c>
      <c r="B67" s="8">
        <v>2008994007.2408278</v>
      </c>
      <c r="C67" s="8">
        <v>2008994007.2408278</v>
      </c>
      <c r="D67" s="8">
        <f t="shared" si="39"/>
        <v>0</v>
      </c>
      <c r="E67" s="8">
        <v>2026797337.0577834</v>
      </c>
      <c r="F67" s="8">
        <v>2026797337.0577834</v>
      </c>
      <c r="G67" s="8">
        <f t="shared" si="40"/>
        <v>0</v>
      </c>
      <c r="H67" s="8">
        <v>2045425587.7543406</v>
      </c>
      <c r="I67" s="8">
        <v>2045425587.7543406</v>
      </c>
      <c r="J67" s="8">
        <f t="shared" si="41"/>
        <v>0</v>
      </c>
      <c r="K67" s="8">
        <v>2065345193.7267773</v>
      </c>
      <c r="L67" s="8">
        <v>2065345193.7267773</v>
      </c>
      <c r="M67" s="8">
        <f t="shared" si="42"/>
        <v>0</v>
      </c>
      <c r="N67" s="8">
        <v>2086301327.4411869</v>
      </c>
      <c r="O67" s="8">
        <v>2086301327.4411869</v>
      </c>
      <c r="P67" s="8">
        <f t="shared" si="43"/>
        <v>0</v>
      </c>
      <c r="Q67" s="8">
        <v>2107916703.8597767</v>
      </c>
      <c r="R67" s="8">
        <v>2107916703.8597767</v>
      </c>
      <c r="S67" s="8">
        <f t="shared" si="44"/>
        <v>0</v>
      </c>
      <c r="T67" s="8">
        <v>2129250486.2770526</v>
      </c>
      <c r="U67" s="8">
        <v>2129250486.2770526</v>
      </c>
      <c r="V67" s="8">
        <f t="shared" si="45"/>
        <v>0</v>
      </c>
      <c r="W67" s="8">
        <v>2150831067.9187756</v>
      </c>
      <c r="X67" s="8">
        <v>2150831067.9187756</v>
      </c>
      <c r="Y67" s="8">
        <f t="shared" si="46"/>
        <v>0</v>
      </c>
      <c r="Z67" s="8">
        <v>2172716599.7338305</v>
      </c>
      <c r="AA67" s="8">
        <v>2172716599.7338305</v>
      </c>
      <c r="AB67" s="8">
        <f t="shared" si="47"/>
        <v>0</v>
      </c>
      <c r="AC67" s="8">
        <v>2194382983.7928605</v>
      </c>
      <c r="AD67" s="8">
        <v>2194382983.7928605</v>
      </c>
      <c r="AE67" s="8">
        <f t="shared" si="48"/>
        <v>0</v>
      </c>
      <c r="AF67" s="8">
        <v>2215245821.7796583</v>
      </c>
      <c r="AG67" s="8">
        <v>2215245821.7796583</v>
      </c>
      <c r="AH67" s="8">
        <f t="shared" si="49"/>
        <v>0</v>
      </c>
      <c r="AI67" s="8">
        <v>2234143746.0403042</v>
      </c>
      <c r="AJ67" s="8">
        <v>2234143746.0403042</v>
      </c>
      <c r="AK67" s="8">
        <f t="shared" si="50"/>
        <v>0</v>
      </c>
      <c r="AL67" s="8">
        <v>2234143746.0403042</v>
      </c>
      <c r="AM67" s="8">
        <v>2234143746.0403042</v>
      </c>
      <c r="AN67" s="8">
        <f t="shared" si="51"/>
        <v>0</v>
      </c>
    </row>
    <row r="68" spans="1:40" x14ac:dyDescent="0.3">
      <c r="A68" s="11" t="s">
        <v>52</v>
      </c>
      <c r="B68" s="8">
        <v>744187394.72780895</v>
      </c>
      <c r="C68" s="8">
        <v>744570825.53435647</v>
      </c>
      <c r="D68" s="8">
        <f t="shared" si="39"/>
        <v>-383430.80654752254</v>
      </c>
      <c r="E68" s="8">
        <v>748342175.9822278</v>
      </c>
      <c r="F68" s="8">
        <v>749112370.12593722</v>
      </c>
      <c r="G68" s="8">
        <f t="shared" si="40"/>
        <v>-770194.14370942116</v>
      </c>
      <c r="H68" s="8">
        <v>752515922.97535682</v>
      </c>
      <c r="I68" s="8">
        <v>753676371.8160274</v>
      </c>
      <c r="J68" s="8">
        <f t="shared" si="41"/>
        <v>-1160448.8406705856</v>
      </c>
      <c r="K68" s="8">
        <v>756656806.76133227</v>
      </c>
      <c r="L68" s="8">
        <v>758211204.46856165</v>
      </c>
      <c r="M68" s="8">
        <f t="shared" si="42"/>
        <v>-1554397.7072293758</v>
      </c>
      <c r="N68" s="8">
        <v>760823746.56699324</v>
      </c>
      <c r="O68" s="8">
        <v>762776010.39916778</v>
      </c>
      <c r="P68" s="8">
        <f t="shared" si="43"/>
        <v>-1952263.8321745396</v>
      </c>
      <c r="Q68" s="8">
        <v>765105648.91559792</v>
      </c>
      <c r="R68" s="8">
        <v>767459858.64243877</v>
      </c>
      <c r="S68" s="8">
        <f t="shared" si="44"/>
        <v>-2354209.7268408537</v>
      </c>
      <c r="T68" s="8">
        <v>769542682.37225926</v>
      </c>
      <c r="U68" s="8">
        <v>772302953.95482159</v>
      </c>
      <c r="V68" s="8">
        <f t="shared" si="45"/>
        <v>-2760271.5825623274</v>
      </c>
      <c r="W68" s="8">
        <v>773958727.51523674</v>
      </c>
      <c r="X68" s="8">
        <v>777129173.5800761</v>
      </c>
      <c r="Y68" s="8">
        <f t="shared" si="46"/>
        <v>-3170446.0648393631</v>
      </c>
      <c r="Z68" s="8">
        <v>778405907.07621586</v>
      </c>
      <c r="AA68" s="8">
        <v>781990693.12587202</v>
      </c>
      <c r="AB68" s="8">
        <f t="shared" si="47"/>
        <v>-3584786.0496561527</v>
      </c>
      <c r="AC68" s="8">
        <v>782914045.83709598</v>
      </c>
      <c r="AD68" s="8">
        <v>786917345.59684014</v>
      </c>
      <c r="AE68" s="8">
        <f t="shared" si="48"/>
        <v>-4003299.7597441673</v>
      </c>
      <c r="AF68" s="8">
        <v>787555185.20601964</v>
      </c>
      <c r="AG68" s="8">
        <v>791981074.39296436</v>
      </c>
      <c r="AH68" s="8">
        <f t="shared" si="49"/>
        <v>-4425889.1869447231</v>
      </c>
      <c r="AI68" s="8">
        <v>792504874.73504698</v>
      </c>
      <c r="AJ68" s="8">
        <v>797357163.75557446</v>
      </c>
      <c r="AK68" s="8">
        <f t="shared" si="50"/>
        <v>-4852289.020527482</v>
      </c>
      <c r="AL68" s="8">
        <v>792504874.73504698</v>
      </c>
      <c r="AM68" s="8">
        <v>797357163.75557446</v>
      </c>
      <c r="AN68" s="8">
        <f t="shared" si="51"/>
        <v>-4852289.020527482</v>
      </c>
    </row>
    <row r="69" spans="1:40" x14ac:dyDescent="0.3">
      <c r="A69" s="11" t="s">
        <v>62</v>
      </c>
      <c r="B69" s="8">
        <v>0</v>
      </c>
      <c r="C69" s="8">
        <v>0</v>
      </c>
      <c r="D69" s="8">
        <f t="shared" si="39"/>
        <v>0</v>
      </c>
      <c r="E69" s="8">
        <v>0</v>
      </c>
      <c r="F69" s="8">
        <v>0</v>
      </c>
      <c r="G69" s="8">
        <f t="shared" si="40"/>
        <v>0</v>
      </c>
      <c r="H69" s="8">
        <v>0</v>
      </c>
      <c r="I69" s="8">
        <v>0</v>
      </c>
      <c r="J69" s="8">
        <f t="shared" si="41"/>
        <v>0</v>
      </c>
      <c r="K69" s="8">
        <v>0</v>
      </c>
      <c r="L69" s="8">
        <v>0</v>
      </c>
      <c r="M69" s="8">
        <f t="shared" si="42"/>
        <v>0</v>
      </c>
      <c r="N69" s="8">
        <v>0</v>
      </c>
      <c r="O69" s="8">
        <v>0</v>
      </c>
      <c r="P69" s="8">
        <f t="shared" si="43"/>
        <v>0</v>
      </c>
      <c r="Q69" s="8">
        <v>0</v>
      </c>
      <c r="R69" s="8">
        <v>0</v>
      </c>
      <c r="S69" s="8">
        <f t="shared" si="44"/>
        <v>0</v>
      </c>
      <c r="T69" s="8">
        <v>0</v>
      </c>
      <c r="U69" s="8">
        <v>0</v>
      </c>
      <c r="V69" s="8">
        <f t="shared" si="45"/>
        <v>0</v>
      </c>
      <c r="W69" s="8">
        <v>0</v>
      </c>
      <c r="X69" s="8">
        <v>0</v>
      </c>
      <c r="Y69" s="8">
        <f t="shared" si="46"/>
        <v>0</v>
      </c>
      <c r="Z69" s="8">
        <v>0</v>
      </c>
      <c r="AA69" s="8">
        <v>0</v>
      </c>
      <c r="AB69" s="8">
        <f t="shared" si="47"/>
        <v>0</v>
      </c>
      <c r="AC69" s="8">
        <v>0</v>
      </c>
      <c r="AD69" s="8">
        <v>0</v>
      </c>
      <c r="AE69" s="8">
        <f t="shared" si="48"/>
        <v>0</v>
      </c>
      <c r="AF69" s="8">
        <v>0</v>
      </c>
      <c r="AG69" s="8">
        <v>0</v>
      </c>
      <c r="AH69" s="8">
        <f t="shared" si="49"/>
        <v>0</v>
      </c>
      <c r="AI69" s="8">
        <v>0</v>
      </c>
      <c r="AJ69" s="8">
        <v>0</v>
      </c>
      <c r="AK69" s="8">
        <f t="shared" si="50"/>
        <v>0</v>
      </c>
      <c r="AL69" s="8">
        <v>0</v>
      </c>
      <c r="AM69" s="8">
        <v>0</v>
      </c>
      <c r="AN69" s="8">
        <f t="shared" si="51"/>
        <v>0</v>
      </c>
    </row>
    <row r="70" spans="1:40" x14ac:dyDescent="0.3">
      <c r="A70" s="11" t="s">
        <v>61</v>
      </c>
      <c r="B70" s="8">
        <v>-816005.87</v>
      </c>
      <c r="C70" s="8">
        <v>-816005.87</v>
      </c>
      <c r="D70" s="8">
        <f t="shared" si="39"/>
        <v>0</v>
      </c>
      <c r="E70" s="8">
        <v>-816005.87</v>
      </c>
      <c r="F70" s="8">
        <v>-816005.87</v>
      </c>
      <c r="G70" s="8">
        <f t="shared" si="40"/>
        <v>0</v>
      </c>
      <c r="H70" s="8">
        <v>-816005.87</v>
      </c>
      <c r="I70" s="8">
        <v>-816005.87</v>
      </c>
      <c r="J70" s="8">
        <f t="shared" si="41"/>
        <v>0</v>
      </c>
      <c r="K70" s="8">
        <v>-816005.87</v>
      </c>
      <c r="L70" s="8">
        <v>-816005.87</v>
      </c>
      <c r="M70" s="8">
        <f t="shared" si="42"/>
        <v>0</v>
      </c>
      <c r="N70" s="8">
        <v>-816005.87</v>
      </c>
      <c r="O70" s="8">
        <v>-816005.87</v>
      </c>
      <c r="P70" s="8">
        <f t="shared" si="43"/>
        <v>0</v>
      </c>
      <c r="Q70" s="8">
        <v>-816005.87</v>
      </c>
      <c r="R70" s="8">
        <v>-816005.87</v>
      </c>
      <c r="S70" s="8">
        <f t="shared" si="44"/>
        <v>0</v>
      </c>
      <c r="T70" s="8">
        <v>-816005.87</v>
      </c>
      <c r="U70" s="8">
        <v>-816005.87</v>
      </c>
      <c r="V70" s="8">
        <f t="shared" si="45"/>
        <v>0</v>
      </c>
      <c r="W70" s="8">
        <v>-816005.87</v>
      </c>
      <c r="X70" s="8">
        <v>-816005.87</v>
      </c>
      <c r="Y70" s="8">
        <f t="shared" si="46"/>
        <v>0</v>
      </c>
      <c r="Z70" s="8">
        <v>-816005.87</v>
      </c>
      <c r="AA70" s="8">
        <v>-816005.87</v>
      </c>
      <c r="AB70" s="8">
        <f t="shared" si="47"/>
        <v>0</v>
      </c>
      <c r="AC70" s="8">
        <v>-816005.87</v>
      </c>
      <c r="AD70" s="8">
        <v>-816005.87</v>
      </c>
      <c r="AE70" s="8">
        <f t="shared" si="48"/>
        <v>0</v>
      </c>
      <c r="AF70" s="8">
        <v>-816005.87</v>
      </c>
      <c r="AG70" s="8">
        <v>-816005.87</v>
      </c>
      <c r="AH70" s="8">
        <f t="shared" si="49"/>
        <v>0</v>
      </c>
      <c r="AI70" s="8">
        <v>-816005.87</v>
      </c>
      <c r="AJ70" s="8">
        <v>-816005.87</v>
      </c>
      <c r="AK70" s="8">
        <f t="shared" si="50"/>
        <v>0</v>
      </c>
      <c r="AL70" s="8">
        <v>-9792070.4399999995</v>
      </c>
      <c r="AM70" s="8">
        <v>-9792070.4399999995</v>
      </c>
      <c r="AN70" s="8">
        <f t="shared" si="51"/>
        <v>0</v>
      </c>
    </row>
    <row r="72" spans="1:40" x14ac:dyDescent="0.3">
      <c r="A72" s="10" t="s">
        <v>144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1:40" x14ac:dyDescent="0.3">
      <c r="A73" s="11" t="s">
        <v>54</v>
      </c>
      <c r="B73" s="8">
        <v>2.2720000000000008E-2</v>
      </c>
      <c r="C73" s="8">
        <v>2.1743333333333337E-2</v>
      </c>
      <c r="D73" s="8">
        <f t="shared" ref="D73:D79" si="52">B73 - C73</f>
        <v>9.7666666666667082E-4</v>
      </c>
      <c r="E73" s="8">
        <v>2.2720000000000008E-2</v>
      </c>
      <c r="F73" s="8">
        <v>2.1743333333333337E-2</v>
      </c>
      <c r="G73" s="8">
        <f t="shared" ref="G73:G79" si="53">E73 - F73</f>
        <v>9.7666666666667082E-4</v>
      </c>
      <c r="H73" s="8">
        <v>2.2720000000000008E-2</v>
      </c>
      <c r="I73" s="8">
        <v>2.1743333333333337E-2</v>
      </c>
      <c r="J73" s="8">
        <f t="shared" ref="J73:J79" si="54">H73 - I73</f>
        <v>9.7666666666667082E-4</v>
      </c>
      <c r="K73" s="8">
        <v>2.2720000000000008E-2</v>
      </c>
      <c r="L73" s="8">
        <v>2.1743333333333337E-2</v>
      </c>
      <c r="M73" s="8">
        <f t="shared" ref="M73:M79" si="55">K73 - L73</f>
        <v>9.7666666666667082E-4</v>
      </c>
      <c r="N73" s="8">
        <v>2.2720000000000008E-2</v>
      </c>
      <c r="O73" s="8">
        <v>2.1743333333333337E-2</v>
      </c>
      <c r="P73" s="8">
        <f t="shared" ref="P73:P79" si="56">N73 - O73</f>
        <v>9.7666666666667082E-4</v>
      </c>
      <c r="Q73" s="8">
        <v>2.2720000000000008E-2</v>
      </c>
      <c r="R73" s="8">
        <v>2.1743333333333337E-2</v>
      </c>
      <c r="S73" s="8">
        <f t="shared" ref="S73:S79" si="57">Q73 - R73</f>
        <v>9.7666666666667082E-4</v>
      </c>
      <c r="T73" s="8">
        <v>2.2720000000000008E-2</v>
      </c>
      <c r="U73" s="8">
        <v>2.1743333333333337E-2</v>
      </c>
      <c r="V73" s="8">
        <f t="shared" ref="V73:V79" si="58">T73 - U73</f>
        <v>9.7666666666667082E-4</v>
      </c>
      <c r="W73" s="8">
        <v>2.2720000000000008E-2</v>
      </c>
      <c r="X73" s="8">
        <v>2.1743333333333337E-2</v>
      </c>
      <c r="Y73" s="8">
        <f t="shared" ref="Y73:Y79" si="59">W73 - X73</f>
        <v>9.7666666666667082E-4</v>
      </c>
      <c r="Z73" s="8">
        <v>2.2720000000000008E-2</v>
      </c>
      <c r="AA73" s="8">
        <v>2.1743333333333337E-2</v>
      </c>
      <c r="AB73" s="8">
        <f t="shared" ref="AB73:AB79" si="60">Z73 - AA73</f>
        <v>9.7666666666667082E-4</v>
      </c>
      <c r="AC73" s="8">
        <v>2.2720000000000008E-2</v>
      </c>
      <c r="AD73" s="8">
        <v>2.1743333333333337E-2</v>
      </c>
      <c r="AE73" s="8">
        <f t="shared" ref="AE73:AE79" si="61">AC73 - AD73</f>
        <v>9.7666666666667082E-4</v>
      </c>
      <c r="AF73" s="8">
        <v>2.2720000000000008E-2</v>
      </c>
      <c r="AG73" s="8">
        <v>2.1743333333333337E-2</v>
      </c>
      <c r="AH73" s="8">
        <f t="shared" ref="AH73:AH79" si="62">AF73 - AG73</f>
        <v>9.7666666666667082E-4</v>
      </c>
      <c r="AI73" s="8">
        <v>2.2720000000000008E-2</v>
      </c>
      <c r="AJ73" s="8">
        <v>2.1743333333333337E-2</v>
      </c>
      <c r="AK73" s="8">
        <f t="shared" ref="AK73:AK79" si="63">AI73 - AJ73</f>
        <v>9.7666666666667082E-4</v>
      </c>
      <c r="AL73" s="8">
        <v>2.2720000000000008E-2</v>
      </c>
      <c r="AM73" s="8">
        <v>2.1743333333333337E-2</v>
      </c>
      <c r="AN73" s="8">
        <f t="shared" ref="AN73:AN79" si="64">AL73 - AM73</f>
        <v>9.7666666666667082E-4</v>
      </c>
    </row>
    <row r="74" spans="1:40" x14ac:dyDescent="0.3">
      <c r="A74" s="11" t="s">
        <v>16</v>
      </c>
      <c r="B74" s="8">
        <v>2137194.3065454192</v>
      </c>
      <c r="C74" s="8">
        <v>2189655.6308004512</v>
      </c>
      <c r="D74" s="8">
        <f t="shared" si="52"/>
        <v>-52461.324255031999</v>
      </c>
      <c r="E74" s="8">
        <v>2148323.8757830444</v>
      </c>
      <c r="F74" s="8">
        <v>2197957.9724075864</v>
      </c>
      <c r="G74" s="8">
        <f t="shared" si="53"/>
        <v>-49634.096624542028</v>
      </c>
      <c r="H74" s="8">
        <v>2159966.8182435422</v>
      </c>
      <c r="I74" s="8">
        <v>2206645.3439318766</v>
      </c>
      <c r="J74" s="8">
        <f t="shared" si="54"/>
        <v>-46678.525688334368</v>
      </c>
      <c r="K74" s="8">
        <v>2172265.2895977083</v>
      </c>
      <c r="L74" s="8">
        <v>2215824.3621264175</v>
      </c>
      <c r="M74" s="8">
        <f t="shared" si="55"/>
        <v>-43559.072528709192</v>
      </c>
      <c r="N74" s="8">
        <v>2185284.8363064923</v>
      </c>
      <c r="O74" s="8">
        <v>2225544.1868369221</v>
      </c>
      <c r="P74" s="8">
        <f t="shared" si="56"/>
        <v>-40259.350530429743</v>
      </c>
      <c r="Q74" s="8">
        <v>2198829.6578106298</v>
      </c>
      <c r="R74" s="8">
        <v>2235657.9676439418</v>
      </c>
      <c r="S74" s="8">
        <f t="shared" si="57"/>
        <v>-36828.309833311941</v>
      </c>
      <c r="T74" s="8">
        <v>2212491.4582051369</v>
      </c>
      <c r="U74" s="8">
        <v>2245859.4826187394</v>
      </c>
      <c r="V74" s="8">
        <f t="shared" si="58"/>
        <v>-33368.024413602427</v>
      </c>
      <c r="W74" s="8">
        <v>2226142.4807143835</v>
      </c>
      <c r="X74" s="8">
        <v>2256052.9141795905</v>
      </c>
      <c r="Y74" s="8">
        <f t="shared" si="59"/>
        <v>-29910.433465206996</v>
      </c>
      <c r="Z74" s="8">
        <v>2239964.4108206239</v>
      </c>
      <c r="AA74" s="8">
        <v>2266374.5264381873</v>
      </c>
      <c r="AB74" s="8">
        <f t="shared" si="60"/>
        <v>-26410.115617563482</v>
      </c>
      <c r="AC74" s="8">
        <v>2253812.9187265267</v>
      </c>
      <c r="AD74" s="8">
        <v>2276716.0720465309</v>
      </c>
      <c r="AE74" s="8">
        <f t="shared" si="61"/>
        <v>-22903.153320004232</v>
      </c>
      <c r="AF74" s="8">
        <v>2267344.641248791</v>
      </c>
      <c r="AG74" s="8">
        <v>2286820.028617146</v>
      </c>
      <c r="AH74" s="8">
        <f t="shared" si="62"/>
        <v>-19475.387368354946</v>
      </c>
      <c r="AI74" s="8">
        <v>2280018.8171866462</v>
      </c>
      <c r="AJ74" s="8">
        <v>2296280.825249454</v>
      </c>
      <c r="AK74" s="8">
        <f t="shared" si="63"/>
        <v>-16262.008062807843</v>
      </c>
      <c r="AL74" s="8">
        <v>26481639.511188943</v>
      </c>
      <c r="AM74" s="8">
        <v>26899389.31289684</v>
      </c>
      <c r="AN74" s="8">
        <f t="shared" si="64"/>
        <v>-417749.80170789734</v>
      </c>
    </row>
    <row r="75" spans="1:40" x14ac:dyDescent="0.3">
      <c r="A75" s="11" t="s">
        <v>63</v>
      </c>
      <c r="B75" s="8">
        <v>6611518.5135858553</v>
      </c>
      <c r="C75" s="8">
        <v>6611518.5135858553</v>
      </c>
      <c r="D75" s="8">
        <f t="shared" si="52"/>
        <v>0</v>
      </c>
      <c r="E75" s="8">
        <v>6920937.511164831</v>
      </c>
      <c r="F75" s="8">
        <v>6920937.511164831</v>
      </c>
      <c r="G75" s="8">
        <f t="shared" si="53"/>
        <v>0</v>
      </c>
      <c r="H75" s="8">
        <v>7227566.381032587</v>
      </c>
      <c r="I75" s="8">
        <v>7227566.381032587</v>
      </c>
      <c r="J75" s="8">
        <f t="shared" si="54"/>
        <v>0</v>
      </c>
      <c r="K75" s="8">
        <v>7707572.1835669503</v>
      </c>
      <c r="L75" s="8">
        <v>7707572.1835669503</v>
      </c>
      <c r="M75" s="8">
        <f t="shared" si="55"/>
        <v>0</v>
      </c>
      <c r="N75" s="8">
        <v>8092856.8065735931</v>
      </c>
      <c r="O75" s="8">
        <v>8092856.8065735931</v>
      </c>
      <c r="P75" s="8">
        <f t="shared" si="56"/>
        <v>0</v>
      </c>
      <c r="Q75" s="8">
        <v>8337901.9379914515</v>
      </c>
      <c r="R75" s="8">
        <v>8337901.9379914515</v>
      </c>
      <c r="S75" s="8">
        <f t="shared" si="57"/>
        <v>0</v>
      </c>
      <c r="T75" s="8">
        <v>8233231.4750179583</v>
      </c>
      <c r="U75" s="8">
        <v>8233231.4750179583</v>
      </c>
      <c r="V75" s="8">
        <f t="shared" si="58"/>
        <v>0</v>
      </c>
      <c r="W75" s="8">
        <v>8324968.4756779484</v>
      </c>
      <c r="X75" s="8">
        <v>8324968.4756779484</v>
      </c>
      <c r="Y75" s="8">
        <f t="shared" si="59"/>
        <v>0</v>
      </c>
      <c r="Z75" s="8">
        <v>8438320.5914102104</v>
      </c>
      <c r="AA75" s="8">
        <v>8438320.5914102104</v>
      </c>
      <c r="AB75" s="8">
        <f t="shared" si="60"/>
        <v>0</v>
      </c>
      <c r="AC75" s="8">
        <v>8356861.8352733459</v>
      </c>
      <c r="AD75" s="8">
        <v>8356861.8352733459</v>
      </c>
      <c r="AE75" s="8">
        <f t="shared" si="61"/>
        <v>0</v>
      </c>
      <c r="AF75" s="8">
        <v>8058178.1310442425</v>
      </c>
      <c r="AG75" s="8">
        <v>8058178.1310442425</v>
      </c>
      <c r="AH75" s="8">
        <f t="shared" si="62"/>
        <v>0</v>
      </c>
      <c r="AI75" s="8">
        <v>7327805.9339816757</v>
      </c>
      <c r="AJ75" s="8">
        <v>7327805.9339816757</v>
      </c>
      <c r="AK75" s="8">
        <f t="shared" si="63"/>
        <v>0</v>
      </c>
      <c r="AL75" s="8">
        <v>93637719.776320621</v>
      </c>
      <c r="AM75" s="8">
        <v>93637719.776320621</v>
      </c>
      <c r="AN75" s="8">
        <f t="shared" si="64"/>
        <v>0</v>
      </c>
    </row>
    <row r="76" spans="1:40" x14ac:dyDescent="0.3">
      <c r="A76" s="11" t="s">
        <v>53</v>
      </c>
      <c r="B76" s="8">
        <v>1728812149.3352065</v>
      </c>
      <c r="C76" s="8">
        <v>1728812149.3352065</v>
      </c>
      <c r="D76" s="8">
        <f t="shared" si="52"/>
        <v>0</v>
      </c>
      <c r="E76" s="8">
        <v>1735609948.4563713</v>
      </c>
      <c r="F76" s="8">
        <v>1735609948.4563713</v>
      </c>
      <c r="G76" s="8">
        <f t="shared" si="53"/>
        <v>0</v>
      </c>
      <c r="H76" s="8">
        <v>1742714376.4474037</v>
      </c>
      <c r="I76" s="8">
        <v>1742714376.4474037</v>
      </c>
      <c r="J76" s="8">
        <f t="shared" si="54"/>
        <v>0</v>
      </c>
      <c r="K76" s="8">
        <v>1750298810.2409706</v>
      </c>
      <c r="L76" s="8">
        <v>1750298810.2409706</v>
      </c>
      <c r="M76" s="8">
        <f t="shared" si="55"/>
        <v>0</v>
      </c>
      <c r="N76" s="8">
        <v>1758268528.6575441</v>
      </c>
      <c r="O76" s="8">
        <v>1758268528.6575441</v>
      </c>
      <c r="P76" s="8">
        <f t="shared" si="56"/>
        <v>0</v>
      </c>
      <c r="Q76" s="8">
        <v>1766483292.2055354</v>
      </c>
      <c r="R76" s="8">
        <v>1766483292.2055354</v>
      </c>
      <c r="S76" s="8">
        <f t="shared" si="57"/>
        <v>0</v>
      </c>
      <c r="T76" s="8">
        <v>1774593385.2905533</v>
      </c>
      <c r="U76" s="8">
        <v>1774593385.2905533</v>
      </c>
      <c r="V76" s="8">
        <f t="shared" si="58"/>
        <v>0</v>
      </c>
      <c r="W76" s="8">
        <v>1782795215.3762312</v>
      </c>
      <c r="X76" s="8">
        <v>1782795215.3762312</v>
      </c>
      <c r="Y76" s="8">
        <f t="shared" si="59"/>
        <v>0</v>
      </c>
      <c r="Z76" s="8">
        <v>1791110397.5776412</v>
      </c>
      <c r="AA76" s="8">
        <v>1791110397.5776412</v>
      </c>
      <c r="AB76" s="8">
        <f t="shared" si="60"/>
        <v>0</v>
      </c>
      <c r="AC76" s="8">
        <v>1799344121.0229144</v>
      </c>
      <c r="AD76" s="8">
        <v>1799344121.0229144</v>
      </c>
      <c r="AE76" s="8">
        <f t="shared" si="61"/>
        <v>0</v>
      </c>
      <c r="AF76" s="8">
        <v>1807279160.7639585</v>
      </c>
      <c r="AG76" s="8">
        <v>1807279160.7639585</v>
      </c>
      <c r="AH76" s="8">
        <f t="shared" si="62"/>
        <v>0</v>
      </c>
      <c r="AI76" s="8">
        <v>1814483828.30794</v>
      </c>
      <c r="AJ76" s="8">
        <v>1814483828.30794</v>
      </c>
      <c r="AK76" s="8">
        <f t="shared" si="63"/>
        <v>0</v>
      </c>
      <c r="AL76" s="8">
        <v>1814483828.30794</v>
      </c>
      <c r="AM76" s="8">
        <v>1814483828.30794</v>
      </c>
      <c r="AN76" s="8">
        <f t="shared" si="64"/>
        <v>0</v>
      </c>
    </row>
    <row r="77" spans="1:40" x14ac:dyDescent="0.3">
      <c r="A77" s="11" t="s">
        <v>52</v>
      </c>
      <c r="B77" s="8">
        <v>373438939.79364288</v>
      </c>
      <c r="C77" s="8">
        <v>373491401.11789787</v>
      </c>
      <c r="D77" s="8">
        <f t="shared" si="52"/>
        <v>-52461.324254989624</v>
      </c>
      <c r="E77" s="8">
        <v>375017849.955863</v>
      </c>
      <c r="F77" s="8">
        <v>375119945.3767426</v>
      </c>
      <c r="G77" s="8">
        <f t="shared" si="53"/>
        <v>-102095.42087960243</v>
      </c>
      <c r="H77" s="8">
        <v>376594744.97662592</v>
      </c>
      <c r="I77" s="8">
        <v>376743518.92319381</v>
      </c>
      <c r="J77" s="8">
        <f t="shared" si="54"/>
        <v>-148773.94656789303</v>
      </c>
      <c r="K77" s="8">
        <v>378149812.30704409</v>
      </c>
      <c r="L77" s="8">
        <v>378342145.3261407</v>
      </c>
      <c r="M77" s="8">
        <f t="shared" si="55"/>
        <v>-192333.01909661293</v>
      </c>
      <c r="N77" s="8">
        <v>379704350.53856659</v>
      </c>
      <c r="O77" s="8">
        <v>379936942.90819365</v>
      </c>
      <c r="P77" s="8">
        <f t="shared" si="56"/>
        <v>-232592.36962705851</v>
      </c>
      <c r="Q77" s="8">
        <v>381290968.2442621</v>
      </c>
      <c r="R77" s="8">
        <v>381560388.92372251</v>
      </c>
      <c r="S77" s="8">
        <f t="shared" si="57"/>
        <v>-269420.6794604063</v>
      </c>
      <c r="T77" s="8">
        <v>382924498.68380767</v>
      </c>
      <c r="U77" s="8">
        <v>383227287.38768166</v>
      </c>
      <c r="V77" s="8">
        <f t="shared" si="58"/>
        <v>-302788.70387399197</v>
      </c>
      <c r="W77" s="8">
        <v>384539486.03388524</v>
      </c>
      <c r="X77" s="8">
        <v>384872185.17122442</v>
      </c>
      <c r="Y77" s="8">
        <f t="shared" si="59"/>
        <v>-332699.13733917475</v>
      </c>
      <c r="Z77" s="8">
        <v>386155161.97116083</v>
      </c>
      <c r="AA77" s="8">
        <v>386514271.22411758</v>
      </c>
      <c r="AB77" s="8">
        <f t="shared" si="60"/>
        <v>-359109.25295674801</v>
      </c>
      <c r="AC77" s="8">
        <v>387782590.38353878</v>
      </c>
      <c r="AD77" s="8">
        <v>388164602.78981555</v>
      </c>
      <c r="AE77" s="8">
        <f t="shared" si="61"/>
        <v>-382012.40627676249</v>
      </c>
      <c r="AF77" s="8">
        <v>389448814.08290148</v>
      </c>
      <c r="AG77" s="8">
        <v>389850301.87654662</v>
      </c>
      <c r="AH77" s="8">
        <f t="shared" si="62"/>
        <v>-401487.79364514351</v>
      </c>
      <c r="AI77" s="8">
        <v>391219802.11894679</v>
      </c>
      <c r="AJ77" s="8">
        <v>391637551.92065471</v>
      </c>
      <c r="AK77" s="8">
        <f t="shared" si="63"/>
        <v>-417749.80170792341</v>
      </c>
      <c r="AL77" s="8">
        <v>391219802.11894679</v>
      </c>
      <c r="AM77" s="8">
        <v>391637551.92065471</v>
      </c>
      <c r="AN77" s="8">
        <f t="shared" si="64"/>
        <v>-417749.80170792341</v>
      </c>
    </row>
    <row r="78" spans="1:40" x14ac:dyDescent="0.3">
      <c r="A78" s="11" t="s">
        <v>62</v>
      </c>
      <c r="B78" s="8">
        <v>0</v>
      </c>
      <c r="C78" s="8">
        <v>0</v>
      </c>
      <c r="D78" s="8">
        <f t="shared" si="52"/>
        <v>0</v>
      </c>
      <c r="E78" s="8">
        <v>0</v>
      </c>
      <c r="F78" s="8">
        <v>0</v>
      </c>
      <c r="G78" s="8">
        <f t="shared" si="53"/>
        <v>0</v>
      </c>
      <c r="H78" s="8">
        <v>0</v>
      </c>
      <c r="I78" s="8">
        <v>0</v>
      </c>
      <c r="J78" s="8">
        <f t="shared" si="54"/>
        <v>0</v>
      </c>
      <c r="K78" s="8">
        <v>0</v>
      </c>
      <c r="L78" s="8">
        <v>0</v>
      </c>
      <c r="M78" s="8">
        <f t="shared" si="55"/>
        <v>0</v>
      </c>
      <c r="N78" s="8">
        <v>0</v>
      </c>
      <c r="O78" s="8">
        <v>0</v>
      </c>
      <c r="P78" s="8">
        <f t="shared" si="56"/>
        <v>0</v>
      </c>
      <c r="Q78" s="8">
        <v>0</v>
      </c>
      <c r="R78" s="8">
        <v>0</v>
      </c>
      <c r="S78" s="8">
        <f t="shared" si="57"/>
        <v>0</v>
      </c>
      <c r="T78" s="8">
        <v>0</v>
      </c>
      <c r="U78" s="8">
        <v>0</v>
      </c>
      <c r="V78" s="8">
        <f t="shared" si="58"/>
        <v>0</v>
      </c>
      <c r="W78" s="8">
        <v>0</v>
      </c>
      <c r="X78" s="8">
        <v>0</v>
      </c>
      <c r="Y78" s="8">
        <f t="shared" si="59"/>
        <v>0</v>
      </c>
      <c r="Z78" s="8">
        <v>0</v>
      </c>
      <c r="AA78" s="8">
        <v>0</v>
      </c>
      <c r="AB78" s="8">
        <f t="shared" si="60"/>
        <v>0</v>
      </c>
      <c r="AC78" s="8">
        <v>0</v>
      </c>
      <c r="AD78" s="8">
        <v>0</v>
      </c>
      <c r="AE78" s="8">
        <f t="shared" si="61"/>
        <v>0</v>
      </c>
      <c r="AF78" s="8">
        <v>0</v>
      </c>
      <c r="AG78" s="8">
        <v>0</v>
      </c>
      <c r="AH78" s="8">
        <f t="shared" si="62"/>
        <v>0</v>
      </c>
      <c r="AI78" s="8">
        <v>0</v>
      </c>
      <c r="AJ78" s="8">
        <v>0</v>
      </c>
      <c r="AK78" s="8">
        <f t="shared" si="63"/>
        <v>0</v>
      </c>
      <c r="AL78" s="8">
        <v>0</v>
      </c>
      <c r="AM78" s="8">
        <v>0</v>
      </c>
      <c r="AN78" s="8">
        <f t="shared" si="64"/>
        <v>0</v>
      </c>
    </row>
    <row r="79" spans="1:40" x14ac:dyDescent="0.3">
      <c r="A79" s="11" t="s">
        <v>61</v>
      </c>
      <c r="B79" s="8">
        <v>-123138.39</v>
      </c>
      <c r="C79" s="8">
        <v>-123138.39</v>
      </c>
      <c r="D79" s="8">
        <f t="shared" si="52"/>
        <v>0</v>
      </c>
      <c r="E79" s="8">
        <v>-123138.39</v>
      </c>
      <c r="F79" s="8">
        <v>-123138.39</v>
      </c>
      <c r="G79" s="8">
        <f t="shared" si="53"/>
        <v>0</v>
      </c>
      <c r="H79" s="8">
        <v>-123138.39</v>
      </c>
      <c r="I79" s="8">
        <v>-123138.39</v>
      </c>
      <c r="J79" s="8">
        <f t="shared" si="54"/>
        <v>0</v>
      </c>
      <c r="K79" s="8">
        <v>-123138.39</v>
      </c>
      <c r="L79" s="8">
        <v>-123138.39</v>
      </c>
      <c r="M79" s="8">
        <f t="shared" si="55"/>
        <v>0</v>
      </c>
      <c r="N79" s="8">
        <v>-123138.39</v>
      </c>
      <c r="O79" s="8">
        <v>-123138.39</v>
      </c>
      <c r="P79" s="8">
        <f t="shared" si="56"/>
        <v>0</v>
      </c>
      <c r="Q79" s="8">
        <v>-123138.39</v>
      </c>
      <c r="R79" s="8">
        <v>-123138.39</v>
      </c>
      <c r="S79" s="8">
        <f t="shared" si="57"/>
        <v>0</v>
      </c>
      <c r="T79" s="8">
        <v>-123138.39</v>
      </c>
      <c r="U79" s="8">
        <v>-123138.39</v>
      </c>
      <c r="V79" s="8">
        <f t="shared" si="58"/>
        <v>0</v>
      </c>
      <c r="W79" s="8">
        <v>-123138.39</v>
      </c>
      <c r="X79" s="8">
        <v>-123138.39</v>
      </c>
      <c r="Y79" s="8">
        <f t="shared" si="59"/>
        <v>0</v>
      </c>
      <c r="Z79" s="8">
        <v>-123138.39</v>
      </c>
      <c r="AA79" s="8">
        <v>-123138.39</v>
      </c>
      <c r="AB79" s="8">
        <f t="shared" si="60"/>
        <v>0</v>
      </c>
      <c r="AC79" s="8">
        <v>-123138.39</v>
      </c>
      <c r="AD79" s="8">
        <v>-123138.39</v>
      </c>
      <c r="AE79" s="8">
        <f t="shared" si="61"/>
        <v>0</v>
      </c>
      <c r="AF79" s="8">
        <v>-123138.39</v>
      </c>
      <c r="AG79" s="8">
        <v>-123138.39</v>
      </c>
      <c r="AH79" s="8">
        <f t="shared" si="62"/>
        <v>0</v>
      </c>
      <c r="AI79" s="8">
        <v>-123138.39</v>
      </c>
      <c r="AJ79" s="8">
        <v>-123138.39</v>
      </c>
      <c r="AK79" s="8">
        <f t="shared" si="63"/>
        <v>0</v>
      </c>
      <c r="AL79" s="8">
        <v>-1477660.6799999997</v>
      </c>
      <c r="AM79" s="8">
        <v>-1477660.6799999997</v>
      </c>
      <c r="AN79" s="8">
        <f t="shared" si="64"/>
        <v>0</v>
      </c>
    </row>
    <row r="81" spans="1:40" x14ac:dyDescent="0.3">
      <c r="A81" s="10" t="s">
        <v>143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1:40" x14ac:dyDescent="0.3">
      <c r="A82" s="11" t="s">
        <v>54</v>
      </c>
      <c r="B82" s="8">
        <v>4.0274999999999998E-2</v>
      </c>
      <c r="C82" s="8">
        <v>4.1083333333333333E-2</v>
      </c>
      <c r="D82" s="8">
        <f t="shared" ref="D82:D89" si="65">B82 - C82</f>
        <v>-8.0833333333333451E-4</v>
      </c>
      <c r="E82" s="8">
        <v>4.0274999999999998E-2</v>
      </c>
      <c r="F82" s="8">
        <v>4.1083333333333333E-2</v>
      </c>
      <c r="G82" s="8">
        <f t="shared" ref="G82:G89" si="66">E82 - F82</f>
        <v>-8.0833333333333451E-4</v>
      </c>
      <c r="H82" s="8">
        <v>4.0274999999999998E-2</v>
      </c>
      <c r="I82" s="8">
        <v>4.1083333333333333E-2</v>
      </c>
      <c r="J82" s="8">
        <f t="shared" ref="J82:J89" si="67">H82 - I82</f>
        <v>-8.0833333333333451E-4</v>
      </c>
      <c r="K82" s="8">
        <v>4.0274999999999998E-2</v>
      </c>
      <c r="L82" s="8">
        <v>4.1083333333333333E-2</v>
      </c>
      <c r="M82" s="8">
        <f t="shared" ref="M82:M89" si="68">K82 - L82</f>
        <v>-8.0833333333333451E-4</v>
      </c>
      <c r="N82" s="8">
        <v>4.0274999999999998E-2</v>
      </c>
      <c r="O82" s="8">
        <v>4.1083333333333333E-2</v>
      </c>
      <c r="P82" s="8">
        <f t="shared" ref="P82:P89" si="69">N82 - O82</f>
        <v>-8.0833333333333451E-4</v>
      </c>
      <c r="Q82" s="8">
        <v>4.0274999999999998E-2</v>
      </c>
      <c r="R82" s="8">
        <v>4.1083333333333333E-2</v>
      </c>
      <c r="S82" s="8">
        <f t="shared" ref="S82:S89" si="70">Q82 - R82</f>
        <v>-8.0833333333333451E-4</v>
      </c>
      <c r="T82" s="8">
        <v>4.0274999999999998E-2</v>
      </c>
      <c r="U82" s="8">
        <v>4.1083333333333333E-2</v>
      </c>
      <c r="V82" s="8">
        <f t="shared" ref="V82:V89" si="71">T82 - U82</f>
        <v>-8.0833333333333451E-4</v>
      </c>
      <c r="W82" s="8">
        <v>4.0274999999999998E-2</v>
      </c>
      <c r="X82" s="8">
        <v>4.1083333333333333E-2</v>
      </c>
      <c r="Y82" s="8">
        <f t="shared" ref="Y82:Y89" si="72">W82 - X82</f>
        <v>-8.0833333333333451E-4</v>
      </c>
      <c r="Z82" s="8">
        <v>4.0274999999999998E-2</v>
      </c>
      <c r="AA82" s="8">
        <v>4.1083333333333333E-2</v>
      </c>
      <c r="AB82" s="8">
        <f t="shared" ref="AB82:AB89" si="73">Z82 - AA82</f>
        <v>-8.0833333333333451E-4</v>
      </c>
      <c r="AC82" s="8">
        <v>4.0274999999999998E-2</v>
      </c>
      <c r="AD82" s="8">
        <v>4.1083333333333333E-2</v>
      </c>
      <c r="AE82" s="8">
        <f t="shared" ref="AE82:AE89" si="74">AC82 - AD82</f>
        <v>-8.0833333333333451E-4</v>
      </c>
      <c r="AF82" s="8">
        <v>4.0274999999999998E-2</v>
      </c>
      <c r="AG82" s="8">
        <v>4.1083333333333333E-2</v>
      </c>
      <c r="AH82" s="8">
        <f t="shared" ref="AH82:AH89" si="75">AF82 - AG82</f>
        <v>-8.0833333333333451E-4</v>
      </c>
      <c r="AI82" s="8">
        <v>4.0274999999999998E-2</v>
      </c>
      <c r="AJ82" s="8">
        <v>4.1083333333333333E-2</v>
      </c>
      <c r="AK82" s="8">
        <f t="shared" ref="AK82:AK89" si="76">AI82 - AJ82</f>
        <v>-8.0833333333333451E-4</v>
      </c>
      <c r="AL82" s="8">
        <v>4.0274999999999998E-2</v>
      </c>
      <c r="AM82" s="8">
        <v>4.1083333333333333E-2</v>
      </c>
      <c r="AN82" s="8">
        <f t="shared" ref="AN82:AN89" si="77">AL82 - AM82</f>
        <v>-8.0833333333333451E-4</v>
      </c>
    </row>
    <row r="83" spans="1:40" x14ac:dyDescent="0.3">
      <c r="A83" s="11" t="s">
        <v>16</v>
      </c>
      <c r="B83" s="8">
        <v>5148480.8650388513</v>
      </c>
      <c r="C83" s="8">
        <v>5476046.8178595398</v>
      </c>
      <c r="D83" s="8">
        <f t="shared" si="65"/>
        <v>-327565.95282068849</v>
      </c>
      <c r="E83" s="8">
        <v>5178621.3927842723</v>
      </c>
      <c r="F83" s="8">
        <v>5506340.3596912203</v>
      </c>
      <c r="G83" s="8">
        <f t="shared" si="66"/>
        <v>-327718.96690694802</v>
      </c>
      <c r="H83" s="8">
        <v>5210281.887326736</v>
      </c>
      <c r="I83" s="8">
        <v>5538170.9465985615</v>
      </c>
      <c r="J83" s="8">
        <f t="shared" si="67"/>
        <v>-327889.05927182548</v>
      </c>
      <c r="K83" s="8">
        <v>5243883.235245429</v>
      </c>
      <c r="L83" s="8">
        <v>5571964.1942234384</v>
      </c>
      <c r="M83" s="8">
        <f t="shared" si="68"/>
        <v>-328080.95897800941</v>
      </c>
      <c r="N83" s="8">
        <v>5279619.5028450741</v>
      </c>
      <c r="O83" s="8">
        <v>5607916.3493908513</v>
      </c>
      <c r="P83" s="8">
        <f t="shared" si="69"/>
        <v>-328296.84654577728</v>
      </c>
      <c r="Q83" s="8">
        <v>5316910.9747535717</v>
      </c>
      <c r="R83" s="8">
        <v>5645441.1830728333</v>
      </c>
      <c r="S83" s="8">
        <f t="shared" si="70"/>
        <v>-328530.20831926167</v>
      </c>
      <c r="T83" s="8">
        <v>5354548.7912343917</v>
      </c>
      <c r="U83" s="8">
        <v>5683316.2528391881</v>
      </c>
      <c r="V83" s="8">
        <f t="shared" si="71"/>
        <v>-328767.46160479635</v>
      </c>
      <c r="W83" s="8">
        <v>5392154.6971538328</v>
      </c>
      <c r="X83" s="8">
        <v>5721159.0534985289</v>
      </c>
      <c r="Y83" s="8">
        <f t="shared" si="72"/>
        <v>-329004.35634469613</v>
      </c>
      <c r="Z83" s="8">
        <v>5430266.6167514678</v>
      </c>
      <c r="AA83" s="8">
        <v>5759513.5533830104</v>
      </c>
      <c r="AB83" s="8">
        <f t="shared" si="73"/>
        <v>-329246.93663154263</v>
      </c>
      <c r="AC83" s="8">
        <v>5468457.2264155624</v>
      </c>
      <c r="AD83" s="8">
        <v>5797947.6274920013</v>
      </c>
      <c r="AE83" s="8">
        <f t="shared" si="74"/>
        <v>-329490.40107643884</v>
      </c>
      <c r="AF83" s="8">
        <v>5505709.9155893261</v>
      </c>
      <c r="AG83" s="8">
        <v>5835433.2426781859</v>
      </c>
      <c r="AH83" s="8">
        <f t="shared" si="75"/>
        <v>-329723.32708885986</v>
      </c>
      <c r="AI83" s="8">
        <v>5540423.6286787391</v>
      </c>
      <c r="AJ83" s="8">
        <v>5870351.3539588461</v>
      </c>
      <c r="AK83" s="8">
        <f t="shared" si="76"/>
        <v>-329927.725280107</v>
      </c>
      <c r="AL83" s="8">
        <v>64069358.73381725</v>
      </c>
      <c r="AM83" s="8">
        <v>68013600.934686214</v>
      </c>
      <c r="AN83" s="8">
        <f t="shared" si="77"/>
        <v>-3944242.2008689642</v>
      </c>
    </row>
    <row r="84" spans="1:40" x14ac:dyDescent="0.3">
      <c r="A84" s="11" t="s">
        <v>19</v>
      </c>
      <c r="B84" s="8">
        <v>-0.13471691898828564</v>
      </c>
      <c r="C84" s="8">
        <v>-0.14355081531538633</v>
      </c>
      <c r="D84" s="8">
        <f t="shared" si="65"/>
        <v>8.8338963271006876E-3</v>
      </c>
      <c r="E84" s="8">
        <v>-0.13471691898828564</v>
      </c>
      <c r="F84" s="8">
        <v>-0.14355081531538633</v>
      </c>
      <c r="G84" s="8">
        <f t="shared" si="66"/>
        <v>8.8338963271006876E-3</v>
      </c>
      <c r="H84" s="8">
        <v>-0.13471691898828564</v>
      </c>
      <c r="I84" s="8">
        <v>-0.14355081531538633</v>
      </c>
      <c r="J84" s="8">
        <f t="shared" si="67"/>
        <v>8.8338963271006876E-3</v>
      </c>
      <c r="K84" s="8">
        <v>-0.13471691898828564</v>
      </c>
      <c r="L84" s="8">
        <v>-0.14355081531538633</v>
      </c>
      <c r="M84" s="8">
        <f t="shared" si="68"/>
        <v>8.8338963271006876E-3</v>
      </c>
      <c r="N84" s="8">
        <v>-0.13471691898828564</v>
      </c>
      <c r="O84" s="8">
        <v>-0.14355081531538633</v>
      </c>
      <c r="P84" s="8">
        <f t="shared" si="69"/>
        <v>8.8338963271006876E-3</v>
      </c>
      <c r="Q84" s="8">
        <v>-0.13471691898828564</v>
      </c>
      <c r="R84" s="8">
        <v>-0.14355081531538633</v>
      </c>
      <c r="S84" s="8">
        <f t="shared" si="70"/>
        <v>8.8338963271006876E-3</v>
      </c>
      <c r="T84" s="8">
        <v>-0.13471691898828564</v>
      </c>
      <c r="U84" s="8">
        <v>-0.14355081531538633</v>
      </c>
      <c r="V84" s="8">
        <f t="shared" si="71"/>
        <v>8.8338963271006876E-3</v>
      </c>
      <c r="W84" s="8">
        <v>-0.13471691898828564</v>
      </c>
      <c r="X84" s="8">
        <v>-0.14355081531538633</v>
      </c>
      <c r="Y84" s="8">
        <f t="shared" si="72"/>
        <v>8.8338963271006876E-3</v>
      </c>
      <c r="Z84" s="8">
        <v>-0.13471691898828564</v>
      </c>
      <c r="AA84" s="8">
        <v>-0.14355081531538633</v>
      </c>
      <c r="AB84" s="8">
        <f t="shared" si="73"/>
        <v>8.8338963271006876E-3</v>
      </c>
      <c r="AC84" s="8">
        <v>-0.13471691898828564</v>
      </c>
      <c r="AD84" s="8">
        <v>-0.14355081531538633</v>
      </c>
      <c r="AE84" s="8">
        <f t="shared" si="74"/>
        <v>8.8338963271006876E-3</v>
      </c>
      <c r="AF84" s="8">
        <v>-0.13471691898828564</v>
      </c>
      <c r="AG84" s="8">
        <v>-0.14355081531538633</v>
      </c>
      <c r="AH84" s="8">
        <f t="shared" si="75"/>
        <v>8.8338963271006876E-3</v>
      </c>
      <c r="AI84" s="8">
        <v>-0.13471691898828564</v>
      </c>
      <c r="AJ84" s="8">
        <v>-0.14355081531538633</v>
      </c>
      <c r="AK84" s="8">
        <f t="shared" si="76"/>
        <v>8.8338963271006876E-3</v>
      </c>
      <c r="AL84" s="8">
        <v>-1.6166030278594272</v>
      </c>
      <c r="AM84" s="8">
        <v>-1.7226097837846355</v>
      </c>
      <c r="AN84" s="8">
        <f t="shared" si="77"/>
        <v>0.10600675592520825</v>
      </c>
    </row>
    <row r="85" spans="1:40" x14ac:dyDescent="0.3">
      <c r="A85" s="11" t="s">
        <v>63</v>
      </c>
      <c r="B85" s="8">
        <v>14662932.701515971</v>
      </c>
      <c r="C85" s="8">
        <v>14662932.701515971</v>
      </c>
      <c r="D85" s="8">
        <f t="shared" si="65"/>
        <v>0</v>
      </c>
      <c r="E85" s="8">
        <v>15349157.799237177</v>
      </c>
      <c r="F85" s="8">
        <v>15349157.799237177</v>
      </c>
      <c r="G85" s="8">
        <f t="shared" si="66"/>
        <v>0</v>
      </c>
      <c r="H85" s="8">
        <v>16029194.990991827</v>
      </c>
      <c r="I85" s="8">
        <v>16029194.990991827</v>
      </c>
      <c r="J85" s="8">
        <f t="shared" si="67"/>
        <v>0</v>
      </c>
      <c r="K85" s="8">
        <v>17093745.103713423</v>
      </c>
      <c r="L85" s="8">
        <v>17093745.103713423</v>
      </c>
      <c r="M85" s="8">
        <f t="shared" si="68"/>
        <v>0</v>
      </c>
      <c r="N85" s="8">
        <v>17948223.917690318</v>
      </c>
      <c r="O85" s="8">
        <v>17948223.917690318</v>
      </c>
      <c r="P85" s="8">
        <f t="shared" si="69"/>
        <v>0</v>
      </c>
      <c r="Q85" s="8">
        <v>18491681.561109275</v>
      </c>
      <c r="R85" s="8">
        <v>18491681.561109275</v>
      </c>
      <c r="S85" s="8">
        <f t="shared" si="70"/>
        <v>0</v>
      </c>
      <c r="T85" s="8">
        <v>18259544.881575882</v>
      </c>
      <c r="U85" s="8">
        <v>18259544.881575882</v>
      </c>
      <c r="V85" s="8">
        <f t="shared" si="71"/>
        <v>0</v>
      </c>
      <c r="W85" s="8">
        <v>18462997.910430431</v>
      </c>
      <c r="X85" s="8">
        <v>18462997.910430431</v>
      </c>
      <c r="Y85" s="8">
        <f t="shared" si="72"/>
        <v>0</v>
      </c>
      <c r="Z85" s="8">
        <v>18714388.637256883</v>
      </c>
      <c r="AA85" s="8">
        <v>18714388.637256883</v>
      </c>
      <c r="AB85" s="8">
        <f t="shared" si="73"/>
        <v>0</v>
      </c>
      <c r="AC85" s="8">
        <v>18533730.5544382</v>
      </c>
      <c r="AD85" s="8">
        <v>18533730.5544382</v>
      </c>
      <c r="AE85" s="8">
        <f t="shared" si="74"/>
        <v>0</v>
      </c>
      <c r="AF85" s="8">
        <v>17871314.039207801</v>
      </c>
      <c r="AG85" s="8">
        <v>17871314.039207801</v>
      </c>
      <c r="AH85" s="8">
        <f t="shared" si="75"/>
        <v>0</v>
      </c>
      <c r="AI85" s="8">
        <v>16251504.86063865</v>
      </c>
      <c r="AJ85" s="8">
        <v>16251504.86063865</v>
      </c>
      <c r="AK85" s="8">
        <f t="shared" si="76"/>
        <v>0</v>
      </c>
      <c r="AL85" s="8">
        <v>207668416.95780584</v>
      </c>
      <c r="AM85" s="8">
        <v>207668416.95780584</v>
      </c>
      <c r="AN85" s="8">
        <f t="shared" si="77"/>
        <v>0</v>
      </c>
    </row>
    <row r="86" spans="1:40" x14ac:dyDescent="0.3">
      <c r="A86" s="11" t="s">
        <v>53</v>
      </c>
      <c r="B86" s="8">
        <v>2468913696.1419291</v>
      </c>
      <c r="C86" s="8">
        <v>2468913696.1419291</v>
      </c>
      <c r="D86" s="8">
        <f t="shared" si="65"/>
        <v>0</v>
      </c>
      <c r="E86" s="8">
        <v>2482684378.5511665</v>
      </c>
      <c r="F86" s="8">
        <v>2482684378.5511665</v>
      </c>
      <c r="G86" s="8">
        <f t="shared" si="66"/>
        <v>0</v>
      </c>
      <c r="H86" s="8">
        <v>2497135098.1521583</v>
      </c>
      <c r="I86" s="8">
        <v>2497135098.1521583</v>
      </c>
      <c r="J86" s="8">
        <f t="shared" si="67"/>
        <v>0</v>
      </c>
      <c r="K86" s="8">
        <v>2512650367.8658714</v>
      </c>
      <c r="L86" s="8">
        <v>2512650367.8658714</v>
      </c>
      <c r="M86" s="8">
        <f t="shared" si="68"/>
        <v>0</v>
      </c>
      <c r="N86" s="8">
        <v>2529020116.3935618</v>
      </c>
      <c r="O86" s="8">
        <v>2529020116.3935618</v>
      </c>
      <c r="P86" s="8">
        <f t="shared" si="69"/>
        <v>0</v>
      </c>
      <c r="Q86" s="8">
        <v>2545933322.564671</v>
      </c>
      <c r="R86" s="8">
        <v>2545933322.564671</v>
      </c>
      <c r="S86" s="8">
        <f t="shared" si="70"/>
        <v>0</v>
      </c>
      <c r="T86" s="8">
        <v>2562614392.0562472</v>
      </c>
      <c r="U86" s="8">
        <v>2562614392.0562472</v>
      </c>
      <c r="V86" s="8">
        <f t="shared" si="71"/>
        <v>0</v>
      </c>
      <c r="W86" s="8">
        <v>2579498914.5766773</v>
      </c>
      <c r="X86" s="8">
        <v>2579498914.5766773</v>
      </c>
      <c r="Y86" s="8">
        <f t="shared" si="72"/>
        <v>0</v>
      </c>
      <c r="Z86" s="8">
        <v>2596634827.8239346</v>
      </c>
      <c r="AA86" s="8">
        <v>2596634827.8239346</v>
      </c>
      <c r="AB86" s="8">
        <f t="shared" si="73"/>
        <v>0</v>
      </c>
      <c r="AC86" s="8">
        <v>2613590082.9883728</v>
      </c>
      <c r="AD86" s="8">
        <v>2613590082.9883728</v>
      </c>
      <c r="AE86" s="8">
        <f t="shared" si="74"/>
        <v>0</v>
      </c>
      <c r="AF86" s="8">
        <v>2629882921.6375804</v>
      </c>
      <c r="AG86" s="8">
        <v>2629882921.6375804</v>
      </c>
      <c r="AH86" s="8">
        <f t="shared" si="75"/>
        <v>0</v>
      </c>
      <c r="AI86" s="8">
        <v>2644555951.1082191</v>
      </c>
      <c r="AJ86" s="8">
        <v>2644555951.1082191</v>
      </c>
      <c r="AK86" s="8">
        <f t="shared" si="76"/>
        <v>0</v>
      </c>
      <c r="AL86" s="8">
        <v>2644555951.1082191</v>
      </c>
      <c r="AM86" s="8">
        <v>2644555951.1082191</v>
      </c>
      <c r="AN86" s="8">
        <f t="shared" si="77"/>
        <v>0</v>
      </c>
    </row>
    <row r="87" spans="1:40" x14ac:dyDescent="0.3">
      <c r="A87" s="11" t="s">
        <v>52</v>
      </c>
      <c r="B87" s="8">
        <v>765611858.69396222</v>
      </c>
      <c r="C87" s="8">
        <v>765939424.64678288</v>
      </c>
      <c r="D87" s="8">
        <f t="shared" si="65"/>
        <v>-327565.95282065868</v>
      </c>
      <c r="E87" s="8">
        <v>768222261.56552744</v>
      </c>
      <c r="F87" s="8">
        <v>768877546.485255</v>
      </c>
      <c r="G87" s="8">
        <f t="shared" si="66"/>
        <v>-655284.91972756386</v>
      </c>
      <c r="H87" s="8">
        <v>770834034.22536135</v>
      </c>
      <c r="I87" s="8">
        <v>771817208.20436072</v>
      </c>
      <c r="J87" s="8">
        <f t="shared" si="67"/>
        <v>-983173.9789993763</v>
      </c>
      <c r="K87" s="8">
        <v>773403723.71202803</v>
      </c>
      <c r="L87" s="8">
        <v>774714978.65000546</v>
      </c>
      <c r="M87" s="8">
        <f t="shared" si="68"/>
        <v>-1311254.9379774332</v>
      </c>
      <c r="N87" s="8">
        <v>775979101.47077155</v>
      </c>
      <c r="O87" s="8">
        <v>777618653.25529456</v>
      </c>
      <c r="P87" s="8">
        <f t="shared" si="69"/>
        <v>-1639551.7845230103</v>
      </c>
      <c r="Q87" s="8">
        <v>778632876.59323525</v>
      </c>
      <c r="R87" s="8">
        <v>780600958.58607769</v>
      </c>
      <c r="S87" s="8">
        <f t="shared" si="70"/>
        <v>-1968081.9928424358</v>
      </c>
      <c r="T87" s="8">
        <v>781398032.98438644</v>
      </c>
      <c r="U87" s="8">
        <v>783694882.43883371</v>
      </c>
      <c r="V87" s="8">
        <f t="shared" si="71"/>
        <v>-2296849.4544472694</v>
      </c>
      <c r="W87" s="8">
        <v>784129395.6330502</v>
      </c>
      <c r="X87" s="8">
        <v>786755249.44384217</v>
      </c>
      <c r="Y87" s="8">
        <f t="shared" si="72"/>
        <v>-2625853.8107919693</v>
      </c>
      <c r="Z87" s="8">
        <v>786869743.25826287</v>
      </c>
      <c r="AA87" s="8">
        <v>789824844.00568628</v>
      </c>
      <c r="AB87" s="8">
        <f t="shared" si="73"/>
        <v>-2955100.7474234104</v>
      </c>
      <c r="AC87" s="8">
        <v>789643632.94108987</v>
      </c>
      <c r="AD87" s="8">
        <v>792928224.08958983</v>
      </c>
      <c r="AE87" s="8">
        <f t="shared" si="74"/>
        <v>-3284591.1484999657</v>
      </c>
      <c r="AF87" s="8">
        <v>792510804.49076796</v>
      </c>
      <c r="AG87" s="8">
        <v>796125118.96635675</v>
      </c>
      <c r="AH87" s="8">
        <f t="shared" si="75"/>
        <v>-3614314.4755887985</v>
      </c>
      <c r="AI87" s="8">
        <v>795616926.01585495</v>
      </c>
      <c r="AJ87" s="8">
        <v>799561168.21672392</v>
      </c>
      <c r="AK87" s="8">
        <f t="shared" si="76"/>
        <v>-3944242.2008689642</v>
      </c>
      <c r="AL87" s="8">
        <v>795616926.01585495</v>
      </c>
      <c r="AM87" s="8">
        <v>799561168.21672392</v>
      </c>
      <c r="AN87" s="8">
        <f t="shared" si="77"/>
        <v>-3944242.2008689642</v>
      </c>
    </row>
    <row r="88" spans="1:40" x14ac:dyDescent="0.3">
      <c r="A88" s="11" t="s">
        <v>62</v>
      </c>
      <c r="B88" s="8">
        <v>0</v>
      </c>
      <c r="C88" s="8">
        <v>0</v>
      </c>
      <c r="D88" s="8">
        <f t="shared" si="65"/>
        <v>0</v>
      </c>
      <c r="E88" s="8">
        <v>0</v>
      </c>
      <c r="F88" s="8">
        <v>0</v>
      </c>
      <c r="G88" s="8">
        <f t="shared" si="66"/>
        <v>0</v>
      </c>
      <c r="H88" s="8">
        <v>0</v>
      </c>
      <c r="I88" s="8">
        <v>0</v>
      </c>
      <c r="J88" s="8">
        <f t="shared" si="67"/>
        <v>0</v>
      </c>
      <c r="K88" s="8">
        <v>0</v>
      </c>
      <c r="L88" s="8">
        <v>0</v>
      </c>
      <c r="M88" s="8">
        <f t="shared" si="68"/>
        <v>0</v>
      </c>
      <c r="N88" s="8">
        <v>0</v>
      </c>
      <c r="O88" s="8">
        <v>0</v>
      </c>
      <c r="P88" s="8">
        <f t="shared" si="69"/>
        <v>0</v>
      </c>
      <c r="Q88" s="8">
        <v>0</v>
      </c>
      <c r="R88" s="8">
        <v>0</v>
      </c>
      <c r="S88" s="8">
        <f t="shared" si="70"/>
        <v>0</v>
      </c>
      <c r="T88" s="8">
        <v>0</v>
      </c>
      <c r="U88" s="8">
        <v>0</v>
      </c>
      <c r="V88" s="8">
        <f t="shared" si="71"/>
        <v>0</v>
      </c>
      <c r="W88" s="8">
        <v>0</v>
      </c>
      <c r="X88" s="8">
        <v>0</v>
      </c>
      <c r="Y88" s="8">
        <f t="shared" si="72"/>
        <v>0</v>
      </c>
      <c r="Z88" s="8">
        <v>0</v>
      </c>
      <c r="AA88" s="8">
        <v>0</v>
      </c>
      <c r="AB88" s="8">
        <f t="shared" si="73"/>
        <v>0</v>
      </c>
      <c r="AC88" s="8">
        <v>0</v>
      </c>
      <c r="AD88" s="8">
        <v>0</v>
      </c>
      <c r="AE88" s="8">
        <f t="shared" si="74"/>
        <v>0</v>
      </c>
      <c r="AF88" s="8">
        <v>0</v>
      </c>
      <c r="AG88" s="8">
        <v>0</v>
      </c>
      <c r="AH88" s="8">
        <f t="shared" si="75"/>
        <v>0</v>
      </c>
      <c r="AI88" s="8">
        <v>0</v>
      </c>
      <c r="AJ88" s="8">
        <v>0</v>
      </c>
      <c r="AK88" s="8">
        <f t="shared" si="76"/>
        <v>0</v>
      </c>
      <c r="AL88" s="8">
        <v>0</v>
      </c>
      <c r="AM88" s="8">
        <v>0</v>
      </c>
      <c r="AN88" s="8">
        <f t="shared" si="77"/>
        <v>0</v>
      </c>
    </row>
    <row r="89" spans="1:40" x14ac:dyDescent="0.3">
      <c r="A89" s="11" t="s">
        <v>61</v>
      </c>
      <c r="B89" s="8">
        <v>-1578475.3900000001</v>
      </c>
      <c r="C89" s="8">
        <v>-1578475.3900000001</v>
      </c>
      <c r="D89" s="8">
        <f t="shared" si="65"/>
        <v>0</v>
      </c>
      <c r="E89" s="8">
        <v>-1578475.3900000001</v>
      </c>
      <c r="F89" s="8">
        <v>-1578475.3900000001</v>
      </c>
      <c r="G89" s="8">
        <f t="shared" si="66"/>
        <v>0</v>
      </c>
      <c r="H89" s="8">
        <v>-1578475.3900000001</v>
      </c>
      <c r="I89" s="8">
        <v>-1578475.3900000001</v>
      </c>
      <c r="J89" s="8">
        <f t="shared" si="67"/>
        <v>0</v>
      </c>
      <c r="K89" s="8">
        <v>-1578475.3900000001</v>
      </c>
      <c r="L89" s="8">
        <v>-1578475.3900000001</v>
      </c>
      <c r="M89" s="8">
        <f t="shared" si="68"/>
        <v>0</v>
      </c>
      <c r="N89" s="8">
        <v>-1578475.3900000001</v>
      </c>
      <c r="O89" s="8">
        <v>-1578475.3900000001</v>
      </c>
      <c r="P89" s="8">
        <f t="shared" si="69"/>
        <v>0</v>
      </c>
      <c r="Q89" s="8">
        <v>-1578475.3900000001</v>
      </c>
      <c r="R89" s="8">
        <v>-1578475.3900000001</v>
      </c>
      <c r="S89" s="8">
        <f t="shared" si="70"/>
        <v>0</v>
      </c>
      <c r="T89" s="8">
        <v>-1578475.3900000001</v>
      </c>
      <c r="U89" s="8">
        <v>-1578475.3900000001</v>
      </c>
      <c r="V89" s="8">
        <f t="shared" si="71"/>
        <v>0</v>
      </c>
      <c r="W89" s="8">
        <v>-1578475.3900000001</v>
      </c>
      <c r="X89" s="8">
        <v>-1578475.3900000001</v>
      </c>
      <c r="Y89" s="8">
        <f t="shared" si="72"/>
        <v>0</v>
      </c>
      <c r="Z89" s="8">
        <v>-1578475.3900000001</v>
      </c>
      <c r="AA89" s="8">
        <v>-1578475.3900000001</v>
      </c>
      <c r="AB89" s="8">
        <f t="shared" si="73"/>
        <v>0</v>
      </c>
      <c r="AC89" s="8">
        <v>-1578475.3900000001</v>
      </c>
      <c r="AD89" s="8">
        <v>-1578475.3900000001</v>
      </c>
      <c r="AE89" s="8">
        <f t="shared" si="74"/>
        <v>0</v>
      </c>
      <c r="AF89" s="8">
        <v>-1578475.3900000001</v>
      </c>
      <c r="AG89" s="8">
        <v>-1578475.3900000001</v>
      </c>
      <c r="AH89" s="8">
        <f t="shared" si="75"/>
        <v>0</v>
      </c>
      <c r="AI89" s="8">
        <v>-1578475.3900000001</v>
      </c>
      <c r="AJ89" s="8">
        <v>-1578475.3900000001</v>
      </c>
      <c r="AK89" s="8">
        <f t="shared" si="76"/>
        <v>0</v>
      </c>
      <c r="AL89" s="8">
        <v>-18941704.68</v>
      </c>
      <c r="AM89" s="8">
        <v>-18941704.68</v>
      </c>
      <c r="AN89" s="8">
        <f t="shared" si="77"/>
        <v>0</v>
      </c>
    </row>
    <row r="91" spans="1:40" ht="15" x14ac:dyDescent="0.25">
      <c r="A91" s="10" t="s">
        <v>142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  <row r="92" spans="1:40" x14ac:dyDescent="0.3">
      <c r="A92" s="11" t="s">
        <v>54</v>
      </c>
      <c r="B92" s="8">
        <v>2.2275000000000003E-2</v>
      </c>
      <c r="C92" s="8">
        <v>2.343333333333333E-2</v>
      </c>
      <c r="D92" s="8">
        <f t="shared" ref="D92:D98" si="78">B92 - C92</f>
        <v>-1.1583333333333272E-3</v>
      </c>
      <c r="E92" s="8">
        <v>2.2275000000000003E-2</v>
      </c>
      <c r="F92" s="8">
        <v>2.343333333333333E-2</v>
      </c>
      <c r="G92" s="8">
        <f t="shared" ref="G92:G98" si="79">E92 - F92</f>
        <v>-1.1583333333333272E-3</v>
      </c>
      <c r="H92" s="8">
        <v>2.2275000000000003E-2</v>
      </c>
      <c r="I92" s="8">
        <v>2.343333333333333E-2</v>
      </c>
      <c r="J92" s="8">
        <f t="shared" ref="J92:J98" si="80">H92 - I92</f>
        <v>-1.1583333333333272E-3</v>
      </c>
      <c r="K92" s="8">
        <v>2.2275000000000003E-2</v>
      </c>
      <c r="L92" s="8">
        <v>2.343333333333333E-2</v>
      </c>
      <c r="M92" s="8">
        <f t="shared" ref="M92:M98" si="81">K92 - L92</f>
        <v>-1.1583333333333272E-3</v>
      </c>
      <c r="N92" s="8">
        <v>2.2275000000000003E-2</v>
      </c>
      <c r="O92" s="8">
        <v>2.343333333333333E-2</v>
      </c>
      <c r="P92" s="8">
        <f t="shared" ref="P92:P98" si="82">N92 - O92</f>
        <v>-1.1583333333333272E-3</v>
      </c>
      <c r="Q92" s="8">
        <v>2.2275000000000003E-2</v>
      </c>
      <c r="R92" s="8">
        <v>2.343333333333333E-2</v>
      </c>
      <c r="S92" s="8">
        <f t="shared" ref="S92:S98" si="83">Q92 - R92</f>
        <v>-1.1583333333333272E-3</v>
      </c>
      <c r="T92" s="8">
        <v>2.2275000000000003E-2</v>
      </c>
      <c r="U92" s="8">
        <v>2.343333333333333E-2</v>
      </c>
      <c r="V92" s="8">
        <f t="shared" ref="V92:V98" si="84">T92 - U92</f>
        <v>-1.1583333333333272E-3</v>
      </c>
      <c r="W92" s="8">
        <v>2.2275000000000003E-2</v>
      </c>
      <c r="X92" s="8">
        <v>2.343333333333333E-2</v>
      </c>
      <c r="Y92" s="8">
        <f t="shared" ref="Y92:Y98" si="85">W92 - X92</f>
        <v>-1.1583333333333272E-3</v>
      </c>
      <c r="Z92" s="8">
        <v>2.2275000000000003E-2</v>
      </c>
      <c r="AA92" s="8">
        <v>2.343333333333333E-2</v>
      </c>
      <c r="AB92" s="8">
        <f t="shared" ref="AB92:AB98" si="86">Z92 - AA92</f>
        <v>-1.1583333333333272E-3</v>
      </c>
      <c r="AC92" s="8">
        <v>2.2275000000000003E-2</v>
      </c>
      <c r="AD92" s="8">
        <v>2.343333333333333E-2</v>
      </c>
      <c r="AE92" s="8">
        <f t="shared" ref="AE92:AE98" si="87">AC92 - AD92</f>
        <v>-1.1583333333333272E-3</v>
      </c>
      <c r="AF92" s="8">
        <v>2.2275000000000003E-2</v>
      </c>
      <c r="AG92" s="8">
        <v>2.343333333333333E-2</v>
      </c>
      <c r="AH92" s="8">
        <f t="shared" ref="AH92:AH98" si="88">AF92 - AG92</f>
        <v>-1.1583333333333272E-3</v>
      </c>
      <c r="AI92" s="8">
        <v>2.2275000000000003E-2</v>
      </c>
      <c r="AJ92" s="8">
        <v>2.343333333333333E-2</v>
      </c>
      <c r="AK92" s="8">
        <f t="shared" ref="AK92:AK98" si="89">AI92 - AJ92</f>
        <v>-1.1583333333333272E-3</v>
      </c>
      <c r="AL92" s="8">
        <v>2.2275000000000003E-2</v>
      </c>
      <c r="AM92" s="8">
        <v>2.343333333333333E-2</v>
      </c>
      <c r="AN92" s="8">
        <f t="shared" ref="AN92:AN98" si="90">AL92 - AM92</f>
        <v>-1.1583333333333272E-3</v>
      </c>
    </row>
    <row r="93" spans="1:40" x14ac:dyDescent="0.3">
      <c r="A93" s="11" t="s">
        <v>16</v>
      </c>
      <c r="B93" s="8">
        <v>5380740.2999625104</v>
      </c>
      <c r="C93" s="8">
        <v>6884448.868638902</v>
      </c>
      <c r="D93" s="8">
        <f t="shared" si="78"/>
        <v>-1503708.5686763916</v>
      </c>
      <c r="E93" s="8">
        <v>5388612.8194949655</v>
      </c>
      <c r="F93" s="8">
        <v>6894521.4525524806</v>
      </c>
      <c r="G93" s="8">
        <f t="shared" si="79"/>
        <v>-1505908.6330575151</v>
      </c>
      <c r="H93" s="8">
        <v>5397218.9437947301</v>
      </c>
      <c r="I93" s="8">
        <v>6905532.65536026</v>
      </c>
      <c r="J93" s="8">
        <f t="shared" si="80"/>
        <v>-1508313.7115655299</v>
      </c>
      <c r="K93" s="8">
        <v>5406761.8117735153</v>
      </c>
      <c r="L93" s="8">
        <v>6917742.3854341274</v>
      </c>
      <c r="M93" s="8">
        <f t="shared" si="81"/>
        <v>-1510980.5736606121</v>
      </c>
      <c r="N93" s="8">
        <v>5417335.0886130845</v>
      </c>
      <c r="O93" s="8">
        <v>6931270.4837473799</v>
      </c>
      <c r="P93" s="8">
        <f t="shared" si="82"/>
        <v>-1513935.3951342953</v>
      </c>
      <c r="Q93" s="8">
        <v>5428658.9774379507</v>
      </c>
      <c r="R93" s="8">
        <v>6945758.9610317219</v>
      </c>
      <c r="S93" s="8">
        <f t="shared" si="83"/>
        <v>-1517099.9835937712</v>
      </c>
      <c r="T93" s="8">
        <v>5440150.0278283749</v>
      </c>
      <c r="U93" s="8">
        <v>6960461.3150666067</v>
      </c>
      <c r="V93" s="8">
        <f t="shared" si="84"/>
        <v>-1520311.2872382319</v>
      </c>
      <c r="W93" s="8">
        <v>5451625.6767376596</v>
      </c>
      <c r="X93" s="8">
        <v>6975143.9635027293</v>
      </c>
      <c r="Y93" s="8">
        <f t="shared" si="85"/>
        <v>-1523518.2867650697</v>
      </c>
      <c r="Z93" s="8">
        <v>5463345.550749341</v>
      </c>
      <c r="AA93" s="8">
        <v>6990139.0885008397</v>
      </c>
      <c r="AB93" s="8">
        <f t="shared" si="86"/>
        <v>-1526793.5377514986</v>
      </c>
      <c r="AC93" s="8">
        <v>5475103.4041484725</v>
      </c>
      <c r="AD93" s="8">
        <v>7005182.8066546097</v>
      </c>
      <c r="AE93" s="8">
        <f t="shared" si="87"/>
        <v>-1530079.4025061373</v>
      </c>
      <c r="AF93" s="8">
        <v>5486408.5746703176</v>
      </c>
      <c r="AG93" s="8">
        <v>7019647.334595019</v>
      </c>
      <c r="AH93" s="8">
        <f t="shared" si="88"/>
        <v>-1533238.7599247014</v>
      </c>
      <c r="AI93" s="8">
        <v>5496488.3204242084</v>
      </c>
      <c r="AJ93" s="8">
        <v>7032543.9789939346</v>
      </c>
      <c r="AK93" s="8">
        <f t="shared" si="89"/>
        <v>-1536055.6585697262</v>
      </c>
      <c r="AL93" s="8">
        <v>65232449.495635122</v>
      </c>
      <c r="AM93" s="8">
        <v>83462393.294078618</v>
      </c>
      <c r="AN93" s="8">
        <f t="shared" si="90"/>
        <v>-18229943.798443496</v>
      </c>
    </row>
    <row r="94" spans="1:40" x14ac:dyDescent="0.3">
      <c r="A94" s="11" t="s">
        <v>63</v>
      </c>
      <c r="B94" s="8">
        <v>6362146.966815453</v>
      </c>
      <c r="C94" s="8">
        <v>6362146.966815453</v>
      </c>
      <c r="D94" s="8">
        <f t="shared" si="78"/>
        <v>0</v>
      </c>
      <c r="E94" s="8">
        <v>6659895.3786026975</v>
      </c>
      <c r="F94" s="8">
        <v>6659895.3786026975</v>
      </c>
      <c r="G94" s="8">
        <f t="shared" si="79"/>
        <v>0</v>
      </c>
      <c r="H94" s="8">
        <v>6954958.899994717</v>
      </c>
      <c r="I94" s="8">
        <v>6954958.899994717</v>
      </c>
      <c r="J94" s="8">
        <f t="shared" si="80"/>
        <v>0</v>
      </c>
      <c r="K94" s="8">
        <v>7416859.9677104661</v>
      </c>
      <c r="L94" s="8">
        <v>7416859.9677104661</v>
      </c>
      <c r="M94" s="8">
        <f t="shared" si="81"/>
        <v>0</v>
      </c>
      <c r="N94" s="8">
        <v>7787612.5248704283</v>
      </c>
      <c r="O94" s="8">
        <v>7787612.5248704283</v>
      </c>
      <c r="P94" s="8">
        <f t="shared" si="82"/>
        <v>0</v>
      </c>
      <c r="Q94" s="8">
        <v>8023415.1073451601</v>
      </c>
      <c r="R94" s="8">
        <v>8023415.1073451601</v>
      </c>
      <c r="S94" s="8">
        <f t="shared" si="83"/>
        <v>0</v>
      </c>
      <c r="T94" s="8">
        <v>7922692.5778455175</v>
      </c>
      <c r="U94" s="8">
        <v>7922692.5778455175</v>
      </c>
      <c r="V94" s="8">
        <f t="shared" si="84"/>
        <v>0</v>
      </c>
      <c r="W94" s="8">
        <v>8010969.4660210069</v>
      </c>
      <c r="X94" s="8">
        <v>8010969.4660210069</v>
      </c>
      <c r="Y94" s="8">
        <f t="shared" si="85"/>
        <v>0</v>
      </c>
      <c r="Z94" s="8">
        <v>8120046.1959441314</v>
      </c>
      <c r="AA94" s="8">
        <v>8120046.1959441314</v>
      </c>
      <c r="AB94" s="8">
        <f t="shared" si="86"/>
        <v>0</v>
      </c>
      <c r="AC94" s="8">
        <v>8041659.8801209237</v>
      </c>
      <c r="AD94" s="8">
        <v>8041659.8801209237</v>
      </c>
      <c r="AE94" s="8">
        <f t="shared" si="87"/>
        <v>0</v>
      </c>
      <c r="AF94" s="8">
        <v>7754241.85066316</v>
      </c>
      <c r="AG94" s="8">
        <v>7754241.85066316</v>
      </c>
      <c r="AH94" s="8">
        <f t="shared" si="88"/>
        <v>0</v>
      </c>
      <c r="AI94" s="8">
        <v>7051417.6433892287</v>
      </c>
      <c r="AJ94" s="8">
        <v>7051417.6433892287</v>
      </c>
      <c r="AK94" s="8">
        <f t="shared" si="89"/>
        <v>0</v>
      </c>
      <c r="AL94" s="8">
        <v>90105916.459322885</v>
      </c>
      <c r="AM94" s="8">
        <v>90105916.459322885</v>
      </c>
      <c r="AN94" s="8">
        <f t="shared" si="90"/>
        <v>0</v>
      </c>
    </row>
    <row r="95" spans="1:40" x14ac:dyDescent="0.3">
      <c r="A95" s="11" t="s">
        <v>53</v>
      </c>
      <c r="B95" s="8">
        <v>2175552455.7167454</v>
      </c>
      <c r="C95" s="8">
        <v>2175552455.7167454</v>
      </c>
      <c r="D95" s="8">
        <f t="shared" si="78"/>
        <v>0</v>
      </c>
      <c r="E95" s="8">
        <v>2178882145.8953481</v>
      </c>
      <c r="F95" s="8">
        <v>2178882145.8953481</v>
      </c>
      <c r="G95" s="8">
        <f t="shared" si="79"/>
        <v>0</v>
      </c>
      <c r="H95" s="8">
        <v>2182506899.5953426</v>
      </c>
      <c r="I95" s="8">
        <v>2182506899.5953426</v>
      </c>
      <c r="J95" s="8">
        <f t="shared" si="80"/>
        <v>0</v>
      </c>
      <c r="K95" s="8">
        <v>2186593554.3630533</v>
      </c>
      <c r="L95" s="8">
        <v>2186593554.3630533</v>
      </c>
      <c r="M95" s="8">
        <f t="shared" si="81"/>
        <v>0</v>
      </c>
      <c r="N95" s="8">
        <v>2191050961.6879239</v>
      </c>
      <c r="O95" s="8">
        <v>2191050961.6879239</v>
      </c>
      <c r="P95" s="8">
        <f t="shared" si="82"/>
        <v>0</v>
      </c>
      <c r="Q95" s="8">
        <v>2195744171.5952687</v>
      </c>
      <c r="R95" s="8">
        <v>2195744171.5952687</v>
      </c>
      <c r="S95" s="8">
        <f t="shared" si="83"/>
        <v>0</v>
      </c>
      <c r="T95" s="8">
        <v>2200336658.9731145</v>
      </c>
      <c r="U95" s="8">
        <v>2200336658.9731145</v>
      </c>
      <c r="V95" s="8">
        <f t="shared" si="84"/>
        <v>0</v>
      </c>
      <c r="W95" s="8">
        <v>2205017423.2391357</v>
      </c>
      <c r="X95" s="8">
        <v>2205017423.2391357</v>
      </c>
      <c r="Y95" s="8">
        <f t="shared" si="85"/>
        <v>0</v>
      </c>
      <c r="Z95" s="8">
        <v>2209807264.2350798</v>
      </c>
      <c r="AA95" s="8">
        <v>2209807264.2350798</v>
      </c>
      <c r="AB95" s="8">
        <f t="shared" si="86"/>
        <v>0</v>
      </c>
      <c r="AC95" s="8">
        <v>2214518718.9152007</v>
      </c>
      <c r="AD95" s="8">
        <v>2214518718.9152007</v>
      </c>
      <c r="AE95" s="8">
        <f t="shared" si="87"/>
        <v>0</v>
      </c>
      <c r="AF95" s="8">
        <v>2218942755.5658641</v>
      </c>
      <c r="AG95" s="8">
        <v>2218942755.5658641</v>
      </c>
      <c r="AH95" s="8">
        <f t="shared" si="88"/>
        <v>0</v>
      </c>
      <c r="AI95" s="8">
        <v>2222663968.009253</v>
      </c>
      <c r="AJ95" s="8">
        <v>2222663968.009253</v>
      </c>
      <c r="AK95" s="8">
        <f t="shared" si="89"/>
        <v>0</v>
      </c>
      <c r="AL95" s="8">
        <v>2222663968.009253</v>
      </c>
      <c r="AM95" s="8">
        <v>2222663968.009253</v>
      </c>
      <c r="AN95" s="8">
        <f t="shared" si="90"/>
        <v>0</v>
      </c>
    </row>
    <row r="96" spans="1:40" x14ac:dyDescent="0.3">
      <c r="A96" s="11" t="s">
        <v>52</v>
      </c>
      <c r="B96" s="8">
        <v>979106319.60160542</v>
      </c>
      <c r="C96" s="8">
        <v>980610028.17028177</v>
      </c>
      <c r="D96" s="8">
        <f t="shared" si="78"/>
        <v>-1503708.5686763525</v>
      </c>
      <c r="E96" s="8">
        <v>980735284.39486682</v>
      </c>
      <c r="F96" s="8">
        <v>983744901.59660077</v>
      </c>
      <c r="G96" s="8">
        <f t="shared" si="79"/>
        <v>-3009617.2017339468</v>
      </c>
      <c r="H96" s="8">
        <v>982359712.38058996</v>
      </c>
      <c r="I96" s="8">
        <v>986877643.2938894</v>
      </c>
      <c r="J96" s="8">
        <f t="shared" si="80"/>
        <v>-4517930.9132994413</v>
      </c>
      <c r="K96" s="8">
        <v>983960844.23434126</v>
      </c>
      <c r="L96" s="8">
        <v>989989755.72130132</v>
      </c>
      <c r="M96" s="8">
        <f t="shared" si="81"/>
        <v>-6028911.4869600534</v>
      </c>
      <c r="N96" s="8">
        <v>985559511.74364126</v>
      </c>
      <c r="O96" s="8">
        <v>993102358.62573576</v>
      </c>
      <c r="P96" s="8">
        <f t="shared" si="82"/>
        <v>-7542846.8820945024</v>
      </c>
      <c r="Q96" s="8">
        <v>987187338.70919538</v>
      </c>
      <c r="R96" s="8">
        <v>996247285.57488358</v>
      </c>
      <c r="S96" s="8">
        <f t="shared" si="83"/>
        <v>-9059946.8656882048</v>
      </c>
      <c r="T96" s="8">
        <v>988858653.50848007</v>
      </c>
      <c r="U96" s="8">
        <v>999438911.66140628</v>
      </c>
      <c r="V96" s="8">
        <f t="shared" si="84"/>
        <v>-10580258.152926207</v>
      </c>
      <c r="W96" s="8">
        <v>990510464.13389277</v>
      </c>
      <c r="X96" s="8">
        <v>1002614240.5735841</v>
      </c>
      <c r="Y96" s="8">
        <f t="shared" si="85"/>
        <v>-12103776.439691305</v>
      </c>
      <c r="Z96" s="8">
        <v>992161356.65044272</v>
      </c>
      <c r="AA96" s="8">
        <v>1005791926.6278856</v>
      </c>
      <c r="AB96" s="8">
        <f t="shared" si="86"/>
        <v>-13630569.977442861</v>
      </c>
      <c r="AC96" s="8">
        <v>993821990.04521203</v>
      </c>
      <c r="AD96" s="8">
        <v>1008982639.4251612</v>
      </c>
      <c r="AE96" s="8">
        <f t="shared" si="87"/>
        <v>-15160649.379949212</v>
      </c>
      <c r="AF96" s="8">
        <v>995518239.29036987</v>
      </c>
      <c r="AG96" s="8">
        <v>1012212127.4302437</v>
      </c>
      <c r="AH96" s="8">
        <f t="shared" si="88"/>
        <v>-16693888.139873862</v>
      </c>
      <c r="AI96" s="8">
        <v>997313185.00914097</v>
      </c>
      <c r="AJ96" s="8">
        <v>1015543128.8075843</v>
      </c>
      <c r="AK96" s="8">
        <f t="shared" si="89"/>
        <v>-18229943.798443317</v>
      </c>
      <c r="AL96" s="8">
        <v>997313185.00914097</v>
      </c>
      <c r="AM96" s="8">
        <v>1015543128.8075843</v>
      </c>
      <c r="AN96" s="8">
        <f t="shared" si="90"/>
        <v>-18229943.798443317</v>
      </c>
    </row>
    <row r="97" spans="1:40" x14ac:dyDescent="0.3">
      <c r="A97" s="11" t="s">
        <v>62</v>
      </c>
      <c r="B97" s="8">
        <v>0</v>
      </c>
      <c r="C97" s="8">
        <v>0</v>
      </c>
      <c r="D97" s="8">
        <f t="shared" si="78"/>
        <v>0</v>
      </c>
      <c r="E97" s="8">
        <v>0</v>
      </c>
      <c r="F97" s="8">
        <v>0</v>
      </c>
      <c r="G97" s="8">
        <f t="shared" si="79"/>
        <v>0</v>
      </c>
      <c r="H97" s="8">
        <v>0</v>
      </c>
      <c r="I97" s="8">
        <v>0</v>
      </c>
      <c r="J97" s="8">
        <f t="shared" si="80"/>
        <v>0</v>
      </c>
      <c r="K97" s="8">
        <v>0</v>
      </c>
      <c r="L97" s="8">
        <v>0</v>
      </c>
      <c r="M97" s="8">
        <f t="shared" si="81"/>
        <v>0</v>
      </c>
      <c r="N97" s="8">
        <v>0</v>
      </c>
      <c r="O97" s="8">
        <v>0</v>
      </c>
      <c r="P97" s="8">
        <f t="shared" si="82"/>
        <v>0</v>
      </c>
      <c r="Q97" s="8">
        <v>0</v>
      </c>
      <c r="R97" s="8">
        <v>0</v>
      </c>
      <c r="S97" s="8">
        <f t="shared" si="83"/>
        <v>0</v>
      </c>
      <c r="T97" s="8">
        <v>0</v>
      </c>
      <c r="U97" s="8">
        <v>0</v>
      </c>
      <c r="V97" s="8">
        <f t="shared" si="84"/>
        <v>0</v>
      </c>
      <c r="W97" s="8">
        <v>0</v>
      </c>
      <c r="X97" s="8">
        <v>0</v>
      </c>
      <c r="Y97" s="8">
        <f t="shared" si="85"/>
        <v>0</v>
      </c>
      <c r="Z97" s="8">
        <v>0</v>
      </c>
      <c r="AA97" s="8">
        <v>0</v>
      </c>
      <c r="AB97" s="8">
        <f t="shared" si="86"/>
        <v>0</v>
      </c>
      <c r="AC97" s="8">
        <v>0</v>
      </c>
      <c r="AD97" s="8">
        <v>0</v>
      </c>
      <c r="AE97" s="8">
        <f t="shared" si="87"/>
        <v>0</v>
      </c>
      <c r="AF97" s="8">
        <v>0</v>
      </c>
      <c r="AG97" s="8">
        <v>0</v>
      </c>
      <c r="AH97" s="8">
        <f t="shared" si="88"/>
        <v>0</v>
      </c>
      <c r="AI97" s="8">
        <v>0</v>
      </c>
      <c r="AJ97" s="8">
        <v>0</v>
      </c>
      <c r="AK97" s="8">
        <f t="shared" si="89"/>
        <v>0</v>
      </c>
      <c r="AL97" s="8">
        <v>0</v>
      </c>
      <c r="AM97" s="8">
        <v>0</v>
      </c>
      <c r="AN97" s="8">
        <f t="shared" si="90"/>
        <v>0</v>
      </c>
    </row>
    <row r="98" spans="1:40" x14ac:dyDescent="0.3">
      <c r="A98" s="11" t="s">
        <v>61</v>
      </c>
      <c r="B98" s="8">
        <v>-3330205.2</v>
      </c>
      <c r="C98" s="8">
        <v>-3330205.2</v>
      </c>
      <c r="D98" s="8">
        <f t="shared" si="78"/>
        <v>0</v>
      </c>
      <c r="E98" s="8">
        <v>-3330205.2</v>
      </c>
      <c r="F98" s="8">
        <v>-3330205.2</v>
      </c>
      <c r="G98" s="8">
        <f t="shared" si="79"/>
        <v>0</v>
      </c>
      <c r="H98" s="8">
        <v>-3330205.2</v>
      </c>
      <c r="I98" s="8">
        <v>-3330205.2</v>
      </c>
      <c r="J98" s="8">
        <f t="shared" si="80"/>
        <v>0</v>
      </c>
      <c r="K98" s="8">
        <v>-3330205.2</v>
      </c>
      <c r="L98" s="8">
        <v>-3330205.2</v>
      </c>
      <c r="M98" s="8">
        <f t="shared" si="81"/>
        <v>0</v>
      </c>
      <c r="N98" s="8">
        <v>-3330205.2</v>
      </c>
      <c r="O98" s="8">
        <v>-3330205.2</v>
      </c>
      <c r="P98" s="8">
        <f t="shared" si="82"/>
        <v>0</v>
      </c>
      <c r="Q98" s="8">
        <v>-3330205.2</v>
      </c>
      <c r="R98" s="8">
        <v>-3330205.2</v>
      </c>
      <c r="S98" s="8">
        <f t="shared" si="83"/>
        <v>0</v>
      </c>
      <c r="T98" s="8">
        <v>-3330205.2</v>
      </c>
      <c r="U98" s="8">
        <v>-3330205.2</v>
      </c>
      <c r="V98" s="8">
        <f t="shared" si="84"/>
        <v>0</v>
      </c>
      <c r="W98" s="8">
        <v>-3330205.2</v>
      </c>
      <c r="X98" s="8">
        <v>-3330205.2</v>
      </c>
      <c r="Y98" s="8">
        <f t="shared" si="85"/>
        <v>0</v>
      </c>
      <c r="Z98" s="8">
        <v>-3330205.2</v>
      </c>
      <c r="AA98" s="8">
        <v>-3330205.2</v>
      </c>
      <c r="AB98" s="8">
        <f t="shared" si="86"/>
        <v>0</v>
      </c>
      <c r="AC98" s="8">
        <v>-3330205.2</v>
      </c>
      <c r="AD98" s="8">
        <v>-3330205.2</v>
      </c>
      <c r="AE98" s="8">
        <f t="shared" si="87"/>
        <v>0</v>
      </c>
      <c r="AF98" s="8">
        <v>-3330205.2</v>
      </c>
      <c r="AG98" s="8">
        <v>-3330205.2</v>
      </c>
      <c r="AH98" s="8">
        <f t="shared" si="88"/>
        <v>0</v>
      </c>
      <c r="AI98" s="8">
        <v>-3330205.2</v>
      </c>
      <c r="AJ98" s="8">
        <v>-3330205.2</v>
      </c>
      <c r="AK98" s="8">
        <f t="shared" si="89"/>
        <v>0</v>
      </c>
      <c r="AL98" s="8">
        <v>-39962462.399999999</v>
      </c>
      <c r="AM98" s="8">
        <v>-39962462.399999999</v>
      </c>
      <c r="AN98" s="8">
        <f t="shared" si="90"/>
        <v>0</v>
      </c>
    </row>
    <row r="100" spans="1:40" x14ac:dyDescent="0.3">
      <c r="A100" s="10" t="s">
        <v>141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</row>
    <row r="101" spans="1:40" x14ac:dyDescent="0.3">
      <c r="A101" s="11" t="s">
        <v>54</v>
      </c>
      <c r="B101" s="8">
        <v>5.1772500000000013E-2</v>
      </c>
      <c r="C101" s="8">
        <v>3.4477499999999994E-2</v>
      </c>
      <c r="D101" s="8">
        <f t="shared" ref="D101:D108" si="91">B101 - C101</f>
        <v>1.7295000000000019E-2</v>
      </c>
      <c r="E101" s="8">
        <v>5.1772500000000013E-2</v>
      </c>
      <c r="F101" s="8">
        <v>3.4477499999999994E-2</v>
      </c>
      <c r="G101" s="8">
        <f t="shared" ref="G101:G108" si="92">E101 - F101</f>
        <v>1.7295000000000019E-2</v>
      </c>
      <c r="H101" s="8">
        <v>5.1772500000000013E-2</v>
      </c>
      <c r="I101" s="8">
        <v>3.4477499999999994E-2</v>
      </c>
      <c r="J101" s="8">
        <f t="shared" ref="J101:J108" si="93">H101 - I101</f>
        <v>1.7295000000000019E-2</v>
      </c>
      <c r="K101" s="8">
        <v>5.1772500000000013E-2</v>
      </c>
      <c r="L101" s="8">
        <v>3.4477499999999994E-2</v>
      </c>
      <c r="M101" s="8">
        <f t="shared" ref="M101:M108" si="94">K101 - L101</f>
        <v>1.7295000000000019E-2</v>
      </c>
      <c r="N101" s="8">
        <v>5.1772500000000013E-2</v>
      </c>
      <c r="O101" s="8">
        <v>3.4477499999999994E-2</v>
      </c>
      <c r="P101" s="8">
        <f t="shared" ref="P101:P108" si="95">N101 - O101</f>
        <v>1.7295000000000019E-2</v>
      </c>
      <c r="Q101" s="8">
        <v>5.1772500000000013E-2</v>
      </c>
      <c r="R101" s="8">
        <v>3.4477499999999994E-2</v>
      </c>
      <c r="S101" s="8">
        <f t="shared" ref="S101:S108" si="96">Q101 - R101</f>
        <v>1.7295000000000019E-2</v>
      </c>
      <c r="T101" s="8">
        <v>5.1772500000000013E-2</v>
      </c>
      <c r="U101" s="8">
        <v>3.4477499999999994E-2</v>
      </c>
      <c r="V101" s="8">
        <f t="shared" ref="V101:V108" si="97">T101 - U101</f>
        <v>1.7295000000000019E-2</v>
      </c>
      <c r="W101" s="8">
        <v>5.1772500000000013E-2</v>
      </c>
      <c r="X101" s="8">
        <v>3.4477499999999994E-2</v>
      </c>
      <c r="Y101" s="8">
        <f t="shared" ref="Y101:Y108" si="98">W101 - X101</f>
        <v>1.7295000000000019E-2</v>
      </c>
      <c r="Z101" s="8">
        <v>5.1772500000000013E-2</v>
      </c>
      <c r="AA101" s="8">
        <v>3.4477499999999994E-2</v>
      </c>
      <c r="AB101" s="8">
        <f t="shared" ref="AB101:AB108" si="99">Z101 - AA101</f>
        <v>1.7295000000000019E-2</v>
      </c>
      <c r="AC101" s="8">
        <v>5.1772500000000013E-2</v>
      </c>
      <c r="AD101" s="8">
        <v>3.4477499999999994E-2</v>
      </c>
      <c r="AE101" s="8">
        <f t="shared" ref="AE101:AE108" si="100">AC101 - AD101</f>
        <v>1.7295000000000019E-2</v>
      </c>
      <c r="AF101" s="8">
        <v>5.1772500000000013E-2</v>
      </c>
      <c r="AG101" s="8">
        <v>3.4477499999999994E-2</v>
      </c>
      <c r="AH101" s="8">
        <f t="shared" ref="AH101:AH108" si="101">AF101 - AG101</f>
        <v>1.7295000000000019E-2</v>
      </c>
      <c r="AI101" s="8">
        <v>5.1772500000000013E-2</v>
      </c>
      <c r="AJ101" s="8">
        <v>3.4477499999999994E-2</v>
      </c>
      <c r="AK101" s="8">
        <f t="shared" ref="AK101:AK108" si="102">AI101 - AJ101</f>
        <v>1.7295000000000019E-2</v>
      </c>
      <c r="AL101" s="8">
        <v>5.1772500000000013E-2</v>
      </c>
      <c r="AM101" s="8">
        <v>3.4477499999999994E-2</v>
      </c>
      <c r="AN101" s="8">
        <f t="shared" ref="AN101:AN108" si="103">AL101 - AM101</f>
        <v>1.7295000000000019E-2</v>
      </c>
    </row>
    <row r="102" spans="1:40" x14ac:dyDescent="0.3">
      <c r="A102" s="11" t="s">
        <v>16</v>
      </c>
      <c r="B102" s="8">
        <v>3187186.7739335881</v>
      </c>
      <c r="C102" s="8">
        <v>3125265.9097770308</v>
      </c>
      <c r="D102" s="8">
        <f t="shared" si="91"/>
        <v>61920.864156557247</v>
      </c>
      <c r="E102" s="8">
        <v>3226554.9411892928</v>
      </c>
      <c r="F102" s="8">
        <v>3149657.9853062988</v>
      </c>
      <c r="G102" s="8">
        <f t="shared" si="92"/>
        <v>76896.955882993992</v>
      </c>
      <c r="H102" s="8">
        <v>3267750.9862761809</v>
      </c>
      <c r="I102" s="8">
        <v>3175197.7980784033</v>
      </c>
      <c r="J102" s="8">
        <f t="shared" si="93"/>
        <v>92553.188197777607</v>
      </c>
      <c r="K102" s="8">
        <v>3311281.0579134477</v>
      </c>
      <c r="L102" s="8">
        <v>3202203.1624053959</v>
      </c>
      <c r="M102" s="8">
        <f t="shared" si="94"/>
        <v>109077.89550805185</v>
      </c>
      <c r="N102" s="8">
        <v>3357378.5358675909</v>
      </c>
      <c r="O102" s="8">
        <v>3230820.6190708932</v>
      </c>
      <c r="P102" s="8">
        <f t="shared" si="95"/>
        <v>126557.91679669777</v>
      </c>
      <c r="Q102" s="8">
        <v>3405346.2674908582</v>
      </c>
      <c r="R102" s="8">
        <v>3260612.4210635144</v>
      </c>
      <c r="S102" s="8">
        <f t="shared" si="96"/>
        <v>144733.84642734379</v>
      </c>
      <c r="T102" s="8">
        <v>3453730.5052950047</v>
      </c>
      <c r="U102" s="8">
        <v>3290665.7501929668</v>
      </c>
      <c r="V102" s="8">
        <f t="shared" si="97"/>
        <v>163064.75510203792</v>
      </c>
      <c r="W102" s="8">
        <v>3502076.3681768561</v>
      </c>
      <c r="X102" s="8">
        <v>3320694.9834409785</v>
      </c>
      <c r="Y102" s="8">
        <f t="shared" si="98"/>
        <v>181381.38473587763</v>
      </c>
      <c r="Z102" s="8">
        <v>3551030.751709586</v>
      </c>
      <c r="AA102" s="8">
        <v>3351106.3110511694</v>
      </c>
      <c r="AB102" s="8">
        <f t="shared" si="99"/>
        <v>199924.4406584166</v>
      </c>
      <c r="AC102" s="8">
        <v>3600079.7661436573</v>
      </c>
      <c r="AD102" s="8">
        <v>3381577.0580645278</v>
      </c>
      <c r="AE102" s="8">
        <f t="shared" si="100"/>
        <v>218502.70807912946</v>
      </c>
      <c r="AF102" s="8">
        <v>3648000.8585237586</v>
      </c>
      <c r="AG102" s="8">
        <v>3411339.5749509754</v>
      </c>
      <c r="AH102" s="8">
        <f t="shared" si="101"/>
        <v>236661.28357278323</v>
      </c>
      <c r="AI102" s="8">
        <v>3692868.6354580717</v>
      </c>
      <c r="AJ102" s="8">
        <v>3439184.8937668111</v>
      </c>
      <c r="AK102" s="8">
        <f t="shared" si="102"/>
        <v>253683.7416912606</v>
      </c>
      <c r="AL102" s="8">
        <v>41203285.447977893</v>
      </c>
      <c r="AM102" s="8">
        <v>39338326.467168964</v>
      </c>
      <c r="AN102" s="8">
        <f t="shared" si="103"/>
        <v>1864958.9808089286</v>
      </c>
    </row>
    <row r="103" spans="1:40" x14ac:dyDescent="0.3">
      <c r="A103" s="11" t="s">
        <v>19</v>
      </c>
      <c r="B103" s="8">
        <v>-1.5766653168863237E-3</v>
      </c>
      <c r="C103" s="8">
        <v>-1.4299987757806192E-3</v>
      </c>
      <c r="D103" s="8">
        <f t="shared" si="91"/>
        <v>-1.4666654110570445E-4</v>
      </c>
      <c r="E103" s="8">
        <v>-1.5766653168863237E-3</v>
      </c>
      <c r="F103" s="8">
        <v>-1.4299987757806192E-3</v>
      </c>
      <c r="G103" s="8">
        <f t="shared" si="92"/>
        <v>-1.4666654110570445E-4</v>
      </c>
      <c r="H103" s="8">
        <v>-1.5766653168863237E-3</v>
      </c>
      <c r="I103" s="8">
        <v>-1.4299987757806192E-3</v>
      </c>
      <c r="J103" s="8">
        <f t="shared" si="93"/>
        <v>-1.4666654110570445E-4</v>
      </c>
      <c r="K103" s="8">
        <v>-1.5766653168863237E-3</v>
      </c>
      <c r="L103" s="8">
        <v>-1.4299987757806192E-3</v>
      </c>
      <c r="M103" s="8">
        <f t="shared" si="94"/>
        <v>-1.4666654110570445E-4</v>
      </c>
      <c r="N103" s="8">
        <v>-1.5766653168863237E-3</v>
      </c>
      <c r="O103" s="8">
        <v>-1.4299987757806192E-3</v>
      </c>
      <c r="P103" s="8">
        <f t="shared" si="95"/>
        <v>-1.4666654110570445E-4</v>
      </c>
      <c r="Q103" s="8">
        <v>-1.5766653168863237E-3</v>
      </c>
      <c r="R103" s="8">
        <v>-1.4299987757806192E-3</v>
      </c>
      <c r="S103" s="8">
        <f t="shared" si="96"/>
        <v>-1.4666654110570445E-4</v>
      </c>
      <c r="T103" s="8">
        <v>-1.5766653168863237E-3</v>
      </c>
      <c r="U103" s="8">
        <v>-1.4299987757806192E-3</v>
      </c>
      <c r="V103" s="8">
        <f t="shared" si="97"/>
        <v>-1.4666654110570445E-4</v>
      </c>
      <c r="W103" s="8">
        <v>-1.5766653168863237E-3</v>
      </c>
      <c r="X103" s="8">
        <v>-1.4299987757806192E-3</v>
      </c>
      <c r="Y103" s="8">
        <f t="shared" si="98"/>
        <v>-1.4666654110570445E-4</v>
      </c>
      <c r="Z103" s="8">
        <v>-1.5766653168863237E-3</v>
      </c>
      <c r="AA103" s="8">
        <v>-1.4299987757806192E-3</v>
      </c>
      <c r="AB103" s="8">
        <f t="shared" si="99"/>
        <v>-1.4666654110570445E-4</v>
      </c>
      <c r="AC103" s="8">
        <v>-1.5766653168863237E-3</v>
      </c>
      <c r="AD103" s="8">
        <v>-1.4299987757806192E-3</v>
      </c>
      <c r="AE103" s="8">
        <f t="shared" si="100"/>
        <v>-1.4666654110570445E-4</v>
      </c>
      <c r="AF103" s="8">
        <v>-1.5766653168863237E-3</v>
      </c>
      <c r="AG103" s="8">
        <v>-1.4299987757806192E-3</v>
      </c>
      <c r="AH103" s="8">
        <f t="shared" si="101"/>
        <v>-1.4666654110570445E-4</v>
      </c>
      <c r="AI103" s="8">
        <v>-1.5766653168863237E-3</v>
      </c>
      <c r="AJ103" s="8">
        <v>-1.4299987757806192E-3</v>
      </c>
      <c r="AK103" s="8">
        <f t="shared" si="102"/>
        <v>-1.4666654110570445E-4</v>
      </c>
      <c r="AL103" s="8">
        <v>-1.8919983802635886E-2</v>
      </c>
      <c r="AM103" s="8">
        <v>-1.7159985309367427E-2</v>
      </c>
      <c r="AN103" s="8">
        <f t="shared" si="103"/>
        <v>-1.7599984932684595E-3</v>
      </c>
    </row>
    <row r="104" spans="1:40" x14ac:dyDescent="0.3">
      <c r="A104" s="11" t="s">
        <v>63</v>
      </c>
      <c r="B104" s="8">
        <v>10949056.873625122</v>
      </c>
      <c r="C104" s="8">
        <v>10949056.873625122</v>
      </c>
      <c r="D104" s="8">
        <f t="shared" si="91"/>
        <v>0</v>
      </c>
      <c r="E104" s="8">
        <v>11461472.621279849</v>
      </c>
      <c r="F104" s="8">
        <v>11461472.621279849</v>
      </c>
      <c r="G104" s="8">
        <f t="shared" si="92"/>
        <v>0</v>
      </c>
      <c r="H104" s="8">
        <v>11969267.756146196</v>
      </c>
      <c r="I104" s="8">
        <v>11969267.756146196</v>
      </c>
      <c r="J104" s="8">
        <f t="shared" si="93"/>
        <v>0</v>
      </c>
      <c r="K104" s="8">
        <v>12764185.114513882</v>
      </c>
      <c r="L104" s="8">
        <v>12764185.114513882</v>
      </c>
      <c r="M104" s="8">
        <f t="shared" si="94"/>
        <v>0</v>
      </c>
      <c r="N104" s="8">
        <v>13402238.723705821</v>
      </c>
      <c r="O104" s="8">
        <v>13402238.723705821</v>
      </c>
      <c r="P104" s="8">
        <f t="shared" si="95"/>
        <v>0</v>
      </c>
      <c r="Q104" s="8">
        <v>13808047.627513019</v>
      </c>
      <c r="R104" s="8">
        <v>13808047.627513019</v>
      </c>
      <c r="S104" s="8">
        <f t="shared" si="96"/>
        <v>0</v>
      </c>
      <c r="T104" s="8">
        <v>13634707.289778082</v>
      </c>
      <c r="U104" s="8">
        <v>13634707.289778082</v>
      </c>
      <c r="V104" s="8">
        <f t="shared" si="97"/>
        <v>0</v>
      </c>
      <c r="W104" s="8">
        <v>13786629.066232076</v>
      </c>
      <c r="X104" s="8">
        <v>13786629.066232076</v>
      </c>
      <c r="Y104" s="8">
        <f t="shared" si="98"/>
        <v>0</v>
      </c>
      <c r="Z104" s="8">
        <v>13974346.722826125</v>
      </c>
      <c r="AA104" s="8">
        <v>13974346.722826125</v>
      </c>
      <c r="AB104" s="8">
        <f t="shared" si="99"/>
        <v>0</v>
      </c>
      <c r="AC104" s="8">
        <v>13839446.313492814</v>
      </c>
      <c r="AD104" s="8">
        <v>13839446.313492814</v>
      </c>
      <c r="AE104" s="8">
        <f t="shared" si="100"/>
        <v>0</v>
      </c>
      <c r="AF104" s="8">
        <v>13344808.832237968</v>
      </c>
      <c r="AG104" s="8">
        <v>13344808.832237968</v>
      </c>
      <c r="AH104" s="8">
        <f t="shared" si="101"/>
        <v>0</v>
      </c>
      <c r="AI104" s="8">
        <v>12135270.250727588</v>
      </c>
      <c r="AJ104" s="8">
        <v>12135270.250727588</v>
      </c>
      <c r="AK104" s="8">
        <f t="shared" si="102"/>
        <v>0</v>
      </c>
      <c r="AL104" s="8">
        <v>155069477.19207856</v>
      </c>
      <c r="AM104" s="8">
        <v>155069477.19207856</v>
      </c>
      <c r="AN104" s="8">
        <f t="shared" si="103"/>
        <v>0</v>
      </c>
    </row>
    <row r="105" spans="1:40" x14ac:dyDescent="0.3">
      <c r="A105" s="11" t="s">
        <v>53</v>
      </c>
      <c r="B105" s="8">
        <v>1258119187.7659223</v>
      </c>
      <c r="C105" s="8">
        <v>1258119187.7659223</v>
      </c>
      <c r="D105" s="8">
        <f t="shared" si="91"/>
        <v>0</v>
      </c>
      <c r="E105" s="8">
        <v>1269270255.197202</v>
      </c>
      <c r="F105" s="8">
        <v>1269270255.197202</v>
      </c>
      <c r="G105" s="8">
        <f t="shared" si="92"/>
        <v>0</v>
      </c>
      <c r="H105" s="8">
        <v>1280929117.7633483</v>
      </c>
      <c r="I105" s="8">
        <v>1280929117.7633483</v>
      </c>
      <c r="J105" s="8">
        <f t="shared" si="93"/>
        <v>0</v>
      </c>
      <c r="K105" s="8">
        <v>1293382897.6878622</v>
      </c>
      <c r="L105" s="8">
        <v>1293382897.6878622</v>
      </c>
      <c r="M105" s="8">
        <f t="shared" si="94"/>
        <v>0</v>
      </c>
      <c r="N105" s="8">
        <v>1306474731.2215681</v>
      </c>
      <c r="O105" s="8">
        <v>1306474731.2215681</v>
      </c>
      <c r="P105" s="8">
        <f t="shared" si="95"/>
        <v>0</v>
      </c>
      <c r="Q105" s="8">
        <v>1319972373.6590812</v>
      </c>
      <c r="R105" s="8">
        <v>1319972373.6590812</v>
      </c>
      <c r="S105" s="8">
        <f t="shared" si="96"/>
        <v>0</v>
      </c>
      <c r="T105" s="8">
        <v>1333296675.7588592</v>
      </c>
      <c r="U105" s="8">
        <v>1333296675.7588592</v>
      </c>
      <c r="V105" s="8">
        <f t="shared" si="97"/>
        <v>0</v>
      </c>
      <c r="W105" s="8">
        <v>1346772899.6350913</v>
      </c>
      <c r="X105" s="8">
        <v>1346772899.6350913</v>
      </c>
      <c r="Y105" s="8">
        <f t="shared" si="98"/>
        <v>0</v>
      </c>
      <c r="Z105" s="8">
        <v>1360436841.1679175</v>
      </c>
      <c r="AA105" s="8">
        <v>1360436841.1679175</v>
      </c>
      <c r="AB105" s="8">
        <f t="shared" si="99"/>
        <v>0</v>
      </c>
      <c r="AC105" s="8">
        <v>1373965882.2914102</v>
      </c>
      <c r="AD105" s="8">
        <v>1373965882.2914102</v>
      </c>
      <c r="AE105" s="8">
        <f t="shared" si="100"/>
        <v>0</v>
      </c>
      <c r="AF105" s="8">
        <v>1387000285.9336483</v>
      </c>
      <c r="AG105" s="8">
        <v>1387000285.9336483</v>
      </c>
      <c r="AH105" s="8">
        <f t="shared" si="101"/>
        <v>0</v>
      </c>
      <c r="AI105" s="8">
        <v>1398825150.9943759</v>
      </c>
      <c r="AJ105" s="8">
        <v>1398825150.9943759</v>
      </c>
      <c r="AK105" s="8">
        <f t="shared" si="102"/>
        <v>0</v>
      </c>
      <c r="AL105" s="8">
        <v>1398825150.9943759</v>
      </c>
      <c r="AM105" s="8">
        <v>1398825150.9943759</v>
      </c>
      <c r="AN105" s="8">
        <f t="shared" si="103"/>
        <v>0</v>
      </c>
    </row>
    <row r="106" spans="1:40" x14ac:dyDescent="0.3">
      <c r="A106" s="11" t="s">
        <v>52</v>
      </c>
      <c r="B106" s="8">
        <v>438542192.95064986</v>
      </c>
      <c r="C106" s="8">
        <v>438480272.08649331</v>
      </c>
      <c r="D106" s="8">
        <f t="shared" si="91"/>
        <v>61920.864156544209</v>
      </c>
      <c r="E106" s="8">
        <v>440719284.96662384</v>
      </c>
      <c r="F106" s="8">
        <v>440580467.14658427</v>
      </c>
      <c r="G106" s="8">
        <f t="shared" si="92"/>
        <v>138817.82003957033</v>
      </c>
      <c r="H106" s="8">
        <v>442914954.45113623</v>
      </c>
      <c r="I106" s="8">
        <v>442683583.44289893</v>
      </c>
      <c r="J106" s="8">
        <f t="shared" si="93"/>
        <v>231371.0082373023</v>
      </c>
      <c r="K106" s="8">
        <v>445097639.11066246</v>
      </c>
      <c r="L106" s="8">
        <v>444757190.20691705</v>
      </c>
      <c r="M106" s="8">
        <f t="shared" si="94"/>
        <v>340448.90374541283</v>
      </c>
      <c r="N106" s="8">
        <v>447303983.90776795</v>
      </c>
      <c r="O106" s="8">
        <v>446836977.08722591</v>
      </c>
      <c r="P106" s="8">
        <f t="shared" si="95"/>
        <v>467006.82054203749</v>
      </c>
      <c r="Q106" s="8">
        <v>449588990.89281392</v>
      </c>
      <c r="R106" s="8">
        <v>448977250.22584456</v>
      </c>
      <c r="S106" s="8">
        <f t="shared" si="96"/>
        <v>611740.66696935892</v>
      </c>
      <c r="T106" s="8">
        <v>451977447.58371896</v>
      </c>
      <c r="U106" s="8">
        <v>451202642.16164756</v>
      </c>
      <c r="V106" s="8">
        <f t="shared" si="97"/>
        <v>774805.4220713973</v>
      </c>
      <c r="W106" s="8">
        <v>454360934.82691437</v>
      </c>
      <c r="X106" s="8">
        <v>453404748.02010703</v>
      </c>
      <c r="Y106" s="8">
        <f t="shared" si="98"/>
        <v>956186.80680733919</v>
      </c>
      <c r="Z106" s="8">
        <v>456771626.87854129</v>
      </c>
      <c r="AA106" s="8">
        <v>455615515.63107562</v>
      </c>
      <c r="AB106" s="8">
        <f t="shared" si="99"/>
        <v>1156111.2474656701</v>
      </c>
      <c r="AC106" s="8">
        <v>459227896.79310691</v>
      </c>
      <c r="AD106" s="8">
        <v>457853282.83756208</v>
      </c>
      <c r="AE106" s="8">
        <f t="shared" si="100"/>
        <v>1374613.9555448294</v>
      </c>
      <c r="AF106" s="8">
        <v>461773925.72330165</v>
      </c>
      <c r="AG106" s="8">
        <v>460162650.48418403</v>
      </c>
      <c r="AH106" s="8">
        <f t="shared" si="101"/>
        <v>1611275.2391176224</v>
      </c>
      <c r="AI106" s="8">
        <v>464517329.06040138</v>
      </c>
      <c r="AJ106" s="8">
        <v>462652370.07959241</v>
      </c>
      <c r="AK106" s="8">
        <f t="shared" si="102"/>
        <v>1864958.9808089733</v>
      </c>
      <c r="AL106" s="8">
        <v>464517329.06040138</v>
      </c>
      <c r="AM106" s="8">
        <v>462652370.07959241</v>
      </c>
      <c r="AN106" s="8">
        <f t="shared" si="103"/>
        <v>1864958.9808089733</v>
      </c>
    </row>
    <row r="107" spans="1:40" x14ac:dyDescent="0.3">
      <c r="A107" s="11" t="s">
        <v>62</v>
      </c>
      <c r="B107" s="8">
        <v>0</v>
      </c>
      <c r="C107" s="8">
        <v>0</v>
      </c>
      <c r="D107" s="8">
        <f t="shared" si="91"/>
        <v>0</v>
      </c>
      <c r="E107" s="8">
        <v>0</v>
      </c>
      <c r="F107" s="8">
        <v>0</v>
      </c>
      <c r="G107" s="8">
        <f t="shared" si="92"/>
        <v>0</v>
      </c>
      <c r="H107" s="8">
        <v>0</v>
      </c>
      <c r="I107" s="8">
        <v>0</v>
      </c>
      <c r="J107" s="8">
        <f t="shared" si="93"/>
        <v>0</v>
      </c>
      <c r="K107" s="8">
        <v>0</v>
      </c>
      <c r="L107" s="8">
        <v>0</v>
      </c>
      <c r="M107" s="8">
        <f t="shared" si="94"/>
        <v>0</v>
      </c>
      <c r="N107" s="8">
        <v>0</v>
      </c>
      <c r="O107" s="8">
        <v>0</v>
      </c>
      <c r="P107" s="8">
        <f t="shared" si="95"/>
        <v>0</v>
      </c>
      <c r="Q107" s="8">
        <v>0</v>
      </c>
      <c r="R107" s="8">
        <v>0</v>
      </c>
      <c r="S107" s="8">
        <f t="shared" si="96"/>
        <v>0</v>
      </c>
      <c r="T107" s="8">
        <v>0</v>
      </c>
      <c r="U107" s="8">
        <v>0</v>
      </c>
      <c r="V107" s="8">
        <f t="shared" si="97"/>
        <v>0</v>
      </c>
      <c r="W107" s="8">
        <v>0</v>
      </c>
      <c r="X107" s="8">
        <v>0</v>
      </c>
      <c r="Y107" s="8">
        <f t="shared" si="98"/>
        <v>0</v>
      </c>
      <c r="Z107" s="8">
        <v>0</v>
      </c>
      <c r="AA107" s="8">
        <v>0</v>
      </c>
      <c r="AB107" s="8">
        <f t="shared" si="99"/>
        <v>0</v>
      </c>
      <c r="AC107" s="8">
        <v>0</v>
      </c>
      <c r="AD107" s="8">
        <v>0</v>
      </c>
      <c r="AE107" s="8">
        <f t="shared" si="100"/>
        <v>0</v>
      </c>
      <c r="AF107" s="8">
        <v>0</v>
      </c>
      <c r="AG107" s="8">
        <v>0</v>
      </c>
      <c r="AH107" s="8">
        <f t="shared" si="101"/>
        <v>0</v>
      </c>
      <c r="AI107" s="8">
        <v>0</v>
      </c>
      <c r="AJ107" s="8">
        <v>0</v>
      </c>
      <c r="AK107" s="8">
        <f t="shared" si="102"/>
        <v>0</v>
      </c>
      <c r="AL107" s="8">
        <v>0</v>
      </c>
      <c r="AM107" s="8">
        <v>0</v>
      </c>
      <c r="AN107" s="8">
        <f t="shared" si="103"/>
        <v>0</v>
      </c>
    </row>
    <row r="108" spans="1:40" x14ac:dyDescent="0.3">
      <c r="A108" s="11" t="s">
        <v>61</v>
      </c>
      <c r="B108" s="8">
        <v>-310405.19</v>
      </c>
      <c r="C108" s="8">
        <v>-310405.19</v>
      </c>
      <c r="D108" s="8">
        <f t="shared" si="91"/>
        <v>0</v>
      </c>
      <c r="E108" s="8">
        <v>-310405.19</v>
      </c>
      <c r="F108" s="8">
        <v>-310405.19</v>
      </c>
      <c r="G108" s="8">
        <f t="shared" si="92"/>
        <v>0</v>
      </c>
      <c r="H108" s="8">
        <v>-310405.19</v>
      </c>
      <c r="I108" s="8">
        <v>-310405.19</v>
      </c>
      <c r="J108" s="8">
        <f t="shared" si="93"/>
        <v>0</v>
      </c>
      <c r="K108" s="8">
        <v>-310405.19</v>
      </c>
      <c r="L108" s="8">
        <v>-310405.19</v>
      </c>
      <c r="M108" s="8">
        <f t="shared" si="94"/>
        <v>0</v>
      </c>
      <c r="N108" s="8">
        <v>-310405.19</v>
      </c>
      <c r="O108" s="8">
        <v>-310405.19</v>
      </c>
      <c r="P108" s="8">
        <f t="shared" si="95"/>
        <v>0</v>
      </c>
      <c r="Q108" s="8">
        <v>-310405.19</v>
      </c>
      <c r="R108" s="8">
        <v>-310405.19</v>
      </c>
      <c r="S108" s="8">
        <f t="shared" si="96"/>
        <v>0</v>
      </c>
      <c r="T108" s="8">
        <v>-310405.19</v>
      </c>
      <c r="U108" s="8">
        <v>-310405.19</v>
      </c>
      <c r="V108" s="8">
        <f t="shared" si="97"/>
        <v>0</v>
      </c>
      <c r="W108" s="8">
        <v>-310405.19</v>
      </c>
      <c r="X108" s="8">
        <v>-310405.19</v>
      </c>
      <c r="Y108" s="8">
        <f t="shared" si="98"/>
        <v>0</v>
      </c>
      <c r="Z108" s="8">
        <v>-310405.19</v>
      </c>
      <c r="AA108" s="8">
        <v>-310405.19</v>
      </c>
      <c r="AB108" s="8">
        <f t="shared" si="99"/>
        <v>0</v>
      </c>
      <c r="AC108" s="8">
        <v>-310405.19</v>
      </c>
      <c r="AD108" s="8">
        <v>-310405.19</v>
      </c>
      <c r="AE108" s="8">
        <f t="shared" si="100"/>
        <v>0</v>
      </c>
      <c r="AF108" s="8">
        <v>-310405.19</v>
      </c>
      <c r="AG108" s="8">
        <v>-310405.19</v>
      </c>
      <c r="AH108" s="8">
        <f t="shared" si="101"/>
        <v>0</v>
      </c>
      <c r="AI108" s="8">
        <v>-310405.19</v>
      </c>
      <c r="AJ108" s="8">
        <v>-310405.19</v>
      </c>
      <c r="AK108" s="8">
        <f t="shared" si="102"/>
        <v>0</v>
      </c>
      <c r="AL108" s="8">
        <v>-3724862.2800000003</v>
      </c>
      <c r="AM108" s="8">
        <v>-3724862.2800000003</v>
      </c>
      <c r="AN108" s="8">
        <f t="shared" si="103"/>
        <v>0</v>
      </c>
    </row>
    <row r="110" spans="1:40" x14ac:dyDescent="0.3">
      <c r="A110" s="10" t="s">
        <v>150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</row>
    <row r="111" spans="1:40" x14ac:dyDescent="0.3">
      <c r="A111" s="11" t="s">
        <v>54</v>
      </c>
      <c r="B111" s="8">
        <v>2.7791666666666662E-2</v>
      </c>
      <c r="C111" s="8">
        <v>2.208333333333333E-2</v>
      </c>
      <c r="D111" s="8">
        <f t="shared" ref="D111:D116" si="104">B111 - C111</f>
        <v>5.7083333333333326E-3</v>
      </c>
      <c r="E111" s="8">
        <v>2.7791666666666662E-2</v>
      </c>
      <c r="F111" s="8">
        <v>2.208333333333333E-2</v>
      </c>
      <c r="G111" s="8">
        <f t="shared" ref="G111:G116" si="105">E111 - F111</f>
        <v>5.7083333333333326E-3</v>
      </c>
      <c r="H111" s="8">
        <v>2.7791666666666662E-2</v>
      </c>
      <c r="I111" s="8">
        <v>2.208333333333333E-2</v>
      </c>
      <c r="J111" s="8">
        <f t="shared" ref="J111:J116" si="106">H111 - I111</f>
        <v>5.7083333333333326E-3</v>
      </c>
      <c r="K111" s="8">
        <v>2.7791666666666662E-2</v>
      </c>
      <c r="L111" s="8">
        <v>2.208333333333333E-2</v>
      </c>
      <c r="M111" s="8">
        <f t="shared" ref="M111:M116" si="107">K111 - L111</f>
        <v>5.7083333333333326E-3</v>
      </c>
      <c r="N111" s="8">
        <v>2.7791666666666662E-2</v>
      </c>
      <c r="O111" s="8">
        <v>2.208333333333333E-2</v>
      </c>
      <c r="P111" s="8">
        <f t="shared" ref="P111:P116" si="108">N111 - O111</f>
        <v>5.7083333333333326E-3</v>
      </c>
      <c r="Q111" s="8">
        <v>2.7791666666666662E-2</v>
      </c>
      <c r="R111" s="8">
        <v>2.208333333333333E-2</v>
      </c>
      <c r="S111" s="8">
        <f t="shared" ref="S111:S116" si="109">Q111 - R111</f>
        <v>5.7083333333333326E-3</v>
      </c>
      <c r="T111" s="8">
        <v>2.7791666666666662E-2</v>
      </c>
      <c r="U111" s="8">
        <v>2.208333333333333E-2</v>
      </c>
      <c r="V111" s="8">
        <f t="shared" ref="V111:V116" si="110">T111 - U111</f>
        <v>5.7083333333333326E-3</v>
      </c>
      <c r="W111" s="8">
        <v>2.7791666666666662E-2</v>
      </c>
      <c r="X111" s="8">
        <v>2.208333333333333E-2</v>
      </c>
      <c r="Y111" s="8">
        <f t="shared" ref="Y111:Y116" si="111">W111 - X111</f>
        <v>5.7083333333333326E-3</v>
      </c>
      <c r="Z111" s="8">
        <v>2.7791666666666662E-2</v>
      </c>
      <c r="AA111" s="8">
        <v>2.208333333333333E-2</v>
      </c>
      <c r="AB111" s="8">
        <f t="shared" ref="AB111:AB116" si="112">Z111 - AA111</f>
        <v>5.7083333333333326E-3</v>
      </c>
      <c r="AC111" s="8">
        <v>2.7791666666666662E-2</v>
      </c>
      <c r="AD111" s="8">
        <v>2.208333333333333E-2</v>
      </c>
      <c r="AE111" s="8">
        <f t="shared" ref="AE111:AE116" si="113">AC111 - AD111</f>
        <v>5.7083333333333326E-3</v>
      </c>
      <c r="AF111" s="8">
        <v>2.7791666666666662E-2</v>
      </c>
      <c r="AG111" s="8">
        <v>2.208333333333333E-2</v>
      </c>
      <c r="AH111" s="8">
        <f t="shared" ref="AH111:AH116" si="114">AF111 - AG111</f>
        <v>5.7083333333333326E-3</v>
      </c>
      <c r="AI111" s="8">
        <v>2.7791666666666662E-2</v>
      </c>
      <c r="AJ111" s="8">
        <v>2.208333333333333E-2</v>
      </c>
      <c r="AK111" s="8">
        <f t="shared" ref="AK111:AK116" si="115">AI111 - AJ111</f>
        <v>5.7083333333333326E-3</v>
      </c>
      <c r="AL111" s="8">
        <v>2.7791666666666662E-2</v>
      </c>
      <c r="AM111" s="8">
        <v>2.208333333333333E-2</v>
      </c>
      <c r="AN111" s="8">
        <f t="shared" ref="AN111:AN116" si="116">AL111 - AM111</f>
        <v>5.7083333333333326E-3</v>
      </c>
    </row>
    <row r="112" spans="1:40" x14ac:dyDescent="0.3">
      <c r="A112" s="11" t="s">
        <v>16</v>
      </c>
      <c r="B112" s="8">
        <v>4197328.9495876413</v>
      </c>
      <c r="C112" s="8">
        <v>4090350.550572664</v>
      </c>
      <c r="D112" s="8">
        <f t="shared" si="104"/>
        <v>106978.39901497727</v>
      </c>
      <c r="E112" s="8">
        <v>4232517.1362251872</v>
      </c>
      <c r="F112" s="8">
        <v>4124641.8868761207</v>
      </c>
      <c r="G112" s="8">
        <f t="shared" si="105"/>
        <v>107875.24934906652</v>
      </c>
      <c r="H112" s="8">
        <v>4269483.1782452278</v>
      </c>
      <c r="I112" s="8">
        <v>4160665.7659061453</v>
      </c>
      <c r="J112" s="8">
        <f t="shared" si="106"/>
        <v>108817.41233908245</v>
      </c>
      <c r="K112" s="8">
        <v>4308719.3728950992</v>
      </c>
      <c r="L112" s="8">
        <v>4198901.9376039207</v>
      </c>
      <c r="M112" s="8">
        <f t="shared" si="107"/>
        <v>109817.43529117852</v>
      </c>
      <c r="N112" s="8">
        <v>4350452.7131756237</v>
      </c>
      <c r="O112" s="8">
        <v>4239571.6095414627</v>
      </c>
      <c r="P112" s="8">
        <f t="shared" si="108"/>
        <v>110881.10363416094</v>
      </c>
      <c r="Q112" s="8">
        <v>4394005.1250021523</v>
      </c>
      <c r="R112" s="8">
        <v>4282013.989882159</v>
      </c>
      <c r="S112" s="8">
        <f t="shared" si="109"/>
        <v>111991.13511999324</v>
      </c>
      <c r="T112" s="8">
        <v>4437962.6447318932</v>
      </c>
      <c r="U112" s="8">
        <v>4324851.1530370787</v>
      </c>
      <c r="V112" s="8">
        <f t="shared" si="110"/>
        <v>113111.49169481453</v>
      </c>
      <c r="W112" s="8">
        <v>4481882.8397230823</v>
      </c>
      <c r="X112" s="8">
        <v>4367651.9427586263</v>
      </c>
      <c r="Y112" s="8">
        <f t="shared" si="111"/>
        <v>114230.89696445595</v>
      </c>
      <c r="Z112" s="8">
        <v>4526394.9023413435</v>
      </c>
      <c r="AA112" s="8">
        <v>4411029.5150252981</v>
      </c>
      <c r="AB112" s="8">
        <f t="shared" si="112"/>
        <v>115365.38731604535</v>
      </c>
      <c r="AC112" s="8">
        <v>4570999.0061531849</v>
      </c>
      <c r="AD112" s="8">
        <v>4454496.7826080527</v>
      </c>
      <c r="AE112" s="8">
        <f t="shared" si="113"/>
        <v>116502.2235451322</v>
      </c>
      <c r="AF112" s="8">
        <v>4614506.0550850583</v>
      </c>
      <c r="AG112" s="8">
        <v>4496894.9562298181</v>
      </c>
      <c r="AH112" s="8">
        <f t="shared" si="114"/>
        <v>117611.09885524027</v>
      </c>
      <c r="AI112" s="8">
        <v>4655043.3468443612</v>
      </c>
      <c r="AJ112" s="8">
        <v>4536399.0636414327</v>
      </c>
      <c r="AK112" s="8">
        <f t="shared" si="115"/>
        <v>118644.28320292849</v>
      </c>
      <c r="AL112" s="8">
        <v>53039295.27000986</v>
      </c>
      <c r="AM112" s="8">
        <v>51687469.153682776</v>
      </c>
      <c r="AN112" s="8">
        <f t="shared" si="116"/>
        <v>1351826.1163270846</v>
      </c>
    </row>
    <row r="113" spans="1:40" x14ac:dyDescent="0.3">
      <c r="A113" s="11" t="s">
        <v>63</v>
      </c>
      <c r="B113" s="8">
        <v>6865443.5180660505</v>
      </c>
      <c r="C113" s="8">
        <v>6865443.5180660505</v>
      </c>
      <c r="D113" s="8">
        <f t="shared" si="104"/>
        <v>0</v>
      </c>
      <c r="E113" s="8">
        <v>7186746.203210149</v>
      </c>
      <c r="F113" s="8">
        <v>7186746.203210149</v>
      </c>
      <c r="G113" s="8">
        <f t="shared" si="105"/>
        <v>0</v>
      </c>
      <c r="H113" s="8">
        <v>7505151.6017218092</v>
      </c>
      <c r="I113" s="8">
        <v>7505151.6017218092</v>
      </c>
      <c r="J113" s="8">
        <f t="shared" si="106"/>
        <v>0</v>
      </c>
      <c r="K113" s="8">
        <v>8003592.7266875412</v>
      </c>
      <c r="L113" s="8">
        <v>8003592.7266875412</v>
      </c>
      <c r="M113" s="8">
        <f t="shared" si="107"/>
        <v>0</v>
      </c>
      <c r="N113" s="8">
        <v>8403674.7671743259</v>
      </c>
      <c r="O113" s="8">
        <v>8403674.7671743259</v>
      </c>
      <c r="P113" s="8">
        <f t="shared" si="108"/>
        <v>0</v>
      </c>
      <c r="Q113" s="8">
        <v>8658131.2140056137</v>
      </c>
      <c r="R113" s="8">
        <v>8658131.2140056137</v>
      </c>
      <c r="S113" s="8">
        <f t="shared" si="109"/>
        <v>0</v>
      </c>
      <c r="T113" s="8">
        <v>8549440.7293495275</v>
      </c>
      <c r="U113" s="8">
        <v>8549440.7293495275</v>
      </c>
      <c r="V113" s="8">
        <f t="shared" si="110"/>
        <v>0</v>
      </c>
      <c r="W113" s="8">
        <v>8644701.0232221</v>
      </c>
      <c r="X113" s="8">
        <v>8644701.0232221</v>
      </c>
      <c r="Y113" s="8">
        <f t="shared" si="111"/>
        <v>0</v>
      </c>
      <c r="Z113" s="8">
        <v>8762406.5921642669</v>
      </c>
      <c r="AA113" s="8">
        <v>8762406.5921642669</v>
      </c>
      <c r="AB113" s="8">
        <f t="shared" si="112"/>
        <v>0</v>
      </c>
      <c r="AC113" s="8">
        <v>8677819.2937757391</v>
      </c>
      <c r="AD113" s="8">
        <v>8677819.2937757391</v>
      </c>
      <c r="AE113" s="8">
        <f t="shared" si="113"/>
        <v>0</v>
      </c>
      <c r="AF113" s="8">
        <v>8367664.206568771</v>
      </c>
      <c r="AG113" s="8">
        <v>8367664.206568771</v>
      </c>
      <c r="AH113" s="8">
        <f t="shared" si="114"/>
        <v>0</v>
      </c>
      <c r="AI113" s="8">
        <v>7609241.0007961709</v>
      </c>
      <c r="AJ113" s="8">
        <v>7609241.0007961709</v>
      </c>
      <c r="AK113" s="8">
        <f t="shared" si="115"/>
        <v>0</v>
      </c>
      <c r="AL113" s="8">
        <v>97234012.876742065</v>
      </c>
      <c r="AM113" s="8">
        <v>97234012.876742065</v>
      </c>
      <c r="AN113" s="8">
        <f t="shared" si="116"/>
        <v>0</v>
      </c>
    </row>
    <row r="114" spans="1:40" x14ac:dyDescent="0.3">
      <c r="A114" s="11" t="s">
        <v>53</v>
      </c>
      <c r="B114" s="8">
        <v>758226668.55475569</v>
      </c>
      <c r="C114" s="8">
        <v>758226668.55475569</v>
      </c>
      <c r="D114" s="8">
        <f t="shared" si="104"/>
        <v>0</v>
      </c>
      <c r="E114" s="8">
        <v>764718028.1379658</v>
      </c>
      <c r="F114" s="8">
        <v>764718028.1379658</v>
      </c>
      <c r="G114" s="8">
        <f t="shared" si="105"/>
        <v>0</v>
      </c>
      <c r="H114" s="8">
        <v>771527793.11968768</v>
      </c>
      <c r="I114" s="8">
        <v>771527793.11968768</v>
      </c>
      <c r="J114" s="8">
        <f t="shared" si="106"/>
        <v>0</v>
      </c>
      <c r="K114" s="8">
        <v>778835999.22637522</v>
      </c>
      <c r="L114" s="8">
        <v>778835999.22637522</v>
      </c>
      <c r="M114" s="8">
        <f t="shared" si="107"/>
        <v>0</v>
      </c>
      <c r="N114" s="8">
        <v>786544287.37354958</v>
      </c>
      <c r="O114" s="8">
        <v>786544287.37354958</v>
      </c>
      <c r="P114" s="8">
        <f t="shared" si="108"/>
        <v>0</v>
      </c>
      <c r="Q114" s="8">
        <v>794507031.96755517</v>
      </c>
      <c r="R114" s="8">
        <v>794507031.96755517</v>
      </c>
      <c r="S114" s="8">
        <f t="shared" si="109"/>
        <v>0</v>
      </c>
      <c r="T114" s="8">
        <v>802361086.07690465</v>
      </c>
      <c r="U114" s="8">
        <v>802361086.07690465</v>
      </c>
      <c r="V114" s="8">
        <f t="shared" si="110"/>
        <v>0</v>
      </c>
      <c r="W114" s="8">
        <v>810310400.48012674</v>
      </c>
      <c r="X114" s="8">
        <v>810310400.48012674</v>
      </c>
      <c r="Y114" s="8">
        <f t="shared" si="111"/>
        <v>0</v>
      </c>
      <c r="Z114" s="8">
        <v>818377420.45229101</v>
      </c>
      <c r="AA114" s="8">
        <v>818377420.45229101</v>
      </c>
      <c r="AB114" s="8">
        <f t="shared" si="112"/>
        <v>0</v>
      </c>
      <c r="AC114" s="8">
        <v>826359853.12606668</v>
      </c>
      <c r="AD114" s="8">
        <v>826359853.12606668</v>
      </c>
      <c r="AE114" s="8">
        <f t="shared" si="113"/>
        <v>0</v>
      </c>
      <c r="AF114" s="8">
        <v>834032130.71263552</v>
      </c>
      <c r="AG114" s="8">
        <v>834032130.71263552</v>
      </c>
      <c r="AH114" s="8">
        <f t="shared" si="114"/>
        <v>0</v>
      </c>
      <c r="AI114" s="8">
        <v>840945985.09343171</v>
      </c>
      <c r="AJ114" s="8">
        <v>840945985.09343171</v>
      </c>
      <c r="AK114" s="8">
        <f t="shared" si="115"/>
        <v>0</v>
      </c>
      <c r="AL114" s="8">
        <v>840945985.09343171</v>
      </c>
      <c r="AM114" s="8">
        <v>840945985.09343171</v>
      </c>
      <c r="AN114" s="8">
        <f t="shared" si="116"/>
        <v>0</v>
      </c>
    </row>
    <row r="115" spans="1:40" x14ac:dyDescent="0.3">
      <c r="A115" s="11" t="s">
        <v>52</v>
      </c>
      <c r="B115" s="8">
        <v>197825206.03246412</v>
      </c>
      <c r="C115" s="8">
        <v>197718227.63344914</v>
      </c>
      <c r="D115" s="8">
        <f t="shared" si="104"/>
        <v>106978.3990149796</v>
      </c>
      <c r="E115" s="8">
        <v>200898921.37090045</v>
      </c>
      <c r="F115" s="8">
        <v>200684067.72253641</v>
      </c>
      <c r="G115" s="8">
        <f t="shared" si="105"/>
        <v>214853.64836403728</v>
      </c>
      <c r="H115" s="8">
        <v>203995420.1088202</v>
      </c>
      <c r="I115" s="8">
        <v>203671749.0481171</v>
      </c>
      <c r="J115" s="8">
        <f t="shared" si="106"/>
        <v>323671.06070309877</v>
      </c>
      <c r="K115" s="8">
        <v>207095718.21471372</v>
      </c>
      <c r="L115" s="8">
        <v>206662229.71871945</v>
      </c>
      <c r="M115" s="8">
        <f t="shared" si="107"/>
        <v>433488.49599426985</v>
      </c>
      <c r="N115" s="8">
        <v>210223680.65980229</v>
      </c>
      <c r="O115" s="8">
        <v>209679311.06017384</v>
      </c>
      <c r="P115" s="8">
        <f t="shared" si="108"/>
        <v>544369.59962844849</v>
      </c>
      <c r="Q115" s="8">
        <v>213414442.01973546</v>
      </c>
      <c r="R115" s="8">
        <v>212758081.284987</v>
      </c>
      <c r="S115" s="8">
        <f t="shared" si="109"/>
        <v>656360.7347484529</v>
      </c>
      <c r="T115" s="8">
        <v>216683688.8834148</v>
      </c>
      <c r="U115" s="8">
        <v>215914216.65697157</v>
      </c>
      <c r="V115" s="8">
        <f t="shared" si="110"/>
        <v>769472.22644323111</v>
      </c>
      <c r="W115" s="8">
        <v>219963425.36831632</v>
      </c>
      <c r="X115" s="8">
        <v>219079722.24490863</v>
      </c>
      <c r="Y115" s="8">
        <f t="shared" si="111"/>
        <v>883703.12340769172</v>
      </c>
      <c r="Z115" s="8">
        <v>223274036.16775227</v>
      </c>
      <c r="AA115" s="8">
        <v>222274967.65702853</v>
      </c>
      <c r="AB115" s="8">
        <f t="shared" si="112"/>
        <v>999068.51072373986</v>
      </c>
      <c r="AC115" s="8">
        <v>226627074.53700176</v>
      </c>
      <c r="AD115" s="8">
        <v>225511503.80273294</v>
      </c>
      <c r="AE115" s="8">
        <f t="shared" si="113"/>
        <v>1115570.7342688143</v>
      </c>
      <c r="AF115" s="8">
        <v>230049853.80365932</v>
      </c>
      <c r="AG115" s="8">
        <v>228816671.97053522</v>
      </c>
      <c r="AH115" s="8">
        <f t="shared" si="114"/>
        <v>1233181.8331241012</v>
      </c>
      <c r="AI115" s="8">
        <v>233608797.37966114</v>
      </c>
      <c r="AJ115" s="8">
        <v>232256971.2633341</v>
      </c>
      <c r="AK115" s="8">
        <f t="shared" si="115"/>
        <v>1351826.1163270473</v>
      </c>
      <c r="AL115" s="8">
        <v>233608797.37966114</v>
      </c>
      <c r="AM115" s="8">
        <v>232256971.2633341</v>
      </c>
      <c r="AN115" s="8">
        <f t="shared" si="116"/>
        <v>1351826.1163270473</v>
      </c>
    </row>
    <row r="116" spans="1:40" x14ac:dyDescent="0.3">
      <c r="A116" s="11" t="s">
        <v>61</v>
      </c>
      <c r="B116" s="8">
        <v>-695386.62</v>
      </c>
      <c r="C116" s="8">
        <v>-695386.62</v>
      </c>
      <c r="D116" s="8">
        <f t="shared" si="104"/>
        <v>0</v>
      </c>
      <c r="E116" s="8">
        <v>-695386.62</v>
      </c>
      <c r="F116" s="8">
        <v>-695386.62</v>
      </c>
      <c r="G116" s="8">
        <f t="shared" si="105"/>
        <v>0</v>
      </c>
      <c r="H116" s="8">
        <v>-695386.62</v>
      </c>
      <c r="I116" s="8">
        <v>-695386.62</v>
      </c>
      <c r="J116" s="8">
        <f t="shared" si="106"/>
        <v>0</v>
      </c>
      <c r="K116" s="8">
        <v>-695386.62</v>
      </c>
      <c r="L116" s="8">
        <v>-695386.62</v>
      </c>
      <c r="M116" s="8">
        <f t="shared" si="107"/>
        <v>0</v>
      </c>
      <c r="N116" s="8">
        <v>-695386.62</v>
      </c>
      <c r="O116" s="8">
        <v>-695386.62</v>
      </c>
      <c r="P116" s="8">
        <f t="shared" si="108"/>
        <v>0</v>
      </c>
      <c r="Q116" s="8">
        <v>-695386.62</v>
      </c>
      <c r="R116" s="8">
        <v>-695386.62</v>
      </c>
      <c r="S116" s="8">
        <f t="shared" si="109"/>
        <v>0</v>
      </c>
      <c r="T116" s="8">
        <v>-695386.62</v>
      </c>
      <c r="U116" s="8">
        <v>-695386.62</v>
      </c>
      <c r="V116" s="8">
        <f t="shared" si="110"/>
        <v>0</v>
      </c>
      <c r="W116" s="8">
        <v>-695386.62</v>
      </c>
      <c r="X116" s="8">
        <v>-695386.62</v>
      </c>
      <c r="Y116" s="8">
        <f t="shared" si="111"/>
        <v>0</v>
      </c>
      <c r="Z116" s="8">
        <v>-695386.62</v>
      </c>
      <c r="AA116" s="8">
        <v>-695386.62</v>
      </c>
      <c r="AB116" s="8">
        <f t="shared" si="112"/>
        <v>0</v>
      </c>
      <c r="AC116" s="8">
        <v>-695386.62</v>
      </c>
      <c r="AD116" s="8">
        <v>-695386.62</v>
      </c>
      <c r="AE116" s="8">
        <f t="shared" si="113"/>
        <v>0</v>
      </c>
      <c r="AF116" s="8">
        <v>-695386.62</v>
      </c>
      <c r="AG116" s="8">
        <v>-695386.62</v>
      </c>
      <c r="AH116" s="8">
        <f t="shared" si="114"/>
        <v>0</v>
      </c>
      <c r="AI116" s="8">
        <v>-695386.62</v>
      </c>
      <c r="AJ116" s="8">
        <v>-695386.62</v>
      </c>
      <c r="AK116" s="8">
        <f t="shared" si="115"/>
        <v>0</v>
      </c>
      <c r="AL116" s="8">
        <v>-8344639.4399999995</v>
      </c>
      <c r="AM116" s="8">
        <v>-8344639.4399999995</v>
      </c>
      <c r="AN116" s="8">
        <f t="shared" si="116"/>
        <v>0</v>
      </c>
    </row>
    <row r="118" spans="1:40" x14ac:dyDescent="0.3">
      <c r="A118" s="10" t="s">
        <v>149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</row>
    <row r="119" spans="1:40" x14ac:dyDescent="0.3">
      <c r="A119" s="11" t="s">
        <v>54</v>
      </c>
      <c r="B119" s="8">
        <v>5.5583333333333327E-3</v>
      </c>
      <c r="C119" s="8">
        <v>4.7499999999999999E-3</v>
      </c>
      <c r="D119" s="8">
        <f>B119 - C119</f>
        <v>8.0833333333333278E-4</v>
      </c>
      <c r="E119" s="8">
        <v>5.5583333333333327E-3</v>
      </c>
      <c r="F119" s="8">
        <v>4.7499999999999999E-3</v>
      </c>
      <c r="G119" s="8">
        <f>E119 - F119</f>
        <v>8.0833333333333278E-4</v>
      </c>
      <c r="H119" s="8">
        <v>5.5583333333333327E-3</v>
      </c>
      <c r="I119" s="8">
        <v>4.7499999999999999E-3</v>
      </c>
      <c r="J119" s="8">
        <f>H119 - I119</f>
        <v>8.0833333333333278E-4</v>
      </c>
      <c r="K119" s="8">
        <v>5.5583333333333327E-3</v>
      </c>
      <c r="L119" s="8">
        <v>4.7499999999999999E-3</v>
      </c>
      <c r="M119" s="8">
        <f>K119 - L119</f>
        <v>8.0833333333333278E-4</v>
      </c>
      <c r="N119" s="8">
        <v>5.5583333333333327E-3</v>
      </c>
      <c r="O119" s="8">
        <v>4.7499999999999999E-3</v>
      </c>
      <c r="P119" s="8">
        <f>N119 - O119</f>
        <v>8.0833333333333278E-4</v>
      </c>
      <c r="Q119" s="8">
        <v>5.5583333333333327E-3</v>
      </c>
      <c r="R119" s="8">
        <v>4.7499999999999999E-3</v>
      </c>
      <c r="S119" s="8">
        <f>Q119 - R119</f>
        <v>8.0833333333333278E-4</v>
      </c>
      <c r="T119" s="8">
        <v>5.5583333333333327E-3</v>
      </c>
      <c r="U119" s="8">
        <v>4.7499999999999999E-3</v>
      </c>
      <c r="V119" s="8">
        <f>T119 - U119</f>
        <v>8.0833333333333278E-4</v>
      </c>
      <c r="W119" s="8">
        <v>5.5583333333333327E-3</v>
      </c>
      <c r="X119" s="8">
        <v>4.7499999999999999E-3</v>
      </c>
      <c r="Y119" s="8">
        <f>W119 - X119</f>
        <v>8.0833333333333278E-4</v>
      </c>
      <c r="Z119" s="8">
        <v>5.5583333333333327E-3</v>
      </c>
      <c r="AA119" s="8">
        <v>4.7499999999999999E-3</v>
      </c>
      <c r="AB119" s="8">
        <f>Z119 - AA119</f>
        <v>8.0833333333333278E-4</v>
      </c>
      <c r="AC119" s="8">
        <v>5.5583333333333327E-3</v>
      </c>
      <c r="AD119" s="8">
        <v>4.7499999999999999E-3</v>
      </c>
      <c r="AE119" s="8">
        <f>AC119 - AD119</f>
        <v>8.0833333333333278E-4</v>
      </c>
      <c r="AF119" s="8">
        <v>5.5583333333333327E-3</v>
      </c>
      <c r="AG119" s="8">
        <v>4.7499999999999999E-3</v>
      </c>
      <c r="AH119" s="8">
        <f>AF119 - AG119</f>
        <v>8.0833333333333278E-4</v>
      </c>
      <c r="AI119" s="8">
        <v>5.5583333333333327E-3</v>
      </c>
      <c r="AJ119" s="8">
        <v>4.7499999999999999E-3</v>
      </c>
      <c r="AK119" s="8">
        <f>AI119 - AJ119</f>
        <v>8.0833333333333278E-4</v>
      </c>
      <c r="AL119" s="8">
        <v>5.5583333333333327E-3</v>
      </c>
      <c r="AM119" s="8">
        <v>4.7499999999999999E-3</v>
      </c>
      <c r="AN119" s="8">
        <f>AL119 - AM119</f>
        <v>8.0833333333333278E-4</v>
      </c>
    </row>
    <row r="120" spans="1:40" x14ac:dyDescent="0.3">
      <c r="A120" s="11" t="s">
        <v>53</v>
      </c>
      <c r="B120" s="8">
        <v>-9855.35</v>
      </c>
      <c r="C120" s="8">
        <v>-9855.35</v>
      </c>
      <c r="D120" s="8">
        <f>B120 - C120</f>
        <v>0</v>
      </c>
      <c r="E120" s="8">
        <v>-9855.35</v>
      </c>
      <c r="F120" s="8">
        <v>-9855.35</v>
      </c>
      <c r="G120" s="8">
        <f>E120 - F120</f>
        <v>0</v>
      </c>
      <c r="H120" s="8">
        <v>-9855.35</v>
      </c>
      <c r="I120" s="8">
        <v>-9855.35</v>
      </c>
      <c r="J120" s="8">
        <f>H120 - I120</f>
        <v>0</v>
      </c>
      <c r="K120" s="8">
        <v>-9855.35</v>
      </c>
      <c r="L120" s="8">
        <v>-9855.35</v>
      </c>
      <c r="M120" s="8">
        <f>K120 - L120</f>
        <v>0</v>
      </c>
      <c r="N120" s="8">
        <v>-9855.35</v>
      </c>
      <c r="O120" s="8">
        <v>-9855.35</v>
      </c>
      <c r="P120" s="8">
        <f>N120 - O120</f>
        <v>0</v>
      </c>
      <c r="Q120" s="8">
        <v>-9855.35</v>
      </c>
      <c r="R120" s="8">
        <v>-9855.35</v>
      </c>
      <c r="S120" s="8">
        <f>Q120 - R120</f>
        <v>0</v>
      </c>
      <c r="T120" s="8">
        <v>-9855.35</v>
      </c>
      <c r="U120" s="8">
        <v>-9855.35</v>
      </c>
      <c r="V120" s="8">
        <f>T120 - U120</f>
        <v>0</v>
      </c>
      <c r="W120" s="8">
        <v>-9855.35</v>
      </c>
      <c r="X120" s="8">
        <v>-9855.35</v>
      </c>
      <c r="Y120" s="8">
        <f>W120 - X120</f>
        <v>0</v>
      </c>
      <c r="Z120" s="8">
        <v>-9855.35</v>
      </c>
      <c r="AA120" s="8">
        <v>-9855.35</v>
      </c>
      <c r="AB120" s="8">
        <f>Z120 - AA120</f>
        <v>0</v>
      </c>
      <c r="AC120" s="8">
        <v>-9855.35</v>
      </c>
      <c r="AD120" s="8">
        <v>-9855.35</v>
      </c>
      <c r="AE120" s="8">
        <f>AC120 - AD120</f>
        <v>0</v>
      </c>
      <c r="AF120" s="8">
        <v>-9855.35</v>
      </c>
      <c r="AG120" s="8">
        <v>-9855.35</v>
      </c>
      <c r="AH120" s="8">
        <f>AF120 - AG120</f>
        <v>0</v>
      </c>
      <c r="AI120" s="8">
        <v>-9855.35</v>
      </c>
      <c r="AJ120" s="8">
        <v>-9855.35</v>
      </c>
      <c r="AK120" s="8">
        <f>AI120 - AJ120</f>
        <v>0</v>
      </c>
      <c r="AL120" s="8">
        <v>-9855.35</v>
      </c>
      <c r="AM120" s="8">
        <v>-9855.35</v>
      </c>
      <c r="AN120" s="8">
        <f>AL120 - AM120</f>
        <v>0</v>
      </c>
    </row>
    <row r="121" spans="1:40" x14ac:dyDescent="0.3">
      <c r="A121" s="11" t="s">
        <v>52</v>
      </c>
      <c r="B121" s="8">
        <v>8961739.4099999983</v>
      </c>
      <c r="C121" s="8">
        <v>8961739.4099999983</v>
      </c>
      <c r="D121" s="8">
        <f>B121 - C121</f>
        <v>0</v>
      </c>
      <c r="E121" s="8">
        <v>8961739.4099999983</v>
      </c>
      <c r="F121" s="8">
        <v>8961739.4099999983</v>
      </c>
      <c r="G121" s="8">
        <f>E121 - F121</f>
        <v>0</v>
      </c>
      <c r="H121" s="8">
        <v>8961739.4099999983</v>
      </c>
      <c r="I121" s="8">
        <v>8961739.4099999983</v>
      </c>
      <c r="J121" s="8">
        <f>H121 - I121</f>
        <v>0</v>
      </c>
      <c r="K121" s="8">
        <v>8961739.4099999983</v>
      </c>
      <c r="L121" s="8">
        <v>8961739.4099999983</v>
      </c>
      <c r="M121" s="8">
        <f>K121 - L121</f>
        <v>0</v>
      </c>
      <c r="N121" s="8">
        <v>8961739.4099999983</v>
      </c>
      <c r="O121" s="8">
        <v>8961739.4099999983</v>
      </c>
      <c r="P121" s="8">
        <f>N121 - O121</f>
        <v>0</v>
      </c>
      <c r="Q121" s="8">
        <v>8961739.4099999983</v>
      </c>
      <c r="R121" s="8">
        <v>8961739.4099999983</v>
      </c>
      <c r="S121" s="8">
        <f>Q121 - R121</f>
        <v>0</v>
      </c>
      <c r="T121" s="8">
        <v>8961739.4099999983</v>
      </c>
      <c r="U121" s="8">
        <v>8961739.4099999983</v>
      </c>
      <c r="V121" s="8">
        <f>T121 - U121</f>
        <v>0</v>
      </c>
      <c r="W121" s="8">
        <v>8961739.4099999983</v>
      </c>
      <c r="X121" s="8">
        <v>8961739.4099999983</v>
      </c>
      <c r="Y121" s="8">
        <f>W121 - X121</f>
        <v>0</v>
      </c>
      <c r="Z121" s="8">
        <v>8961739.4099999983</v>
      </c>
      <c r="AA121" s="8">
        <v>8961739.4099999983</v>
      </c>
      <c r="AB121" s="8">
        <f>Z121 - AA121</f>
        <v>0</v>
      </c>
      <c r="AC121" s="8">
        <v>8961739.4099999983</v>
      </c>
      <c r="AD121" s="8">
        <v>8961739.4099999983</v>
      </c>
      <c r="AE121" s="8">
        <f>AC121 - AD121</f>
        <v>0</v>
      </c>
      <c r="AF121" s="8">
        <v>8961739.4099999983</v>
      </c>
      <c r="AG121" s="8">
        <v>8961739.4099999983</v>
      </c>
      <c r="AH121" s="8">
        <f>AF121 - AG121</f>
        <v>0</v>
      </c>
      <c r="AI121" s="8">
        <v>8961739.4099999983</v>
      </c>
      <c r="AJ121" s="8">
        <v>8961739.4099999983</v>
      </c>
      <c r="AK121" s="8">
        <f>AI121 - AJ121</f>
        <v>0</v>
      </c>
      <c r="AL121" s="8">
        <v>8961739.4099999983</v>
      </c>
      <c r="AM121" s="8">
        <v>8961739.4099999983</v>
      </c>
      <c r="AN121" s="8">
        <f>AL121 - AM121</f>
        <v>0</v>
      </c>
    </row>
    <row r="123" spans="1:40" ht="15" x14ac:dyDescent="0.25">
      <c r="A123" s="10" t="s">
        <v>148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</row>
    <row r="124" spans="1:40" x14ac:dyDescent="0.3">
      <c r="A124" s="11" t="s">
        <v>54</v>
      </c>
      <c r="B124" s="8">
        <v>3.7049999999999993E-2</v>
      </c>
      <c r="C124" s="8">
        <v>3.2523333333333335E-2</v>
      </c>
      <c r="D124" s="8">
        <f t="shared" ref="D124:D130" si="117">B124 - C124</f>
        <v>4.526666666666658E-3</v>
      </c>
      <c r="E124" s="8">
        <v>3.7049999999999993E-2</v>
      </c>
      <c r="F124" s="8">
        <v>3.2523333333333335E-2</v>
      </c>
      <c r="G124" s="8">
        <f t="shared" ref="G124:G130" si="118">E124 - F124</f>
        <v>4.526666666666658E-3</v>
      </c>
      <c r="H124" s="8">
        <v>3.7049999999999993E-2</v>
      </c>
      <c r="I124" s="8">
        <v>3.2523333333333335E-2</v>
      </c>
      <c r="J124" s="8">
        <f t="shared" ref="J124:J130" si="119">H124 - I124</f>
        <v>4.526666666666658E-3</v>
      </c>
      <c r="K124" s="8">
        <v>3.7049999999999993E-2</v>
      </c>
      <c r="L124" s="8">
        <v>3.2523333333333335E-2</v>
      </c>
      <c r="M124" s="8">
        <f t="shared" ref="M124:M130" si="120">K124 - L124</f>
        <v>4.526666666666658E-3</v>
      </c>
      <c r="N124" s="8">
        <v>3.7049999999999993E-2</v>
      </c>
      <c r="O124" s="8">
        <v>3.2523333333333335E-2</v>
      </c>
      <c r="P124" s="8">
        <f t="shared" ref="P124:P130" si="121">N124 - O124</f>
        <v>4.526666666666658E-3</v>
      </c>
      <c r="Q124" s="8">
        <v>3.7049999999999993E-2</v>
      </c>
      <c r="R124" s="8">
        <v>3.2523333333333335E-2</v>
      </c>
      <c r="S124" s="8">
        <f t="shared" ref="S124:S130" si="122">Q124 - R124</f>
        <v>4.526666666666658E-3</v>
      </c>
      <c r="T124" s="8">
        <v>3.7049999999999993E-2</v>
      </c>
      <c r="U124" s="8">
        <v>3.2523333333333335E-2</v>
      </c>
      <c r="V124" s="8">
        <f t="shared" ref="V124:V130" si="123">T124 - U124</f>
        <v>4.526666666666658E-3</v>
      </c>
      <c r="W124" s="8">
        <v>3.7049999999999993E-2</v>
      </c>
      <c r="X124" s="8">
        <v>3.2523333333333335E-2</v>
      </c>
      <c r="Y124" s="8">
        <f t="shared" ref="Y124:Y130" si="124">W124 - X124</f>
        <v>4.526666666666658E-3</v>
      </c>
      <c r="Z124" s="8">
        <v>3.7049999999999993E-2</v>
      </c>
      <c r="AA124" s="8">
        <v>3.2523333333333335E-2</v>
      </c>
      <c r="AB124" s="8">
        <f t="shared" ref="AB124:AB130" si="125">Z124 - AA124</f>
        <v>4.526666666666658E-3</v>
      </c>
      <c r="AC124" s="8">
        <v>3.7049999999999993E-2</v>
      </c>
      <c r="AD124" s="8">
        <v>3.2523333333333335E-2</v>
      </c>
      <c r="AE124" s="8">
        <f t="shared" ref="AE124:AE130" si="126">AC124 - AD124</f>
        <v>4.526666666666658E-3</v>
      </c>
      <c r="AF124" s="8">
        <v>3.7049999999999993E-2</v>
      </c>
      <c r="AG124" s="8">
        <v>3.2523333333333335E-2</v>
      </c>
      <c r="AH124" s="8">
        <f t="shared" ref="AH124:AH130" si="127">AF124 - AG124</f>
        <v>4.526666666666658E-3</v>
      </c>
      <c r="AI124" s="8">
        <v>3.7049999999999993E-2</v>
      </c>
      <c r="AJ124" s="8">
        <v>3.2523333333333335E-2</v>
      </c>
      <c r="AK124" s="8">
        <f t="shared" ref="AK124:AK130" si="128">AI124 - AJ124</f>
        <v>4.526666666666658E-3</v>
      </c>
      <c r="AL124" s="8">
        <v>3.7049999999999993E-2</v>
      </c>
      <c r="AM124" s="8">
        <v>3.2523333333333335E-2</v>
      </c>
      <c r="AN124" s="8">
        <f t="shared" ref="AN124:AN130" si="129">AL124 - AM124</f>
        <v>4.526666666666658E-3</v>
      </c>
    </row>
    <row r="125" spans="1:40" x14ac:dyDescent="0.3">
      <c r="A125" s="11" t="s">
        <v>16</v>
      </c>
      <c r="B125" s="8">
        <v>258151.16229150002</v>
      </c>
      <c r="C125" s="8">
        <v>271738.06557000004</v>
      </c>
      <c r="D125" s="8">
        <f t="shared" si="117"/>
        <v>-13586.903278500016</v>
      </c>
      <c r="E125" s="8">
        <v>258151.16229150002</v>
      </c>
      <c r="F125" s="8">
        <v>271738.06557000004</v>
      </c>
      <c r="G125" s="8">
        <f t="shared" si="118"/>
        <v>-13586.903278500016</v>
      </c>
      <c r="H125" s="8">
        <v>258151.16229150002</v>
      </c>
      <c r="I125" s="8">
        <v>271738.06557000004</v>
      </c>
      <c r="J125" s="8">
        <f t="shared" si="119"/>
        <v>-13586.903278500016</v>
      </c>
      <c r="K125" s="8">
        <v>258151.16229150002</v>
      </c>
      <c r="L125" s="8">
        <v>271738.06557000004</v>
      </c>
      <c r="M125" s="8">
        <f t="shared" si="120"/>
        <v>-13586.903278500016</v>
      </c>
      <c r="N125" s="8">
        <v>258151.16229150002</v>
      </c>
      <c r="O125" s="8">
        <v>271738.06557000004</v>
      </c>
      <c r="P125" s="8">
        <f t="shared" si="121"/>
        <v>-13586.903278500016</v>
      </c>
      <c r="Q125" s="8">
        <v>258151.16229150002</v>
      </c>
      <c r="R125" s="8">
        <v>271738.06557000004</v>
      </c>
      <c r="S125" s="8">
        <f t="shared" si="122"/>
        <v>-13586.903278500016</v>
      </c>
      <c r="T125" s="8">
        <v>258151.16229150002</v>
      </c>
      <c r="U125" s="8">
        <v>271738.06557000004</v>
      </c>
      <c r="V125" s="8">
        <f t="shared" si="123"/>
        <v>-13586.903278500016</v>
      </c>
      <c r="W125" s="8">
        <v>258151.16229150002</v>
      </c>
      <c r="X125" s="8">
        <v>271738.06557000004</v>
      </c>
      <c r="Y125" s="8">
        <f t="shared" si="124"/>
        <v>-13586.903278500016</v>
      </c>
      <c r="Z125" s="8">
        <v>258151.16229150002</v>
      </c>
      <c r="AA125" s="8">
        <v>271738.06557000004</v>
      </c>
      <c r="AB125" s="8">
        <f t="shared" si="125"/>
        <v>-13586.903278500016</v>
      </c>
      <c r="AC125" s="8">
        <v>258151.16229150002</v>
      </c>
      <c r="AD125" s="8">
        <v>271738.06557000004</v>
      </c>
      <c r="AE125" s="8">
        <f t="shared" si="126"/>
        <v>-13586.903278500016</v>
      </c>
      <c r="AF125" s="8">
        <v>258151.16229150002</v>
      </c>
      <c r="AG125" s="8">
        <v>271738.06557000004</v>
      </c>
      <c r="AH125" s="8">
        <f t="shared" si="127"/>
        <v>-13586.903278500016</v>
      </c>
      <c r="AI125" s="8">
        <v>258151.16229150002</v>
      </c>
      <c r="AJ125" s="8">
        <v>271738.06557000004</v>
      </c>
      <c r="AK125" s="8">
        <f t="shared" si="128"/>
        <v>-13586.903278500016</v>
      </c>
      <c r="AL125" s="8">
        <v>3097813.9474979998</v>
      </c>
      <c r="AM125" s="8">
        <v>3260856.7868400002</v>
      </c>
      <c r="AN125" s="8">
        <f t="shared" si="129"/>
        <v>-163042.83934200043</v>
      </c>
    </row>
    <row r="126" spans="1:40" x14ac:dyDescent="0.3">
      <c r="A126" s="11" t="s">
        <v>63</v>
      </c>
      <c r="B126" s="8">
        <v>0</v>
      </c>
      <c r="C126" s="8">
        <v>0</v>
      </c>
      <c r="D126" s="8">
        <f t="shared" si="117"/>
        <v>0</v>
      </c>
      <c r="E126" s="8">
        <v>0</v>
      </c>
      <c r="F126" s="8">
        <v>0</v>
      </c>
      <c r="G126" s="8">
        <f t="shared" si="118"/>
        <v>0</v>
      </c>
      <c r="H126" s="8">
        <v>0</v>
      </c>
      <c r="I126" s="8">
        <v>0</v>
      </c>
      <c r="J126" s="8">
        <f t="shared" si="119"/>
        <v>0</v>
      </c>
      <c r="K126" s="8">
        <v>0</v>
      </c>
      <c r="L126" s="8">
        <v>0</v>
      </c>
      <c r="M126" s="8">
        <f t="shared" si="120"/>
        <v>0</v>
      </c>
      <c r="N126" s="8">
        <v>0</v>
      </c>
      <c r="O126" s="8">
        <v>0</v>
      </c>
      <c r="P126" s="8">
        <f t="shared" si="121"/>
        <v>0</v>
      </c>
      <c r="Q126" s="8">
        <v>0</v>
      </c>
      <c r="R126" s="8">
        <v>0</v>
      </c>
      <c r="S126" s="8">
        <f t="shared" si="122"/>
        <v>0</v>
      </c>
      <c r="T126" s="8">
        <v>0</v>
      </c>
      <c r="U126" s="8">
        <v>0</v>
      </c>
      <c r="V126" s="8">
        <f t="shared" si="123"/>
        <v>0</v>
      </c>
      <c r="W126" s="8">
        <v>0</v>
      </c>
      <c r="X126" s="8">
        <v>0</v>
      </c>
      <c r="Y126" s="8">
        <f t="shared" si="124"/>
        <v>0</v>
      </c>
      <c r="Z126" s="8">
        <v>0</v>
      </c>
      <c r="AA126" s="8">
        <v>0</v>
      </c>
      <c r="AB126" s="8">
        <f t="shared" si="125"/>
        <v>0</v>
      </c>
      <c r="AC126" s="8">
        <v>0</v>
      </c>
      <c r="AD126" s="8">
        <v>0</v>
      </c>
      <c r="AE126" s="8">
        <f t="shared" si="126"/>
        <v>0</v>
      </c>
      <c r="AF126" s="8">
        <v>0</v>
      </c>
      <c r="AG126" s="8">
        <v>0</v>
      </c>
      <c r="AH126" s="8">
        <f t="shared" si="127"/>
        <v>0</v>
      </c>
      <c r="AI126" s="8">
        <v>0</v>
      </c>
      <c r="AJ126" s="8">
        <v>0</v>
      </c>
      <c r="AK126" s="8">
        <f t="shared" si="128"/>
        <v>0</v>
      </c>
      <c r="AL126" s="8">
        <v>0</v>
      </c>
      <c r="AM126" s="8">
        <v>0</v>
      </c>
      <c r="AN126" s="8">
        <f t="shared" si="129"/>
        <v>0</v>
      </c>
    </row>
    <row r="127" spans="1:40" x14ac:dyDescent="0.3">
      <c r="A127" s="11" t="s">
        <v>53</v>
      </c>
      <c r="B127" s="8">
        <v>90579355.189999998</v>
      </c>
      <c r="C127" s="8">
        <v>90579355.189999998</v>
      </c>
      <c r="D127" s="8">
        <f t="shared" si="117"/>
        <v>0</v>
      </c>
      <c r="E127" s="8">
        <v>90579355.189999998</v>
      </c>
      <c r="F127" s="8">
        <v>90579355.189999998</v>
      </c>
      <c r="G127" s="8">
        <f t="shared" si="118"/>
        <v>0</v>
      </c>
      <c r="H127" s="8">
        <v>90579355.189999998</v>
      </c>
      <c r="I127" s="8">
        <v>90579355.189999998</v>
      </c>
      <c r="J127" s="8">
        <f t="shared" si="119"/>
        <v>0</v>
      </c>
      <c r="K127" s="8">
        <v>90579355.189999998</v>
      </c>
      <c r="L127" s="8">
        <v>90579355.189999998</v>
      </c>
      <c r="M127" s="8">
        <f t="shared" si="120"/>
        <v>0</v>
      </c>
      <c r="N127" s="8">
        <v>90579355.189999998</v>
      </c>
      <c r="O127" s="8">
        <v>90579355.189999998</v>
      </c>
      <c r="P127" s="8">
        <f t="shared" si="121"/>
        <v>0</v>
      </c>
      <c r="Q127" s="8">
        <v>90579355.189999998</v>
      </c>
      <c r="R127" s="8">
        <v>90579355.189999998</v>
      </c>
      <c r="S127" s="8">
        <f t="shared" si="122"/>
        <v>0</v>
      </c>
      <c r="T127" s="8">
        <v>90579355.189999998</v>
      </c>
      <c r="U127" s="8">
        <v>90579355.189999998</v>
      </c>
      <c r="V127" s="8">
        <f t="shared" si="123"/>
        <v>0</v>
      </c>
      <c r="W127" s="8">
        <v>90579355.189999998</v>
      </c>
      <c r="X127" s="8">
        <v>90579355.189999998</v>
      </c>
      <c r="Y127" s="8">
        <f t="shared" si="124"/>
        <v>0</v>
      </c>
      <c r="Z127" s="8">
        <v>90579355.189999998</v>
      </c>
      <c r="AA127" s="8">
        <v>90579355.189999998</v>
      </c>
      <c r="AB127" s="8">
        <f t="shared" si="125"/>
        <v>0</v>
      </c>
      <c r="AC127" s="8">
        <v>90579355.189999998</v>
      </c>
      <c r="AD127" s="8">
        <v>90579355.189999998</v>
      </c>
      <c r="AE127" s="8">
        <f t="shared" si="126"/>
        <v>0</v>
      </c>
      <c r="AF127" s="8">
        <v>90579355.189999998</v>
      </c>
      <c r="AG127" s="8">
        <v>90579355.189999998</v>
      </c>
      <c r="AH127" s="8">
        <f t="shared" si="127"/>
        <v>0</v>
      </c>
      <c r="AI127" s="8">
        <v>90579355.189999998</v>
      </c>
      <c r="AJ127" s="8">
        <v>90579355.189999998</v>
      </c>
      <c r="AK127" s="8">
        <f t="shared" si="128"/>
        <v>0</v>
      </c>
      <c r="AL127" s="8">
        <v>90579355.189999998</v>
      </c>
      <c r="AM127" s="8">
        <v>90579355.189999998</v>
      </c>
      <c r="AN127" s="8">
        <f t="shared" si="129"/>
        <v>0</v>
      </c>
    </row>
    <row r="128" spans="1:40" x14ac:dyDescent="0.3">
      <c r="A128" s="11" t="s">
        <v>52</v>
      </c>
      <c r="B128" s="8">
        <v>-22552259.704158455</v>
      </c>
      <c r="C128" s="8">
        <v>-22538672.800879955</v>
      </c>
      <c r="D128" s="8">
        <f t="shared" si="117"/>
        <v>-13586.903278499842</v>
      </c>
      <c r="E128" s="8">
        <v>-22294108.541866973</v>
      </c>
      <c r="F128" s="8">
        <v>-22266934.735309973</v>
      </c>
      <c r="G128" s="8">
        <f t="shared" si="118"/>
        <v>-27173.806556999683</v>
      </c>
      <c r="H128" s="8">
        <v>-22035957.379575461</v>
      </c>
      <c r="I128" s="8">
        <v>-21995196.669739947</v>
      </c>
      <c r="J128" s="8">
        <f t="shared" si="119"/>
        <v>-40760.709835514426</v>
      </c>
      <c r="K128" s="8">
        <v>-21777806.217283979</v>
      </c>
      <c r="L128" s="8">
        <v>-21723458.604169965</v>
      </c>
      <c r="M128" s="8">
        <f t="shared" si="120"/>
        <v>-54347.613114014268</v>
      </c>
      <c r="N128" s="8">
        <v>-21519655.054992452</v>
      </c>
      <c r="O128" s="8">
        <v>-21451720.538599953</v>
      </c>
      <c r="P128" s="8">
        <f t="shared" si="121"/>
        <v>-67934.516392499208</v>
      </c>
      <c r="Q128" s="8">
        <v>-21261503.89270097</v>
      </c>
      <c r="R128" s="8">
        <v>-21179982.473029956</v>
      </c>
      <c r="S128" s="8">
        <f t="shared" si="122"/>
        <v>-81521.419671013951</v>
      </c>
      <c r="T128" s="8">
        <v>-21003352.730409458</v>
      </c>
      <c r="U128" s="8">
        <v>-20908244.407459959</v>
      </c>
      <c r="V128" s="8">
        <f t="shared" si="123"/>
        <v>-95108.322949498892</v>
      </c>
      <c r="W128" s="8">
        <v>-20745201.568117976</v>
      </c>
      <c r="X128" s="8">
        <v>-20636506.341889963</v>
      </c>
      <c r="Y128" s="8">
        <f t="shared" si="124"/>
        <v>-108695.22622801363</v>
      </c>
      <c r="Z128" s="8">
        <v>-20487050.405826449</v>
      </c>
      <c r="AA128" s="8">
        <v>-20364768.276319936</v>
      </c>
      <c r="AB128" s="8">
        <f t="shared" si="125"/>
        <v>-122282.12950651348</v>
      </c>
      <c r="AC128" s="8">
        <v>-20228899.243534967</v>
      </c>
      <c r="AD128" s="8">
        <v>-20093030.210749954</v>
      </c>
      <c r="AE128" s="8">
        <f t="shared" si="126"/>
        <v>-135869.03278501332</v>
      </c>
      <c r="AF128" s="8">
        <v>-19970748.081243455</v>
      </c>
      <c r="AG128" s="8">
        <v>-19821292.145179942</v>
      </c>
      <c r="AH128" s="8">
        <f t="shared" si="127"/>
        <v>-149455.93606351316</v>
      </c>
      <c r="AI128" s="8">
        <v>-19712596.918951973</v>
      </c>
      <c r="AJ128" s="8">
        <v>-19549554.07960996</v>
      </c>
      <c r="AK128" s="8">
        <f t="shared" si="128"/>
        <v>-163042.839342013</v>
      </c>
      <c r="AL128" s="8">
        <v>-19712596.918951973</v>
      </c>
      <c r="AM128" s="8">
        <v>-19549554.07960996</v>
      </c>
      <c r="AN128" s="8">
        <f t="shared" si="129"/>
        <v>-163042.839342013</v>
      </c>
    </row>
    <row r="129" spans="1:40" x14ac:dyDescent="0.3">
      <c r="A129" s="11" t="s">
        <v>62</v>
      </c>
      <c r="B129" s="8">
        <v>0</v>
      </c>
      <c r="C129" s="8">
        <v>0</v>
      </c>
      <c r="D129" s="8">
        <f t="shared" si="117"/>
        <v>0</v>
      </c>
      <c r="E129" s="8">
        <v>0</v>
      </c>
      <c r="F129" s="8">
        <v>0</v>
      </c>
      <c r="G129" s="8">
        <f t="shared" si="118"/>
        <v>0</v>
      </c>
      <c r="H129" s="8">
        <v>0</v>
      </c>
      <c r="I129" s="8">
        <v>0</v>
      </c>
      <c r="J129" s="8">
        <f t="shared" si="119"/>
        <v>0</v>
      </c>
      <c r="K129" s="8">
        <v>0</v>
      </c>
      <c r="L129" s="8">
        <v>0</v>
      </c>
      <c r="M129" s="8">
        <f t="shared" si="120"/>
        <v>0</v>
      </c>
      <c r="N129" s="8">
        <v>0</v>
      </c>
      <c r="O129" s="8">
        <v>0</v>
      </c>
      <c r="P129" s="8">
        <f t="shared" si="121"/>
        <v>0</v>
      </c>
      <c r="Q129" s="8">
        <v>0</v>
      </c>
      <c r="R129" s="8">
        <v>0</v>
      </c>
      <c r="S129" s="8">
        <f t="shared" si="122"/>
        <v>0</v>
      </c>
      <c r="T129" s="8">
        <v>0</v>
      </c>
      <c r="U129" s="8">
        <v>0</v>
      </c>
      <c r="V129" s="8">
        <f t="shared" si="123"/>
        <v>0</v>
      </c>
      <c r="W129" s="8">
        <v>0</v>
      </c>
      <c r="X129" s="8">
        <v>0</v>
      </c>
      <c r="Y129" s="8">
        <f t="shared" si="124"/>
        <v>0</v>
      </c>
      <c r="Z129" s="8">
        <v>0</v>
      </c>
      <c r="AA129" s="8">
        <v>0</v>
      </c>
      <c r="AB129" s="8">
        <f t="shared" si="125"/>
        <v>0</v>
      </c>
      <c r="AC129" s="8">
        <v>0</v>
      </c>
      <c r="AD129" s="8">
        <v>0</v>
      </c>
      <c r="AE129" s="8">
        <f t="shared" si="126"/>
        <v>0</v>
      </c>
      <c r="AF129" s="8">
        <v>0</v>
      </c>
      <c r="AG129" s="8">
        <v>0</v>
      </c>
      <c r="AH129" s="8">
        <f t="shared" si="127"/>
        <v>0</v>
      </c>
      <c r="AI129" s="8">
        <v>0</v>
      </c>
      <c r="AJ129" s="8">
        <v>0</v>
      </c>
      <c r="AK129" s="8">
        <f t="shared" si="128"/>
        <v>0</v>
      </c>
      <c r="AL129" s="8">
        <v>0</v>
      </c>
      <c r="AM129" s="8">
        <v>0</v>
      </c>
      <c r="AN129" s="8">
        <f t="shared" si="129"/>
        <v>0</v>
      </c>
    </row>
    <row r="130" spans="1:40" x14ac:dyDescent="0.3">
      <c r="A130" s="11" t="s">
        <v>61</v>
      </c>
      <c r="B130" s="8">
        <v>0</v>
      </c>
      <c r="C130" s="8">
        <v>0</v>
      </c>
      <c r="D130" s="8">
        <f t="shared" si="117"/>
        <v>0</v>
      </c>
      <c r="E130" s="8">
        <v>0</v>
      </c>
      <c r="F130" s="8">
        <v>0</v>
      </c>
      <c r="G130" s="8">
        <f t="shared" si="118"/>
        <v>0</v>
      </c>
      <c r="H130" s="8">
        <v>0</v>
      </c>
      <c r="I130" s="8">
        <v>0</v>
      </c>
      <c r="J130" s="8">
        <f t="shared" si="119"/>
        <v>0</v>
      </c>
      <c r="K130" s="8">
        <v>0</v>
      </c>
      <c r="L130" s="8">
        <v>0</v>
      </c>
      <c r="M130" s="8">
        <f t="shared" si="120"/>
        <v>0</v>
      </c>
      <c r="N130" s="8">
        <v>0</v>
      </c>
      <c r="O130" s="8">
        <v>0</v>
      </c>
      <c r="P130" s="8">
        <f t="shared" si="121"/>
        <v>0</v>
      </c>
      <c r="Q130" s="8">
        <v>0</v>
      </c>
      <c r="R130" s="8">
        <v>0</v>
      </c>
      <c r="S130" s="8">
        <f t="shared" si="122"/>
        <v>0</v>
      </c>
      <c r="T130" s="8">
        <v>0</v>
      </c>
      <c r="U130" s="8">
        <v>0</v>
      </c>
      <c r="V130" s="8">
        <f t="shared" si="123"/>
        <v>0</v>
      </c>
      <c r="W130" s="8">
        <v>0</v>
      </c>
      <c r="X130" s="8">
        <v>0</v>
      </c>
      <c r="Y130" s="8">
        <f t="shared" si="124"/>
        <v>0</v>
      </c>
      <c r="Z130" s="8">
        <v>0</v>
      </c>
      <c r="AA130" s="8">
        <v>0</v>
      </c>
      <c r="AB130" s="8">
        <f t="shared" si="125"/>
        <v>0</v>
      </c>
      <c r="AC130" s="8">
        <v>0</v>
      </c>
      <c r="AD130" s="8">
        <v>0</v>
      </c>
      <c r="AE130" s="8">
        <f t="shared" si="126"/>
        <v>0</v>
      </c>
      <c r="AF130" s="8">
        <v>0</v>
      </c>
      <c r="AG130" s="8">
        <v>0</v>
      </c>
      <c r="AH130" s="8">
        <f t="shared" si="127"/>
        <v>0</v>
      </c>
      <c r="AI130" s="8">
        <v>0</v>
      </c>
      <c r="AJ130" s="8">
        <v>0</v>
      </c>
      <c r="AK130" s="8">
        <f t="shared" si="128"/>
        <v>0</v>
      </c>
      <c r="AL130" s="8">
        <v>0</v>
      </c>
      <c r="AM130" s="8">
        <v>0</v>
      </c>
      <c r="AN130" s="8">
        <f t="shared" si="129"/>
        <v>0</v>
      </c>
    </row>
    <row r="132" spans="1:40" x14ac:dyDescent="0.3">
      <c r="A132" s="10" t="s">
        <v>147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</row>
    <row r="133" spans="1:40" x14ac:dyDescent="0.3">
      <c r="A133" s="11" t="s">
        <v>54</v>
      </c>
      <c r="B133" s="8">
        <v>3.8691666666666673E-2</v>
      </c>
      <c r="C133" s="8">
        <v>3.9442500000000005E-2</v>
      </c>
      <c r="D133" s="8">
        <f t="shared" ref="D133:D139" si="130">B133 - C133</f>
        <v>-7.5083333333333252E-4</v>
      </c>
      <c r="E133" s="8">
        <v>3.8691666666666673E-2</v>
      </c>
      <c r="F133" s="8">
        <v>3.9442500000000005E-2</v>
      </c>
      <c r="G133" s="8">
        <f t="shared" ref="G133:G139" si="131">E133 - F133</f>
        <v>-7.5083333333333252E-4</v>
      </c>
      <c r="H133" s="8">
        <v>3.8691666666666673E-2</v>
      </c>
      <c r="I133" s="8">
        <v>3.9442500000000005E-2</v>
      </c>
      <c r="J133" s="8">
        <f t="shared" ref="J133:J139" si="132">H133 - I133</f>
        <v>-7.5083333333333252E-4</v>
      </c>
      <c r="K133" s="8">
        <v>3.8691666666666673E-2</v>
      </c>
      <c r="L133" s="8">
        <v>3.9442500000000005E-2</v>
      </c>
      <c r="M133" s="8">
        <f t="shared" ref="M133:M139" si="133">K133 - L133</f>
        <v>-7.5083333333333252E-4</v>
      </c>
      <c r="N133" s="8">
        <v>3.8691666666666673E-2</v>
      </c>
      <c r="O133" s="8">
        <v>3.9442500000000005E-2</v>
      </c>
      <c r="P133" s="8">
        <f t="shared" ref="P133:P139" si="134">N133 - O133</f>
        <v>-7.5083333333333252E-4</v>
      </c>
      <c r="Q133" s="8">
        <v>3.8691666666666673E-2</v>
      </c>
      <c r="R133" s="8">
        <v>3.9442500000000005E-2</v>
      </c>
      <c r="S133" s="8">
        <f t="shared" ref="S133:S139" si="135">Q133 - R133</f>
        <v>-7.5083333333333252E-4</v>
      </c>
      <c r="T133" s="8">
        <v>3.8691666666666673E-2</v>
      </c>
      <c r="U133" s="8">
        <v>3.9442500000000005E-2</v>
      </c>
      <c r="V133" s="8">
        <f t="shared" ref="V133:V139" si="136">T133 - U133</f>
        <v>-7.5083333333333252E-4</v>
      </c>
      <c r="W133" s="8">
        <v>3.8691666666666673E-2</v>
      </c>
      <c r="X133" s="8">
        <v>3.9442500000000005E-2</v>
      </c>
      <c r="Y133" s="8">
        <f t="shared" ref="Y133:Y139" si="137">W133 - X133</f>
        <v>-7.5083333333333252E-4</v>
      </c>
      <c r="Z133" s="8">
        <v>3.8691666666666673E-2</v>
      </c>
      <c r="AA133" s="8">
        <v>3.9442500000000005E-2</v>
      </c>
      <c r="AB133" s="8">
        <f t="shared" ref="AB133:AB139" si="138">Z133 - AA133</f>
        <v>-7.5083333333333252E-4</v>
      </c>
      <c r="AC133" s="8">
        <v>3.8691666666666673E-2</v>
      </c>
      <c r="AD133" s="8">
        <v>3.9442500000000005E-2</v>
      </c>
      <c r="AE133" s="8">
        <f t="shared" ref="AE133:AE139" si="139">AC133 - AD133</f>
        <v>-7.5083333333333252E-4</v>
      </c>
      <c r="AF133" s="8">
        <v>3.8691666666666673E-2</v>
      </c>
      <c r="AG133" s="8">
        <v>3.9442500000000005E-2</v>
      </c>
      <c r="AH133" s="8">
        <f t="shared" ref="AH133:AH139" si="140">AF133 - AG133</f>
        <v>-7.5083333333333252E-4</v>
      </c>
      <c r="AI133" s="8">
        <v>3.8691666666666673E-2</v>
      </c>
      <c r="AJ133" s="8">
        <v>3.9442500000000005E-2</v>
      </c>
      <c r="AK133" s="8">
        <f t="shared" ref="AK133:AK139" si="141">AI133 - AJ133</f>
        <v>-7.5083333333333252E-4</v>
      </c>
      <c r="AL133" s="8">
        <v>3.8691666666666673E-2</v>
      </c>
      <c r="AM133" s="8">
        <v>3.9442500000000005E-2</v>
      </c>
      <c r="AN133" s="8">
        <f t="shared" ref="AN133:AN139" si="142">AL133 - AM133</f>
        <v>-7.5083333333333252E-4</v>
      </c>
    </row>
    <row r="134" spans="1:40" x14ac:dyDescent="0.3">
      <c r="A134" s="11" t="s">
        <v>16</v>
      </c>
      <c r="B134" s="8">
        <v>227872.27320907707</v>
      </c>
      <c r="C134" s="8">
        <v>273248.5792913225</v>
      </c>
      <c r="D134" s="8">
        <f t="shared" si="130"/>
        <v>-45376.306082245428</v>
      </c>
      <c r="E134" s="8">
        <v>228707.42912544715</v>
      </c>
      <c r="F134" s="8">
        <v>274249.6542494247</v>
      </c>
      <c r="G134" s="8">
        <f t="shared" si="131"/>
        <v>-45542.225123977551</v>
      </c>
      <c r="H134" s="8">
        <v>229589.42292433331</v>
      </c>
      <c r="I134" s="8">
        <v>275306.99092826695</v>
      </c>
      <c r="J134" s="8">
        <f t="shared" si="132"/>
        <v>-45717.568003933644</v>
      </c>
      <c r="K134" s="8">
        <v>230531.22425493243</v>
      </c>
      <c r="L134" s="8">
        <v>276436.16848604364</v>
      </c>
      <c r="M134" s="8">
        <f t="shared" si="133"/>
        <v>-45904.944231111207</v>
      </c>
      <c r="N134" s="8">
        <v>231538.8132839156</v>
      </c>
      <c r="O134" s="8">
        <v>277644.37030614354</v>
      </c>
      <c r="P134" s="8">
        <f t="shared" si="134"/>
        <v>-46105.557022227935</v>
      </c>
      <c r="Q134" s="8">
        <v>232594.32604179092</v>
      </c>
      <c r="R134" s="8">
        <v>278910.13816695474</v>
      </c>
      <c r="S134" s="8">
        <f t="shared" si="135"/>
        <v>-46315.812125163822</v>
      </c>
      <c r="T134" s="8">
        <v>233660.51143173961</v>
      </c>
      <c r="U134" s="8">
        <v>280188.72600623243</v>
      </c>
      <c r="V134" s="8">
        <f t="shared" si="136"/>
        <v>-46528.214574492828</v>
      </c>
      <c r="W134" s="8">
        <v>234725.71349552099</v>
      </c>
      <c r="X134" s="8">
        <v>281466.13267293683</v>
      </c>
      <c r="Y134" s="8">
        <f t="shared" si="137"/>
        <v>-46740.419177415839</v>
      </c>
      <c r="Z134" s="8">
        <v>235806.50840597303</v>
      </c>
      <c r="AA134" s="8">
        <v>282762.26948579215</v>
      </c>
      <c r="AB134" s="8">
        <f t="shared" si="138"/>
        <v>-46955.761079819116</v>
      </c>
      <c r="AC134" s="8">
        <v>236889.72815629342</v>
      </c>
      <c r="AD134" s="8">
        <v>284061.31901921</v>
      </c>
      <c r="AE134" s="8">
        <f t="shared" si="139"/>
        <v>-47171.590862916579</v>
      </c>
      <c r="AF134" s="8">
        <v>237944.04582150187</v>
      </c>
      <c r="AG134" s="8">
        <v>285325.6513332742</v>
      </c>
      <c r="AH134" s="8">
        <f t="shared" si="140"/>
        <v>-47381.60551177233</v>
      </c>
      <c r="AI134" s="8">
        <v>238920.1247621662</v>
      </c>
      <c r="AJ134" s="8">
        <v>286496.00319743552</v>
      </c>
      <c r="AK134" s="8">
        <f t="shared" si="141"/>
        <v>-47575.878435269318</v>
      </c>
      <c r="AL134" s="8">
        <v>2798780.1209126916</v>
      </c>
      <c r="AM134" s="8">
        <v>3356096.0031430377</v>
      </c>
      <c r="AN134" s="8">
        <f t="shared" si="142"/>
        <v>-557315.88223034609</v>
      </c>
    </row>
    <row r="135" spans="1:40" x14ac:dyDescent="0.3">
      <c r="A135" s="11" t="s">
        <v>63</v>
      </c>
      <c r="B135" s="8">
        <v>362285.55727692653</v>
      </c>
      <c r="C135" s="8">
        <v>362285.55727692653</v>
      </c>
      <c r="D135" s="8">
        <f t="shared" si="130"/>
        <v>0</v>
      </c>
      <c r="E135" s="8">
        <v>379240.51758439955</v>
      </c>
      <c r="F135" s="8">
        <v>379240.51758439955</v>
      </c>
      <c r="G135" s="8">
        <f t="shared" si="131"/>
        <v>0</v>
      </c>
      <c r="H135" s="8">
        <v>396042.58972092328</v>
      </c>
      <c r="I135" s="8">
        <v>396042.58972092328</v>
      </c>
      <c r="J135" s="8">
        <f t="shared" si="132"/>
        <v>0</v>
      </c>
      <c r="K135" s="8">
        <v>422345.0449450874</v>
      </c>
      <c r="L135" s="8">
        <v>422345.0449450874</v>
      </c>
      <c r="M135" s="8">
        <f t="shared" si="133"/>
        <v>0</v>
      </c>
      <c r="N135" s="8">
        <v>443457.14711486205</v>
      </c>
      <c r="O135" s="8">
        <v>443457.14711486205</v>
      </c>
      <c r="P135" s="8">
        <f t="shared" si="134"/>
        <v>0</v>
      </c>
      <c r="Q135" s="8">
        <v>456884.6693718594</v>
      </c>
      <c r="R135" s="8">
        <v>456884.6693718594</v>
      </c>
      <c r="S135" s="8">
        <f t="shared" si="135"/>
        <v>0</v>
      </c>
      <c r="T135" s="8">
        <v>451149.13419474743</v>
      </c>
      <c r="U135" s="8">
        <v>451149.13419474743</v>
      </c>
      <c r="V135" s="8">
        <f t="shared" si="136"/>
        <v>0</v>
      </c>
      <c r="W135" s="8">
        <v>456175.96582786553</v>
      </c>
      <c r="X135" s="8">
        <v>456175.96582786553</v>
      </c>
      <c r="Y135" s="8">
        <f t="shared" si="137"/>
        <v>0</v>
      </c>
      <c r="Z135" s="8">
        <v>462387.22188533418</v>
      </c>
      <c r="AA135" s="8">
        <v>462387.22188533418</v>
      </c>
      <c r="AB135" s="8">
        <f t="shared" si="138"/>
        <v>0</v>
      </c>
      <c r="AC135" s="8">
        <v>457923.59816538257</v>
      </c>
      <c r="AD135" s="8">
        <v>457923.59816538257</v>
      </c>
      <c r="AE135" s="8">
        <f t="shared" si="139"/>
        <v>0</v>
      </c>
      <c r="AF135" s="8">
        <v>441556.89027311513</v>
      </c>
      <c r="AG135" s="8">
        <v>441556.89027311513</v>
      </c>
      <c r="AH135" s="8">
        <f t="shared" si="140"/>
        <v>0</v>
      </c>
      <c r="AI135" s="8">
        <v>401535.32822369435</v>
      </c>
      <c r="AJ135" s="8">
        <v>401535.32822369435</v>
      </c>
      <c r="AK135" s="8">
        <f t="shared" si="141"/>
        <v>0</v>
      </c>
      <c r="AL135" s="8">
        <v>5130983.6645841971</v>
      </c>
      <c r="AM135" s="8">
        <v>5130983.6645841971</v>
      </c>
      <c r="AN135" s="8">
        <f t="shared" si="142"/>
        <v>0</v>
      </c>
    </row>
    <row r="136" spans="1:40" x14ac:dyDescent="0.3">
      <c r="A136" s="11" t="s">
        <v>53</v>
      </c>
      <c r="B136" s="8">
        <v>78994101.680439159</v>
      </c>
      <c r="C136" s="8">
        <v>78994101.680439159</v>
      </c>
      <c r="D136" s="8">
        <f t="shared" si="130"/>
        <v>0</v>
      </c>
      <c r="E136" s="8">
        <v>79302901.648023561</v>
      </c>
      <c r="F136" s="8">
        <v>79302901.648023561</v>
      </c>
      <c r="G136" s="8">
        <f t="shared" si="131"/>
        <v>0</v>
      </c>
      <c r="H136" s="8">
        <v>79628503.687744483</v>
      </c>
      <c r="I136" s="8">
        <v>79628503.687744483</v>
      </c>
      <c r="J136" s="8">
        <f t="shared" si="132"/>
        <v>0</v>
      </c>
      <c r="K136" s="8">
        <v>79980408.182689577</v>
      </c>
      <c r="L136" s="8">
        <v>79980408.182689577</v>
      </c>
      <c r="M136" s="8">
        <f t="shared" si="133"/>
        <v>0</v>
      </c>
      <c r="N136" s="8">
        <v>80353424.779804438</v>
      </c>
      <c r="O136" s="8">
        <v>80353424.779804438</v>
      </c>
      <c r="P136" s="8">
        <f t="shared" si="134"/>
        <v>0</v>
      </c>
      <c r="Q136" s="8">
        <v>80739868.8991763</v>
      </c>
      <c r="R136" s="8">
        <v>80739868.8991763</v>
      </c>
      <c r="S136" s="8">
        <f t="shared" si="135"/>
        <v>0</v>
      </c>
      <c r="T136" s="8">
        <v>81120577.483371049</v>
      </c>
      <c r="U136" s="8">
        <v>81120577.483371049</v>
      </c>
      <c r="V136" s="8">
        <f t="shared" si="136"/>
        <v>0</v>
      </c>
      <c r="W136" s="8">
        <v>81506312.89919892</v>
      </c>
      <c r="X136" s="8">
        <v>81506312.89919892</v>
      </c>
      <c r="Y136" s="8">
        <f t="shared" si="137"/>
        <v>0</v>
      </c>
      <c r="Z136" s="8">
        <v>81898259.571084261</v>
      </c>
      <c r="AA136" s="8">
        <v>81898259.571084261</v>
      </c>
      <c r="AB136" s="8">
        <f t="shared" si="138"/>
        <v>0</v>
      </c>
      <c r="AC136" s="8">
        <v>82285742.619249642</v>
      </c>
      <c r="AD136" s="8">
        <v>82285742.619249642</v>
      </c>
      <c r="AE136" s="8">
        <f t="shared" si="139"/>
        <v>0</v>
      </c>
      <c r="AF136" s="8">
        <v>82656858.959522754</v>
      </c>
      <c r="AG136" s="8">
        <v>82656858.959522754</v>
      </c>
      <c r="AH136" s="8">
        <f t="shared" si="140"/>
        <v>0</v>
      </c>
      <c r="AI136" s="8">
        <v>82987953.737746462</v>
      </c>
      <c r="AJ136" s="8">
        <v>82987953.737746462</v>
      </c>
      <c r="AK136" s="8">
        <f t="shared" si="141"/>
        <v>0</v>
      </c>
      <c r="AL136" s="8">
        <v>82987953.737746462</v>
      </c>
      <c r="AM136" s="8">
        <v>82987953.737746462</v>
      </c>
      <c r="AN136" s="8">
        <f t="shared" si="142"/>
        <v>0</v>
      </c>
    </row>
    <row r="137" spans="1:40" x14ac:dyDescent="0.3">
      <c r="A137" s="11" t="s">
        <v>52</v>
      </c>
      <c r="B137" s="8">
        <v>33116263.366525412</v>
      </c>
      <c r="C137" s="8">
        <v>33161639.672607657</v>
      </c>
      <c r="D137" s="8">
        <f t="shared" si="130"/>
        <v>-45376.306082244962</v>
      </c>
      <c r="E137" s="8">
        <v>33250076.089776728</v>
      </c>
      <c r="F137" s="8">
        <v>33340994.620982952</v>
      </c>
      <c r="G137" s="8">
        <f t="shared" si="131"/>
        <v>-90918.531206224114</v>
      </c>
      <c r="H137" s="8">
        <v>33384022.396831054</v>
      </c>
      <c r="I137" s="8">
        <v>33520658.496041212</v>
      </c>
      <c r="J137" s="8">
        <f t="shared" si="132"/>
        <v>-136636.09921015799</v>
      </c>
      <c r="K137" s="8">
        <v>33517040.523988012</v>
      </c>
      <c r="L137" s="8">
        <v>33699581.567429282</v>
      </c>
      <c r="M137" s="8">
        <f t="shared" si="133"/>
        <v>-182541.04344126955</v>
      </c>
      <c r="N137" s="8">
        <v>33650323.826972947</v>
      </c>
      <c r="O137" s="8">
        <v>33878970.427436441</v>
      </c>
      <c r="P137" s="8">
        <f t="shared" si="134"/>
        <v>-228646.60046349466</v>
      </c>
      <c r="Q137" s="8">
        <v>33785678.269754738</v>
      </c>
      <c r="R137" s="8">
        <v>34060640.682343394</v>
      </c>
      <c r="S137" s="8">
        <f t="shared" si="135"/>
        <v>-274962.41258865595</v>
      </c>
      <c r="T137" s="8">
        <v>33923920.9200432</v>
      </c>
      <c r="U137" s="8">
        <v>34245411.547206357</v>
      </c>
      <c r="V137" s="8">
        <f t="shared" si="136"/>
        <v>-321490.62716315687</v>
      </c>
      <c r="W137" s="8">
        <v>34061464.659994535</v>
      </c>
      <c r="X137" s="8">
        <v>34429695.706335098</v>
      </c>
      <c r="Y137" s="8">
        <f t="shared" si="137"/>
        <v>-368231.0463405624</v>
      </c>
      <c r="Z137" s="8">
        <v>34199369.538631402</v>
      </c>
      <c r="AA137" s="8">
        <v>34614556.34605179</v>
      </c>
      <c r="AB137" s="8">
        <f t="shared" si="138"/>
        <v>-415186.80742038786</v>
      </c>
      <c r="AC137" s="8">
        <v>34338242.782555021</v>
      </c>
      <c r="AD137" s="8">
        <v>34800601.180838324</v>
      </c>
      <c r="AE137" s="8">
        <f t="shared" si="139"/>
        <v>-462358.39828330278</v>
      </c>
      <c r="AF137" s="8">
        <v>34479554.689436279</v>
      </c>
      <c r="AG137" s="8">
        <v>34989294.693231352</v>
      </c>
      <c r="AH137" s="8">
        <f t="shared" si="140"/>
        <v>-509740.00379507244</v>
      </c>
      <c r="AI137" s="8">
        <v>34626888.858693443</v>
      </c>
      <c r="AJ137" s="8">
        <v>35184204.740923792</v>
      </c>
      <c r="AK137" s="8">
        <f t="shared" si="141"/>
        <v>-557315.88223034889</v>
      </c>
      <c r="AL137" s="8">
        <v>34626888.858693443</v>
      </c>
      <c r="AM137" s="8">
        <v>35184204.740923792</v>
      </c>
      <c r="AN137" s="8">
        <f t="shared" si="142"/>
        <v>-557315.88223034889</v>
      </c>
    </row>
    <row r="138" spans="1:40" x14ac:dyDescent="0.3">
      <c r="A138" s="11" t="s">
        <v>62</v>
      </c>
      <c r="B138" s="8">
        <v>0</v>
      </c>
      <c r="C138" s="8">
        <v>0</v>
      </c>
      <c r="D138" s="8">
        <f t="shared" si="130"/>
        <v>0</v>
      </c>
      <c r="E138" s="8">
        <v>0</v>
      </c>
      <c r="F138" s="8">
        <v>0</v>
      </c>
      <c r="G138" s="8">
        <f t="shared" si="131"/>
        <v>0</v>
      </c>
      <c r="H138" s="8">
        <v>0</v>
      </c>
      <c r="I138" s="8">
        <v>0</v>
      </c>
      <c r="J138" s="8">
        <f t="shared" si="132"/>
        <v>0</v>
      </c>
      <c r="K138" s="8">
        <v>0</v>
      </c>
      <c r="L138" s="8">
        <v>0</v>
      </c>
      <c r="M138" s="8">
        <f t="shared" si="133"/>
        <v>0</v>
      </c>
      <c r="N138" s="8">
        <v>0</v>
      </c>
      <c r="O138" s="8">
        <v>0</v>
      </c>
      <c r="P138" s="8">
        <f t="shared" si="134"/>
        <v>0</v>
      </c>
      <c r="Q138" s="8">
        <v>0</v>
      </c>
      <c r="R138" s="8">
        <v>0</v>
      </c>
      <c r="S138" s="8">
        <f t="shared" si="135"/>
        <v>0</v>
      </c>
      <c r="T138" s="8">
        <v>0</v>
      </c>
      <c r="U138" s="8">
        <v>0</v>
      </c>
      <c r="V138" s="8">
        <f t="shared" si="136"/>
        <v>0</v>
      </c>
      <c r="W138" s="8">
        <v>0</v>
      </c>
      <c r="X138" s="8">
        <v>0</v>
      </c>
      <c r="Y138" s="8">
        <f t="shared" si="137"/>
        <v>0</v>
      </c>
      <c r="Z138" s="8">
        <v>0</v>
      </c>
      <c r="AA138" s="8">
        <v>0</v>
      </c>
      <c r="AB138" s="8">
        <f t="shared" si="138"/>
        <v>0</v>
      </c>
      <c r="AC138" s="8">
        <v>0</v>
      </c>
      <c r="AD138" s="8">
        <v>0</v>
      </c>
      <c r="AE138" s="8">
        <f t="shared" si="139"/>
        <v>0</v>
      </c>
      <c r="AF138" s="8">
        <v>0</v>
      </c>
      <c r="AG138" s="8">
        <v>0</v>
      </c>
      <c r="AH138" s="8">
        <f t="shared" si="140"/>
        <v>0</v>
      </c>
      <c r="AI138" s="8">
        <v>0</v>
      </c>
      <c r="AJ138" s="8">
        <v>0</v>
      </c>
      <c r="AK138" s="8">
        <f t="shared" si="141"/>
        <v>0</v>
      </c>
      <c r="AL138" s="8">
        <v>0</v>
      </c>
      <c r="AM138" s="8">
        <v>0</v>
      </c>
      <c r="AN138" s="8">
        <f t="shared" si="142"/>
        <v>0</v>
      </c>
    </row>
    <row r="139" spans="1:40" x14ac:dyDescent="0.3">
      <c r="A139" s="11" t="s">
        <v>61</v>
      </c>
      <c r="B139" s="8">
        <v>-70440.55</v>
      </c>
      <c r="C139" s="8">
        <v>-70440.55</v>
      </c>
      <c r="D139" s="8">
        <f t="shared" si="130"/>
        <v>0</v>
      </c>
      <c r="E139" s="8">
        <v>-70440.55</v>
      </c>
      <c r="F139" s="8">
        <v>-70440.55</v>
      </c>
      <c r="G139" s="8">
        <f t="shared" si="131"/>
        <v>0</v>
      </c>
      <c r="H139" s="8">
        <v>-70440.55</v>
      </c>
      <c r="I139" s="8">
        <v>-70440.55</v>
      </c>
      <c r="J139" s="8">
        <f t="shared" si="132"/>
        <v>0</v>
      </c>
      <c r="K139" s="8">
        <v>-70440.55</v>
      </c>
      <c r="L139" s="8">
        <v>-70440.55</v>
      </c>
      <c r="M139" s="8">
        <f t="shared" si="133"/>
        <v>0</v>
      </c>
      <c r="N139" s="8">
        <v>-70440.55</v>
      </c>
      <c r="O139" s="8">
        <v>-70440.55</v>
      </c>
      <c r="P139" s="8">
        <f t="shared" si="134"/>
        <v>0</v>
      </c>
      <c r="Q139" s="8">
        <v>-70440.55</v>
      </c>
      <c r="R139" s="8">
        <v>-70440.55</v>
      </c>
      <c r="S139" s="8">
        <f t="shared" si="135"/>
        <v>0</v>
      </c>
      <c r="T139" s="8">
        <v>-70440.55</v>
      </c>
      <c r="U139" s="8">
        <v>-70440.55</v>
      </c>
      <c r="V139" s="8">
        <f t="shared" si="136"/>
        <v>0</v>
      </c>
      <c r="W139" s="8">
        <v>-70440.55</v>
      </c>
      <c r="X139" s="8">
        <v>-70440.55</v>
      </c>
      <c r="Y139" s="8">
        <f t="shared" si="137"/>
        <v>0</v>
      </c>
      <c r="Z139" s="8">
        <v>-70440.55</v>
      </c>
      <c r="AA139" s="8">
        <v>-70440.55</v>
      </c>
      <c r="AB139" s="8">
        <f t="shared" si="138"/>
        <v>0</v>
      </c>
      <c r="AC139" s="8">
        <v>-70440.55</v>
      </c>
      <c r="AD139" s="8">
        <v>-70440.55</v>
      </c>
      <c r="AE139" s="8">
        <f t="shared" si="139"/>
        <v>0</v>
      </c>
      <c r="AF139" s="8">
        <v>-70440.55</v>
      </c>
      <c r="AG139" s="8">
        <v>-70440.55</v>
      </c>
      <c r="AH139" s="8">
        <f t="shared" si="140"/>
        <v>0</v>
      </c>
      <c r="AI139" s="8">
        <v>-70440.55</v>
      </c>
      <c r="AJ139" s="8">
        <v>-70440.55</v>
      </c>
      <c r="AK139" s="8">
        <f t="shared" si="141"/>
        <v>0</v>
      </c>
      <c r="AL139" s="8">
        <v>-845286.60000000021</v>
      </c>
      <c r="AM139" s="8">
        <v>-845286.60000000021</v>
      </c>
      <c r="AN139" s="8">
        <f t="shared" si="142"/>
        <v>0</v>
      </c>
    </row>
    <row r="141" spans="1:40" ht="15" x14ac:dyDescent="0.25">
      <c r="A141" s="10" t="s">
        <v>140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</row>
    <row r="142" spans="1:40" x14ac:dyDescent="0.3">
      <c r="A142" s="11" t="s">
        <v>54</v>
      </c>
      <c r="B142" s="8">
        <v>1.8733333333333334E-2</v>
      </c>
      <c r="C142" s="8">
        <v>1.9859166666666664E-2</v>
      </c>
      <c r="D142" s="8">
        <f t="shared" ref="D142:D148" si="143">B142 - C142</f>
        <v>-1.1258333333333294E-3</v>
      </c>
      <c r="E142" s="8">
        <v>1.8733333333333334E-2</v>
      </c>
      <c r="F142" s="8">
        <v>1.9859166666666664E-2</v>
      </c>
      <c r="G142" s="8">
        <f t="shared" ref="G142:G148" si="144">E142 - F142</f>
        <v>-1.1258333333333294E-3</v>
      </c>
      <c r="H142" s="8">
        <v>1.8733333333333334E-2</v>
      </c>
      <c r="I142" s="8">
        <v>1.9859166666666664E-2</v>
      </c>
      <c r="J142" s="8">
        <f t="shared" ref="J142:J148" si="145">H142 - I142</f>
        <v>-1.1258333333333294E-3</v>
      </c>
      <c r="K142" s="8">
        <v>1.8733333333333334E-2</v>
      </c>
      <c r="L142" s="8">
        <v>1.9859166666666664E-2</v>
      </c>
      <c r="M142" s="8">
        <f t="shared" ref="M142:M148" si="146">K142 - L142</f>
        <v>-1.1258333333333294E-3</v>
      </c>
      <c r="N142" s="8">
        <v>1.8733333333333334E-2</v>
      </c>
      <c r="O142" s="8">
        <v>1.9859166666666664E-2</v>
      </c>
      <c r="P142" s="8">
        <f t="shared" ref="P142:P148" si="147">N142 - O142</f>
        <v>-1.1258333333333294E-3</v>
      </c>
      <c r="Q142" s="8">
        <v>1.8733333333333334E-2</v>
      </c>
      <c r="R142" s="8">
        <v>1.9859166666666664E-2</v>
      </c>
      <c r="S142" s="8">
        <f t="shared" ref="S142:S148" si="148">Q142 - R142</f>
        <v>-1.1258333333333294E-3</v>
      </c>
      <c r="T142" s="8">
        <v>1.8733333333333334E-2</v>
      </c>
      <c r="U142" s="8">
        <v>1.9859166666666664E-2</v>
      </c>
      <c r="V142" s="8">
        <f t="shared" ref="V142:V148" si="149">T142 - U142</f>
        <v>-1.1258333333333294E-3</v>
      </c>
      <c r="W142" s="8">
        <v>1.8733333333333334E-2</v>
      </c>
      <c r="X142" s="8">
        <v>1.9859166666666664E-2</v>
      </c>
      <c r="Y142" s="8">
        <f t="shared" ref="Y142:Y148" si="150">W142 - X142</f>
        <v>-1.1258333333333294E-3</v>
      </c>
      <c r="Z142" s="8">
        <v>1.8733333333333334E-2</v>
      </c>
      <c r="AA142" s="8">
        <v>1.9859166666666664E-2</v>
      </c>
      <c r="AB142" s="8">
        <f t="shared" ref="AB142:AB148" si="151">Z142 - AA142</f>
        <v>-1.1258333333333294E-3</v>
      </c>
      <c r="AC142" s="8">
        <v>1.8733333333333334E-2</v>
      </c>
      <c r="AD142" s="8">
        <v>1.9859166666666664E-2</v>
      </c>
      <c r="AE142" s="8">
        <f t="shared" ref="AE142:AE148" si="152">AC142 - AD142</f>
        <v>-1.1258333333333294E-3</v>
      </c>
      <c r="AF142" s="8">
        <v>1.8733333333333334E-2</v>
      </c>
      <c r="AG142" s="8">
        <v>1.9859166666666664E-2</v>
      </c>
      <c r="AH142" s="8">
        <f t="shared" ref="AH142:AH148" si="153">AF142 - AG142</f>
        <v>-1.1258333333333294E-3</v>
      </c>
      <c r="AI142" s="8">
        <v>1.8733333333333334E-2</v>
      </c>
      <c r="AJ142" s="8">
        <v>1.9859166666666664E-2</v>
      </c>
      <c r="AK142" s="8">
        <f t="shared" ref="AK142:AK148" si="154">AI142 - AJ142</f>
        <v>-1.1258333333333294E-3</v>
      </c>
      <c r="AL142" s="8">
        <v>1.8733333333333334E-2</v>
      </c>
      <c r="AM142" s="8">
        <v>1.9859166666666664E-2</v>
      </c>
      <c r="AN142" s="8">
        <f t="shared" ref="AN142:AN148" si="155">AL142 - AM142</f>
        <v>-1.1258333333333294E-3</v>
      </c>
    </row>
    <row r="143" spans="1:40" x14ac:dyDescent="0.3">
      <c r="A143" s="11" t="s">
        <v>16</v>
      </c>
      <c r="B143" s="8">
        <v>1087788.5315227783</v>
      </c>
      <c r="C143" s="8">
        <v>1548453.4256552001</v>
      </c>
      <c r="D143" s="8">
        <f t="shared" si="143"/>
        <v>-460664.89413242182</v>
      </c>
      <c r="E143" s="8">
        <v>1091545.3994378673</v>
      </c>
      <c r="F143" s="8">
        <v>1553801.280338601</v>
      </c>
      <c r="G143" s="8">
        <f t="shared" si="144"/>
        <v>-462255.88090073364</v>
      </c>
      <c r="H143" s="8">
        <v>1095536.7866041409</v>
      </c>
      <c r="I143" s="8">
        <v>1559482.9702550045</v>
      </c>
      <c r="J143" s="8">
        <f t="shared" si="145"/>
        <v>-463946.18365086359</v>
      </c>
      <c r="K143" s="8">
        <v>1099827.6326015794</v>
      </c>
      <c r="L143" s="8">
        <v>1565590.9360876575</v>
      </c>
      <c r="M143" s="8">
        <f t="shared" si="146"/>
        <v>-465763.30348607805</v>
      </c>
      <c r="N143" s="8">
        <v>1104447.8803766686</v>
      </c>
      <c r="O143" s="8">
        <v>1572167.8012479267</v>
      </c>
      <c r="P143" s="8">
        <f t="shared" si="147"/>
        <v>-467719.92087125801</v>
      </c>
      <c r="Q143" s="8">
        <v>1109308.0842814974</v>
      </c>
      <c r="R143" s="8">
        <v>1579086.2409701031</v>
      </c>
      <c r="S143" s="8">
        <f t="shared" si="148"/>
        <v>-469778.15668860567</v>
      </c>
      <c r="T143" s="8">
        <v>1114221.726504789</v>
      </c>
      <c r="U143" s="8">
        <v>1586080.749473009</v>
      </c>
      <c r="V143" s="8">
        <f t="shared" si="149"/>
        <v>-471859.02296822006</v>
      </c>
      <c r="W143" s="8">
        <v>1119130.4451725301</v>
      </c>
      <c r="X143" s="8">
        <v>1593068.2493559148</v>
      </c>
      <c r="Y143" s="8">
        <f t="shared" si="150"/>
        <v>-473937.80418338464</v>
      </c>
      <c r="Z143" s="8">
        <v>1124117.2378805268</v>
      </c>
      <c r="AA143" s="8">
        <v>1600166.8866626713</v>
      </c>
      <c r="AB143" s="8">
        <f t="shared" si="151"/>
        <v>-476049.64878214453</v>
      </c>
      <c r="AC143" s="8">
        <v>1129116.1718639103</v>
      </c>
      <c r="AD143" s="8">
        <v>1607282.8069237156</v>
      </c>
      <c r="AE143" s="8">
        <f t="shared" si="152"/>
        <v>-478166.63505980535</v>
      </c>
      <c r="AF143" s="8">
        <v>1133970.3918894031</v>
      </c>
      <c r="AG143" s="8">
        <v>1614192.7286681891</v>
      </c>
      <c r="AH143" s="8">
        <f t="shared" si="153"/>
        <v>-480222.33677878603</v>
      </c>
      <c r="AI143" s="8">
        <v>1138432.8673246612</v>
      </c>
      <c r="AJ143" s="8">
        <v>1620545.0068678448</v>
      </c>
      <c r="AK143" s="8">
        <f t="shared" si="154"/>
        <v>-482112.13954318361</v>
      </c>
      <c r="AL143" s="8">
        <v>13347443.155460352</v>
      </c>
      <c r="AM143" s="8">
        <v>18999919.082505833</v>
      </c>
      <c r="AN143" s="8">
        <f t="shared" si="155"/>
        <v>-5652475.9270454813</v>
      </c>
    </row>
    <row r="144" spans="1:40" x14ac:dyDescent="0.3">
      <c r="A144" s="11" t="s">
        <v>63</v>
      </c>
      <c r="B144" s="8">
        <v>2149662.0052904743</v>
      </c>
      <c r="C144" s="8">
        <v>2149662.0052904743</v>
      </c>
      <c r="D144" s="8">
        <f t="shared" si="143"/>
        <v>0</v>
      </c>
      <c r="E144" s="8">
        <v>2250266.1647500303</v>
      </c>
      <c r="F144" s="8">
        <v>2250266.1647500303</v>
      </c>
      <c r="G144" s="8">
        <f t="shared" si="144"/>
        <v>0</v>
      </c>
      <c r="H144" s="8">
        <v>2349963.1450920543</v>
      </c>
      <c r="I144" s="8">
        <v>2349963.1450920543</v>
      </c>
      <c r="J144" s="8">
        <f t="shared" si="145"/>
        <v>0</v>
      </c>
      <c r="K144" s="8">
        <v>2506031.7144996393</v>
      </c>
      <c r="L144" s="8">
        <v>2506031.7144996393</v>
      </c>
      <c r="M144" s="8">
        <f t="shared" si="146"/>
        <v>0</v>
      </c>
      <c r="N144" s="8">
        <v>2631302.7416620245</v>
      </c>
      <c r="O144" s="8">
        <v>2631302.7416620245</v>
      </c>
      <c r="P144" s="8">
        <f t="shared" si="147"/>
        <v>0</v>
      </c>
      <c r="Q144" s="8">
        <v>2710976.4516437715</v>
      </c>
      <c r="R144" s="8">
        <v>2710976.4516437715</v>
      </c>
      <c r="S144" s="8">
        <f t="shared" si="148"/>
        <v>0</v>
      </c>
      <c r="T144" s="8">
        <v>2676944.0100998278</v>
      </c>
      <c r="U144" s="8">
        <v>2676944.0100998278</v>
      </c>
      <c r="V144" s="8">
        <f t="shared" si="149"/>
        <v>0</v>
      </c>
      <c r="W144" s="8">
        <v>2706771.2796435598</v>
      </c>
      <c r="X144" s="8">
        <v>2706771.2796435598</v>
      </c>
      <c r="Y144" s="8">
        <f t="shared" si="150"/>
        <v>0</v>
      </c>
      <c r="Z144" s="8">
        <v>2743626.4644106147</v>
      </c>
      <c r="AA144" s="8">
        <v>2743626.4644106147</v>
      </c>
      <c r="AB144" s="8">
        <f t="shared" si="151"/>
        <v>0</v>
      </c>
      <c r="AC144" s="8">
        <v>2717141.0522158435</v>
      </c>
      <c r="AD144" s="8">
        <v>2717141.0522158435</v>
      </c>
      <c r="AE144" s="8">
        <f t="shared" si="152"/>
        <v>0</v>
      </c>
      <c r="AF144" s="8">
        <v>2620027.3544682912</v>
      </c>
      <c r="AG144" s="8">
        <v>2620027.3544682912</v>
      </c>
      <c r="AH144" s="8">
        <f t="shared" si="153"/>
        <v>0</v>
      </c>
      <c r="AI144" s="8">
        <v>2382554.9253251762</v>
      </c>
      <c r="AJ144" s="8">
        <v>2382554.9253251762</v>
      </c>
      <c r="AK144" s="8">
        <f t="shared" si="154"/>
        <v>0</v>
      </c>
      <c r="AL144" s="8">
        <v>30445267.309101313</v>
      </c>
      <c r="AM144" s="8">
        <v>30445267.309101313</v>
      </c>
      <c r="AN144" s="8">
        <f t="shared" si="155"/>
        <v>0</v>
      </c>
    </row>
    <row r="145" spans="1:40" x14ac:dyDescent="0.3">
      <c r="A145" s="11" t="s">
        <v>53</v>
      </c>
      <c r="B145" s="8">
        <v>465313054.85920531</v>
      </c>
      <c r="C145" s="8">
        <v>465313054.85920531</v>
      </c>
      <c r="D145" s="8">
        <f t="shared" si="143"/>
        <v>0</v>
      </c>
      <c r="E145" s="8">
        <v>466967713.34395534</v>
      </c>
      <c r="F145" s="8">
        <v>466967713.34395534</v>
      </c>
      <c r="G145" s="8">
        <f t="shared" si="144"/>
        <v>0</v>
      </c>
      <c r="H145" s="8">
        <v>468722068.80904734</v>
      </c>
      <c r="I145" s="8">
        <v>468722068.80904734</v>
      </c>
      <c r="J145" s="8">
        <f t="shared" si="145"/>
        <v>0</v>
      </c>
      <c r="K145" s="8">
        <v>470632492.84354699</v>
      </c>
      <c r="L145" s="8">
        <v>470632492.84354699</v>
      </c>
      <c r="M145" s="8">
        <f t="shared" si="146"/>
        <v>0</v>
      </c>
      <c r="N145" s="8">
        <v>472668187.905209</v>
      </c>
      <c r="O145" s="8">
        <v>472668187.905209</v>
      </c>
      <c r="P145" s="8">
        <f t="shared" si="147"/>
        <v>0</v>
      </c>
      <c r="Q145" s="8">
        <v>474783556.67685276</v>
      </c>
      <c r="R145" s="8">
        <v>474783556.67685276</v>
      </c>
      <c r="S145" s="8">
        <f t="shared" si="148"/>
        <v>0</v>
      </c>
      <c r="T145" s="8">
        <v>476864893.00695258</v>
      </c>
      <c r="U145" s="8">
        <v>476864893.00695258</v>
      </c>
      <c r="V145" s="8">
        <f t="shared" si="149"/>
        <v>0</v>
      </c>
      <c r="W145" s="8">
        <v>478976056.60659617</v>
      </c>
      <c r="X145" s="8">
        <v>478976056.60659617</v>
      </c>
      <c r="Y145" s="8">
        <f t="shared" si="150"/>
        <v>0</v>
      </c>
      <c r="Z145" s="8">
        <v>481124075.39100677</v>
      </c>
      <c r="AA145" s="8">
        <v>481124075.39100677</v>
      </c>
      <c r="AB145" s="8">
        <f t="shared" si="151"/>
        <v>0</v>
      </c>
      <c r="AC145" s="8">
        <v>483245608.76322258</v>
      </c>
      <c r="AD145" s="8">
        <v>483245608.76322258</v>
      </c>
      <c r="AE145" s="8">
        <f t="shared" si="152"/>
        <v>0</v>
      </c>
      <c r="AF145" s="8">
        <v>485270028.43769085</v>
      </c>
      <c r="AG145" s="8">
        <v>485270028.43769085</v>
      </c>
      <c r="AH145" s="8">
        <f t="shared" si="153"/>
        <v>0</v>
      </c>
      <c r="AI145" s="8">
        <v>487056975.68301606</v>
      </c>
      <c r="AJ145" s="8">
        <v>487056975.68301606</v>
      </c>
      <c r="AK145" s="8">
        <f t="shared" si="154"/>
        <v>0</v>
      </c>
      <c r="AL145" s="8">
        <v>487056975.68301606</v>
      </c>
      <c r="AM145" s="8">
        <v>487056975.68301606</v>
      </c>
      <c r="AN145" s="8">
        <f t="shared" si="155"/>
        <v>0</v>
      </c>
    </row>
    <row r="146" spans="1:40" x14ac:dyDescent="0.3">
      <c r="A146" s="11" t="s">
        <v>52</v>
      </c>
      <c r="B146" s="8">
        <v>175805480.58592814</v>
      </c>
      <c r="C146" s="8">
        <v>176266145.48006058</v>
      </c>
      <c r="D146" s="8">
        <f t="shared" si="143"/>
        <v>-460664.89413243532</v>
      </c>
      <c r="E146" s="8">
        <v>176156316.82754508</v>
      </c>
      <c r="F146" s="8">
        <v>177079237.60257822</v>
      </c>
      <c r="G146" s="8">
        <f t="shared" si="144"/>
        <v>-922920.77503314614</v>
      </c>
      <c r="H146" s="8">
        <v>176506703.68164045</v>
      </c>
      <c r="I146" s="8">
        <v>177893570.64032444</v>
      </c>
      <c r="J146" s="8">
        <f t="shared" si="145"/>
        <v>-1386866.9586839974</v>
      </c>
      <c r="K146" s="8">
        <v>176850285.638291</v>
      </c>
      <c r="L146" s="8">
        <v>178702915.90046111</v>
      </c>
      <c r="M146" s="8">
        <f t="shared" si="146"/>
        <v>-1852630.2621701062</v>
      </c>
      <c r="N146" s="8">
        <v>177194082.65068412</v>
      </c>
      <c r="O146" s="8">
        <v>179514432.83372545</v>
      </c>
      <c r="P146" s="8">
        <f t="shared" si="147"/>
        <v>-2320350.1830413342</v>
      </c>
      <c r="Q146" s="8">
        <v>177548766.20397887</v>
      </c>
      <c r="R146" s="8">
        <v>180338894.54370883</v>
      </c>
      <c r="S146" s="8">
        <f t="shared" si="148"/>
        <v>-2790128.3397299647</v>
      </c>
      <c r="T146" s="8">
        <v>177919174.57217124</v>
      </c>
      <c r="U146" s="8">
        <v>181181161.93486941</v>
      </c>
      <c r="V146" s="8">
        <f t="shared" si="149"/>
        <v>-3261987.3626981676</v>
      </c>
      <c r="W146" s="8">
        <v>178284024.10015371</v>
      </c>
      <c r="X146" s="8">
        <v>182019949.26703525</v>
      </c>
      <c r="Y146" s="8">
        <f t="shared" si="150"/>
        <v>-3735925.1668815315</v>
      </c>
      <c r="Z146" s="8">
        <v>178649590.25988278</v>
      </c>
      <c r="AA146" s="8">
        <v>182861565.0755465</v>
      </c>
      <c r="AB146" s="8">
        <f t="shared" si="151"/>
        <v>-4211974.8156637251</v>
      </c>
      <c r="AC146" s="8">
        <v>179019473.85174805</v>
      </c>
      <c r="AD146" s="8">
        <v>183709615.30247155</v>
      </c>
      <c r="AE146" s="8">
        <f t="shared" si="152"/>
        <v>-4690141.4507234991</v>
      </c>
      <c r="AF146" s="8">
        <v>179402425.83176547</v>
      </c>
      <c r="AG146" s="8">
        <v>184572789.61926779</v>
      </c>
      <c r="AH146" s="8">
        <f t="shared" si="153"/>
        <v>-5170363.7875023186</v>
      </c>
      <c r="AI146" s="8">
        <v>179819782.38285133</v>
      </c>
      <c r="AJ146" s="8">
        <v>185472258.3098968</v>
      </c>
      <c r="AK146" s="8">
        <f t="shared" si="154"/>
        <v>-5652475.9270454645</v>
      </c>
      <c r="AL146" s="8">
        <v>179819782.38285133</v>
      </c>
      <c r="AM146" s="8">
        <v>185472258.3098968</v>
      </c>
      <c r="AN146" s="8">
        <f t="shared" si="155"/>
        <v>-5652475.9270454645</v>
      </c>
    </row>
    <row r="147" spans="1:40" x14ac:dyDescent="0.3">
      <c r="A147" s="11" t="s">
        <v>62</v>
      </c>
      <c r="B147" s="8">
        <v>0</v>
      </c>
      <c r="C147" s="8">
        <v>0</v>
      </c>
      <c r="D147" s="8">
        <f t="shared" si="143"/>
        <v>0</v>
      </c>
      <c r="E147" s="8">
        <v>0</v>
      </c>
      <c r="F147" s="8">
        <v>0</v>
      </c>
      <c r="G147" s="8">
        <f t="shared" si="144"/>
        <v>0</v>
      </c>
      <c r="H147" s="8">
        <v>0</v>
      </c>
      <c r="I147" s="8">
        <v>0</v>
      </c>
      <c r="J147" s="8">
        <f t="shared" si="145"/>
        <v>0</v>
      </c>
      <c r="K147" s="8">
        <v>0</v>
      </c>
      <c r="L147" s="8">
        <v>0</v>
      </c>
      <c r="M147" s="8">
        <f t="shared" si="146"/>
        <v>0</v>
      </c>
      <c r="N147" s="8">
        <v>0</v>
      </c>
      <c r="O147" s="8">
        <v>0</v>
      </c>
      <c r="P147" s="8">
        <f t="shared" si="147"/>
        <v>0</v>
      </c>
      <c r="Q147" s="8">
        <v>0</v>
      </c>
      <c r="R147" s="8">
        <v>0</v>
      </c>
      <c r="S147" s="8">
        <f t="shared" si="148"/>
        <v>0</v>
      </c>
      <c r="T147" s="8">
        <v>0</v>
      </c>
      <c r="U147" s="8">
        <v>0</v>
      </c>
      <c r="V147" s="8">
        <f t="shared" si="149"/>
        <v>0</v>
      </c>
      <c r="W147" s="8">
        <v>0</v>
      </c>
      <c r="X147" s="8">
        <v>0</v>
      </c>
      <c r="Y147" s="8">
        <f t="shared" si="150"/>
        <v>0</v>
      </c>
      <c r="Z147" s="8">
        <v>0</v>
      </c>
      <c r="AA147" s="8">
        <v>0</v>
      </c>
      <c r="AB147" s="8">
        <f t="shared" si="151"/>
        <v>0</v>
      </c>
      <c r="AC147" s="8">
        <v>0</v>
      </c>
      <c r="AD147" s="8">
        <v>0</v>
      </c>
      <c r="AE147" s="8">
        <f t="shared" si="152"/>
        <v>0</v>
      </c>
      <c r="AF147" s="8">
        <v>0</v>
      </c>
      <c r="AG147" s="8">
        <v>0</v>
      </c>
      <c r="AH147" s="8">
        <f t="shared" si="153"/>
        <v>0</v>
      </c>
      <c r="AI147" s="8">
        <v>0</v>
      </c>
      <c r="AJ147" s="8">
        <v>0</v>
      </c>
      <c r="AK147" s="8">
        <f t="shared" si="154"/>
        <v>0</v>
      </c>
      <c r="AL147" s="8">
        <v>0</v>
      </c>
      <c r="AM147" s="8">
        <v>0</v>
      </c>
      <c r="AN147" s="8">
        <f t="shared" si="155"/>
        <v>0</v>
      </c>
    </row>
    <row r="148" spans="1:40" x14ac:dyDescent="0.3">
      <c r="A148" s="11" t="s">
        <v>61</v>
      </c>
      <c r="B148" s="8">
        <v>-595607.68000000005</v>
      </c>
      <c r="C148" s="8">
        <v>-595607.68000000005</v>
      </c>
      <c r="D148" s="8">
        <f t="shared" si="143"/>
        <v>0</v>
      </c>
      <c r="E148" s="8">
        <v>-595607.68000000005</v>
      </c>
      <c r="F148" s="8">
        <v>-595607.68000000005</v>
      </c>
      <c r="G148" s="8">
        <f t="shared" si="144"/>
        <v>0</v>
      </c>
      <c r="H148" s="8">
        <v>-595607.68000000005</v>
      </c>
      <c r="I148" s="8">
        <v>-595607.68000000005</v>
      </c>
      <c r="J148" s="8">
        <f t="shared" si="145"/>
        <v>0</v>
      </c>
      <c r="K148" s="8">
        <v>-595607.68000000005</v>
      </c>
      <c r="L148" s="8">
        <v>-595607.68000000005</v>
      </c>
      <c r="M148" s="8">
        <f t="shared" si="146"/>
        <v>0</v>
      </c>
      <c r="N148" s="8">
        <v>-595607.68000000005</v>
      </c>
      <c r="O148" s="8">
        <v>-595607.68000000005</v>
      </c>
      <c r="P148" s="8">
        <f t="shared" si="147"/>
        <v>0</v>
      </c>
      <c r="Q148" s="8">
        <v>-595607.68000000005</v>
      </c>
      <c r="R148" s="8">
        <v>-595607.68000000005</v>
      </c>
      <c r="S148" s="8">
        <f t="shared" si="148"/>
        <v>0</v>
      </c>
      <c r="T148" s="8">
        <v>-595607.68000000005</v>
      </c>
      <c r="U148" s="8">
        <v>-595607.68000000005</v>
      </c>
      <c r="V148" s="8">
        <f t="shared" si="149"/>
        <v>0</v>
      </c>
      <c r="W148" s="8">
        <v>-595607.68000000005</v>
      </c>
      <c r="X148" s="8">
        <v>-595607.68000000005</v>
      </c>
      <c r="Y148" s="8">
        <f t="shared" si="150"/>
        <v>0</v>
      </c>
      <c r="Z148" s="8">
        <v>-595607.68000000005</v>
      </c>
      <c r="AA148" s="8">
        <v>-595607.68000000005</v>
      </c>
      <c r="AB148" s="8">
        <f t="shared" si="151"/>
        <v>0</v>
      </c>
      <c r="AC148" s="8">
        <v>-595607.68000000005</v>
      </c>
      <c r="AD148" s="8">
        <v>-595607.68000000005</v>
      </c>
      <c r="AE148" s="8">
        <f t="shared" si="152"/>
        <v>0</v>
      </c>
      <c r="AF148" s="8">
        <v>-595607.68000000005</v>
      </c>
      <c r="AG148" s="8">
        <v>-595607.68000000005</v>
      </c>
      <c r="AH148" s="8">
        <f t="shared" si="153"/>
        <v>0</v>
      </c>
      <c r="AI148" s="8">
        <v>-595607.68000000005</v>
      </c>
      <c r="AJ148" s="8">
        <v>-595607.68000000005</v>
      </c>
      <c r="AK148" s="8">
        <f t="shared" si="154"/>
        <v>0</v>
      </c>
      <c r="AL148" s="8">
        <v>-7147292.1599999992</v>
      </c>
      <c r="AM148" s="8">
        <v>-7147292.1599999992</v>
      </c>
      <c r="AN148" s="8">
        <f t="shared" si="155"/>
        <v>0</v>
      </c>
    </row>
    <row r="150" spans="1:40" x14ac:dyDescent="0.3">
      <c r="A150" s="7" t="s">
        <v>60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</row>
    <row r="151" spans="1:40" x14ac:dyDescent="0.3">
      <c r="A151" s="10" t="s">
        <v>147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</row>
    <row r="152" spans="1:40" x14ac:dyDescent="0.3">
      <c r="A152" s="11" t="s">
        <v>54</v>
      </c>
      <c r="B152" s="8">
        <v>2.7750000000000001E-3</v>
      </c>
      <c r="C152" s="8">
        <v>1.6666666666666666E-2</v>
      </c>
      <c r="D152" s="8">
        <f>B152 - C152</f>
        <v>-1.3891666666666667E-2</v>
      </c>
      <c r="E152" s="8">
        <v>2.7750000000000001E-3</v>
      </c>
      <c r="F152" s="8">
        <v>1.6666666666666666E-2</v>
      </c>
      <c r="G152" s="8">
        <f>E152 - F152</f>
        <v>-1.3891666666666667E-2</v>
      </c>
      <c r="H152" s="8">
        <v>2.7750000000000001E-3</v>
      </c>
      <c r="I152" s="8">
        <v>1.6666666666666666E-2</v>
      </c>
      <c r="J152" s="8">
        <f>H152 - I152</f>
        <v>-1.3891666666666667E-2</v>
      </c>
      <c r="K152" s="8">
        <v>2.7750000000000001E-3</v>
      </c>
      <c r="L152" s="8">
        <v>1.6666666666666666E-2</v>
      </c>
      <c r="M152" s="8">
        <f>K152 - L152</f>
        <v>-1.3891666666666667E-2</v>
      </c>
      <c r="N152" s="8">
        <v>2.7750000000000001E-3</v>
      </c>
      <c r="O152" s="8">
        <v>1.6666666666666666E-2</v>
      </c>
      <c r="P152" s="8">
        <f>N152 - O152</f>
        <v>-1.3891666666666667E-2</v>
      </c>
      <c r="Q152" s="8">
        <v>2.7750000000000001E-3</v>
      </c>
      <c r="R152" s="8">
        <v>1.6666666666666666E-2</v>
      </c>
      <c r="S152" s="8">
        <f>Q152 - R152</f>
        <v>-1.3891666666666667E-2</v>
      </c>
      <c r="T152" s="8">
        <v>2.7750000000000001E-3</v>
      </c>
      <c r="U152" s="8">
        <v>1.6666666666666666E-2</v>
      </c>
      <c r="V152" s="8">
        <f>T152 - U152</f>
        <v>-1.3891666666666667E-2</v>
      </c>
      <c r="W152" s="8">
        <v>2.7750000000000001E-3</v>
      </c>
      <c r="X152" s="8">
        <v>1.6666666666666666E-2</v>
      </c>
      <c r="Y152" s="8">
        <f>W152 - X152</f>
        <v>-1.3891666666666667E-2</v>
      </c>
      <c r="Z152" s="8">
        <v>2.7750000000000001E-3</v>
      </c>
      <c r="AA152" s="8">
        <v>1.6666666666666666E-2</v>
      </c>
      <c r="AB152" s="8">
        <f>Z152 - AA152</f>
        <v>-1.3891666666666667E-2</v>
      </c>
      <c r="AC152" s="8">
        <v>2.7750000000000001E-3</v>
      </c>
      <c r="AD152" s="8">
        <v>1.6666666666666666E-2</v>
      </c>
      <c r="AE152" s="8">
        <f>AC152 - AD152</f>
        <v>-1.3891666666666667E-2</v>
      </c>
      <c r="AF152" s="8">
        <v>2.7750000000000001E-3</v>
      </c>
      <c r="AG152" s="8">
        <v>1.6666666666666666E-2</v>
      </c>
      <c r="AH152" s="8">
        <f>AF152 - AG152</f>
        <v>-1.3891666666666667E-2</v>
      </c>
      <c r="AI152" s="8">
        <v>2.7750000000000001E-3</v>
      </c>
      <c r="AJ152" s="8">
        <v>1.6666666666666666E-2</v>
      </c>
      <c r="AK152" s="8">
        <f>AI152 - AJ152</f>
        <v>-1.3891666666666667E-2</v>
      </c>
      <c r="AL152" s="8">
        <v>2.7750000000000001E-3</v>
      </c>
      <c r="AM152" s="8">
        <v>1.6666666666666666E-2</v>
      </c>
      <c r="AN152" s="8">
        <f>AL152 - AM152</f>
        <v>-1.3891666666666667E-2</v>
      </c>
    </row>
    <row r="154" spans="1:40" x14ac:dyDescent="0.3">
      <c r="A154" s="7" t="s">
        <v>58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</row>
    <row r="155" spans="1:40" x14ac:dyDescent="0.3">
      <c r="A155" s="10" t="s">
        <v>59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</row>
    <row r="156" spans="1:40" x14ac:dyDescent="0.3">
      <c r="A156" s="11" t="s">
        <v>54</v>
      </c>
      <c r="B156" s="8">
        <v>2.6333333333333334E-3</v>
      </c>
      <c r="C156" s="8">
        <v>2E-3</v>
      </c>
      <c r="D156" s="8">
        <f>B156 - C156</f>
        <v>6.333333333333334E-4</v>
      </c>
      <c r="E156" s="8">
        <v>2.6333333333333334E-3</v>
      </c>
      <c r="F156" s="8">
        <v>2E-3</v>
      </c>
      <c r="G156" s="8">
        <f>E156 - F156</f>
        <v>6.333333333333334E-4</v>
      </c>
      <c r="H156" s="8">
        <v>2.6333333333333334E-3</v>
      </c>
      <c r="I156" s="8">
        <v>2E-3</v>
      </c>
      <c r="J156" s="8">
        <f>H156 - I156</f>
        <v>6.333333333333334E-4</v>
      </c>
      <c r="K156" s="8">
        <v>2.6333333333333334E-3</v>
      </c>
      <c r="L156" s="8">
        <v>2E-3</v>
      </c>
      <c r="M156" s="8">
        <f>K156 - L156</f>
        <v>6.333333333333334E-4</v>
      </c>
      <c r="N156" s="8">
        <v>2.6333333333333334E-3</v>
      </c>
      <c r="O156" s="8">
        <v>2E-3</v>
      </c>
      <c r="P156" s="8">
        <f>N156 - O156</f>
        <v>6.333333333333334E-4</v>
      </c>
      <c r="Q156" s="8">
        <v>2.6333333333333334E-3</v>
      </c>
      <c r="R156" s="8">
        <v>2E-3</v>
      </c>
      <c r="S156" s="8">
        <f>Q156 - R156</f>
        <v>6.333333333333334E-4</v>
      </c>
      <c r="T156" s="8">
        <v>2.6333333333333334E-3</v>
      </c>
      <c r="U156" s="8">
        <v>2E-3</v>
      </c>
      <c r="V156" s="8">
        <f>T156 - U156</f>
        <v>6.333333333333334E-4</v>
      </c>
      <c r="W156" s="8">
        <v>2.6333333333333334E-3</v>
      </c>
      <c r="X156" s="8">
        <v>2E-3</v>
      </c>
      <c r="Y156" s="8">
        <f>W156 - X156</f>
        <v>6.333333333333334E-4</v>
      </c>
      <c r="Z156" s="8">
        <v>2.6333333333333334E-3</v>
      </c>
      <c r="AA156" s="8">
        <v>2E-3</v>
      </c>
      <c r="AB156" s="8">
        <f>Z156 - AA156</f>
        <v>6.333333333333334E-4</v>
      </c>
      <c r="AC156" s="8">
        <v>2.6333333333333334E-3</v>
      </c>
      <c r="AD156" s="8">
        <v>2E-3</v>
      </c>
      <c r="AE156" s="8">
        <f>AC156 - AD156</f>
        <v>6.333333333333334E-4</v>
      </c>
      <c r="AF156" s="8">
        <v>2.6333333333333334E-3</v>
      </c>
      <c r="AG156" s="8">
        <v>2E-3</v>
      </c>
      <c r="AH156" s="8">
        <f>AF156 - AG156</f>
        <v>6.333333333333334E-4</v>
      </c>
      <c r="AI156" s="8">
        <v>2.6333333333333334E-3</v>
      </c>
      <c r="AJ156" s="8">
        <v>2E-3</v>
      </c>
      <c r="AK156" s="8">
        <f>AI156 - AJ156</f>
        <v>6.333333333333334E-4</v>
      </c>
      <c r="AL156" s="8">
        <v>2.6333333333333334E-3</v>
      </c>
      <c r="AM156" s="8">
        <v>2E-3</v>
      </c>
      <c r="AN156" s="8">
        <f>AL156 - AM156</f>
        <v>6.333333333333334E-4</v>
      </c>
    </row>
    <row r="157" spans="1:40" x14ac:dyDescent="0.3">
      <c r="A157" s="11" t="s">
        <v>16</v>
      </c>
      <c r="B157" s="8">
        <v>6.8621590108226487</v>
      </c>
      <c r="C157" s="8">
        <v>5.2117663373336578</v>
      </c>
      <c r="D157" s="8">
        <f>B157 - C157</f>
        <v>1.6503926734889909</v>
      </c>
      <c r="E157" s="8">
        <v>6.964966936067829</v>
      </c>
      <c r="F157" s="8">
        <v>5.2898483058743002</v>
      </c>
      <c r="G157" s="8">
        <f>E157 - F157</f>
        <v>1.6751186301935288</v>
      </c>
      <c r="H157" s="8">
        <v>7.0190094972800505</v>
      </c>
      <c r="I157" s="8">
        <v>5.3308932890734564</v>
      </c>
      <c r="J157" s="8">
        <f>H157 - I157</f>
        <v>1.6881162082065941</v>
      </c>
      <c r="K157" s="8">
        <v>7.0474177976655659</v>
      </c>
      <c r="L157" s="8">
        <v>5.3524692134168852</v>
      </c>
      <c r="M157" s="8">
        <f>K157 - L157</f>
        <v>1.6949485842486807</v>
      </c>
      <c r="N157" s="8">
        <v>7.062351056058418</v>
      </c>
      <c r="O157" s="8">
        <v>5.3638109286519633</v>
      </c>
      <c r="P157" s="8">
        <f>N157 - O157</f>
        <v>1.6985401274064547</v>
      </c>
      <c r="Q157" s="8">
        <v>7.0702009521522156</v>
      </c>
      <c r="R157" s="8">
        <v>5.3697728750523162</v>
      </c>
      <c r="S157" s="8">
        <f>Q157 - R157</f>
        <v>1.7004280770998994</v>
      </c>
      <c r="T157" s="8">
        <v>7.0743273703164489</v>
      </c>
      <c r="U157" s="8">
        <v>5.3729068635314796</v>
      </c>
      <c r="V157" s="8">
        <f>T157 - U157</f>
        <v>1.7014205067849693</v>
      </c>
      <c r="W157" s="8">
        <v>8.8057496415527581</v>
      </c>
      <c r="X157" s="8">
        <v>6.6879111201666515</v>
      </c>
      <c r="Y157" s="8">
        <f>W157 - X157</f>
        <v>2.1178385213861066</v>
      </c>
      <c r="Z157" s="8">
        <v>11.445151444995796</v>
      </c>
      <c r="AA157" s="8">
        <v>8.6925200848069331</v>
      </c>
      <c r="AB157" s="8">
        <f>Z157 - AA157</f>
        <v>2.7526313601888628</v>
      </c>
      <c r="AC157" s="8">
        <v>12.832593446048181</v>
      </c>
      <c r="AD157" s="8">
        <v>9.7462735033277319</v>
      </c>
      <c r="AE157" s="8">
        <f>AC157 - AD157</f>
        <v>3.0863199427204489</v>
      </c>
      <c r="AF157" s="8">
        <v>13.561923593422154</v>
      </c>
      <c r="AG157" s="8">
        <v>10.300195134244674</v>
      </c>
      <c r="AH157" s="8">
        <f>AF157 - AG157</f>
        <v>3.2617284591774798</v>
      </c>
      <c r="AI157" s="8">
        <v>13.945307160782143</v>
      </c>
      <c r="AJ157" s="8">
        <v>10.591372527176311</v>
      </c>
      <c r="AK157" s="8">
        <f>AI157 - AJ157</f>
        <v>3.3539346336058316</v>
      </c>
      <c r="AL157" s="8">
        <v>109.69115790716421</v>
      </c>
      <c r="AM157" s="8">
        <v>83.309740182656356</v>
      </c>
      <c r="AN157" s="8">
        <f>AL157 - AM157</f>
        <v>26.381417724507855</v>
      </c>
    </row>
    <row r="158" spans="1:40" x14ac:dyDescent="0.3">
      <c r="A158" s="11" t="s">
        <v>63</v>
      </c>
      <c r="B158" s="8">
        <v>51.178962628867282</v>
      </c>
      <c r="C158" s="8">
        <v>51.178962628867282</v>
      </c>
      <c r="D158" s="8">
        <f>B158 - C158</f>
        <v>0</v>
      </c>
      <c r="E158" s="8">
        <v>26.903005911776201</v>
      </c>
      <c r="F158" s="8">
        <v>26.903005911776201</v>
      </c>
      <c r="G158" s="8">
        <f>E158 - F158</f>
        <v>0</v>
      </c>
      <c r="H158" s="8">
        <v>14.141977287379108</v>
      </c>
      <c r="I158" s="8">
        <v>14.141977287379108</v>
      </c>
      <c r="J158" s="8">
        <f>H158 - I158</f>
        <v>0</v>
      </c>
      <c r="K158" s="8">
        <v>7.4339470560500782</v>
      </c>
      <c r="L158" s="8">
        <v>7.4339470560500782</v>
      </c>
      <c r="M158" s="8">
        <f>K158 - L158</f>
        <v>0</v>
      </c>
      <c r="N158" s="8">
        <v>3.9077681790279177</v>
      </c>
      <c r="O158" s="8">
        <v>3.9077681790279177</v>
      </c>
      <c r="P158" s="8">
        <f>N158 - O158</f>
        <v>0</v>
      </c>
      <c r="Q158" s="8">
        <v>2.0541782213252686</v>
      </c>
      <c r="R158" s="8">
        <v>2.0541782213252686</v>
      </c>
      <c r="S158" s="8">
        <f>Q158 - R158</f>
        <v>0</v>
      </c>
      <c r="T158" s="8">
        <v>1.0798102578379427</v>
      </c>
      <c r="U158" s="8">
        <v>1.0798102578379427</v>
      </c>
      <c r="V158" s="8">
        <f>T158 - U158</f>
        <v>0</v>
      </c>
      <c r="W158" s="8">
        <v>1313.9244463773334</v>
      </c>
      <c r="X158" s="8">
        <v>1313.9244463773334</v>
      </c>
      <c r="Y158" s="8">
        <f>W158 - X158</f>
        <v>0</v>
      </c>
      <c r="Z158" s="8">
        <v>690.68451826294915</v>
      </c>
      <c r="AA158" s="8">
        <v>690.68451826294915</v>
      </c>
      <c r="AB158" s="8">
        <f>Z158 - AA158</f>
        <v>0</v>
      </c>
      <c r="AC158" s="8">
        <v>363.06890025784941</v>
      </c>
      <c r="AD158" s="8">
        <v>363.06890025784941</v>
      </c>
      <c r="AE158" s="8">
        <f>AC158 - AD158</f>
        <v>0</v>
      </c>
      <c r="AF158" s="8">
        <v>190.85273065909325</v>
      </c>
      <c r="AG158" s="8">
        <v>190.85273065909325</v>
      </c>
      <c r="AH158" s="8">
        <f>AF158 - AG158</f>
        <v>0</v>
      </c>
      <c r="AI158" s="8">
        <v>100.32466227254312</v>
      </c>
      <c r="AJ158" s="8">
        <v>100.32466227254312</v>
      </c>
      <c r="AK158" s="8">
        <f>AI158 - AJ158</f>
        <v>0</v>
      </c>
      <c r="AL158" s="8">
        <v>2765.5549073720322</v>
      </c>
      <c r="AM158" s="8">
        <v>2765.5549073720322</v>
      </c>
      <c r="AN158" s="8">
        <f>AL158 - AM158</f>
        <v>0</v>
      </c>
    </row>
    <row r="159" spans="1:40" x14ac:dyDescent="0.3">
      <c r="A159" s="11" t="s">
        <v>53</v>
      </c>
      <c r="B159" s="8">
        <v>2631.4726499812623</v>
      </c>
      <c r="C159" s="8">
        <v>2631.4726499812623</v>
      </c>
      <c r="D159" s="8">
        <f>B159 - C159</f>
        <v>0</v>
      </c>
      <c r="E159" s="8">
        <v>2658.3756558930386</v>
      </c>
      <c r="F159" s="8">
        <v>2658.3756558930386</v>
      </c>
      <c r="G159" s="8">
        <f>E159 - F159</f>
        <v>0</v>
      </c>
      <c r="H159" s="8">
        <v>2672.5176331804178</v>
      </c>
      <c r="I159" s="8">
        <v>2672.5176331804178</v>
      </c>
      <c r="J159" s="8">
        <f>H159 - I159</f>
        <v>0</v>
      </c>
      <c r="K159" s="8">
        <v>2679.9515802364676</v>
      </c>
      <c r="L159" s="8">
        <v>2679.9515802364676</v>
      </c>
      <c r="M159" s="8">
        <f>K159 - L159</f>
        <v>0</v>
      </c>
      <c r="N159" s="8">
        <v>2683.8593484154953</v>
      </c>
      <c r="O159" s="8">
        <v>2683.8593484154953</v>
      </c>
      <c r="P159" s="8">
        <f>N159 - O159</f>
        <v>0</v>
      </c>
      <c r="Q159" s="8">
        <v>2685.9135266368207</v>
      </c>
      <c r="R159" s="8">
        <v>2685.9135266368207</v>
      </c>
      <c r="S159" s="8">
        <f>Q159 - R159</f>
        <v>0</v>
      </c>
      <c r="T159" s="8">
        <v>2686.9933368946586</v>
      </c>
      <c r="U159" s="8">
        <v>2686.9933368946586</v>
      </c>
      <c r="V159" s="8">
        <f>T159 - U159</f>
        <v>0</v>
      </c>
      <c r="W159" s="8">
        <v>4000.917783271992</v>
      </c>
      <c r="X159" s="8">
        <v>4000.917783271992</v>
      </c>
      <c r="Y159" s="8">
        <f>W159 - X159</f>
        <v>0</v>
      </c>
      <c r="Z159" s="8">
        <v>4691.602301534941</v>
      </c>
      <c r="AA159" s="8">
        <v>4691.602301534941</v>
      </c>
      <c r="AB159" s="8">
        <f>Z159 - AA159</f>
        <v>0</v>
      </c>
      <c r="AC159" s="8">
        <v>5054.6712017927903</v>
      </c>
      <c r="AD159" s="8">
        <v>5054.6712017927903</v>
      </c>
      <c r="AE159" s="8">
        <f>AC159 - AD159</f>
        <v>0</v>
      </c>
      <c r="AF159" s="8">
        <v>5245.5239324518834</v>
      </c>
      <c r="AG159" s="8">
        <v>5245.5239324518834</v>
      </c>
      <c r="AH159" s="8">
        <f>AF159 - AG159</f>
        <v>0</v>
      </c>
      <c r="AI159" s="8">
        <v>5345.8485947244262</v>
      </c>
      <c r="AJ159" s="8">
        <v>5345.8485947244262</v>
      </c>
      <c r="AK159" s="8">
        <f>AI159 - AJ159</f>
        <v>0</v>
      </c>
      <c r="AL159" s="8">
        <v>5345.8485947244262</v>
      </c>
      <c r="AM159" s="8">
        <v>5345.8485947244262</v>
      </c>
      <c r="AN159" s="8">
        <f>AL159 - AM159</f>
        <v>0</v>
      </c>
    </row>
    <row r="160" spans="1:40" ht="15" x14ac:dyDescent="0.25">
      <c r="A160" s="11" t="s">
        <v>52</v>
      </c>
      <c r="B160" s="8">
        <v>25.444719344442952</v>
      </c>
      <c r="C160" s="8">
        <v>23.794326670953961</v>
      </c>
      <c r="D160" s="8">
        <f>B160 - C160</f>
        <v>1.6503926734889909</v>
      </c>
      <c r="E160" s="8">
        <v>32.409686280510783</v>
      </c>
      <c r="F160" s="8">
        <v>29.084174976828262</v>
      </c>
      <c r="G160" s="8">
        <f>E160 - F160</f>
        <v>3.3255113036825215</v>
      </c>
      <c r="H160" s="8">
        <v>39.428695777790836</v>
      </c>
      <c r="I160" s="8">
        <v>34.415068265901716</v>
      </c>
      <c r="J160" s="8">
        <f>H160 - I160</f>
        <v>5.0136275118891191</v>
      </c>
      <c r="K160" s="8">
        <v>46.476113575456402</v>
      </c>
      <c r="L160" s="8">
        <v>39.767537479318605</v>
      </c>
      <c r="M160" s="8">
        <f>K160 - L160</f>
        <v>6.7085760961377972</v>
      </c>
      <c r="N160" s="8">
        <v>53.53846463151482</v>
      </c>
      <c r="O160" s="8">
        <v>45.13134840797057</v>
      </c>
      <c r="P160" s="8">
        <f>N160 - O160</f>
        <v>8.40711622354425</v>
      </c>
      <c r="Q160" s="8">
        <v>60.608665583667033</v>
      </c>
      <c r="R160" s="8">
        <v>50.501121283022883</v>
      </c>
      <c r="S160" s="8">
        <f>Q160 - R160</f>
        <v>10.10754430064415</v>
      </c>
      <c r="T160" s="8">
        <v>67.682992953983486</v>
      </c>
      <c r="U160" s="8">
        <v>55.874028146554366</v>
      </c>
      <c r="V160" s="8">
        <f>T160 - U160</f>
        <v>11.80896480742912</v>
      </c>
      <c r="W160" s="8">
        <v>76.488742595536252</v>
      </c>
      <c r="X160" s="8">
        <v>62.561939266721019</v>
      </c>
      <c r="Y160" s="8">
        <f>W160 - X160</f>
        <v>13.926803328815232</v>
      </c>
      <c r="Z160" s="8">
        <v>87.933894040532053</v>
      </c>
      <c r="AA160" s="8">
        <v>71.254459351527956</v>
      </c>
      <c r="AB160" s="8">
        <f>Z160 - AA160</f>
        <v>16.679434689004097</v>
      </c>
      <c r="AC160" s="8">
        <v>100.76648748658023</v>
      </c>
      <c r="AD160" s="8">
        <v>81.000732854855684</v>
      </c>
      <c r="AE160" s="8">
        <f>AC160 - AD160</f>
        <v>19.765754631724548</v>
      </c>
      <c r="AF160" s="8">
        <v>114.32841108000238</v>
      </c>
      <c r="AG160" s="8">
        <v>91.300927989100359</v>
      </c>
      <c r="AH160" s="8">
        <f>AF160 - AG160</f>
        <v>23.027483090902024</v>
      </c>
      <c r="AI160" s="8">
        <v>128.27371824078452</v>
      </c>
      <c r="AJ160" s="8">
        <v>101.89230051627666</v>
      </c>
      <c r="AK160" s="8">
        <f>AI160 - AJ160</f>
        <v>26.381417724507855</v>
      </c>
      <c r="AL160" s="8">
        <v>128.27371824078452</v>
      </c>
      <c r="AM160" s="8">
        <v>101.89230051627666</v>
      </c>
      <c r="AN160" s="8">
        <f>AL160 - AM160</f>
        <v>26.381417724507855</v>
      </c>
    </row>
    <row r="162" spans="1:40" x14ac:dyDescent="0.3">
      <c r="A162" s="10" t="s">
        <v>146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</row>
    <row r="163" spans="1:40" x14ac:dyDescent="0.3">
      <c r="A163" s="11" t="s">
        <v>54</v>
      </c>
      <c r="B163" s="8">
        <v>1.1975E-2</v>
      </c>
      <c r="C163" s="8">
        <v>4.4850000000000003E-3</v>
      </c>
      <c r="D163" s="8">
        <f>B163 - C163</f>
        <v>7.4899999999999993E-3</v>
      </c>
      <c r="E163" s="8">
        <v>1.1975E-2</v>
      </c>
      <c r="F163" s="8">
        <v>4.4850000000000003E-3</v>
      </c>
      <c r="G163" s="8">
        <f>E163 - F163</f>
        <v>7.4899999999999993E-3</v>
      </c>
      <c r="H163" s="8">
        <v>1.1975E-2</v>
      </c>
      <c r="I163" s="8">
        <v>4.4850000000000003E-3</v>
      </c>
      <c r="J163" s="8">
        <f>H163 - I163</f>
        <v>7.4899999999999993E-3</v>
      </c>
      <c r="K163" s="8">
        <v>1.1975E-2</v>
      </c>
      <c r="L163" s="8">
        <v>4.4850000000000003E-3</v>
      </c>
      <c r="M163" s="8">
        <f>K163 - L163</f>
        <v>7.4899999999999993E-3</v>
      </c>
      <c r="N163" s="8">
        <v>1.1975E-2</v>
      </c>
      <c r="O163" s="8">
        <v>4.4850000000000003E-3</v>
      </c>
      <c r="P163" s="8">
        <f>N163 - O163</f>
        <v>7.4899999999999993E-3</v>
      </c>
      <c r="Q163" s="8">
        <v>1.1975E-2</v>
      </c>
      <c r="R163" s="8">
        <v>4.4850000000000003E-3</v>
      </c>
      <c r="S163" s="8">
        <f>Q163 - R163</f>
        <v>7.4899999999999993E-3</v>
      </c>
      <c r="T163" s="8">
        <v>1.1975E-2</v>
      </c>
      <c r="U163" s="8">
        <v>4.4850000000000003E-3</v>
      </c>
      <c r="V163" s="8">
        <f>T163 - U163</f>
        <v>7.4899999999999993E-3</v>
      </c>
      <c r="W163" s="8">
        <v>1.1975E-2</v>
      </c>
      <c r="X163" s="8">
        <v>4.4850000000000003E-3</v>
      </c>
      <c r="Y163" s="8">
        <f>W163 - X163</f>
        <v>7.4899999999999993E-3</v>
      </c>
      <c r="Z163" s="8">
        <v>1.1975E-2</v>
      </c>
      <c r="AA163" s="8">
        <v>4.4850000000000003E-3</v>
      </c>
      <c r="AB163" s="8">
        <f>Z163 - AA163</f>
        <v>7.4899999999999993E-3</v>
      </c>
      <c r="AC163" s="8">
        <v>1.1975E-2</v>
      </c>
      <c r="AD163" s="8">
        <v>4.4850000000000003E-3</v>
      </c>
      <c r="AE163" s="8">
        <f>AC163 - AD163</f>
        <v>7.4899999999999993E-3</v>
      </c>
      <c r="AF163" s="8">
        <v>1.1975E-2</v>
      </c>
      <c r="AG163" s="8">
        <v>4.4850000000000003E-3</v>
      </c>
      <c r="AH163" s="8">
        <f>AF163 - AG163</f>
        <v>7.4899999999999993E-3</v>
      </c>
      <c r="AI163" s="8">
        <v>1.1975E-2</v>
      </c>
      <c r="AJ163" s="8">
        <v>4.4850000000000003E-3</v>
      </c>
      <c r="AK163" s="8">
        <f>AI163 - AJ163</f>
        <v>7.4899999999999993E-3</v>
      </c>
      <c r="AL163" s="8">
        <v>1.1975E-2</v>
      </c>
      <c r="AM163" s="8">
        <v>4.4850000000000003E-3</v>
      </c>
      <c r="AN163" s="8">
        <f>AL163 - AM163</f>
        <v>7.4899999999999993E-3</v>
      </c>
    </row>
    <row r="164" spans="1:40" x14ac:dyDescent="0.3">
      <c r="A164" s="11" t="s">
        <v>16</v>
      </c>
      <c r="B164" s="8">
        <v>939.70580387002428</v>
      </c>
      <c r="C164" s="8">
        <v>804.341084732171</v>
      </c>
      <c r="D164" s="8">
        <f>B164 - C164</f>
        <v>135.36471913785329</v>
      </c>
      <c r="E164" s="8">
        <v>939.70580387002428</v>
      </c>
      <c r="F164" s="8">
        <v>804.341084732171</v>
      </c>
      <c r="G164" s="8">
        <f>E164 - F164</f>
        <v>135.36471913785329</v>
      </c>
      <c r="H164" s="8">
        <v>939.70580387002428</v>
      </c>
      <c r="I164" s="8">
        <v>804.341084732171</v>
      </c>
      <c r="J164" s="8">
        <f>H164 - I164</f>
        <v>135.36471913785329</v>
      </c>
      <c r="K164" s="8">
        <v>939.70580387002428</v>
      </c>
      <c r="L164" s="8">
        <v>804.341084732171</v>
      </c>
      <c r="M164" s="8">
        <f>K164 - L164</f>
        <v>135.36471913785329</v>
      </c>
      <c r="N164" s="8">
        <v>939.70580387002428</v>
      </c>
      <c r="O164" s="8">
        <v>804.341084732171</v>
      </c>
      <c r="P164" s="8">
        <f>N164 - O164</f>
        <v>135.36471913785329</v>
      </c>
      <c r="Q164" s="8">
        <v>939.70580387002428</v>
      </c>
      <c r="R164" s="8">
        <v>804.341084732171</v>
      </c>
      <c r="S164" s="8">
        <f>Q164 - R164</f>
        <v>135.36471913785329</v>
      </c>
      <c r="T164" s="8">
        <v>939.70580387002428</v>
      </c>
      <c r="U164" s="8">
        <v>804.341084732171</v>
      </c>
      <c r="V164" s="8">
        <f>T164 - U164</f>
        <v>135.36471913785329</v>
      </c>
      <c r="W164" s="8">
        <v>939.70580387002428</v>
      </c>
      <c r="X164" s="8">
        <v>804.341084732171</v>
      </c>
      <c r="Y164" s="8">
        <f>W164 - X164</f>
        <v>135.36471913785329</v>
      </c>
      <c r="Z164" s="8">
        <v>939.70580387002428</v>
      </c>
      <c r="AA164" s="8">
        <v>804.341084732171</v>
      </c>
      <c r="AB164" s="8">
        <f>Z164 - AA164</f>
        <v>135.36471913785329</v>
      </c>
      <c r="AC164" s="8">
        <v>939.70580387002428</v>
      </c>
      <c r="AD164" s="8">
        <v>804.341084732171</v>
      </c>
      <c r="AE164" s="8">
        <f>AC164 - AD164</f>
        <v>135.36471913785329</v>
      </c>
      <c r="AF164" s="8">
        <v>939.70580387002428</v>
      </c>
      <c r="AG164" s="8">
        <v>804.341084732171</v>
      </c>
      <c r="AH164" s="8">
        <f>AF164 - AG164</f>
        <v>135.36471913785329</v>
      </c>
      <c r="AI164" s="8">
        <v>939.70580387002428</v>
      </c>
      <c r="AJ164" s="8">
        <v>804.341084732171</v>
      </c>
      <c r="AK164" s="8">
        <f>AI164 - AJ164</f>
        <v>135.36471913785329</v>
      </c>
      <c r="AL164" s="8">
        <v>11276.469646440293</v>
      </c>
      <c r="AM164" s="8">
        <v>9652.0930167860533</v>
      </c>
      <c r="AN164" s="8">
        <f>AL164 - AM164</f>
        <v>1624.3766296542399</v>
      </c>
    </row>
    <row r="165" spans="1:40" x14ac:dyDescent="0.3">
      <c r="A165" s="11" t="s">
        <v>53</v>
      </c>
      <c r="B165" s="8">
        <v>235416.90284844034</v>
      </c>
      <c r="C165" s="8">
        <v>235416.90284844034</v>
      </c>
      <c r="D165" s="8">
        <f>B165 - C165</f>
        <v>0</v>
      </c>
      <c r="E165" s="8">
        <v>235416.90284844034</v>
      </c>
      <c r="F165" s="8">
        <v>235416.90284844034</v>
      </c>
      <c r="G165" s="8">
        <f>E165 - F165</f>
        <v>0</v>
      </c>
      <c r="H165" s="8">
        <v>235416.90284844034</v>
      </c>
      <c r="I165" s="8">
        <v>235416.90284844034</v>
      </c>
      <c r="J165" s="8">
        <f>H165 - I165</f>
        <v>0</v>
      </c>
      <c r="K165" s="8">
        <v>235416.90284844034</v>
      </c>
      <c r="L165" s="8">
        <v>235416.90284844034</v>
      </c>
      <c r="M165" s="8">
        <f>K165 - L165</f>
        <v>0</v>
      </c>
      <c r="N165" s="8">
        <v>235416.90284844034</v>
      </c>
      <c r="O165" s="8">
        <v>235416.90284844034</v>
      </c>
      <c r="P165" s="8">
        <f>N165 - O165</f>
        <v>0</v>
      </c>
      <c r="Q165" s="8">
        <v>235416.90284844034</v>
      </c>
      <c r="R165" s="8">
        <v>235416.90284844034</v>
      </c>
      <c r="S165" s="8">
        <f>Q165 - R165</f>
        <v>0</v>
      </c>
      <c r="T165" s="8">
        <v>235416.90284844034</v>
      </c>
      <c r="U165" s="8">
        <v>235416.90284844034</v>
      </c>
      <c r="V165" s="8">
        <f>T165 - U165</f>
        <v>0</v>
      </c>
      <c r="W165" s="8">
        <v>235416.90284844034</v>
      </c>
      <c r="X165" s="8">
        <v>235416.90284844034</v>
      </c>
      <c r="Y165" s="8">
        <f>W165 - X165</f>
        <v>0</v>
      </c>
      <c r="Z165" s="8">
        <v>235416.90284844034</v>
      </c>
      <c r="AA165" s="8">
        <v>235416.90284844034</v>
      </c>
      <c r="AB165" s="8">
        <f>Z165 - AA165</f>
        <v>0</v>
      </c>
      <c r="AC165" s="8">
        <v>235416.90284844034</v>
      </c>
      <c r="AD165" s="8">
        <v>235416.90284844034</v>
      </c>
      <c r="AE165" s="8">
        <f>AC165 - AD165</f>
        <v>0</v>
      </c>
      <c r="AF165" s="8">
        <v>235416.90284844034</v>
      </c>
      <c r="AG165" s="8">
        <v>235416.90284844034</v>
      </c>
      <c r="AH165" s="8">
        <f>AF165 - AG165</f>
        <v>0</v>
      </c>
      <c r="AI165" s="8">
        <v>235416.90284844034</v>
      </c>
      <c r="AJ165" s="8">
        <v>235416.90284844034</v>
      </c>
      <c r="AK165" s="8">
        <f>AI165 - AJ165</f>
        <v>0</v>
      </c>
      <c r="AL165" s="8">
        <v>235416.90284844034</v>
      </c>
      <c r="AM165" s="8">
        <v>235416.90284844034</v>
      </c>
      <c r="AN165" s="8">
        <f>AL165 - AM165</f>
        <v>0</v>
      </c>
    </row>
    <row r="166" spans="1:40" x14ac:dyDescent="0.3">
      <c r="A166" s="11" t="s">
        <v>52</v>
      </c>
      <c r="B166" s="8">
        <v>221070.44207485262</v>
      </c>
      <c r="C166" s="8">
        <v>220935.07735571475</v>
      </c>
      <c r="D166" s="8">
        <f>B166 - C166</f>
        <v>135.36471913786954</v>
      </c>
      <c r="E166" s="8">
        <v>222010.14787872264</v>
      </c>
      <c r="F166" s="8">
        <v>221739.41844044693</v>
      </c>
      <c r="G166" s="8">
        <f>E166 - F166</f>
        <v>270.72943827570998</v>
      </c>
      <c r="H166" s="8">
        <v>222949.85368259263</v>
      </c>
      <c r="I166" s="8">
        <v>222543.75952517911</v>
      </c>
      <c r="J166" s="8">
        <f>H166 - I166</f>
        <v>406.09415741352132</v>
      </c>
      <c r="K166" s="8">
        <v>223889.55948646268</v>
      </c>
      <c r="L166" s="8">
        <v>223348.10060991126</v>
      </c>
      <c r="M166" s="8">
        <f>K166 - L166</f>
        <v>541.45887655141996</v>
      </c>
      <c r="N166" s="8">
        <v>224829.26529033273</v>
      </c>
      <c r="O166" s="8">
        <v>224152.44169464346</v>
      </c>
      <c r="P166" s="8">
        <f>N166 - O166</f>
        <v>676.8235956892604</v>
      </c>
      <c r="Q166" s="8">
        <v>225768.97109420275</v>
      </c>
      <c r="R166" s="8">
        <v>224956.78277937562</v>
      </c>
      <c r="S166" s="8">
        <f>Q166 - R166</f>
        <v>812.18831482712994</v>
      </c>
      <c r="T166" s="8">
        <v>226708.67689807276</v>
      </c>
      <c r="U166" s="8">
        <v>225761.12386410777</v>
      </c>
      <c r="V166" s="8">
        <f>T166 - U166</f>
        <v>947.55303396499949</v>
      </c>
      <c r="W166" s="8">
        <v>227648.38270194278</v>
      </c>
      <c r="X166" s="8">
        <v>226565.46494883994</v>
      </c>
      <c r="Y166" s="8">
        <f>W166 - X166</f>
        <v>1082.9177531028399</v>
      </c>
      <c r="Z166" s="8">
        <v>228588.08850581283</v>
      </c>
      <c r="AA166" s="8">
        <v>227369.80603357212</v>
      </c>
      <c r="AB166" s="8">
        <f>Z166 - AA166</f>
        <v>1218.2824722407095</v>
      </c>
      <c r="AC166" s="8">
        <v>229527.79430968285</v>
      </c>
      <c r="AD166" s="8">
        <v>228174.14711830427</v>
      </c>
      <c r="AE166" s="8">
        <f>AC166 - AD166</f>
        <v>1353.647191378579</v>
      </c>
      <c r="AF166" s="8">
        <v>230467.50011355284</v>
      </c>
      <c r="AG166" s="8">
        <v>228978.48820303642</v>
      </c>
      <c r="AH166" s="8">
        <f>AF166 - AG166</f>
        <v>1489.0119105164194</v>
      </c>
      <c r="AI166" s="8">
        <v>231407.20591742289</v>
      </c>
      <c r="AJ166" s="8">
        <v>229782.8292877686</v>
      </c>
      <c r="AK166" s="8">
        <f>AI166 - AJ166</f>
        <v>1624.376629654289</v>
      </c>
      <c r="AL166" s="8">
        <v>231407.20591742289</v>
      </c>
      <c r="AM166" s="8">
        <v>229782.8292877686</v>
      </c>
      <c r="AN166" s="8">
        <f>AL166 - AM166</f>
        <v>1624.376629654289</v>
      </c>
    </row>
    <row r="167" spans="1:40" x14ac:dyDescent="0.3">
      <c r="A167" s="11" t="s">
        <v>62</v>
      </c>
      <c r="B167" s="8">
        <v>0</v>
      </c>
      <c r="C167" s="8">
        <v>0</v>
      </c>
      <c r="D167" s="8">
        <f>B167 - C167</f>
        <v>0</v>
      </c>
      <c r="E167" s="8">
        <v>0</v>
      </c>
      <c r="F167" s="8">
        <v>0</v>
      </c>
      <c r="G167" s="8">
        <f>E167 - F167</f>
        <v>0</v>
      </c>
      <c r="H167" s="8">
        <v>0</v>
      </c>
      <c r="I167" s="8">
        <v>0</v>
      </c>
      <c r="J167" s="8">
        <f>H167 - I167</f>
        <v>0</v>
      </c>
      <c r="K167" s="8">
        <v>0</v>
      </c>
      <c r="L167" s="8">
        <v>0</v>
      </c>
      <c r="M167" s="8">
        <f>K167 - L167</f>
        <v>0</v>
      </c>
      <c r="N167" s="8">
        <v>0</v>
      </c>
      <c r="O167" s="8">
        <v>0</v>
      </c>
      <c r="P167" s="8">
        <f>N167 - O167</f>
        <v>0</v>
      </c>
      <c r="Q167" s="8">
        <v>0</v>
      </c>
      <c r="R167" s="8">
        <v>0</v>
      </c>
      <c r="S167" s="8">
        <f>Q167 - R167</f>
        <v>0</v>
      </c>
      <c r="T167" s="8">
        <v>0</v>
      </c>
      <c r="U167" s="8">
        <v>0</v>
      </c>
      <c r="V167" s="8">
        <f>T167 - U167</f>
        <v>0</v>
      </c>
      <c r="W167" s="8">
        <v>0</v>
      </c>
      <c r="X167" s="8">
        <v>0</v>
      </c>
      <c r="Y167" s="8">
        <f>W167 - X167</f>
        <v>0</v>
      </c>
      <c r="Z167" s="8">
        <v>0</v>
      </c>
      <c r="AA167" s="8">
        <v>0</v>
      </c>
      <c r="AB167" s="8">
        <f>Z167 - AA167</f>
        <v>0</v>
      </c>
      <c r="AC167" s="8">
        <v>0</v>
      </c>
      <c r="AD167" s="8">
        <v>0</v>
      </c>
      <c r="AE167" s="8">
        <f>AC167 - AD167</f>
        <v>0</v>
      </c>
      <c r="AF167" s="8">
        <v>0</v>
      </c>
      <c r="AG167" s="8">
        <v>0</v>
      </c>
      <c r="AH167" s="8">
        <f>AF167 - AG167</f>
        <v>0</v>
      </c>
      <c r="AI167" s="8">
        <v>0</v>
      </c>
      <c r="AJ167" s="8">
        <v>0</v>
      </c>
      <c r="AK167" s="8">
        <f>AI167 - AJ167</f>
        <v>0</v>
      </c>
      <c r="AL167" s="8">
        <v>0</v>
      </c>
      <c r="AM167" s="8">
        <v>0</v>
      </c>
      <c r="AN167" s="8">
        <f>AL167 - AM167</f>
        <v>0</v>
      </c>
    </row>
    <row r="169" spans="1:40" x14ac:dyDescent="0.3">
      <c r="A169" s="10" t="s">
        <v>145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</row>
    <row r="170" spans="1:40" x14ac:dyDescent="0.3">
      <c r="A170" s="11" t="s">
        <v>54</v>
      </c>
      <c r="B170" s="8">
        <v>1.2233333333333334E-2</v>
      </c>
      <c r="C170" s="8">
        <v>6.4999999999999997E-3</v>
      </c>
      <c r="D170" s="8">
        <f t="shared" ref="D170:D175" si="156">B170 - C170</f>
        <v>5.7333333333333342E-3</v>
      </c>
      <c r="E170" s="8">
        <v>1.2233333333333334E-2</v>
      </c>
      <c r="F170" s="8">
        <v>6.4999999999999997E-3</v>
      </c>
      <c r="G170" s="8">
        <f t="shared" ref="G170:G175" si="157">E170 - F170</f>
        <v>5.7333333333333342E-3</v>
      </c>
      <c r="H170" s="8">
        <v>1.2233333333333334E-2</v>
      </c>
      <c r="I170" s="8">
        <v>6.4999999999999997E-3</v>
      </c>
      <c r="J170" s="8">
        <f t="shared" ref="J170:J175" si="158">H170 - I170</f>
        <v>5.7333333333333342E-3</v>
      </c>
      <c r="K170" s="8">
        <v>1.2233333333333334E-2</v>
      </c>
      <c r="L170" s="8">
        <v>6.4999999999999997E-3</v>
      </c>
      <c r="M170" s="8">
        <f t="shared" ref="M170:M175" si="159">K170 - L170</f>
        <v>5.7333333333333342E-3</v>
      </c>
      <c r="N170" s="8">
        <v>1.2233333333333334E-2</v>
      </c>
      <c r="O170" s="8">
        <v>6.4999999999999997E-3</v>
      </c>
      <c r="P170" s="8">
        <f t="shared" ref="P170:P175" si="160">N170 - O170</f>
        <v>5.7333333333333342E-3</v>
      </c>
      <c r="Q170" s="8">
        <v>1.2233333333333334E-2</v>
      </c>
      <c r="R170" s="8">
        <v>6.4999999999999997E-3</v>
      </c>
      <c r="S170" s="8">
        <f t="shared" ref="S170:S175" si="161">Q170 - R170</f>
        <v>5.7333333333333342E-3</v>
      </c>
      <c r="T170" s="8">
        <v>1.2233333333333334E-2</v>
      </c>
      <c r="U170" s="8">
        <v>6.4999999999999997E-3</v>
      </c>
      <c r="V170" s="8">
        <f t="shared" ref="V170:V175" si="162">T170 - U170</f>
        <v>5.7333333333333342E-3</v>
      </c>
      <c r="W170" s="8">
        <v>1.2233333333333334E-2</v>
      </c>
      <c r="X170" s="8">
        <v>6.4999999999999997E-3</v>
      </c>
      <c r="Y170" s="8">
        <f t="shared" ref="Y170:Y175" si="163">W170 - X170</f>
        <v>5.7333333333333342E-3</v>
      </c>
      <c r="Z170" s="8">
        <v>1.2233333333333334E-2</v>
      </c>
      <c r="AA170" s="8">
        <v>6.4999999999999997E-3</v>
      </c>
      <c r="AB170" s="8">
        <f t="shared" ref="AB170:AB175" si="164">Z170 - AA170</f>
        <v>5.7333333333333342E-3</v>
      </c>
      <c r="AC170" s="8">
        <v>1.2233333333333334E-2</v>
      </c>
      <c r="AD170" s="8">
        <v>6.4999999999999997E-3</v>
      </c>
      <c r="AE170" s="8">
        <f t="shared" ref="AE170:AE175" si="165">AC170 - AD170</f>
        <v>5.7333333333333342E-3</v>
      </c>
      <c r="AF170" s="8">
        <v>1.2233333333333334E-2</v>
      </c>
      <c r="AG170" s="8">
        <v>6.4999999999999997E-3</v>
      </c>
      <c r="AH170" s="8">
        <f t="shared" ref="AH170:AH175" si="166">AF170 - AG170</f>
        <v>5.7333333333333342E-3</v>
      </c>
      <c r="AI170" s="8">
        <v>1.2233333333333334E-2</v>
      </c>
      <c r="AJ170" s="8">
        <v>6.4999999999999997E-3</v>
      </c>
      <c r="AK170" s="8">
        <f t="shared" ref="AK170:AK175" si="167">AI170 - AJ170</f>
        <v>5.7333333333333342E-3</v>
      </c>
      <c r="AL170" s="8">
        <v>1.2233333333333334E-2</v>
      </c>
      <c r="AM170" s="8">
        <v>6.4999999999999997E-3</v>
      </c>
      <c r="AN170" s="8">
        <f t="shared" ref="AN170:AN175" si="168">AL170 - AM170</f>
        <v>5.7333333333333342E-3</v>
      </c>
    </row>
    <row r="171" spans="1:40" x14ac:dyDescent="0.3">
      <c r="A171" s="11" t="s">
        <v>16</v>
      </c>
      <c r="B171" s="8">
        <v>2201.3091975687607</v>
      </c>
      <c r="C171" s="8">
        <v>2339.2659047733423</v>
      </c>
      <c r="D171" s="8">
        <f t="shared" si="156"/>
        <v>-137.95670720458156</v>
      </c>
      <c r="E171" s="8">
        <v>2201.3084635687605</v>
      </c>
      <c r="F171" s="8">
        <v>2339.265124773342</v>
      </c>
      <c r="G171" s="8">
        <f t="shared" si="157"/>
        <v>-137.95666120458145</v>
      </c>
      <c r="H171" s="8">
        <v>2201.3077295687608</v>
      </c>
      <c r="I171" s="8">
        <v>2339.2643447733421</v>
      </c>
      <c r="J171" s="8">
        <f t="shared" si="158"/>
        <v>-137.95661520458134</v>
      </c>
      <c r="K171" s="8">
        <v>2201.3069955687606</v>
      </c>
      <c r="L171" s="8">
        <v>2339.2635647733423</v>
      </c>
      <c r="M171" s="8">
        <f t="shared" si="159"/>
        <v>-137.95656920458168</v>
      </c>
      <c r="N171" s="8">
        <v>2201.3062615687609</v>
      </c>
      <c r="O171" s="8">
        <v>2339.262784773342</v>
      </c>
      <c r="P171" s="8">
        <f t="shared" si="160"/>
        <v>-137.95652320458112</v>
      </c>
      <c r="Q171" s="8">
        <v>2201.3055275687607</v>
      </c>
      <c r="R171" s="8">
        <v>2339.2620047733421</v>
      </c>
      <c r="S171" s="8">
        <f t="shared" si="161"/>
        <v>-137.95647720458146</v>
      </c>
      <c r="T171" s="8">
        <v>2201.3047935687609</v>
      </c>
      <c r="U171" s="8">
        <v>2339.2612247733423</v>
      </c>
      <c r="V171" s="8">
        <f t="shared" si="162"/>
        <v>-137.95643120458135</v>
      </c>
      <c r="W171" s="8">
        <v>2201.3040595687607</v>
      </c>
      <c r="X171" s="8">
        <v>2339.2604447733424</v>
      </c>
      <c r="Y171" s="8">
        <f t="shared" si="163"/>
        <v>-137.95638520458169</v>
      </c>
      <c r="Z171" s="8">
        <v>2201.3033255687606</v>
      </c>
      <c r="AA171" s="8">
        <v>2339.2596647733426</v>
      </c>
      <c r="AB171" s="8">
        <f t="shared" si="164"/>
        <v>-137.95633920458204</v>
      </c>
      <c r="AC171" s="8">
        <v>2201.3025915687608</v>
      </c>
      <c r="AD171" s="8">
        <v>2339.2588847733423</v>
      </c>
      <c r="AE171" s="8">
        <f t="shared" si="165"/>
        <v>-137.95629320458147</v>
      </c>
      <c r="AF171" s="8">
        <v>2201.3018575687611</v>
      </c>
      <c r="AG171" s="8">
        <v>2339.2581047733424</v>
      </c>
      <c r="AH171" s="8">
        <f t="shared" si="166"/>
        <v>-137.95624720458136</v>
      </c>
      <c r="AI171" s="8">
        <v>2201.3011235687609</v>
      </c>
      <c r="AJ171" s="8">
        <v>2339.2573247733426</v>
      </c>
      <c r="AK171" s="8">
        <f t="shared" si="167"/>
        <v>-137.9562012045817</v>
      </c>
      <c r="AL171" s="8">
        <v>26415.661926825123</v>
      </c>
      <c r="AM171" s="8">
        <v>28071.139377280109</v>
      </c>
      <c r="AN171" s="8">
        <f t="shared" si="168"/>
        <v>-1655.477450454986</v>
      </c>
    </row>
    <row r="172" spans="1:40" x14ac:dyDescent="0.3">
      <c r="A172" s="11" t="s">
        <v>53</v>
      </c>
      <c r="B172" s="8">
        <v>719774.00454564369</v>
      </c>
      <c r="C172" s="8">
        <v>719774.00454564369</v>
      </c>
      <c r="D172" s="8">
        <f t="shared" si="156"/>
        <v>0</v>
      </c>
      <c r="E172" s="8">
        <v>719773.7645456437</v>
      </c>
      <c r="F172" s="8">
        <v>719773.7645456437</v>
      </c>
      <c r="G172" s="8">
        <f t="shared" si="157"/>
        <v>0</v>
      </c>
      <c r="H172" s="8">
        <v>719773.52454564371</v>
      </c>
      <c r="I172" s="8">
        <v>719773.52454564371</v>
      </c>
      <c r="J172" s="8">
        <f t="shared" si="158"/>
        <v>0</v>
      </c>
      <c r="K172" s="8">
        <v>719773.28454564372</v>
      </c>
      <c r="L172" s="8">
        <v>719773.28454564372</v>
      </c>
      <c r="M172" s="8">
        <f t="shared" si="159"/>
        <v>0</v>
      </c>
      <c r="N172" s="8">
        <v>719773.04454564373</v>
      </c>
      <c r="O172" s="8">
        <v>719773.04454564373</v>
      </c>
      <c r="P172" s="8">
        <f t="shared" si="160"/>
        <v>0</v>
      </c>
      <c r="Q172" s="8">
        <v>719772.80454564374</v>
      </c>
      <c r="R172" s="8">
        <v>719772.80454564374</v>
      </c>
      <c r="S172" s="8">
        <f t="shared" si="161"/>
        <v>0</v>
      </c>
      <c r="T172" s="8">
        <v>719772.56454564375</v>
      </c>
      <c r="U172" s="8">
        <v>719772.56454564375</v>
      </c>
      <c r="V172" s="8">
        <f t="shared" si="162"/>
        <v>0</v>
      </c>
      <c r="W172" s="8">
        <v>719772.32454564376</v>
      </c>
      <c r="X172" s="8">
        <v>719772.32454564376</v>
      </c>
      <c r="Y172" s="8">
        <f t="shared" si="163"/>
        <v>0</v>
      </c>
      <c r="Z172" s="8">
        <v>719772.08454564377</v>
      </c>
      <c r="AA172" s="8">
        <v>719772.08454564377</v>
      </c>
      <c r="AB172" s="8">
        <f t="shared" si="164"/>
        <v>0</v>
      </c>
      <c r="AC172" s="8">
        <v>719771.84454564378</v>
      </c>
      <c r="AD172" s="8">
        <v>719771.84454564378</v>
      </c>
      <c r="AE172" s="8">
        <f t="shared" si="165"/>
        <v>0</v>
      </c>
      <c r="AF172" s="8">
        <v>719771.60454564379</v>
      </c>
      <c r="AG172" s="8">
        <v>719771.60454564379</v>
      </c>
      <c r="AH172" s="8">
        <f t="shared" si="166"/>
        <v>0</v>
      </c>
      <c r="AI172" s="8">
        <v>719771.3645456438</v>
      </c>
      <c r="AJ172" s="8">
        <v>719771.3645456438</v>
      </c>
      <c r="AK172" s="8">
        <f t="shared" si="167"/>
        <v>0</v>
      </c>
      <c r="AL172" s="8">
        <v>719771.3645456438</v>
      </c>
      <c r="AM172" s="8">
        <v>719771.3645456438</v>
      </c>
      <c r="AN172" s="8">
        <f t="shared" si="168"/>
        <v>0</v>
      </c>
    </row>
    <row r="173" spans="1:40" x14ac:dyDescent="0.3">
      <c r="A173" s="11" t="s">
        <v>52</v>
      </c>
      <c r="B173" s="8">
        <v>391373.69136916881</v>
      </c>
      <c r="C173" s="8">
        <v>391511.64807637344</v>
      </c>
      <c r="D173" s="8">
        <f t="shared" si="156"/>
        <v>-137.95670720463386</v>
      </c>
      <c r="E173" s="8">
        <v>393574.75983273762</v>
      </c>
      <c r="F173" s="8">
        <v>393850.67320114677</v>
      </c>
      <c r="G173" s="8">
        <f t="shared" si="157"/>
        <v>-275.91336840915028</v>
      </c>
      <c r="H173" s="8">
        <v>395775.82756230631</v>
      </c>
      <c r="I173" s="8">
        <v>396189.69754592009</v>
      </c>
      <c r="J173" s="8">
        <f t="shared" si="158"/>
        <v>-413.8699836137821</v>
      </c>
      <c r="K173" s="8">
        <v>397976.89455787512</v>
      </c>
      <c r="L173" s="8">
        <v>398528.72111069341</v>
      </c>
      <c r="M173" s="8">
        <f t="shared" si="159"/>
        <v>-551.82655281829648</v>
      </c>
      <c r="N173" s="8">
        <v>400177.9608194438</v>
      </c>
      <c r="O173" s="8">
        <v>400867.74389546679</v>
      </c>
      <c r="P173" s="8">
        <f t="shared" si="160"/>
        <v>-689.78307602298446</v>
      </c>
      <c r="Q173" s="8">
        <v>402379.02634701261</v>
      </c>
      <c r="R173" s="8">
        <v>403206.76590024011</v>
      </c>
      <c r="S173" s="8">
        <f t="shared" si="161"/>
        <v>-827.7395532274968</v>
      </c>
      <c r="T173" s="8">
        <v>404580.09114058129</v>
      </c>
      <c r="U173" s="8">
        <v>405545.78712501342</v>
      </c>
      <c r="V173" s="8">
        <f t="shared" si="162"/>
        <v>-965.69598443212453</v>
      </c>
      <c r="W173" s="8">
        <v>406781.1552001501</v>
      </c>
      <c r="X173" s="8">
        <v>407884.80756978679</v>
      </c>
      <c r="Y173" s="8">
        <f t="shared" si="163"/>
        <v>-1103.652369636693</v>
      </c>
      <c r="Z173" s="8">
        <v>408982.2185257189</v>
      </c>
      <c r="AA173" s="8">
        <v>410223.8272345601</v>
      </c>
      <c r="AB173" s="8">
        <f t="shared" si="164"/>
        <v>-1241.6087088412023</v>
      </c>
      <c r="AC173" s="8">
        <v>411183.28111728758</v>
      </c>
      <c r="AD173" s="8">
        <v>412562.84611933341</v>
      </c>
      <c r="AE173" s="8">
        <f t="shared" si="165"/>
        <v>-1379.565002045827</v>
      </c>
      <c r="AF173" s="8">
        <v>413384.34297485638</v>
      </c>
      <c r="AG173" s="8">
        <v>414901.86422410677</v>
      </c>
      <c r="AH173" s="8">
        <f t="shared" si="166"/>
        <v>-1517.5212492503924</v>
      </c>
      <c r="AI173" s="8">
        <v>415585.40409842512</v>
      </c>
      <c r="AJ173" s="8">
        <v>417240.88154888013</v>
      </c>
      <c r="AK173" s="8">
        <f t="shared" si="167"/>
        <v>-1655.4774504550151</v>
      </c>
      <c r="AL173" s="8">
        <v>415585.40409842512</v>
      </c>
      <c r="AM173" s="8">
        <v>417240.88154888013</v>
      </c>
      <c r="AN173" s="8">
        <f t="shared" si="168"/>
        <v>-1655.4774504550151</v>
      </c>
    </row>
    <row r="174" spans="1:40" x14ac:dyDescent="0.3">
      <c r="A174" s="11" t="s">
        <v>62</v>
      </c>
      <c r="B174" s="8">
        <v>0</v>
      </c>
      <c r="C174" s="8">
        <v>0</v>
      </c>
      <c r="D174" s="8">
        <f t="shared" si="156"/>
        <v>0</v>
      </c>
      <c r="E174" s="8">
        <v>0</v>
      </c>
      <c r="F174" s="8">
        <v>0</v>
      </c>
      <c r="G174" s="8">
        <f t="shared" si="157"/>
        <v>0</v>
      </c>
      <c r="H174" s="8">
        <v>0</v>
      </c>
      <c r="I174" s="8">
        <v>0</v>
      </c>
      <c r="J174" s="8">
        <f t="shared" si="158"/>
        <v>0</v>
      </c>
      <c r="K174" s="8">
        <v>0</v>
      </c>
      <c r="L174" s="8">
        <v>0</v>
      </c>
      <c r="M174" s="8">
        <f t="shared" si="159"/>
        <v>0</v>
      </c>
      <c r="N174" s="8">
        <v>0</v>
      </c>
      <c r="O174" s="8">
        <v>0</v>
      </c>
      <c r="P174" s="8">
        <f t="shared" si="160"/>
        <v>0</v>
      </c>
      <c r="Q174" s="8">
        <v>0</v>
      </c>
      <c r="R174" s="8">
        <v>0</v>
      </c>
      <c r="S174" s="8">
        <f t="shared" si="161"/>
        <v>0</v>
      </c>
      <c r="T174" s="8">
        <v>0</v>
      </c>
      <c r="U174" s="8">
        <v>0</v>
      </c>
      <c r="V174" s="8">
        <f t="shared" si="162"/>
        <v>0</v>
      </c>
      <c r="W174" s="8">
        <v>0</v>
      </c>
      <c r="X174" s="8">
        <v>0</v>
      </c>
      <c r="Y174" s="8">
        <f t="shared" si="163"/>
        <v>0</v>
      </c>
      <c r="Z174" s="8">
        <v>0</v>
      </c>
      <c r="AA174" s="8">
        <v>0</v>
      </c>
      <c r="AB174" s="8">
        <f t="shared" si="164"/>
        <v>0</v>
      </c>
      <c r="AC174" s="8">
        <v>0</v>
      </c>
      <c r="AD174" s="8">
        <v>0</v>
      </c>
      <c r="AE174" s="8">
        <f t="shared" si="165"/>
        <v>0</v>
      </c>
      <c r="AF174" s="8">
        <v>0</v>
      </c>
      <c r="AG174" s="8">
        <v>0</v>
      </c>
      <c r="AH174" s="8">
        <f t="shared" si="166"/>
        <v>0</v>
      </c>
      <c r="AI174" s="8">
        <v>0</v>
      </c>
      <c r="AJ174" s="8">
        <v>0</v>
      </c>
      <c r="AK174" s="8">
        <f t="shared" si="167"/>
        <v>0</v>
      </c>
      <c r="AL174" s="8">
        <v>0</v>
      </c>
      <c r="AM174" s="8">
        <v>0</v>
      </c>
      <c r="AN174" s="8">
        <f t="shared" si="168"/>
        <v>0</v>
      </c>
    </row>
    <row r="175" spans="1:40" ht="15" x14ac:dyDescent="0.25">
      <c r="A175" s="11" t="s">
        <v>61</v>
      </c>
      <c r="B175" s="8">
        <v>-0.24</v>
      </c>
      <c r="C175" s="8">
        <v>-0.24</v>
      </c>
      <c r="D175" s="8">
        <f t="shared" si="156"/>
        <v>0</v>
      </c>
      <c r="E175" s="8">
        <v>-0.24</v>
      </c>
      <c r="F175" s="8">
        <v>-0.24</v>
      </c>
      <c r="G175" s="8">
        <f t="shared" si="157"/>
        <v>0</v>
      </c>
      <c r="H175" s="8">
        <v>-0.24</v>
      </c>
      <c r="I175" s="8">
        <v>-0.24</v>
      </c>
      <c r="J175" s="8">
        <f t="shared" si="158"/>
        <v>0</v>
      </c>
      <c r="K175" s="8">
        <v>-0.24</v>
      </c>
      <c r="L175" s="8">
        <v>-0.24</v>
      </c>
      <c r="M175" s="8">
        <f t="shared" si="159"/>
        <v>0</v>
      </c>
      <c r="N175" s="8">
        <v>-0.24</v>
      </c>
      <c r="O175" s="8">
        <v>-0.24</v>
      </c>
      <c r="P175" s="8">
        <f t="shared" si="160"/>
        <v>0</v>
      </c>
      <c r="Q175" s="8">
        <v>-0.24</v>
      </c>
      <c r="R175" s="8">
        <v>-0.24</v>
      </c>
      <c r="S175" s="8">
        <f t="shared" si="161"/>
        <v>0</v>
      </c>
      <c r="T175" s="8">
        <v>-0.24</v>
      </c>
      <c r="U175" s="8">
        <v>-0.24</v>
      </c>
      <c r="V175" s="8">
        <f t="shared" si="162"/>
        <v>0</v>
      </c>
      <c r="W175" s="8">
        <v>-0.24</v>
      </c>
      <c r="X175" s="8">
        <v>-0.24</v>
      </c>
      <c r="Y175" s="8">
        <f t="shared" si="163"/>
        <v>0</v>
      </c>
      <c r="Z175" s="8">
        <v>-0.24</v>
      </c>
      <c r="AA175" s="8">
        <v>-0.24</v>
      </c>
      <c r="AB175" s="8">
        <f t="shared" si="164"/>
        <v>0</v>
      </c>
      <c r="AC175" s="8">
        <v>-0.24</v>
      </c>
      <c r="AD175" s="8">
        <v>-0.24</v>
      </c>
      <c r="AE175" s="8">
        <f t="shared" si="165"/>
        <v>0</v>
      </c>
      <c r="AF175" s="8">
        <v>-0.24</v>
      </c>
      <c r="AG175" s="8">
        <v>-0.24</v>
      </c>
      <c r="AH175" s="8">
        <f t="shared" si="166"/>
        <v>0</v>
      </c>
      <c r="AI175" s="8">
        <v>-0.24</v>
      </c>
      <c r="AJ175" s="8">
        <v>-0.24</v>
      </c>
      <c r="AK175" s="8">
        <f t="shared" si="167"/>
        <v>0</v>
      </c>
      <c r="AL175" s="8">
        <v>-2.8800000000000008</v>
      </c>
      <c r="AM175" s="8">
        <v>-2.8800000000000008</v>
      </c>
      <c r="AN175" s="8">
        <f t="shared" si="168"/>
        <v>0</v>
      </c>
    </row>
    <row r="177" spans="1:40" x14ac:dyDescent="0.3">
      <c r="A177" s="10" t="s">
        <v>144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</row>
    <row r="178" spans="1:40" x14ac:dyDescent="0.3">
      <c r="A178" s="11" t="s">
        <v>54</v>
      </c>
      <c r="B178" s="8">
        <v>1.5216666666666668E-2</v>
      </c>
      <c r="C178" s="8">
        <v>1.4976666666666668E-2</v>
      </c>
      <c r="D178" s="8">
        <f>B178 - C178</f>
        <v>2.4000000000000063E-4</v>
      </c>
      <c r="E178" s="8">
        <v>1.5216666666666668E-2</v>
      </c>
      <c r="F178" s="8">
        <v>1.4976666666666668E-2</v>
      </c>
      <c r="G178" s="8">
        <f>E178 - F178</f>
        <v>2.4000000000000063E-4</v>
      </c>
      <c r="H178" s="8">
        <v>1.5216666666666668E-2</v>
      </c>
      <c r="I178" s="8">
        <v>1.4976666666666668E-2</v>
      </c>
      <c r="J178" s="8">
        <f>H178 - I178</f>
        <v>2.4000000000000063E-4</v>
      </c>
      <c r="K178" s="8">
        <v>1.5216666666666668E-2</v>
      </c>
      <c r="L178" s="8">
        <v>1.4976666666666668E-2</v>
      </c>
      <c r="M178" s="8">
        <f>K178 - L178</f>
        <v>2.4000000000000063E-4</v>
      </c>
      <c r="N178" s="8">
        <v>1.5216666666666668E-2</v>
      </c>
      <c r="O178" s="8">
        <v>1.4976666666666668E-2</v>
      </c>
      <c r="P178" s="8">
        <f>N178 - O178</f>
        <v>2.4000000000000063E-4</v>
      </c>
      <c r="Q178" s="8">
        <v>1.5216666666666668E-2</v>
      </c>
      <c r="R178" s="8">
        <v>1.4976666666666668E-2</v>
      </c>
      <c r="S178" s="8">
        <f>Q178 - R178</f>
        <v>2.4000000000000063E-4</v>
      </c>
      <c r="T178" s="8">
        <v>1.5216666666666668E-2</v>
      </c>
      <c r="U178" s="8">
        <v>1.4976666666666668E-2</v>
      </c>
      <c r="V178" s="8">
        <f>T178 - U178</f>
        <v>2.4000000000000063E-4</v>
      </c>
      <c r="W178" s="8">
        <v>1.5216666666666668E-2</v>
      </c>
      <c r="X178" s="8">
        <v>1.4976666666666668E-2</v>
      </c>
      <c r="Y178" s="8">
        <f>W178 - X178</f>
        <v>2.4000000000000063E-4</v>
      </c>
      <c r="Z178" s="8">
        <v>1.5216666666666668E-2</v>
      </c>
      <c r="AA178" s="8">
        <v>1.4976666666666668E-2</v>
      </c>
      <c r="AB178" s="8">
        <f>Z178 - AA178</f>
        <v>2.4000000000000063E-4</v>
      </c>
      <c r="AC178" s="8">
        <v>1.5216666666666668E-2</v>
      </c>
      <c r="AD178" s="8">
        <v>1.4976666666666668E-2</v>
      </c>
      <c r="AE178" s="8">
        <f>AC178 - AD178</f>
        <v>2.4000000000000063E-4</v>
      </c>
      <c r="AF178" s="8">
        <v>1.5216666666666668E-2</v>
      </c>
      <c r="AG178" s="8">
        <v>1.4976666666666668E-2</v>
      </c>
      <c r="AH178" s="8">
        <f>AF178 - AG178</f>
        <v>2.4000000000000063E-4</v>
      </c>
      <c r="AI178" s="8">
        <v>1.5216666666666668E-2</v>
      </c>
      <c r="AJ178" s="8">
        <v>1.4976666666666668E-2</v>
      </c>
      <c r="AK178" s="8">
        <f>AI178 - AJ178</f>
        <v>2.4000000000000063E-4</v>
      </c>
      <c r="AL178" s="8">
        <v>1.5216666666666668E-2</v>
      </c>
      <c r="AM178" s="8">
        <v>1.4976666666666668E-2</v>
      </c>
      <c r="AN178" s="8">
        <f>AL178 - AM178</f>
        <v>2.4000000000000063E-4</v>
      </c>
    </row>
    <row r="179" spans="1:40" x14ac:dyDescent="0.3">
      <c r="A179" s="11" t="s">
        <v>16</v>
      </c>
      <c r="B179" s="8">
        <v>496.18266070884403</v>
      </c>
      <c r="C179" s="8">
        <v>517.2358015569821</v>
      </c>
      <c r="D179" s="8">
        <f>B179 - C179</f>
        <v>-21.053140848138071</v>
      </c>
      <c r="E179" s="8">
        <v>496.18266070884403</v>
      </c>
      <c r="F179" s="8">
        <v>517.2358015569821</v>
      </c>
      <c r="G179" s="8">
        <f>E179 - F179</f>
        <v>-21.053140848138071</v>
      </c>
      <c r="H179" s="8">
        <v>496.18266070884403</v>
      </c>
      <c r="I179" s="8">
        <v>517.2358015569821</v>
      </c>
      <c r="J179" s="8">
        <f>H179 - I179</f>
        <v>-21.053140848138071</v>
      </c>
      <c r="K179" s="8">
        <v>496.18266070884403</v>
      </c>
      <c r="L179" s="8">
        <v>517.2358015569821</v>
      </c>
      <c r="M179" s="8">
        <f>K179 - L179</f>
        <v>-21.053140848138071</v>
      </c>
      <c r="N179" s="8">
        <v>496.18266070884403</v>
      </c>
      <c r="O179" s="8">
        <v>517.2358015569821</v>
      </c>
      <c r="P179" s="8">
        <f>N179 - O179</f>
        <v>-21.053140848138071</v>
      </c>
      <c r="Q179" s="8">
        <v>496.18266070884403</v>
      </c>
      <c r="R179" s="8">
        <v>517.2358015569821</v>
      </c>
      <c r="S179" s="8">
        <f>Q179 - R179</f>
        <v>-21.053140848138071</v>
      </c>
      <c r="T179" s="8">
        <v>496.18266070884403</v>
      </c>
      <c r="U179" s="8">
        <v>517.2358015569821</v>
      </c>
      <c r="V179" s="8">
        <f>T179 - U179</f>
        <v>-21.053140848138071</v>
      </c>
      <c r="W179" s="8">
        <v>496.18266070884403</v>
      </c>
      <c r="X179" s="8">
        <v>517.2358015569821</v>
      </c>
      <c r="Y179" s="8">
        <f>W179 - X179</f>
        <v>-21.053140848138071</v>
      </c>
      <c r="Z179" s="8">
        <v>496.18266070884403</v>
      </c>
      <c r="AA179" s="8">
        <v>517.2358015569821</v>
      </c>
      <c r="AB179" s="8">
        <f>Z179 - AA179</f>
        <v>-21.053140848138071</v>
      </c>
      <c r="AC179" s="8">
        <v>496.18266070884403</v>
      </c>
      <c r="AD179" s="8">
        <v>517.2358015569821</v>
      </c>
      <c r="AE179" s="8">
        <f>AC179 - AD179</f>
        <v>-21.053140848138071</v>
      </c>
      <c r="AF179" s="8">
        <v>496.18266070884403</v>
      </c>
      <c r="AG179" s="8">
        <v>517.2358015569821</v>
      </c>
      <c r="AH179" s="8">
        <f>AF179 - AG179</f>
        <v>-21.053140848138071</v>
      </c>
      <c r="AI179" s="8">
        <v>496.18266070884403</v>
      </c>
      <c r="AJ179" s="8">
        <v>517.2358015569821</v>
      </c>
      <c r="AK179" s="8">
        <f>AI179 - AJ179</f>
        <v>-21.053140848138071</v>
      </c>
      <c r="AL179" s="8">
        <v>5954.1919285061294</v>
      </c>
      <c r="AM179" s="8">
        <v>6206.8296186837833</v>
      </c>
      <c r="AN179" s="8">
        <f>AL179 - AM179</f>
        <v>-252.63769017765389</v>
      </c>
    </row>
    <row r="180" spans="1:40" x14ac:dyDescent="0.3">
      <c r="A180" s="11" t="s">
        <v>53</v>
      </c>
      <c r="B180" s="8">
        <v>389290.75911470671</v>
      </c>
      <c r="C180" s="8">
        <v>389290.75911470671</v>
      </c>
      <c r="D180" s="8">
        <f>B180 - C180</f>
        <v>0</v>
      </c>
      <c r="E180" s="8">
        <v>389290.75911470671</v>
      </c>
      <c r="F180" s="8">
        <v>389290.75911470671</v>
      </c>
      <c r="G180" s="8">
        <f>E180 - F180</f>
        <v>0</v>
      </c>
      <c r="H180" s="8">
        <v>389290.75911470671</v>
      </c>
      <c r="I180" s="8">
        <v>389290.75911470671</v>
      </c>
      <c r="J180" s="8">
        <f>H180 - I180</f>
        <v>0</v>
      </c>
      <c r="K180" s="8">
        <v>389290.75911470671</v>
      </c>
      <c r="L180" s="8">
        <v>389290.75911470671</v>
      </c>
      <c r="M180" s="8">
        <f>K180 - L180</f>
        <v>0</v>
      </c>
      <c r="N180" s="8">
        <v>389290.75911470671</v>
      </c>
      <c r="O180" s="8">
        <v>389290.75911470671</v>
      </c>
      <c r="P180" s="8">
        <f>N180 - O180</f>
        <v>0</v>
      </c>
      <c r="Q180" s="8">
        <v>389290.75911470671</v>
      </c>
      <c r="R180" s="8">
        <v>389290.75911470671</v>
      </c>
      <c r="S180" s="8">
        <f>Q180 - R180</f>
        <v>0</v>
      </c>
      <c r="T180" s="8">
        <v>389290.75911470671</v>
      </c>
      <c r="U180" s="8">
        <v>389290.75911470671</v>
      </c>
      <c r="V180" s="8">
        <f>T180 - U180</f>
        <v>0</v>
      </c>
      <c r="W180" s="8">
        <v>389290.75911470671</v>
      </c>
      <c r="X180" s="8">
        <v>389290.75911470671</v>
      </c>
      <c r="Y180" s="8">
        <f>W180 - X180</f>
        <v>0</v>
      </c>
      <c r="Z180" s="8">
        <v>389290.75911470671</v>
      </c>
      <c r="AA180" s="8">
        <v>389290.75911470671</v>
      </c>
      <c r="AB180" s="8">
        <f>Z180 - AA180</f>
        <v>0</v>
      </c>
      <c r="AC180" s="8">
        <v>389290.75911470671</v>
      </c>
      <c r="AD180" s="8">
        <v>389290.75911470671</v>
      </c>
      <c r="AE180" s="8">
        <f>AC180 - AD180</f>
        <v>0</v>
      </c>
      <c r="AF180" s="8">
        <v>389290.75911470671</v>
      </c>
      <c r="AG180" s="8">
        <v>389290.75911470671</v>
      </c>
      <c r="AH180" s="8">
        <f>AF180 - AG180</f>
        <v>0</v>
      </c>
      <c r="AI180" s="8">
        <v>389290.75911470671</v>
      </c>
      <c r="AJ180" s="8">
        <v>389290.75911470671</v>
      </c>
      <c r="AK180" s="8">
        <f>AI180 - AJ180</f>
        <v>0</v>
      </c>
      <c r="AL180" s="8">
        <v>389290.75911470671</v>
      </c>
      <c r="AM180" s="8">
        <v>389290.75911470671</v>
      </c>
      <c r="AN180" s="8">
        <f>AL180 - AM180</f>
        <v>0</v>
      </c>
    </row>
    <row r="181" spans="1:40" x14ac:dyDescent="0.3">
      <c r="A181" s="11" t="s">
        <v>52</v>
      </c>
      <c r="B181" s="8">
        <v>244459.21968406372</v>
      </c>
      <c r="C181" s="8">
        <v>244480.27282491187</v>
      </c>
      <c r="D181" s="8">
        <f>B181 - C181</f>
        <v>-21.05314084814745</v>
      </c>
      <c r="E181" s="8">
        <v>244955.40234477256</v>
      </c>
      <c r="F181" s="8">
        <v>244997.50862646889</v>
      </c>
      <c r="G181" s="8">
        <f>E181 - F181</f>
        <v>-42.106281696324004</v>
      </c>
      <c r="H181" s="8">
        <v>245451.58500548138</v>
      </c>
      <c r="I181" s="8">
        <v>245514.74442802588</v>
      </c>
      <c r="J181" s="8">
        <f>H181 - I181</f>
        <v>-63.159422544500558</v>
      </c>
      <c r="K181" s="8">
        <v>245947.76766619019</v>
      </c>
      <c r="L181" s="8">
        <v>246031.98022958284</v>
      </c>
      <c r="M181" s="8">
        <f>K181 - L181</f>
        <v>-84.212563392648008</v>
      </c>
      <c r="N181" s="8">
        <v>246443.95032689904</v>
      </c>
      <c r="O181" s="8">
        <v>246549.2160311398</v>
      </c>
      <c r="P181" s="8">
        <f>N181 - O181</f>
        <v>-105.26570424076635</v>
      </c>
      <c r="Q181" s="8">
        <v>246940.13298760788</v>
      </c>
      <c r="R181" s="8">
        <v>247066.4518326968</v>
      </c>
      <c r="S181" s="8">
        <f>Q181 - R181</f>
        <v>-126.3188450889138</v>
      </c>
      <c r="T181" s="8">
        <v>247436.31564831673</v>
      </c>
      <c r="U181" s="8">
        <v>247583.68763425385</v>
      </c>
      <c r="V181" s="8">
        <f>T181 - U181</f>
        <v>-147.37198593711946</v>
      </c>
      <c r="W181" s="8">
        <v>247932.49830902557</v>
      </c>
      <c r="X181" s="8">
        <v>248100.92343581081</v>
      </c>
      <c r="Y181" s="8">
        <f>W181 - X181</f>
        <v>-168.42512678523781</v>
      </c>
      <c r="Z181" s="8">
        <v>248428.68096973441</v>
      </c>
      <c r="AA181" s="8">
        <v>248618.15923736783</v>
      </c>
      <c r="AB181" s="8">
        <f>Z181 - AA181</f>
        <v>-189.47826763341436</v>
      </c>
      <c r="AC181" s="8">
        <v>248924.86363044326</v>
      </c>
      <c r="AD181" s="8">
        <v>249135.39503892479</v>
      </c>
      <c r="AE181" s="8">
        <f>AC181 - AD181</f>
        <v>-210.53140848153271</v>
      </c>
      <c r="AF181" s="8">
        <v>249421.04629115207</v>
      </c>
      <c r="AG181" s="8">
        <v>249652.63084048181</v>
      </c>
      <c r="AH181" s="8">
        <f>AF181 - AG181</f>
        <v>-231.58454932973837</v>
      </c>
      <c r="AI181" s="8">
        <v>249917.22895186095</v>
      </c>
      <c r="AJ181" s="8">
        <v>250169.86664203877</v>
      </c>
      <c r="AK181" s="8">
        <f>AI181 - AJ181</f>
        <v>-252.63769017782761</v>
      </c>
      <c r="AL181" s="8">
        <v>249917.22895186095</v>
      </c>
      <c r="AM181" s="8">
        <v>250169.86664203877</v>
      </c>
      <c r="AN181" s="8">
        <f>AL181 - AM181</f>
        <v>-252.63769017782761</v>
      </c>
    </row>
    <row r="182" spans="1:40" x14ac:dyDescent="0.3">
      <c r="A182" s="11" t="s">
        <v>62</v>
      </c>
      <c r="B182" s="8">
        <v>0</v>
      </c>
      <c r="C182" s="8">
        <v>0</v>
      </c>
      <c r="D182" s="8">
        <f>B182 - C182</f>
        <v>0</v>
      </c>
      <c r="E182" s="8">
        <v>0</v>
      </c>
      <c r="F182" s="8">
        <v>0</v>
      </c>
      <c r="G182" s="8">
        <f>E182 - F182</f>
        <v>0</v>
      </c>
      <c r="H182" s="8">
        <v>0</v>
      </c>
      <c r="I182" s="8">
        <v>0</v>
      </c>
      <c r="J182" s="8">
        <f>H182 - I182</f>
        <v>0</v>
      </c>
      <c r="K182" s="8">
        <v>0</v>
      </c>
      <c r="L182" s="8">
        <v>0</v>
      </c>
      <c r="M182" s="8">
        <f>K182 - L182</f>
        <v>0</v>
      </c>
      <c r="N182" s="8">
        <v>0</v>
      </c>
      <c r="O182" s="8">
        <v>0</v>
      </c>
      <c r="P182" s="8">
        <f>N182 - O182</f>
        <v>0</v>
      </c>
      <c r="Q182" s="8">
        <v>0</v>
      </c>
      <c r="R182" s="8">
        <v>0</v>
      </c>
      <c r="S182" s="8">
        <f>Q182 - R182</f>
        <v>0</v>
      </c>
      <c r="T182" s="8">
        <v>0</v>
      </c>
      <c r="U182" s="8">
        <v>0</v>
      </c>
      <c r="V182" s="8">
        <f>T182 - U182</f>
        <v>0</v>
      </c>
      <c r="W182" s="8">
        <v>0</v>
      </c>
      <c r="X182" s="8">
        <v>0</v>
      </c>
      <c r="Y182" s="8">
        <f>W182 - X182</f>
        <v>0</v>
      </c>
      <c r="Z182" s="8">
        <v>0</v>
      </c>
      <c r="AA182" s="8">
        <v>0</v>
      </c>
      <c r="AB182" s="8">
        <f>Z182 - AA182</f>
        <v>0</v>
      </c>
      <c r="AC182" s="8">
        <v>0</v>
      </c>
      <c r="AD182" s="8">
        <v>0</v>
      </c>
      <c r="AE182" s="8">
        <f>AC182 - AD182</f>
        <v>0</v>
      </c>
      <c r="AF182" s="8">
        <v>0</v>
      </c>
      <c r="AG182" s="8">
        <v>0</v>
      </c>
      <c r="AH182" s="8">
        <f>AF182 - AG182</f>
        <v>0</v>
      </c>
      <c r="AI182" s="8">
        <v>0</v>
      </c>
      <c r="AJ182" s="8">
        <v>0</v>
      </c>
      <c r="AK182" s="8">
        <f>AI182 - AJ182</f>
        <v>0</v>
      </c>
      <c r="AL182" s="8">
        <v>0</v>
      </c>
      <c r="AM182" s="8">
        <v>0</v>
      </c>
      <c r="AN182" s="8">
        <f>AL182 - AM182</f>
        <v>0</v>
      </c>
    </row>
    <row r="184" spans="1:40" x14ac:dyDescent="0.3">
      <c r="A184" s="10" t="s">
        <v>143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</row>
    <row r="185" spans="1:40" ht="15" x14ac:dyDescent="0.25">
      <c r="A185" s="11" t="s">
        <v>54</v>
      </c>
      <c r="B185" s="8">
        <v>6.1000000000000013E-3</v>
      </c>
      <c r="C185" s="8">
        <v>5.8500000000000002E-3</v>
      </c>
      <c r="D185" s="8">
        <f>B185 - C185</f>
        <v>2.5000000000000109E-4</v>
      </c>
      <c r="E185" s="8">
        <v>6.1000000000000013E-3</v>
      </c>
      <c r="F185" s="8">
        <v>5.8500000000000002E-3</v>
      </c>
      <c r="G185" s="8">
        <f>E185 - F185</f>
        <v>2.5000000000000109E-4</v>
      </c>
      <c r="H185" s="8">
        <v>6.1000000000000013E-3</v>
      </c>
      <c r="I185" s="8">
        <v>5.8500000000000002E-3</v>
      </c>
      <c r="J185" s="8">
        <f>H185 - I185</f>
        <v>2.5000000000000109E-4</v>
      </c>
      <c r="K185" s="8">
        <v>6.1000000000000013E-3</v>
      </c>
      <c r="L185" s="8">
        <v>5.8500000000000002E-3</v>
      </c>
      <c r="M185" s="8">
        <f>K185 - L185</f>
        <v>2.5000000000000109E-4</v>
      </c>
      <c r="N185" s="8">
        <v>6.1000000000000013E-3</v>
      </c>
      <c r="O185" s="8">
        <v>5.8500000000000002E-3</v>
      </c>
      <c r="P185" s="8">
        <f>N185 - O185</f>
        <v>2.5000000000000109E-4</v>
      </c>
      <c r="Q185" s="8">
        <v>6.1000000000000013E-3</v>
      </c>
      <c r="R185" s="8">
        <v>5.8500000000000002E-3</v>
      </c>
      <c r="S185" s="8">
        <f>Q185 - R185</f>
        <v>2.5000000000000109E-4</v>
      </c>
      <c r="T185" s="8">
        <v>6.1000000000000013E-3</v>
      </c>
      <c r="U185" s="8">
        <v>5.8500000000000002E-3</v>
      </c>
      <c r="V185" s="8">
        <f>T185 - U185</f>
        <v>2.5000000000000109E-4</v>
      </c>
      <c r="W185" s="8">
        <v>6.1000000000000013E-3</v>
      </c>
      <c r="X185" s="8">
        <v>5.8500000000000002E-3</v>
      </c>
      <c r="Y185" s="8">
        <f>W185 - X185</f>
        <v>2.5000000000000109E-4</v>
      </c>
      <c r="Z185" s="8">
        <v>6.1000000000000013E-3</v>
      </c>
      <c r="AA185" s="8">
        <v>5.8500000000000002E-3</v>
      </c>
      <c r="AB185" s="8">
        <f>Z185 - AA185</f>
        <v>2.5000000000000109E-4</v>
      </c>
      <c r="AC185" s="8">
        <v>6.1000000000000013E-3</v>
      </c>
      <c r="AD185" s="8">
        <v>5.8500000000000002E-3</v>
      </c>
      <c r="AE185" s="8">
        <f>AC185 - AD185</f>
        <v>2.5000000000000109E-4</v>
      </c>
      <c r="AF185" s="8">
        <v>6.1000000000000013E-3</v>
      </c>
      <c r="AG185" s="8">
        <v>5.8500000000000002E-3</v>
      </c>
      <c r="AH185" s="8">
        <f>AF185 - AG185</f>
        <v>2.5000000000000109E-4</v>
      </c>
      <c r="AI185" s="8">
        <v>6.1000000000000013E-3</v>
      </c>
      <c r="AJ185" s="8">
        <v>5.8500000000000002E-3</v>
      </c>
      <c r="AK185" s="8">
        <f>AI185 - AJ185</f>
        <v>2.5000000000000109E-4</v>
      </c>
      <c r="AL185" s="8">
        <v>6.1000000000000013E-3</v>
      </c>
      <c r="AM185" s="8">
        <v>5.8500000000000002E-3</v>
      </c>
      <c r="AN185" s="8">
        <f>AL185 - AM185</f>
        <v>2.5000000000000109E-4</v>
      </c>
    </row>
    <row r="186" spans="1:40" x14ac:dyDescent="0.3">
      <c r="A186" s="11" t="s">
        <v>16</v>
      </c>
      <c r="B186" s="8">
        <v>349.24665698403055</v>
      </c>
      <c r="C186" s="8">
        <v>372.14807711413096</v>
      </c>
      <c r="D186" s="8">
        <f>B186 - C186</f>
        <v>-22.901420130100405</v>
      </c>
      <c r="E186" s="8">
        <v>349.24665698403055</v>
      </c>
      <c r="F186" s="8">
        <v>372.14807711413096</v>
      </c>
      <c r="G186" s="8">
        <f>E186 - F186</f>
        <v>-22.901420130100405</v>
      </c>
      <c r="H186" s="8">
        <v>349.24665698403055</v>
      </c>
      <c r="I186" s="8">
        <v>372.14807711413096</v>
      </c>
      <c r="J186" s="8">
        <f>H186 - I186</f>
        <v>-22.901420130100405</v>
      </c>
      <c r="K186" s="8">
        <v>349.24665698403055</v>
      </c>
      <c r="L186" s="8">
        <v>372.14807711413096</v>
      </c>
      <c r="M186" s="8">
        <f>K186 - L186</f>
        <v>-22.901420130100405</v>
      </c>
      <c r="N186" s="8">
        <v>349.24665698403055</v>
      </c>
      <c r="O186" s="8">
        <v>372.14807711413096</v>
      </c>
      <c r="P186" s="8">
        <f>N186 - O186</f>
        <v>-22.901420130100405</v>
      </c>
      <c r="Q186" s="8">
        <v>349.24665698403055</v>
      </c>
      <c r="R186" s="8">
        <v>372.14807711413096</v>
      </c>
      <c r="S186" s="8">
        <f>Q186 - R186</f>
        <v>-22.901420130100405</v>
      </c>
      <c r="T186" s="8">
        <v>349.24665698403055</v>
      </c>
      <c r="U186" s="8">
        <v>372.14807711413096</v>
      </c>
      <c r="V186" s="8">
        <f>T186 - U186</f>
        <v>-22.901420130100405</v>
      </c>
      <c r="W186" s="8">
        <v>349.24665698403055</v>
      </c>
      <c r="X186" s="8">
        <v>372.14807711413096</v>
      </c>
      <c r="Y186" s="8">
        <f>W186 - X186</f>
        <v>-22.901420130100405</v>
      </c>
      <c r="Z186" s="8">
        <v>349.24665698403055</v>
      </c>
      <c r="AA186" s="8">
        <v>372.14807711413096</v>
      </c>
      <c r="AB186" s="8">
        <f>Z186 - AA186</f>
        <v>-22.901420130100405</v>
      </c>
      <c r="AC186" s="8">
        <v>349.24665698403055</v>
      </c>
      <c r="AD186" s="8">
        <v>372.14807711413096</v>
      </c>
      <c r="AE186" s="8">
        <f>AC186 - AD186</f>
        <v>-22.901420130100405</v>
      </c>
      <c r="AF186" s="8">
        <v>349.24665698403055</v>
      </c>
      <c r="AG186" s="8">
        <v>372.14807711413096</v>
      </c>
      <c r="AH186" s="8">
        <f>AF186 - AG186</f>
        <v>-22.901420130100405</v>
      </c>
      <c r="AI186" s="8">
        <v>349.24665698403055</v>
      </c>
      <c r="AJ186" s="8">
        <v>372.14807711413096</v>
      </c>
      <c r="AK186" s="8">
        <f>AI186 - AJ186</f>
        <v>-22.901420130100405</v>
      </c>
      <c r="AL186" s="8">
        <v>4190.9598838083675</v>
      </c>
      <c r="AM186" s="8">
        <v>4465.7769253695724</v>
      </c>
      <c r="AN186" s="8">
        <f>AL186 - AM186</f>
        <v>-274.81704156120486</v>
      </c>
    </row>
    <row r="187" spans="1:40" x14ac:dyDescent="0.3">
      <c r="A187" s="11" t="s">
        <v>53</v>
      </c>
      <c r="B187" s="8">
        <v>171760.65097575271</v>
      </c>
      <c r="C187" s="8">
        <v>171760.65097575271</v>
      </c>
      <c r="D187" s="8">
        <f>B187 - C187</f>
        <v>0</v>
      </c>
      <c r="E187" s="8">
        <v>171760.65097575271</v>
      </c>
      <c r="F187" s="8">
        <v>171760.65097575271</v>
      </c>
      <c r="G187" s="8">
        <f>E187 - F187</f>
        <v>0</v>
      </c>
      <c r="H187" s="8">
        <v>171760.65097575271</v>
      </c>
      <c r="I187" s="8">
        <v>171760.65097575271</v>
      </c>
      <c r="J187" s="8">
        <f>H187 - I187</f>
        <v>0</v>
      </c>
      <c r="K187" s="8">
        <v>171760.65097575271</v>
      </c>
      <c r="L187" s="8">
        <v>171760.65097575271</v>
      </c>
      <c r="M187" s="8">
        <f>K187 - L187</f>
        <v>0</v>
      </c>
      <c r="N187" s="8">
        <v>171760.65097575271</v>
      </c>
      <c r="O187" s="8">
        <v>171760.65097575271</v>
      </c>
      <c r="P187" s="8">
        <f>N187 - O187</f>
        <v>0</v>
      </c>
      <c r="Q187" s="8">
        <v>171760.65097575271</v>
      </c>
      <c r="R187" s="8">
        <v>171760.65097575271</v>
      </c>
      <c r="S187" s="8">
        <f>Q187 - R187</f>
        <v>0</v>
      </c>
      <c r="T187" s="8">
        <v>171760.65097575271</v>
      </c>
      <c r="U187" s="8">
        <v>171760.65097575271</v>
      </c>
      <c r="V187" s="8">
        <f>T187 - U187</f>
        <v>0</v>
      </c>
      <c r="W187" s="8">
        <v>171760.65097575271</v>
      </c>
      <c r="X187" s="8">
        <v>171760.65097575271</v>
      </c>
      <c r="Y187" s="8">
        <f>W187 - X187</f>
        <v>0</v>
      </c>
      <c r="Z187" s="8">
        <v>171760.65097575271</v>
      </c>
      <c r="AA187" s="8">
        <v>171760.65097575271</v>
      </c>
      <c r="AB187" s="8">
        <f>Z187 - AA187</f>
        <v>0</v>
      </c>
      <c r="AC187" s="8">
        <v>171760.65097575271</v>
      </c>
      <c r="AD187" s="8">
        <v>171760.65097575271</v>
      </c>
      <c r="AE187" s="8">
        <f>AC187 - AD187</f>
        <v>0</v>
      </c>
      <c r="AF187" s="8">
        <v>171760.65097575271</v>
      </c>
      <c r="AG187" s="8">
        <v>171760.65097575271</v>
      </c>
      <c r="AH187" s="8">
        <f>AF187 - AG187</f>
        <v>0</v>
      </c>
      <c r="AI187" s="8">
        <v>171760.65097575271</v>
      </c>
      <c r="AJ187" s="8">
        <v>171760.65097575271</v>
      </c>
      <c r="AK187" s="8">
        <f>AI187 - AJ187</f>
        <v>0</v>
      </c>
      <c r="AL187" s="8">
        <v>171760.65097575271</v>
      </c>
      <c r="AM187" s="8">
        <v>171760.65097575271</v>
      </c>
      <c r="AN187" s="8">
        <f>AL187 - AM187</f>
        <v>0</v>
      </c>
    </row>
    <row r="188" spans="1:40" x14ac:dyDescent="0.3">
      <c r="A188" s="11" t="s">
        <v>52</v>
      </c>
      <c r="B188" s="8">
        <v>175311.44781369602</v>
      </c>
      <c r="C188" s="8">
        <v>175334.34923382613</v>
      </c>
      <c r="D188" s="8">
        <f>B188 - C188</f>
        <v>-22.901420130103361</v>
      </c>
      <c r="E188" s="8">
        <v>175660.69447068006</v>
      </c>
      <c r="F188" s="8">
        <v>175706.49731094029</v>
      </c>
      <c r="G188" s="8">
        <f>E188 - F188</f>
        <v>-45.802840260235826</v>
      </c>
      <c r="H188" s="8">
        <v>176009.94112766412</v>
      </c>
      <c r="I188" s="8">
        <v>176078.64538805443</v>
      </c>
      <c r="J188" s="8">
        <f>H188 - I188</f>
        <v>-68.704260390310083</v>
      </c>
      <c r="K188" s="8">
        <v>176359.18778464815</v>
      </c>
      <c r="L188" s="8">
        <v>176450.79346516856</v>
      </c>
      <c r="M188" s="8">
        <f>K188 - L188</f>
        <v>-91.605680520413443</v>
      </c>
      <c r="N188" s="8">
        <v>176708.43444163218</v>
      </c>
      <c r="O188" s="8">
        <v>176822.94154228267</v>
      </c>
      <c r="P188" s="8">
        <f>N188 - O188</f>
        <v>-114.5071006504877</v>
      </c>
      <c r="Q188" s="8">
        <v>177057.68109861622</v>
      </c>
      <c r="R188" s="8">
        <v>177195.08961939681</v>
      </c>
      <c r="S188" s="8">
        <f>Q188 - R188</f>
        <v>-137.40852078059106</v>
      </c>
      <c r="T188" s="8">
        <v>177406.92775560025</v>
      </c>
      <c r="U188" s="8">
        <v>177567.23769651094</v>
      </c>
      <c r="V188" s="8">
        <f>T188 - U188</f>
        <v>-160.30994091069442</v>
      </c>
      <c r="W188" s="8">
        <v>177756.17441258428</v>
      </c>
      <c r="X188" s="8">
        <v>177939.38577362508</v>
      </c>
      <c r="Y188" s="8">
        <f>W188 - X188</f>
        <v>-183.21136104079778</v>
      </c>
      <c r="Z188" s="8">
        <v>178105.42106956831</v>
      </c>
      <c r="AA188" s="8">
        <v>178311.53385073922</v>
      </c>
      <c r="AB188" s="8">
        <f>Z188 - AA188</f>
        <v>-206.11278117090114</v>
      </c>
      <c r="AC188" s="8">
        <v>178454.66772655238</v>
      </c>
      <c r="AD188" s="8">
        <v>178683.68192785332</v>
      </c>
      <c r="AE188" s="8">
        <f>AC188 - AD188</f>
        <v>-229.0142013009463</v>
      </c>
      <c r="AF188" s="8">
        <v>178803.91438353641</v>
      </c>
      <c r="AG188" s="8">
        <v>179055.83000496749</v>
      </c>
      <c r="AH188" s="8">
        <f>AF188 - AG188</f>
        <v>-251.91562143107876</v>
      </c>
      <c r="AI188" s="8">
        <v>179153.16104052044</v>
      </c>
      <c r="AJ188" s="8">
        <v>179427.97808208162</v>
      </c>
      <c r="AK188" s="8">
        <f>AI188 - AJ188</f>
        <v>-274.81704156118212</v>
      </c>
      <c r="AL188" s="8">
        <v>179153.16104052044</v>
      </c>
      <c r="AM188" s="8">
        <v>179427.97808208162</v>
      </c>
      <c r="AN188" s="8">
        <f>AL188 - AM188</f>
        <v>-274.81704156118212</v>
      </c>
    </row>
    <row r="189" spans="1:40" x14ac:dyDescent="0.3">
      <c r="A189" s="11" t="s">
        <v>62</v>
      </c>
      <c r="B189" s="8">
        <v>0</v>
      </c>
      <c r="C189" s="8">
        <v>0</v>
      </c>
      <c r="D189" s="8">
        <f>B189 - C189</f>
        <v>0</v>
      </c>
      <c r="E189" s="8">
        <v>0</v>
      </c>
      <c r="F189" s="8">
        <v>0</v>
      </c>
      <c r="G189" s="8">
        <f>E189 - F189</f>
        <v>0</v>
      </c>
      <c r="H189" s="8">
        <v>0</v>
      </c>
      <c r="I189" s="8">
        <v>0</v>
      </c>
      <c r="J189" s="8">
        <f>H189 - I189</f>
        <v>0</v>
      </c>
      <c r="K189" s="8">
        <v>0</v>
      </c>
      <c r="L189" s="8">
        <v>0</v>
      </c>
      <c r="M189" s="8">
        <f>K189 - L189</f>
        <v>0</v>
      </c>
      <c r="N189" s="8">
        <v>0</v>
      </c>
      <c r="O189" s="8">
        <v>0</v>
      </c>
      <c r="P189" s="8">
        <f>N189 - O189</f>
        <v>0</v>
      </c>
      <c r="Q189" s="8">
        <v>0</v>
      </c>
      <c r="R189" s="8">
        <v>0</v>
      </c>
      <c r="S189" s="8">
        <f>Q189 - R189</f>
        <v>0</v>
      </c>
      <c r="T189" s="8">
        <v>0</v>
      </c>
      <c r="U189" s="8">
        <v>0</v>
      </c>
      <c r="V189" s="8">
        <f>T189 - U189</f>
        <v>0</v>
      </c>
      <c r="W189" s="8">
        <v>0</v>
      </c>
      <c r="X189" s="8">
        <v>0</v>
      </c>
      <c r="Y189" s="8">
        <f>W189 - X189</f>
        <v>0</v>
      </c>
      <c r="Z189" s="8">
        <v>0</v>
      </c>
      <c r="AA189" s="8">
        <v>0</v>
      </c>
      <c r="AB189" s="8">
        <f>Z189 - AA189</f>
        <v>0</v>
      </c>
      <c r="AC189" s="8">
        <v>0</v>
      </c>
      <c r="AD189" s="8">
        <v>0</v>
      </c>
      <c r="AE189" s="8">
        <f>AC189 - AD189</f>
        <v>0</v>
      </c>
      <c r="AF189" s="8">
        <v>0</v>
      </c>
      <c r="AG189" s="8">
        <v>0</v>
      </c>
      <c r="AH189" s="8">
        <f>AF189 - AG189</f>
        <v>0</v>
      </c>
      <c r="AI189" s="8">
        <v>0</v>
      </c>
      <c r="AJ189" s="8">
        <v>0</v>
      </c>
      <c r="AK189" s="8">
        <f>AI189 - AJ189</f>
        <v>0</v>
      </c>
      <c r="AL189" s="8">
        <v>0</v>
      </c>
      <c r="AM189" s="8">
        <v>0</v>
      </c>
      <c r="AN189" s="8">
        <f>AL189 - AM189</f>
        <v>0</v>
      </c>
    </row>
    <row r="191" spans="1:40" x14ac:dyDescent="0.3">
      <c r="A191" s="10" t="s">
        <v>142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</row>
    <row r="192" spans="1:40" ht="15" x14ac:dyDescent="0.25">
      <c r="A192" s="11" t="s">
        <v>54</v>
      </c>
      <c r="B192" s="8">
        <v>2.4750000000000002E-3</v>
      </c>
      <c r="C192" s="8">
        <v>2.5333333333333332E-3</v>
      </c>
      <c r="D192" s="8">
        <f>B192 - C192</f>
        <v>-5.833333333333298E-5</v>
      </c>
      <c r="E192" s="8">
        <v>2.4750000000000002E-3</v>
      </c>
      <c r="F192" s="8">
        <v>2.5333333333333332E-3</v>
      </c>
      <c r="G192" s="8">
        <f>E192 - F192</f>
        <v>-5.833333333333298E-5</v>
      </c>
      <c r="H192" s="8">
        <v>2.4750000000000002E-3</v>
      </c>
      <c r="I192" s="8">
        <v>2.5333333333333332E-3</v>
      </c>
      <c r="J192" s="8">
        <f>H192 - I192</f>
        <v>-5.833333333333298E-5</v>
      </c>
      <c r="K192" s="8">
        <v>2.4750000000000002E-3</v>
      </c>
      <c r="L192" s="8">
        <v>2.5333333333333332E-3</v>
      </c>
      <c r="M192" s="8">
        <f>K192 - L192</f>
        <v>-5.833333333333298E-5</v>
      </c>
      <c r="N192" s="8">
        <v>2.4750000000000002E-3</v>
      </c>
      <c r="O192" s="8">
        <v>2.5333333333333332E-3</v>
      </c>
      <c r="P192" s="8">
        <f>N192 - O192</f>
        <v>-5.833333333333298E-5</v>
      </c>
      <c r="Q192" s="8">
        <v>2.4750000000000002E-3</v>
      </c>
      <c r="R192" s="8">
        <v>2.5333333333333332E-3</v>
      </c>
      <c r="S192" s="8">
        <f>Q192 - R192</f>
        <v>-5.833333333333298E-5</v>
      </c>
      <c r="T192" s="8">
        <v>2.4750000000000002E-3</v>
      </c>
      <c r="U192" s="8">
        <v>2.5333333333333332E-3</v>
      </c>
      <c r="V192" s="8">
        <f>T192 - U192</f>
        <v>-5.833333333333298E-5</v>
      </c>
      <c r="W192" s="8">
        <v>2.4750000000000002E-3</v>
      </c>
      <c r="X192" s="8">
        <v>2.5333333333333332E-3</v>
      </c>
      <c r="Y192" s="8">
        <f>W192 - X192</f>
        <v>-5.833333333333298E-5</v>
      </c>
      <c r="Z192" s="8">
        <v>2.4750000000000002E-3</v>
      </c>
      <c r="AA192" s="8">
        <v>2.5333333333333332E-3</v>
      </c>
      <c r="AB192" s="8">
        <f>Z192 - AA192</f>
        <v>-5.833333333333298E-5</v>
      </c>
      <c r="AC192" s="8">
        <v>2.4750000000000002E-3</v>
      </c>
      <c r="AD192" s="8">
        <v>2.5333333333333332E-3</v>
      </c>
      <c r="AE192" s="8">
        <f>AC192 - AD192</f>
        <v>-5.833333333333298E-5</v>
      </c>
      <c r="AF192" s="8">
        <v>2.4750000000000002E-3</v>
      </c>
      <c r="AG192" s="8">
        <v>2.5333333333333332E-3</v>
      </c>
      <c r="AH192" s="8">
        <f>AF192 - AG192</f>
        <v>-5.833333333333298E-5</v>
      </c>
      <c r="AI192" s="8">
        <v>2.4750000000000002E-3</v>
      </c>
      <c r="AJ192" s="8">
        <v>2.5333333333333332E-3</v>
      </c>
      <c r="AK192" s="8">
        <f>AI192 - AJ192</f>
        <v>-5.833333333333298E-5</v>
      </c>
      <c r="AL192" s="8">
        <v>2.4750000000000002E-3</v>
      </c>
      <c r="AM192" s="8">
        <v>2.5333333333333332E-3</v>
      </c>
      <c r="AN192" s="8">
        <f>AL192 - AM192</f>
        <v>-5.833333333333298E-5</v>
      </c>
    </row>
    <row r="194" spans="1:40" x14ac:dyDescent="0.3">
      <c r="A194" s="10" t="s">
        <v>141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</row>
    <row r="195" spans="1:40" x14ac:dyDescent="0.3">
      <c r="A195" s="11" t="s">
        <v>54</v>
      </c>
      <c r="B195" s="8">
        <v>3.5833333333333329E-3</v>
      </c>
      <c r="C195" s="8">
        <v>1.5808333333333334E-3</v>
      </c>
      <c r="D195" s="8">
        <f>B195 - C195</f>
        <v>2.0024999999999995E-3</v>
      </c>
      <c r="E195" s="8">
        <v>3.5833333333333329E-3</v>
      </c>
      <c r="F195" s="8">
        <v>1.5808333333333334E-3</v>
      </c>
      <c r="G195" s="8">
        <f>E195 - F195</f>
        <v>2.0024999999999995E-3</v>
      </c>
      <c r="H195" s="8">
        <v>3.5833333333333329E-3</v>
      </c>
      <c r="I195" s="8">
        <v>1.5808333333333334E-3</v>
      </c>
      <c r="J195" s="8">
        <f>H195 - I195</f>
        <v>2.0024999999999995E-3</v>
      </c>
      <c r="K195" s="8">
        <v>3.5833333333333329E-3</v>
      </c>
      <c r="L195" s="8">
        <v>1.5808333333333334E-3</v>
      </c>
      <c r="M195" s="8">
        <f>K195 - L195</f>
        <v>2.0024999999999995E-3</v>
      </c>
      <c r="N195" s="8">
        <v>3.5833333333333329E-3</v>
      </c>
      <c r="O195" s="8">
        <v>1.5808333333333334E-3</v>
      </c>
      <c r="P195" s="8">
        <f>N195 - O195</f>
        <v>2.0024999999999995E-3</v>
      </c>
      <c r="Q195" s="8">
        <v>3.5833333333333329E-3</v>
      </c>
      <c r="R195" s="8">
        <v>1.5808333333333334E-3</v>
      </c>
      <c r="S195" s="8">
        <f>Q195 - R195</f>
        <v>2.0024999999999995E-3</v>
      </c>
      <c r="T195" s="8">
        <v>3.5833333333333329E-3</v>
      </c>
      <c r="U195" s="8">
        <v>1.5808333333333334E-3</v>
      </c>
      <c r="V195" s="8">
        <f>T195 - U195</f>
        <v>2.0024999999999995E-3</v>
      </c>
      <c r="W195" s="8">
        <v>3.5833333333333329E-3</v>
      </c>
      <c r="X195" s="8">
        <v>1.5808333333333334E-3</v>
      </c>
      <c r="Y195" s="8">
        <f>W195 - X195</f>
        <v>2.0024999999999995E-3</v>
      </c>
      <c r="Z195" s="8">
        <v>3.5833333333333329E-3</v>
      </c>
      <c r="AA195" s="8">
        <v>1.5808333333333334E-3</v>
      </c>
      <c r="AB195" s="8">
        <f>Z195 - AA195</f>
        <v>2.0024999999999995E-3</v>
      </c>
      <c r="AC195" s="8">
        <v>3.5833333333333329E-3</v>
      </c>
      <c r="AD195" s="8">
        <v>1.5808333333333334E-3</v>
      </c>
      <c r="AE195" s="8">
        <f>AC195 - AD195</f>
        <v>2.0024999999999995E-3</v>
      </c>
      <c r="AF195" s="8">
        <v>3.5833333333333329E-3</v>
      </c>
      <c r="AG195" s="8">
        <v>1.5808333333333334E-3</v>
      </c>
      <c r="AH195" s="8">
        <f>AF195 - AG195</f>
        <v>2.0024999999999995E-3</v>
      </c>
      <c r="AI195" s="8">
        <v>3.5833333333333329E-3</v>
      </c>
      <c r="AJ195" s="8">
        <v>1.5808333333333334E-3</v>
      </c>
      <c r="AK195" s="8">
        <f>AI195 - AJ195</f>
        <v>2.0024999999999995E-3</v>
      </c>
      <c r="AL195" s="8">
        <v>3.5833333333333329E-3</v>
      </c>
      <c r="AM195" s="8">
        <v>1.5808333333333334E-3</v>
      </c>
      <c r="AN195" s="8">
        <f>AL195 - AM195</f>
        <v>2.0024999999999995E-3</v>
      </c>
    </row>
    <row r="196" spans="1:40" x14ac:dyDescent="0.3">
      <c r="A196" s="11" t="s">
        <v>16</v>
      </c>
      <c r="B196" s="8">
        <v>2.175296471065935</v>
      </c>
      <c r="C196" s="8">
        <v>1.9729433109667789</v>
      </c>
      <c r="D196" s="8">
        <f>B196 - C196</f>
        <v>0.20235316009915616</v>
      </c>
      <c r="E196" s="8">
        <v>2.175296471065935</v>
      </c>
      <c r="F196" s="8">
        <v>1.9729433109667789</v>
      </c>
      <c r="G196" s="8">
        <f>E196 - F196</f>
        <v>0.20235316009915616</v>
      </c>
      <c r="H196" s="8">
        <v>2.175296471065935</v>
      </c>
      <c r="I196" s="8">
        <v>1.9729433109667789</v>
      </c>
      <c r="J196" s="8">
        <f>H196 - I196</f>
        <v>0.20235316009915616</v>
      </c>
      <c r="K196" s="8">
        <v>2.175296471065935</v>
      </c>
      <c r="L196" s="8">
        <v>1.9729433109667789</v>
      </c>
      <c r="M196" s="8">
        <f>K196 - L196</f>
        <v>0.20235316009915616</v>
      </c>
      <c r="N196" s="8">
        <v>2.175296471065935</v>
      </c>
      <c r="O196" s="8">
        <v>1.9729433109667789</v>
      </c>
      <c r="P196" s="8">
        <f>N196 - O196</f>
        <v>0.20235316009915616</v>
      </c>
      <c r="Q196" s="8">
        <v>2.175296471065935</v>
      </c>
      <c r="R196" s="8">
        <v>1.9729433109667789</v>
      </c>
      <c r="S196" s="8">
        <f>Q196 - R196</f>
        <v>0.20235316009915616</v>
      </c>
      <c r="T196" s="8">
        <v>2.175296471065935</v>
      </c>
      <c r="U196" s="8">
        <v>1.9729433109667789</v>
      </c>
      <c r="V196" s="8">
        <f>T196 - U196</f>
        <v>0.20235316009915616</v>
      </c>
      <c r="W196" s="8">
        <v>2.175296471065935</v>
      </c>
      <c r="X196" s="8">
        <v>1.9729433109667789</v>
      </c>
      <c r="Y196" s="8">
        <f>W196 - X196</f>
        <v>0.20235316009915616</v>
      </c>
      <c r="Z196" s="8">
        <v>2.175296471065935</v>
      </c>
      <c r="AA196" s="8">
        <v>1.9729433109667789</v>
      </c>
      <c r="AB196" s="8">
        <f>Z196 - AA196</f>
        <v>0.20235316009915616</v>
      </c>
      <c r="AC196" s="8">
        <v>2.175296471065935</v>
      </c>
      <c r="AD196" s="8">
        <v>1.9729433109667789</v>
      </c>
      <c r="AE196" s="8">
        <f>AC196 - AD196</f>
        <v>0.20235316009915616</v>
      </c>
      <c r="AF196" s="8">
        <v>2.175296471065935</v>
      </c>
      <c r="AG196" s="8">
        <v>1.9729433109667789</v>
      </c>
      <c r="AH196" s="8">
        <f>AF196 - AG196</f>
        <v>0.20235316009915616</v>
      </c>
      <c r="AI196" s="8">
        <v>2.175296471065935</v>
      </c>
      <c r="AJ196" s="8">
        <v>1.9729433109667789</v>
      </c>
      <c r="AK196" s="8">
        <f>AI196 - AJ196</f>
        <v>0.20235316009915616</v>
      </c>
      <c r="AL196" s="8">
        <v>26.103557652791213</v>
      </c>
      <c r="AM196" s="8">
        <v>23.675319731601348</v>
      </c>
      <c r="AN196" s="8">
        <f>AL196 - AM196</f>
        <v>2.428237921189865</v>
      </c>
    </row>
    <row r="197" spans="1:40" x14ac:dyDescent="0.3">
      <c r="A197" s="11" t="s">
        <v>53</v>
      </c>
      <c r="B197" s="8">
        <v>607.05948029747037</v>
      </c>
      <c r="C197" s="8">
        <v>607.05948029747037</v>
      </c>
      <c r="D197" s="8">
        <f>B197 - C197</f>
        <v>0</v>
      </c>
      <c r="E197" s="8">
        <v>607.05948029747037</v>
      </c>
      <c r="F197" s="8">
        <v>607.05948029747037</v>
      </c>
      <c r="G197" s="8">
        <f>E197 - F197</f>
        <v>0</v>
      </c>
      <c r="H197" s="8">
        <v>607.05948029747037</v>
      </c>
      <c r="I197" s="8">
        <v>607.05948029747037</v>
      </c>
      <c r="J197" s="8">
        <f>H197 - I197</f>
        <v>0</v>
      </c>
      <c r="K197" s="8">
        <v>607.05948029747037</v>
      </c>
      <c r="L197" s="8">
        <v>607.05948029747037</v>
      </c>
      <c r="M197" s="8">
        <f>K197 - L197</f>
        <v>0</v>
      </c>
      <c r="N197" s="8">
        <v>607.05948029747037</v>
      </c>
      <c r="O197" s="8">
        <v>607.05948029747037</v>
      </c>
      <c r="P197" s="8">
        <f>N197 - O197</f>
        <v>0</v>
      </c>
      <c r="Q197" s="8">
        <v>607.05948029747037</v>
      </c>
      <c r="R197" s="8">
        <v>607.05948029747037</v>
      </c>
      <c r="S197" s="8">
        <f>Q197 - R197</f>
        <v>0</v>
      </c>
      <c r="T197" s="8">
        <v>607.05948029747037</v>
      </c>
      <c r="U197" s="8">
        <v>607.05948029747037</v>
      </c>
      <c r="V197" s="8">
        <f>T197 - U197</f>
        <v>0</v>
      </c>
      <c r="W197" s="8">
        <v>607.05948029747037</v>
      </c>
      <c r="X197" s="8">
        <v>607.05948029747037</v>
      </c>
      <c r="Y197" s="8">
        <f>W197 - X197</f>
        <v>0</v>
      </c>
      <c r="Z197" s="8">
        <v>607.05948029747037</v>
      </c>
      <c r="AA197" s="8">
        <v>607.05948029747037</v>
      </c>
      <c r="AB197" s="8">
        <f>Z197 - AA197</f>
        <v>0</v>
      </c>
      <c r="AC197" s="8">
        <v>607.05948029747037</v>
      </c>
      <c r="AD197" s="8">
        <v>607.05948029747037</v>
      </c>
      <c r="AE197" s="8">
        <f>AC197 - AD197</f>
        <v>0</v>
      </c>
      <c r="AF197" s="8">
        <v>607.05948029747037</v>
      </c>
      <c r="AG197" s="8">
        <v>607.05948029747037</v>
      </c>
      <c r="AH197" s="8">
        <f>AF197 - AG197</f>
        <v>0</v>
      </c>
      <c r="AI197" s="8">
        <v>607.05948029747037</v>
      </c>
      <c r="AJ197" s="8">
        <v>607.05948029747037</v>
      </c>
      <c r="AK197" s="8">
        <f>AI197 - AJ197</f>
        <v>0</v>
      </c>
      <c r="AL197" s="8">
        <v>607.05948029747037</v>
      </c>
      <c r="AM197" s="8">
        <v>607.05948029747037</v>
      </c>
      <c r="AN197" s="8">
        <f>AL197 - AM197</f>
        <v>0</v>
      </c>
    </row>
    <row r="198" spans="1:40" x14ac:dyDescent="0.3">
      <c r="A198" s="11" t="s">
        <v>52</v>
      </c>
      <c r="B198" s="8">
        <v>638.83944613556787</v>
      </c>
      <c r="C198" s="8">
        <v>638.6370929754687</v>
      </c>
      <c r="D198" s="8">
        <f>B198 - C198</f>
        <v>0.2023531600991646</v>
      </c>
      <c r="E198" s="8">
        <v>641.01474260663394</v>
      </c>
      <c r="F198" s="8">
        <v>640.61003628643562</v>
      </c>
      <c r="G198" s="8">
        <f>E198 - F198</f>
        <v>0.40470632019832919</v>
      </c>
      <c r="H198" s="8">
        <v>643.19003907769979</v>
      </c>
      <c r="I198" s="8">
        <v>642.5829795974023</v>
      </c>
      <c r="J198" s="8">
        <f>H198 - I198</f>
        <v>0.60705948029749379</v>
      </c>
      <c r="K198" s="8">
        <v>645.36533554876587</v>
      </c>
      <c r="L198" s="8">
        <v>644.55592290836921</v>
      </c>
      <c r="M198" s="8">
        <f>K198 - L198</f>
        <v>0.80941264039665839</v>
      </c>
      <c r="N198" s="8">
        <v>647.54063201983172</v>
      </c>
      <c r="O198" s="8">
        <v>646.5288662193359</v>
      </c>
      <c r="P198" s="8">
        <f>N198 - O198</f>
        <v>1.011765800495823</v>
      </c>
      <c r="Q198" s="8">
        <v>649.7159284908978</v>
      </c>
      <c r="R198" s="8">
        <v>648.50180953030281</v>
      </c>
      <c r="S198" s="8">
        <f>Q198 - R198</f>
        <v>1.2141189605949876</v>
      </c>
      <c r="T198" s="8">
        <v>651.89122496196364</v>
      </c>
      <c r="U198" s="8">
        <v>650.47475284126949</v>
      </c>
      <c r="V198" s="8">
        <f>T198 - U198</f>
        <v>1.4164721206941522</v>
      </c>
      <c r="W198" s="8">
        <v>654.06652143302972</v>
      </c>
      <c r="X198" s="8">
        <v>652.4476961522364</v>
      </c>
      <c r="Y198" s="8">
        <f>W198 - X198</f>
        <v>1.6188252807933168</v>
      </c>
      <c r="Z198" s="8">
        <v>656.24181790409557</v>
      </c>
      <c r="AA198" s="8">
        <v>654.42063946320309</v>
      </c>
      <c r="AB198" s="8">
        <f>Z198 - AA198</f>
        <v>1.8211784408924814</v>
      </c>
      <c r="AC198" s="8">
        <v>658.41711437516165</v>
      </c>
      <c r="AD198" s="8">
        <v>656.39358277417</v>
      </c>
      <c r="AE198" s="8">
        <f>AC198 - AD198</f>
        <v>2.023531600991646</v>
      </c>
      <c r="AF198" s="8">
        <v>660.59241084622749</v>
      </c>
      <c r="AG198" s="8">
        <v>658.36652608513668</v>
      </c>
      <c r="AH198" s="8">
        <f>AF198 - AG198</f>
        <v>2.2258847610908106</v>
      </c>
      <c r="AI198" s="8">
        <v>662.76770731729357</v>
      </c>
      <c r="AJ198" s="8">
        <v>660.3394693961036</v>
      </c>
      <c r="AK198" s="8">
        <f>AI198 - AJ198</f>
        <v>2.4282379211899752</v>
      </c>
      <c r="AL198" s="8">
        <v>662.76770731729357</v>
      </c>
      <c r="AM198" s="8">
        <v>660.3394693961036</v>
      </c>
      <c r="AN198" s="8">
        <f>AL198 - AM198</f>
        <v>2.4282379211899752</v>
      </c>
    </row>
    <row r="199" spans="1:40" x14ac:dyDescent="0.3">
      <c r="A199" s="11" t="s">
        <v>62</v>
      </c>
      <c r="B199" s="8">
        <v>0</v>
      </c>
      <c r="C199" s="8">
        <v>0</v>
      </c>
      <c r="D199" s="8">
        <f>B199 - C199</f>
        <v>0</v>
      </c>
      <c r="E199" s="8">
        <v>0</v>
      </c>
      <c r="F199" s="8">
        <v>0</v>
      </c>
      <c r="G199" s="8">
        <f>E199 - F199</f>
        <v>0</v>
      </c>
      <c r="H199" s="8">
        <v>0</v>
      </c>
      <c r="I199" s="8">
        <v>0</v>
      </c>
      <c r="J199" s="8">
        <f>H199 - I199</f>
        <v>0</v>
      </c>
      <c r="K199" s="8">
        <v>0</v>
      </c>
      <c r="L199" s="8">
        <v>0</v>
      </c>
      <c r="M199" s="8">
        <f>K199 - L199</f>
        <v>0</v>
      </c>
      <c r="N199" s="8">
        <v>0</v>
      </c>
      <c r="O199" s="8">
        <v>0</v>
      </c>
      <c r="P199" s="8">
        <f>N199 - O199</f>
        <v>0</v>
      </c>
      <c r="Q199" s="8">
        <v>0</v>
      </c>
      <c r="R199" s="8">
        <v>0</v>
      </c>
      <c r="S199" s="8">
        <f>Q199 - R199</f>
        <v>0</v>
      </c>
      <c r="T199" s="8">
        <v>0</v>
      </c>
      <c r="U199" s="8">
        <v>0</v>
      </c>
      <c r="V199" s="8">
        <f>T199 - U199</f>
        <v>0</v>
      </c>
      <c r="W199" s="8">
        <v>0</v>
      </c>
      <c r="X199" s="8">
        <v>0</v>
      </c>
      <c r="Y199" s="8">
        <f>W199 - X199</f>
        <v>0</v>
      </c>
      <c r="Z199" s="8">
        <v>0</v>
      </c>
      <c r="AA199" s="8">
        <v>0</v>
      </c>
      <c r="AB199" s="8">
        <f>Z199 - AA199</f>
        <v>0</v>
      </c>
      <c r="AC199" s="8">
        <v>0</v>
      </c>
      <c r="AD199" s="8">
        <v>0</v>
      </c>
      <c r="AE199" s="8">
        <f>AC199 - AD199</f>
        <v>0</v>
      </c>
      <c r="AF199" s="8">
        <v>0</v>
      </c>
      <c r="AG199" s="8">
        <v>0</v>
      </c>
      <c r="AH199" s="8">
        <f>AF199 - AG199</f>
        <v>0</v>
      </c>
      <c r="AI199" s="8">
        <v>0</v>
      </c>
      <c r="AJ199" s="8">
        <v>0</v>
      </c>
      <c r="AK199" s="8">
        <f>AI199 - AJ199</f>
        <v>0</v>
      </c>
      <c r="AL199" s="8">
        <v>0</v>
      </c>
      <c r="AM199" s="8">
        <v>0</v>
      </c>
      <c r="AN199" s="8">
        <f>AL199 - AM199</f>
        <v>0</v>
      </c>
    </row>
    <row r="201" spans="1:40" x14ac:dyDescent="0.3">
      <c r="A201" s="10" t="s">
        <v>140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x14ac:dyDescent="0.3">
      <c r="A202" s="11" t="s">
        <v>54</v>
      </c>
      <c r="B202" s="8">
        <v>2.3416666666666668E-3</v>
      </c>
      <c r="C202" s="8">
        <v>2.3608333333333333E-3</v>
      </c>
      <c r="D202" s="8">
        <f>B202 - C202</f>
        <v>-1.9166666666666464E-5</v>
      </c>
      <c r="E202" s="8">
        <v>2.3416666666666668E-3</v>
      </c>
      <c r="F202" s="8">
        <v>2.3608333333333333E-3</v>
      </c>
      <c r="G202" s="8">
        <f>E202 - F202</f>
        <v>-1.9166666666666464E-5</v>
      </c>
      <c r="H202" s="8">
        <v>2.3416666666666668E-3</v>
      </c>
      <c r="I202" s="8">
        <v>2.3608333333333333E-3</v>
      </c>
      <c r="J202" s="8">
        <f>H202 - I202</f>
        <v>-1.9166666666666464E-5</v>
      </c>
      <c r="K202" s="8">
        <v>2.3416666666666668E-3</v>
      </c>
      <c r="L202" s="8">
        <v>2.3608333333333333E-3</v>
      </c>
      <c r="M202" s="8">
        <f>K202 - L202</f>
        <v>-1.9166666666666464E-5</v>
      </c>
      <c r="N202" s="8">
        <v>2.3416666666666668E-3</v>
      </c>
      <c r="O202" s="8">
        <v>2.3608333333333333E-3</v>
      </c>
      <c r="P202" s="8">
        <f>N202 - O202</f>
        <v>-1.9166666666666464E-5</v>
      </c>
      <c r="Q202" s="8">
        <v>2.3416666666666668E-3</v>
      </c>
      <c r="R202" s="8">
        <v>2.3608333333333333E-3</v>
      </c>
      <c r="S202" s="8">
        <f>Q202 - R202</f>
        <v>-1.9166666666666464E-5</v>
      </c>
      <c r="T202" s="8">
        <v>2.3416666666666668E-3</v>
      </c>
      <c r="U202" s="8">
        <v>2.3608333333333333E-3</v>
      </c>
      <c r="V202" s="8">
        <f>T202 - U202</f>
        <v>-1.9166666666666464E-5</v>
      </c>
      <c r="W202" s="8">
        <v>2.3416666666666668E-3</v>
      </c>
      <c r="X202" s="8">
        <v>2.3608333333333333E-3</v>
      </c>
      <c r="Y202" s="8">
        <f>W202 - X202</f>
        <v>-1.9166666666666464E-5</v>
      </c>
      <c r="Z202" s="8">
        <v>2.3416666666666668E-3</v>
      </c>
      <c r="AA202" s="8">
        <v>2.3608333333333333E-3</v>
      </c>
      <c r="AB202" s="8">
        <f>Z202 - AA202</f>
        <v>-1.9166666666666464E-5</v>
      </c>
      <c r="AC202" s="8">
        <v>2.3416666666666668E-3</v>
      </c>
      <c r="AD202" s="8">
        <v>2.3608333333333333E-3</v>
      </c>
      <c r="AE202" s="8">
        <f>AC202 - AD202</f>
        <v>-1.9166666666666464E-5</v>
      </c>
      <c r="AF202" s="8">
        <v>2.3416666666666668E-3</v>
      </c>
      <c r="AG202" s="8">
        <v>2.3608333333333333E-3</v>
      </c>
      <c r="AH202" s="8">
        <f>AF202 - AG202</f>
        <v>-1.9166666666666464E-5</v>
      </c>
      <c r="AI202" s="8">
        <v>2.3416666666666668E-3</v>
      </c>
      <c r="AJ202" s="8">
        <v>2.3608333333333333E-3</v>
      </c>
      <c r="AK202" s="8">
        <f>AI202 - AJ202</f>
        <v>-1.9166666666666464E-5</v>
      </c>
      <c r="AL202" s="8">
        <v>2.3416666666666668E-3</v>
      </c>
      <c r="AM202" s="8">
        <v>2.3608333333333333E-3</v>
      </c>
      <c r="AN202" s="8">
        <f>AL202 - AM202</f>
        <v>-1.9166666666666464E-5</v>
      </c>
    </row>
    <row r="204" spans="1:40" ht="15" x14ac:dyDescent="0.25">
      <c r="A204" s="7" t="s">
        <v>66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</row>
    <row r="205" spans="1:40" x14ac:dyDescent="0.3">
      <c r="A205" s="10" t="s">
        <v>59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</row>
    <row r="206" spans="1:40" x14ac:dyDescent="0.3">
      <c r="A206" s="11" t="s">
        <v>54</v>
      </c>
      <c r="B206" s="8">
        <v>2.6333333333333334E-3</v>
      </c>
      <c r="C206" s="8">
        <v>2.8333333333333335E-3</v>
      </c>
      <c r="D206" s="8">
        <f>B206 - C206</f>
        <v>-2.0000000000000009E-4</v>
      </c>
      <c r="E206" s="8">
        <v>2.6333333333333334E-3</v>
      </c>
      <c r="F206" s="8">
        <v>2.8333333333333335E-3</v>
      </c>
      <c r="G206" s="8">
        <f>E206 - F206</f>
        <v>-2.0000000000000009E-4</v>
      </c>
      <c r="H206" s="8">
        <v>2.6333333333333334E-3</v>
      </c>
      <c r="I206" s="8">
        <v>2.8333333333333335E-3</v>
      </c>
      <c r="J206" s="8">
        <f>H206 - I206</f>
        <v>-2.0000000000000009E-4</v>
      </c>
      <c r="K206" s="8">
        <v>2.6333333333333334E-3</v>
      </c>
      <c r="L206" s="8">
        <v>2.8333333333333335E-3</v>
      </c>
      <c r="M206" s="8">
        <f>K206 - L206</f>
        <v>-2.0000000000000009E-4</v>
      </c>
      <c r="N206" s="8">
        <v>2.6333333333333334E-3</v>
      </c>
      <c r="O206" s="8">
        <v>2.8333333333333335E-3</v>
      </c>
      <c r="P206" s="8">
        <f>N206 - O206</f>
        <v>-2.0000000000000009E-4</v>
      </c>
      <c r="Q206" s="8">
        <v>2.6333333333333334E-3</v>
      </c>
      <c r="R206" s="8">
        <v>2.8333333333333335E-3</v>
      </c>
      <c r="S206" s="8">
        <f>Q206 - R206</f>
        <v>-2.0000000000000009E-4</v>
      </c>
      <c r="T206" s="8">
        <v>2.6333333333333334E-3</v>
      </c>
      <c r="U206" s="8">
        <v>2.8333333333333335E-3</v>
      </c>
      <c r="V206" s="8">
        <f>T206 - U206</f>
        <v>-2.0000000000000009E-4</v>
      </c>
      <c r="W206" s="8">
        <v>2.6333333333333334E-3</v>
      </c>
      <c r="X206" s="8">
        <v>2.8333333333333335E-3</v>
      </c>
      <c r="Y206" s="8">
        <f>W206 - X206</f>
        <v>-2.0000000000000009E-4</v>
      </c>
      <c r="Z206" s="8">
        <v>2.6333333333333334E-3</v>
      </c>
      <c r="AA206" s="8">
        <v>2.8333333333333335E-3</v>
      </c>
      <c r="AB206" s="8">
        <f>Z206 - AA206</f>
        <v>-2.0000000000000009E-4</v>
      </c>
      <c r="AC206" s="8">
        <v>2.6333333333333334E-3</v>
      </c>
      <c r="AD206" s="8">
        <v>2.8333333333333335E-3</v>
      </c>
      <c r="AE206" s="8">
        <f>AC206 - AD206</f>
        <v>-2.0000000000000009E-4</v>
      </c>
      <c r="AF206" s="8">
        <v>2.6333333333333334E-3</v>
      </c>
      <c r="AG206" s="8">
        <v>2.8333333333333335E-3</v>
      </c>
      <c r="AH206" s="8">
        <f>AF206 - AG206</f>
        <v>-2.0000000000000009E-4</v>
      </c>
      <c r="AI206" s="8">
        <v>2.6333333333333334E-3</v>
      </c>
      <c r="AJ206" s="8">
        <v>2.8333333333333335E-3</v>
      </c>
      <c r="AK206" s="8">
        <f>AI206 - AJ206</f>
        <v>-2.0000000000000009E-4</v>
      </c>
      <c r="AL206" s="8">
        <v>2.6333333333333334E-3</v>
      </c>
      <c r="AM206" s="8">
        <v>2.8333333333333335E-3</v>
      </c>
      <c r="AN206" s="8">
        <f>AL206 - AM206</f>
        <v>-2.0000000000000009E-4</v>
      </c>
    </row>
    <row r="208" spans="1:40" x14ac:dyDescent="0.3">
      <c r="A208" s="22" t="s">
        <v>139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</row>
    <row r="209" spans="1:40" x14ac:dyDescent="0.3">
      <c r="A209" s="7" t="s">
        <v>64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</row>
    <row r="210" spans="1:40" x14ac:dyDescent="0.3">
      <c r="A210" s="10" t="s">
        <v>59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</row>
    <row r="211" spans="1:40" x14ac:dyDescent="0.3">
      <c r="A211" s="11" t="s">
        <v>54</v>
      </c>
      <c r="B211" s="8">
        <v>2.6333333333333334E-3</v>
      </c>
      <c r="C211" s="8">
        <v>2.7500000000000003E-3</v>
      </c>
      <c r="D211" s="8">
        <f>B211 - C211</f>
        <v>-1.1666666666666683E-4</v>
      </c>
      <c r="E211" s="8">
        <v>2.6333333333333334E-3</v>
      </c>
      <c r="F211" s="8">
        <v>2.7500000000000003E-3</v>
      </c>
      <c r="G211" s="8">
        <f>E211 - F211</f>
        <v>-1.1666666666666683E-4</v>
      </c>
      <c r="H211" s="8">
        <v>2.6333333333333334E-3</v>
      </c>
      <c r="I211" s="8">
        <v>2.7500000000000003E-3</v>
      </c>
      <c r="J211" s="8">
        <f>H211 - I211</f>
        <v>-1.1666666666666683E-4</v>
      </c>
      <c r="K211" s="8">
        <v>2.6333333333333334E-3</v>
      </c>
      <c r="L211" s="8">
        <v>2.7500000000000003E-3</v>
      </c>
      <c r="M211" s="8">
        <f>K211 - L211</f>
        <v>-1.1666666666666683E-4</v>
      </c>
      <c r="N211" s="8">
        <v>2.6333333333333334E-3</v>
      </c>
      <c r="O211" s="8">
        <v>2.7500000000000003E-3</v>
      </c>
      <c r="P211" s="8">
        <f>N211 - O211</f>
        <v>-1.1666666666666683E-4</v>
      </c>
      <c r="Q211" s="8">
        <v>2.6333333333333334E-3</v>
      </c>
      <c r="R211" s="8">
        <v>2.7500000000000003E-3</v>
      </c>
      <c r="S211" s="8">
        <f>Q211 - R211</f>
        <v>-1.1666666666666683E-4</v>
      </c>
      <c r="T211" s="8">
        <v>2.6333333333333334E-3</v>
      </c>
      <c r="U211" s="8">
        <v>2.7500000000000003E-3</v>
      </c>
      <c r="V211" s="8">
        <f>T211 - U211</f>
        <v>-1.1666666666666683E-4</v>
      </c>
      <c r="W211" s="8">
        <v>2.6333333333333334E-3</v>
      </c>
      <c r="X211" s="8">
        <v>2.7500000000000003E-3</v>
      </c>
      <c r="Y211" s="8">
        <f>W211 - X211</f>
        <v>-1.1666666666666683E-4</v>
      </c>
      <c r="Z211" s="8">
        <v>2.6333333333333334E-3</v>
      </c>
      <c r="AA211" s="8">
        <v>2.7500000000000003E-3</v>
      </c>
      <c r="AB211" s="8">
        <f>Z211 - AA211</f>
        <v>-1.1666666666666683E-4</v>
      </c>
      <c r="AC211" s="8">
        <v>2.6333333333333334E-3</v>
      </c>
      <c r="AD211" s="8">
        <v>2.7500000000000003E-3</v>
      </c>
      <c r="AE211" s="8">
        <f>AC211 - AD211</f>
        <v>-1.1666666666666683E-4</v>
      </c>
      <c r="AF211" s="8">
        <v>2.6333333333333334E-3</v>
      </c>
      <c r="AG211" s="8">
        <v>2.7500000000000003E-3</v>
      </c>
      <c r="AH211" s="8">
        <f>AF211 - AG211</f>
        <v>-1.1666666666666683E-4</v>
      </c>
      <c r="AI211" s="8">
        <v>2.6333333333333334E-3</v>
      </c>
      <c r="AJ211" s="8">
        <v>2.7500000000000003E-3</v>
      </c>
      <c r="AK211" s="8">
        <f>AI211 - AJ211</f>
        <v>-1.1666666666666683E-4</v>
      </c>
      <c r="AL211" s="8">
        <v>2.6333333333333334E-3</v>
      </c>
      <c r="AM211" s="8">
        <v>2.7500000000000003E-3</v>
      </c>
      <c r="AN211" s="8">
        <f>AL211 - AM211</f>
        <v>-1.1666666666666683E-4</v>
      </c>
    </row>
    <row r="213" spans="1:40" x14ac:dyDescent="0.3">
      <c r="A213" s="10" t="s">
        <v>138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</row>
    <row r="214" spans="1:40" x14ac:dyDescent="0.3">
      <c r="A214" s="11" t="s">
        <v>76</v>
      </c>
      <c r="B214" s="8">
        <v>0</v>
      </c>
      <c r="C214" s="8">
        <v>0</v>
      </c>
      <c r="D214" s="8">
        <f>B214 - C214</f>
        <v>0</v>
      </c>
      <c r="E214" s="8">
        <v>0</v>
      </c>
      <c r="F214" s="8">
        <v>0</v>
      </c>
      <c r="G214" s="8">
        <f>E214 - F214</f>
        <v>0</v>
      </c>
      <c r="H214" s="8">
        <v>0</v>
      </c>
      <c r="I214" s="8">
        <v>0</v>
      </c>
      <c r="J214" s="8">
        <f>H214 - I214</f>
        <v>0</v>
      </c>
      <c r="K214" s="8">
        <v>0</v>
      </c>
      <c r="L214" s="8">
        <v>0</v>
      </c>
      <c r="M214" s="8">
        <f>K214 - L214</f>
        <v>0</v>
      </c>
      <c r="N214" s="8">
        <v>0</v>
      </c>
      <c r="O214" s="8">
        <v>0</v>
      </c>
      <c r="P214" s="8">
        <f>N214 - O214</f>
        <v>0</v>
      </c>
      <c r="Q214" s="8">
        <v>0</v>
      </c>
      <c r="R214" s="8">
        <v>0</v>
      </c>
      <c r="S214" s="8">
        <f>Q214 - R214</f>
        <v>0</v>
      </c>
      <c r="T214" s="8">
        <v>0</v>
      </c>
      <c r="U214" s="8">
        <v>0</v>
      </c>
      <c r="V214" s="8">
        <f>T214 - U214</f>
        <v>0</v>
      </c>
      <c r="W214" s="8">
        <v>0</v>
      </c>
      <c r="X214" s="8">
        <v>0</v>
      </c>
      <c r="Y214" s="8">
        <f>W214 - X214</f>
        <v>0</v>
      </c>
      <c r="Z214" s="8">
        <v>0</v>
      </c>
      <c r="AA214" s="8">
        <v>0</v>
      </c>
      <c r="AB214" s="8">
        <f>Z214 - AA214</f>
        <v>0</v>
      </c>
      <c r="AC214" s="8">
        <v>0</v>
      </c>
      <c r="AD214" s="8">
        <v>0</v>
      </c>
      <c r="AE214" s="8">
        <f>AC214 - AD214</f>
        <v>0</v>
      </c>
      <c r="AF214" s="8">
        <v>0</v>
      </c>
      <c r="AG214" s="8">
        <v>0</v>
      </c>
      <c r="AH214" s="8">
        <f>AF214 - AG214</f>
        <v>0</v>
      </c>
      <c r="AI214" s="8">
        <v>0</v>
      </c>
      <c r="AJ214" s="8">
        <v>0</v>
      </c>
      <c r="AK214" s="8">
        <f>AI214 - AJ214</f>
        <v>0</v>
      </c>
      <c r="AL214" s="8">
        <v>0</v>
      </c>
      <c r="AM214" s="8">
        <v>0</v>
      </c>
      <c r="AN214" s="8">
        <f>AL214 - AM214</f>
        <v>0</v>
      </c>
    </row>
    <row r="216" spans="1:40" x14ac:dyDescent="0.3">
      <c r="A216" s="10" t="s">
        <v>137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</row>
    <row r="217" spans="1:40" x14ac:dyDescent="0.3">
      <c r="A217" s="11" t="s">
        <v>54</v>
      </c>
      <c r="B217" s="8">
        <v>2.6583333333333333E-3</v>
      </c>
      <c r="C217" s="8">
        <v>2.8333333333333335E-3</v>
      </c>
      <c r="D217" s="8">
        <f>B217 - C217</f>
        <v>-1.7500000000000024E-4</v>
      </c>
      <c r="E217" s="8">
        <v>2.6583333333333333E-3</v>
      </c>
      <c r="F217" s="8">
        <v>2.8333333333333335E-3</v>
      </c>
      <c r="G217" s="8">
        <f>E217 - F217</f>
        <v>-1.7500000000000024E-4</v>
      </c>
      <c r="H217" s="8">
        <v>2.6583333333333333E-3</v>
      </c>
      <c r="I217" s="8">
        <v>2.8333333333333335E-3</v>
      </c>
      <c r="J217" s="8">
        <f>H217 - I217</f>
        <v>-1.7500000000000024E-4</v>
      </c>
      <c r="K217" s="8">
        <v>2.6583333333333333E-3</v>
      </c>
      <c r="L217" s="8">
        <v>2.8333333333333335E-3</v>
      </c>
      <c r="M217" s="8">
        <f>K217 - L217</f>
        <v>-1.7500000000000024E-4</v>
      </c>
      <c r="N217" s="8">
        <v>2.6583333333333333E-3</v>
      </c>
      <c r="O217" s="8">
        <v>2.8333333333333335E-3</v>
      </c>
      <c r="P217" s="8">
        <f>N217 - O217</f>
        <v>-1.7500000000000024E-4</v>
      </c>
      <c r="Q217" s="8">
        <v>2.6583333333333333E-3</v>
      </c>
      <c r="R217" s="8">
        <v>2.8333333333333335E-3</v>
      </c>
      <c r="S217" s="8">
        <f>Q217 - R217</f>
        <v>-1.7500000000000024E-4</v>
      </c>
      <c r="T217" s="8">
        <v>2.6583333333333333E-3</v>
      </c>
      <c r="U217" s="8">
        <v>2.8333333333333335E-3</v>
      </c>
      <c r="V217" s="8">
        <f>T217 - U217</f>
        <v>-1.7500000000000024E-4</v>
      </c>
      <c r="W217" s="8">
        <v>2.6583333333333333E-3</v>
      </c>
      <c r="X217" s="8">
        <v>2.8333333333333335E-3</v>
      </c>
      <c r="Y217" s="8">
        <f>W217 - X217</f>
        <v>-1.7500000000000024E-4</v>
      </c>
      <c r="Z217" s="8">
        <v>2.6583333333333333E-3</v>
      </c>
      <c r="AA217" s="8">
        <v>2.8333333333333335E-3</v>
      </c>
      <c r="AB217" s="8">
        <f>Z217 - AA217</f>
        <v>-1.7500000000000024E-4</v>
      </c>
      <c r="AC217" s="8">
        <v>2.6583333333333333E-3</v>
      </c>
      <c r="AD217" s="8">
        <v>2.8333333333333335E-3</v>
      </c>
      <c r="AE217" s="8">
        <f>AC217 - AD217</f>
        <v>-1.7500000000000024E-4</v>
      </c>
      <c r="AF217" s="8">
        <v>2.6583333333333333E-3</v>
      </c>
      <c r="AG217" s="8">
        <v>2.8333333333333335E-3</v>
      </c>
      <c r="AH217" s="8">
        <f>AF217 - AG217</f>
        <v>-1.7500000000000024E-4</v>
      </c>
      <c r="AI217" s="8">
        <v>2.6583333333333333E-3</v>
      </c>
      <c r="AJ217" s="8">
        <v>2.8333333333333335E-3</v>
      </c>
      <c r="AK217" s="8">
        <f>AI217 - AJ217</f>
        <v>-1.7500000000000024E-4</v>
      </c>
      <c r="AL217" s="8">
        <v>2.6583333333333333E-3</v>
      </c>
      <c r="AM217" s="8">
        <v>2.8333333333333335E-3</v>
      </c>
      <c r="AN217" s="8">
        <f>AL217 - AM217</f>
        <v>-1.7500000000000024E-4</v>
      </c>
    </row>
    <row r="219" spans="1:40" x14ac:dyDescent="0.3">
      <c r="A219" s="10" t="s">
        <v>136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</row>
    <row r="220" spans="1:40" x14ac:dyDescent="0.3">
      <c r="A220" s="11" t="s">
        <v>54</v>
      </c>
      <c r="B220" s="8">
        <v>1.1666666666666669E-2</v>
      </c>
      <c r="C220" s="8">
        <v>8.5100000000000002E-3</v>
      </c>
      <c r="D220" s="8">
        <f t="shared" ref="D220:D225" si="169">B220 - C220</f>
        <v>3.1566666666666687E-3</v>
      </c>
      <c r="E220" s="8">
        <v>1.1666666666666669E-2</v>
      </c>
      <c r="F220" s="8">
        <v>8.5100000000000002E-3</v>
      </c>
      <c r="G220" s="8">
        <f t="shared" ref="G220:G225" si="170">E220 - F220</f>
        <v>3.1566666666666687E-3</v>
      </c>
      <c r="H220" s="8">
        <v>1.1666666666666669E-2</v>
      </c>
      <c r="I220" s="8">
        <v>8.5100000000000002E-3</v>
      </c>
      <c r="J220" s="8">
        <f t="shared" ref="J220:J225" si="171">H220 - I220</f>
        <v>3.1566666666666687E-3</v>
      </c>
      <c r="K220" s="8">
        <v>1.1666666666666669E-2</v>
      </c>
      <c r="L220" s="8">
        <v>8.5100000000000002E-3</v>
      </c>
      <c r="M220" s="8">
        <f t="shared" ref="M220:M225" si="172">K220 - L220</f>
        <v>3.1566666666666687E-3</v>
      </c>
      <c r="N220" s="8">
        <v>1.1666666666666669E-2</v>
      </c>
      <c r="O220" s="8">
        <v>8.5100000000000002E-3</v>
      </c>
      <c r="P220" s="8">
        <f t="shared" ref="P220:P225" si="173">N220 - O220</f>
        <v>3.1566666666666687E-3</v>
      </c>
      <c r="Q220" s="8">
        <v>1.1666666666666669E-2</v>
      </c>
      <c r="R220" s="8">
        <v>8.5100000000000002E-3</v>
      </c>
      <c r="S220" s="8">
        <f t="shared" ref="S220:S225" si="174">Q220 - R220</f>
        <v>3.1566666666666687E-3</v>
      </c>
      <c r="T220" s="8">
        <v>1.1666666666666669E-2</v>
      </c>
      <c r="U220" s="8">
        <v>8.5100000000000002E-3</v>
      </c>
      <c r="V220" s="8">
        <f t="shared" ref="V220:V225" si="175">T220 - U220</f>
        <v>3.1566666666666687E-3</v>
      </c>
      <c r="W220" s="8">
        <v>1.1666666666666669E-2</v>
      </c>
      <c r="X220" s="8">
        <v>8.5100000000000002E-3</v>
      </c>
      <c r="Y220" s="8">
        <f t="shared" ref="Y220:Y225" si="176">W220 - X220</f>
        <v>3.1566666666666687E-3</v>
      </c>
      <c r="Z220" s="8">
        <v>1.1666666666666669E-2</v>
      </c>
      <c r="AA220" s="8">
        <v>8.5100000000000002E-3</v>
      </c>
      <c r="AB220" s="8">
        <f t="shared" ref="AB220:AB225" si="177">Z220 - AA220</f>
        <v>3.1566666666666687E-3</v>
      </c>
      <c r="AC220" s="8">
        <v>1.1666666666666669E-2</v>
      </c>
      <c r="AD220" s="8">
        <v>8.5100000000000002E-3</v>
      </c>
      <c r="AE220" s="8">
        <f t="shared" ref="AE220:AE225" si="178">AC220 - AD220</f>
        <v>3.1566666666666687E-3</v>
      </c>
      <c r="AF220" s="8">
        <v>1.1666666666666669E-2</v>
      </c>
      <c r="AG220" s="8">
        <v>8.5100000000000002E-3</v>
      </c>
      <c r="AH220" s="8">
        <f t="shared" ref="AH220:AH225" si="179">AF220 - AG220</f>
        <v>3.1566666666666687E-3</v>
      </c>
      <c r="AI220" s="8">
        <v>1.1666666666666669E-2</v>
      </c>
      <c r="AJ220" s="8">
        <v>8.5100000000000002E-3</v>
      </c>
      <c r="AK220" s="8">
        <f t="shared" ref="AK220:AK225" si="180">AI220 - AJ220</f>
        <v>3.1566666666666687E-3</v>
      </c>
      <c r="AL220" s="8">
        <v>1.1666666666666669E-2</v>
      </c>
      <c r="AM220" s="8">
        <v>8.5100000000000002E-3</v>
      </c>
      <c r="AN220" s="8">
        <f t="shared" ref="AN220:AN225" si="181">AL220 - AM220</f>
        <v>3.1566666666666687E-3</v>
      </c>
    </row>
    <row r="221" spans="1:40" x14ac:dyDescent="0.3">
      <c r="A221" s="11" t="s">
        <v>16</v>
      </c>
      <c r="B221" s="8">
        <v>282077.92597804597</v>
      </c>
      <c r="C221" s="8">
        <v>306150.82915268803</v>
      </c>
      <c r="D221" s="8">
        <f t="shared" si="169"/>
        <v>-24072.903174642066</v>
      </c>
      <c r="E221" s="8">
        <v>282634.0785711775</v>
      </c>
      <c r="F221" s="8">
        <v>306754.65196808794</v>
      </c>
      <c r="G221" s="8">
        <f t="shared" si="170"/>
        <v>-24120.573396910448</v>
      </c>
      <c r="H221" s="8">
        <v>283186.47553642321</v>
      </c>
      <c r="I221" s="8">
        <v>307354.39724464039</v>
      </c>
      <c r="J221" s="8">
        <f t="shared" si="171"/>
        <v>-24167.921708217182</v>
      </c>
      <c r="K221" s="8">
        <v>283786.10920154554</v>
      </c>
      <c r="L221" s="8">
        <v>308005.42808105896</v>
      </c>
      <c r="M221" s="8">
        <f t="shared" si="172"/>
        <v>-24219.318879513419</v>
      </c>
      <c r="N221" s="8">
        <v>284472.13668071618</v>
      </c>
      <c r="O221" s="8">
        <v>308750.25791558705</v>
      </c>
      <c r="P221" s="8">
        <f t="shared" si="173"/>
        <v>-24278.121234870865</v>
      </c>
      <c r="Q221" s="8">
        <v>285618.31565629074</v>
      </c>
      <c r="R221" s="8">
        <v>309994.68080335372</v>
      </c>
      <c r="S221" s="8">
        <f t="shared" si="174"/>
        <v>-24376.365147062985</v>
      </c>
      <c r="T221" s="8">
        <v>286826.80365900614</v>
      </c>
      <c r="U221" s="8">
        <v>311306.75349201611</v>
      </c>
      <c r="V221" s="8">
        <f t="shared" si="175"/>
        <v>-24479.949833009974</v>
      </c>
      <c r="W221" s="8">
        <v>287611.12120312452</v>
      </c>
      <c r="X221" s="8">
        <v>312158.29825420189</v>
      </c>
      <c r="Y221" s="8">
        <f t="shared" si="176"/>
        <v>-24547.177051077364</v>
      </c>
      <c r="Z221" s="8">
        <v>288320.12588992459</v>
      </c>
      <c r="AA221" s="8">
        <v>312928.07477129903</v>
      </c>
      <c r="AB221" s="8">
        <f t="shared" si="177"/>
        <v>-24607.948881374439</v>
      </c>
      <c r="AC221" s="8">
        <v>289008.92753747146</v>
      </c>
      <c r="AD221" s="8">
        <v>313675.91656006419</v>
      </c>
      <c r="AE221" s="8">
        <f t="shared" si="178"/>
        <v>-24666.989022592723</v>
      </c>
      <c r="AF221" s="8">
        <v>289647.74187887122</v>
      </c>
      <c r="AG221" s="8">
        <v>314369.48641644116</v>
      </c>
      <c r="AH221" s="8">
        <f t="shared" si="179"/>
        <v>-24721.744537569932</v>
      </c>
      <c r="AI221" s="8">
        <v>290177.27460129547</v>
      </c>
      <c r="AJ221" s="8">
        <v>314944.40765793028</v>
      </c>
      <c r="AK221" s="8">
        <f t="shared" si="180"/>
        <v>-24767.133056634804</v>
      </c>
      <c r="AL221" s="8">
        <v>3433367.036393892</v>
      </c>
      <c r="AM221" s="8">
        <v>3726393.1823173687</v>
      </c>
      <c r="AN221" s="8">
        <f t="shared" si="181"/>
        <v>-293026.14592347667</v>
      </c>
    </row>
    <row r="222" spans="1:40" x14ac:dyDescent="0.3">
      <c r="A222" s="11" t="s">
        <v>63</v>
      </c>
      <c r="B222" s="8">
        <v>402717.33107886201</v>
      </c>
      <c r="C222" s="8">
        <v>402717.33107886201</v>
      </c>
      <c r="D222" s="8">
        <f t="shared" si="169"/>
        <v>0</v>
      </c>
      <c r="E222" s="8">
        <v>439681.74521580513</v>
      </c>
      <c r="F222" s="8">
        <v>439681.74521580513</v>
      </c>
      <c r="G222" s="8">
        <f t="shared" si="170"/>
        <v>0</v>
      </c>
      <c r="H222" s="8">
        <v>397566.75569253252</v>
      </c>
      <c r="I222" s="8">
        <v>397566.75569253252</v>
      </c>
      <c r="J222" s="8">
        <f t="shared" si="171"/>
        <v>0</v>
      </c>
      <c r="K222" s="8">
        <v>504463.50504665729</v>
      </c>
      <c r="L222" s="8">
        <v>504463.50504665729</v>
      </c>
      <c r="M222" s="8">
        <f t="shared" si="172"/>
        <v>0</v>
      </c>
      <c r="N222" s="8">
        <v>516049.70067307062</v>
      </c>
      <c r="O222" s="8">
        <v>516049.70067307062</v>
      </c>
      <c r="P222" s="8">
        <f t="shared" si="173"/>
        <v>0</v>
      </c>
      <c r="Q222" s="8">
        <v>1135528.414400568</v>
      </c>
      <c r="R222" s="8">
        <v>1135528.414400568</v>
      </c>
      <c r="S222" s="8">
        <f t="shared" si="174"/>
        <v>0</v>
      </c>
      <c r="T222" s="8">
        <v>601502.08075191709</v>
      </c>
      <c r="U222" s="8">
        <v>601502.08075191709</v>
      </c>
      <c r="V222" s="8">
        <f t="shared" si="175"/>
        <v>0</v>
      </c>
      <c r="W222" s="8">
        <v>553808.92832480429</v>
      </c>
      <c r="X222" s="8">
        <v>553808.92832480429</v>
      </c>
      <c r="Y222" s="8">
        <f t="shared" si="176"/>
        <v>0</v>
      </c>
      <c r="Z222" s="8">
        <v>498215.87642949785</v>
      </c>
      <c r="AA222" s="8">
        <v>498215.87642949785</v>
      </c>
      <c r="AB222" s="8">
        <f t="shared" si="177"/>
        <v>0</v>
      </c>
      <c r="AC222" s="8">
        <v>526101.90306334686</v>
      </c>
      <c r="AD222" s="8">
        <v>526101.90306334686</v>
      </c>
      <c r="AE222" s="8">
        <f t="shared" si="178"/>
        <v>0</v>
      </c>
      <c r="AF222" s="8">
        <v>429661.85657064512</v>
      </c>
      <c r="AG222" s="8">
        <v>429661.85657064512</v>
      </c>
      <c r="AH222" s="8">
        <f t="shared" si="179"/>
        <v>0</v>
      </c>
      <c r="AI222" s="8">
        <v>376229.96846823016</v>
      </c>
      <c r="AJ222" s="8">
        <v>376229.96846823016</v>
      </c>
      <c r="AK222" s="8">
        <f t="shared" si="180"/>
        <v>0</v>
      </c>
      <c r="AL222" s="8">
        <v>6381528.0657159379</v>
      </c>
      <c r="AM222" s="8">
        <v>6381528.0657159379</v>
      </c>
      <c r="AN222" s="8">
        <f t="shared" si="181"/>
        <v>0</v>
      </c>
    </row>
    <row r="223" spans="1:40" x14ac:dyDescent="0.3">
      <c r="A223" s="11" t="s">
        <v>53</v>
      </c>
      <c r="B223" s="8">
        <v>193606303.31334239</v>
      </c>
      <c r="C223" s="8">
        <v>193606303.31334239</v>
      </c>
      <c r="D223" s="8">
        <f t="shared" si="169"/>
        <v>0</v>
      </c>
      <c r="E223" s="8">
        <v>194006147.29855821</v>
      </c>
      <c r="F223" s="8">
        <v>194006147.29855821</v>
      </c>
      <c r="G223" s="8">
        <f t="shared" si="170"/>
        <v>0</v>
      </c>
      <c r="H223" s="8">
        <v>194363876.29425076</v>
      </c>
      <c r="I223" s="8">
        <v>194363876.29425076</v>
      </c>
      <c r="J223" s="8">
        <f t="shared" si="171"/>
        <v>0</v>
      </c>
      <c r="K223" s="8">
        <v>194828502.03929743</v>
      </c>
      <c r="L223" s="8">
        <v>194828502.03929743</v>
      </c>
      <c r="M223" s="8">
        <f t="shared" si="172"/>
        <v>0</v>
      </c>
      <c r="N223" s="8">
        <v>195304713.97997051</v>
      </c>
      <c r="O223" s="8">
        <v>195304713.97997051</v>
      </c>
      <c r="P223" s="8">
        <f t="shared" si="173"/>
        <v>0</v>
      </c>
      <c r="Q223" s="8">
        <v>196400404.63437107</v>
      </c>
      <c r="R223" s="8">
        <v>196400404.63437107</v>
      </c>
      <c r="S223" s="8">
        <f t="shared" si="174"/>
        <v>0</v>
      </c>
      <c r="T223" s="8">
        <v>196962068.95512301</v>
      </c>
      <c r="U223" s="8">
        <v>196962068.95512301</v>
      </c>
      <c r="V223" s="8">
        <f t="shared" si="175"/>
        <v>0</v>
      </c>
      <c r="W223" s="8">
        <v>197476040.12344784</v>
      </c>
      <c r="X223" s="8">
        <v>197476040.12344784</v>
      </c>
      <c r="Y223" s="8">
        <f t="shared" si="176"/>
        <v>0</v>
      </c>
      <c r="Z223" s="8">
        <v>197934418.23987734</v>
      </c>
      <c r="AA223" s="8">
        <v>197934418.23987734</v>
      </c>
      <c r="AB223" s="8">
        <f t="shared" si="177"/>
        <v>0</v>
      </c>
      <c r="AC223" s="8">
        <v>198420682.38294068</v>
      </c>
      <c r="AD223" s="8">
        <v>198420682.38294068</v>
      </c>
      <c r="AE223" s="8">
        <f t="shared" si="178"/>
        <v>0</v>
      </c>
      <c r="AF223" s="8">
        <v>198810506.47951135</v>
      </c>
      <c r="AG223" s="8">
        <v>198810506.47951135</v>
      </c>
      <c r="AH223" s="8">
        <f t="shared" si="179"/>
        <v>0</v>
      </c>
      <c r="AI223" s="8">
        <v>199146898.68797958</v>
      </c>
      <c r="AJ223" s="8">
        <v>199146898.68797958</v>
      </c>
      <c r="AK223" s="8">
        <f t="shared" si="180"/>
        <v>0</v>
      </c>
      <c r="AL223" s="8">
        <v>199146898.68797958</v>
      </c>
      <c r="AM223" s="8">
        <v>199146898.68797958</v>
      </c>
      <c r="AN223" s="8">
        <f t="shared" si="181"/>
        <v>0</v>
      </c>
    </row>
    <row r="224" spans="1:40" x14ac:dyDescent="0.3">
      <c r="A224" s="11" t="s">
        <v>52</v>
      </c>
      <c r="B224" s="8">
        <v>54704734.557120837</v>
      </c>
      <c r="C224" s="8">
        <v>54728807.460295476</v>
      </c>
      <c r="D224" s="8">
        <f t="shared" si="169"/>
        <v>-24072.903174638748</v>
      </c>
      <c r="E224" s="8">
        <v>54935142.660155863</v>
      </c>
      <c r="F224" s="8">
        <v>54983336.136727408</v>
      </c>
      <c r="G224" s="8">
        <f t="shared" si="170"/>
        <v>-48193.476571545005</v>
      </c>
      <c r="H224" s="8">
        <v>55164754.64998696</v>
      </c>
      <c r="I224" s="8">
        <v>55237116.048266716</v>
      </c>
      <c r="J224" s="8">
        <f t="shared" si="171"/>
        <v>-72361.398279756308</v>
      </c>
      <c r="K224" s="8">
        <v>55396242.802443966</v>
      </c>
      <c r="L224" s="8">
        <v>55492823.519603245</v>
      </c>
      <c r="M224" s="8">
        <f t="shared" si="172"/>
        <v>-96580.717159278691</v>
      </c>
      <c r="N224" s="8">
        <v>55628320.581240654</v>
      </c>
      <c r="O224" s="8">
        <v>55749179.419634797</v>
      </c>
      <c r="P224" s="8">
        <f t="shared" si="173"/>
        <v>-120858.83839414269</v>
      </c>
      <c r="Q224" s="8">
        <v>55861095.789817072</v>
      </c>
      <c r="R224" s="8">
        <v>56006330.993358277</v>
      </c>
      <c r="S224" s="8">
        <f t="shared" si="174"/>
        <v>-145235.20354120433</v>
      </c>
      <c r="T224" s="8">
        <v>56097111.816428371</v>
      </c>
      <c r="U224" s="8">
        <v>56266826.969802581</v>
      </c>
      <c r="V224" s="8">
        <f t="shared" si="175"/>
        <v>-169715.15337421</v>
      </c>
      <c r="W224" s="8">
        <v>56333912.160583787</v>
      </c>
      <c r="X224" s="8">
        <v>56528174.491009071</v>
      </c>
      <c r="Y224" s="8">
        <f t="shared" si="176"/>
        <v>-194262.3304252848</v>
      </c>
      <c r="Z224" s="8">
        <v>56570066.808232717</v>
      </c>
      <c r="AA224" s="8">
        <v>56788937.087539367</v>
      </c>
      <c r="AB224" s="8">
        <f t="shared" si="177"/>
        <v>-218870.27930665016</v>
      </c>
      <c r="AC224" s="8">
        <v>56803775.305132791</v>
      </c>
      <c r="AD224" s="8">
        <v>57047312.573462039</v>
      </c>
      <c r="AE224" s="8">
        <f t="shared" si="178"/>
        <v>-243537.26832924783</v>
      </c>
      <c r="AF224" s="8">
        <v>57038194.596864149</v>
      </c>
      <c r="AG224" s="8">
        <v>57306453.609730959</v>
      </c>
      <c r="AH224" s="8">
        <f t="shared" si="179"/>
        <v>-268259.01286680996</v>
      </c>
      <c r="AI224" s="8">
        <v>57275186.592557922</v>
      </c>
      <c r="AJ224" s="8">
        <v>57568212.738481365</v>
      </c>
      <c r="AK224" s="8">
        <f t="shared" si="180"/>
        <v>-293026.14592344314</v>
      </c>
      <c r="AL224" s="8">
        <v>57275186.592557922</v>
      </c>
      <c r="AM224" s="8">
        <v>57568212.738481365</v>
      </c>
      <c r="AN224" s="8">
        <f t="shared" si="181"/>
        <v>-293026.14592344314</v>
      </c>
    </row>
    <row r="225" spans="1:40" x14ac:dyDescent="0.3">
      <c r="A225" s="11" t="s">
        <v>61</v>
      </c>
      <c r="B225" s="8">
        <v>-39837.760000000002</v>
      </c>
      <c r="C225" s="8">
        <v>-39837.760000000002</v>
      </c>
      <c r="D225" s="8">
        <f t="shared" si="169"/>
        <v>0</v>
      </c>
      <c r="E225" s="8">
        <v>-39837.760000000002</v>
      </c>
      <c r="F225" s="8">
        <v>-39837.760000000002</v>
      </c>
      <c r="G225" s="8">
        <f t="shared" si="170"/>
        <v>0</v>
      </c>
      <c r="H225" s="8">
        <v>-39837.760000000002</v>
      </c>
      <c r="I225" s="8">
        <v>-39837.760000000002</v>
      </c>
      <c r="J225" s="8">
        <f t="shared" si="171"/>
        <v>0</v>
      </c>
      <c r="K225" s="8">
        <v>-39837.760000000002</v>
      </c>
      <c r="L225" s="8">
        <v>-39837.760000000002</v>
      </c>
      <c r="M225" s="8">
        <f t="shared" si="172"/>
        <v>0</v>
      </c>
      <c r="N225" s="8">
        <v>-39837.760000000002</v>
      </c>
      <c r="O225" s="8">
        <v>-39837.760000000002</v>
      </c>
      <c r="P225" s="8">
        <f t="shared" si="173"/>
        <v>0</v>
      </c>
      <c r="Q225" s="8">
        <v>-39837.760000000002</v>
      </c>
      <c r="R225" s="8">
        <v>-39837.760000000002</v>
      </c>
      <c r="S225" s="8">
        <f t="shared" si="174"/>
        <v>0</v>
      </c>
      <c r="T225" s="8">
        <v>-39837.760000000002</v>
      </c>
      <c r="U225" s="8">
        <v>-39837.760000000002</v>
      </c>
      <c r="V225" s="8">
        <f t="shared" si="175"/>
        <v>0</v>
      </c>
      <c r="W225" s="8">
        <v>-39837.760000000002</v>
      </c>
      <c r="X225" s="8">
        <v>-39837.760000000002</v>
      </c>
      <c r="Y225" s="8">
        <f t="shared" si="176"/>
        <v>0</v>
      </c>
      <c r="Z225" s="8">
        <v>-39837.760000000002</v>
      </c>
      <c r="AA225" s="8">
        <v>-39837.760000000002</v>
      </c>
      <c r="AB225" s="8">
        <f t="shared" si="177"/>
        <v>0</v>
      </c>
      <c r="AC225" s="8">
        <v>-39837.760000000002</v>
      </c>
      <c r="AD225" s="8">
        <v>-39837.760000000002</v>
      </c>
      <c r="AE225" s="8">
        <f t="shared" si="178"/>
        <v>0</v>
      </c>
      <c r="AF225" s="8">
        <v>-39837.760000000002</v>
      </c>
      <c r="AG225" s="8">
        <v>-39837.760000000002</v>
      </c>
      <c r="AH225" s="8">
        <f t="shared" si="179"/>
        <v>0</v>
      </c>
      <c r="AI225" s="8">
        <v>-39837.760000000002</v>
      </c>
      <c r="AJ225" s="8">
        <v>-39837.760000000002</v>
      </c>
      <c r="AK225" s="8">
        <f t="shared" si="180"/>
        <v>0</v>
      </c>
      <c r="AL225" s="8">
        <v>-478053.11999999994</v>
      </c>
      <c r="AM225" s="8">
        <v>-478053.11999999994</v>
      </c>
      <c r="AN225" s="8">
        <f t="shared" si="181"/>
        <v>0</v>
      </c>
    </row>
    <row r="227" spans="1:40" x14ac:dyDescent="0.3">
      <c r="A227" s="10" t="s">
        <v>135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</row>
    <row r="228" spans="1:40" x14ac:dyDescent="0.3">
      <c r="A228" s="11" t="s">
        <v>54</v>
      </c>
      <c r="B228" s="8">
        <v>3.137083333333332E-2</v>
      </c>
      <c r="C228" s="8">
        <v>2.2865833333333328E-2</v>
      </c>
      <c r="D228" s="8">
        <f t="shared" ref="D228:D233" si="182">B228 - C228</f>
        <v>8.5049999999999917E-3</v>
      </c>
      <c r="E228" s="8">
        <v>3.137083333333332E-2</v>
      </c>
      <c r="F228" s="8">
        <v>2.2865833333333328E-2</v>
      </c>
      <c r="G228" s="8">
        <f t="shared" ref="G228:G233" si="183">E228 - F228</f>
        <v>8.5049999999999917E-3</v>
      </c>
      <c r="H228" s="8">
        <v>3.137083333333332E-2</v>
      </c>
      <c r="I228" s="8">
        <v>2.2865833333333328E-2</v>
      </c>
      <c r="J228" s="8">
        <f t="shared" ref="J228:J233" si="184">H228 - I228</f>
        <v>8.5049999999999917E-3</v>
      </c>
      <c r="K228" s="8">
        <v>3.137083333333332E-2</v>
      </c>
      <c r="L228" s="8">
        <v>2.2865833333333328E-2</v>
      </c>
      <c r="M228" s="8">
        <f t="shared" ref="M228:M233" si="185">K228 - L228</f>
        <v>8.5049999999999917E-3</v>
      </c>
      <c r="N228" s="8">
        <v>3.137083333333332E-2</v>
      </c>
      <c r="O228" s="8">
        <v>2.2865833333333328E-2</v>
      </c>
      <c r="P228" s="8">
        <f t="shared" ref="P228:P233" si="186">N228 - O228</f>
        <v>8.5049999999999917E-3</v>
      </c>
      <c r="Q228" s="8">
        <v>3.137083333333332E-2</v>
      </c>
      <c r="R228" s="8">
        <v>2.2865833333333328E-2</v>
      </c>
      <c r="S228" s="8">
        <f t="shared" ref="S228:S233" si="187">Q228 - R228</f>
        <v>8.5049999999999917E-3</v>
      </c>
      <c r="T228" s="8">
        <v>3.137083333333332E-2</v>
      </c>
      <c r="U228" s="8">
        <v>2.2865833333333328E-2</v>
      </c>
      <c r="V228" s="8">
        <f t="shared" ref="V228:V233" si="188">T228 - U228</f>
        <v>8.5049999999999917E-3</v>
      </c>
      <c r="W228" s="8">
        <v>3.137083333333332E-2</v>
      </c>
      <c r="X228" s="8">
        <v>2.2865833333333328E-2</v>
      </c>
      <c r="Y228" s="8">
        <f t="shared" ref="Y228:Y233" si="189">W228 - X228</f>
        <v>8.5049999999999917E-3</v>
      </c>
      <c r="Z228" s="8">
        <v>3.137083333333332E-2</v>
      </c>
      <c r="AA228" s="8">
        <v>2.2865833333333328E-2</v>
      </c>
      <c r="AB228" s="8">
        <f t="shared" ref="AB228:AB233" si="190">Z228 - AA228</f>
        <v>8.5049999999999917E-3</v>
      </c>
      <c r="AC228" s="8">
        <v>3.137083333333332E-2</v>
      </c>
      <c r="AD228" s="8">
        <v>2.2865833333333328E-2</v>
      </c>
      <c r="AE228" s="8">
        <f t="shared" ref="AE228:AE233" si="191">AC228 - AD228</f>
        <v>8.5049999999999917E-3</v>
      </c>
      <c r="AF228" s="8">
        <v>3.137083333333332E-2</v>
      </c>
      <c r="AG228" s="8">
        <v>2.2865833333333328E-2</v>
      </c>
      <c r="AH228" s="8">
        <f t="shared" ref="AH228:AH233" si="192">AF228 - AG228</f>
        <v>8.5049999999999917E-3</v>
      </c>
      <c r="AI228" s="8">
        <v>3.137083333333332E-2</v>
      </c>
      <c r="AJ228" s="8">
        <v>2.2865833333333328E-2</v>
      </c>
      <c r="AK228" s="8">
        <f t="shared" ref="AK228:AK233" si="193">AI228 - AJ228</f>
        <v>8.5049999999999917E-3</v>
      </c>
      <c r="AL228" s="8">
        <v>3.137083333333332E-2</v>
      </c>
      <c r="AM228" s="8">
        <v>2.2865833333333328E-2</v>
      </c>
      <c r="AN228" s="8">
        <f t="shared" ref="AN228:AN233" si="194">AL228 - AM228</f>
        <v>8.5049999999999917E-3</v>
      </c>
    </row>
    <row r="229" spans="1:40" x14ac:dyDescent="0.3">
      <c r="A229" s="11" t="s">
        <v>16</v>
      </c>
      <c r="B229" s="8">
        <v>3405663.1904910607</v>
      </c>
      <c r="C229" s="8">
        <v>3751165.4565017424</v>
      </c>
      <c r="D229" s="8">
        <f t="shared" si="182"/>
        <v>-345502.26601068163</v>
      </c>
      <c r="E229" s="8">
        <v>3426325.2250456</v>
      </c>
      <c r="F229" s="8">
        <v>3773928.7149092853</v>
      </c>
      <c r="G229" s="8">
        <f t="shared" si="183"/>
        <v>-347603.48986368533</v>
      </c>
      <c r="H229" s="8">
        <v>3446851.3451779941</v>
      </c>
      <c r="I229" s="8">
        <v>3796542.2370890412</v>
      </c>
      <c r="J229" s="8">
        <f t="shared" si="184"/>
        <v>-349690.89191104705</v>
      </c>
      <c r="K229" s="8">
        <v>3469086.9394550333</v>
      </c>
      <c r="L229" s="8">
        <v>3821039.0782417115</v>
      </c>
      <c r="M229" s="8">
        <f t="shared" si="185"/>
        <v>-351952.1387866782</v>
      </c>
      <c r="N229" s="8">
        <v>3494449.0855817664</v>
      </c>
      <c r="O229" s="8">
        <v>3848980.425669468</v>
      </c>
      <c r="P229" s="8">
        <f t="shared" si="186"/>
        <v>-354531.34008770157</v>
      </c>
      <c r="Q229" s="8">
        <v>3536463.8998198621</v>
      </c>
      <c r="R229" s="8">
        <v>3895267.9328809297</v>
      </c>
      <c r="S229" s="8">
        <f t="shared" si="187"/>
        <v>-358804.03306106757</v>
      </c>
      <c r="T229" s="8">
        <v>3580733.6486988906</v>
      </c>
      <c r="U229" s="8">
        <v>3944039.6901205368</v>
      </c>
      <c r="V229" s="8">
        <f t="shared" si="188"/>
        <v>-363306.04142164625</v>
      </c>
      <c r="W229" s="8">
        <v>3609652.8664487996</v>
      </c>
      <c r="X229" s="8">
        <v>3975899.8452687422</v>
      </c>
      <c r="Y229" s="8">
        <f t="shared" si="189"/>
        <v>-366246.97881994257</v>
      </c>
      <c r="Z229" s="8">
        <v>3635846.5470066238</v>
      </c>
      <c r="AA229" s="8">
        <v>4004757.2899510907</v>
      </c>
      <c r="AB229" s="8">
        <f t="shared" si="190"/>
        <v>-368910.74294446688</v>
      </c>
      <c r="AC229" s="8">
        <v>3661309.0889934492</v>
      </c>
      <c r="AD229" s="8">
        <v>4032809.2429874241</v>
      </c>
      <c r="AE229" s="8">
        <f t="shared" si="191"/>
        <v>-371500.15399397491</v>
      </c>
      <c r="AF229" s="8">
        <v>3684962.6136771617</v>
      </c>
      <c r="AG229" s="8">
        <v>4058868.2108593103</v>
      </c>
      <c r="AH229" s="8">
        <f t="shared" si="192"/>
        <v>-373905.5971821486</v>
      </c>
      <c r="AI229" s="8">
        <v>3704661.2875221935</v>
      </c>
      <c r="AJ229" s="8">
        <v>4080570.1396716335</v>
      </c>
      <c r="AK229" s="8">
        <f t="shared" si="193"/>
        <v>-375908.85214943998</v>
      </c>
      <c r="AL229" s="8">
        <v>42656005.737918429</v>
      </c>
      <c r="AM229" s="8">
        <v>46983868.26415091</v>
      </c>
      <c r="AN229" s="8">
        <f t="shared" si="194"/>
        <v>-4327862.526232481</v>
      </c>
    </row>
    <row r="230" spans="1:40" x14ac:dyDescent="0.3">
      <c r="A230" s="11" t="s">
        <v>63</v>
      </c>
      <c r="B230" s="8">
        <v>10807104.568499399</v>
      </c>
      <c r="C230" s="8">
        <v>10807104.568499399</v>
      </c>
      <c r="D230" s="8">
        <f t="shared" si="182"/>
        <v>0</v>
      </c>
      <c r="E230" s="8">
        <v>11799061.601540606</v>
      </c>
      <c r="F230" s="8">
        <v>11799061.601540606</v>
      </c>
      <c r="G230" s="8">
        <f t="shared" si="183"/>
        <v>0</v>
      </c>
      <c r="H230" s="8">
        <v>10668886.512080317</v>
      </c>
      <c r="I230" s="8">
        <v>10668886.512080317</v>
      </c>
      <c r="J230" s="8">
        <f t="shared" si="184"/>
        <v>0</v>
      </c>
      <c r="K230" s="8">
        <v>13537509.884230336</v>
      </c>
      <c r="L230" s="8">
        <v>13537509.884230336</v>
      </c>
      <c r="M230" s="8">
        <f t="shared" si="185"/>
        <v>0</v>
      </c>
      <c r="N230" s="8">
        <v>13848430.76600688</v>
      </c>
      <c r="O230" s="8">
        <v>13848430.76600688</v>
      </c>
      <c r="P230" s="8">
        <f t="shared" si="186"/>
        <v>0</v>
      </c>
      <c r="Q230" s="8">
        <v>30472426.607649885</v>
      </c>
      <c r="R230" s="8">
        <v>30472426.607649885</v>
      </c>
      <c r="S230" s="8">
        <f t="shared" si="187"/>
        <v>0</v>
      </c>
      <c r="T230" s="8">
        <v>16141584.6381416</v>
      </c>
      <c r="U230" s="8">
        <v>16141584.6381416</v>
      </c>
      <c r="V230" s="8">
        <f t="shared" si="188"/>
        <v>0</v>
      </c>
      <c r="W230" s="8">
        <v>14861716.984816631</v>
      </c>
      <c r="X230" s="8">
        <v>14861716.984816631</v>
      </c>
      <c r="Y230" s="8">
        <f t="shared" si="189"/>
        <v>0</v>
      </c>
      <c r="Z230" s="8">
        <v>13369851.900428357</v>
      </c>
      <c r="AA230" s="8">
        <v>13369851.900428357</v>
      </c>
      <c r="AB230" s="8">
        <f t="shared" si="190"/>
        <v>0</v>
      </c>
      <c r="AC230" s="8">
        <v>14118186.23464888</v>
      </c>
      <c r="AD230" s="8">
        <v>14118186.23464888</v>
      </c>
      <c r="AE230" s="8">
        <f t="shared" si="191"/>
        <v>0</v>
      </c>
      <c r="AF230" s="8">
        <v>11530173.28709219</v>
      </c>
      <c r="AG230" s="8">
        <v>11530173.28709219</v>
      </c>
      <c r="AH230" s="8">
        <f t="shared" si="192"/>
        <v>0</v>
      </c>
      <c r="AI230" s="8">
        <v>10096304.025820987</v>
      </c>
      <c r="AJ230" s="8">
        <v>10096304.025820987</v>
      </c>
      <c r="AK230" s="8">
        <f t="shared" si="193"/>
        <v>0</v>
      </c>
      <c r="AL230" s="8">
        <v>171251237.01095608</v>
      </c>
      <c r="AM230" s="8">
        <v>171251237.01095608</v>
      </c>
      <c r="AN230" s="8">
        <f t="shared" si="194"/>
        <v>0</v>
      </c>
    </row>
    <row r="231" spans="1:40" x14ac:dyDescent="0.3">
      <c r="A231" s="11" t="s">
        <v>53</v>
      </c>
      <c r="B231" s="8">
        <v>1736698218.081569</v>
      </c>
      <c r="C231" s="8">
        <v>1736698218.081569</v>
      </c>
      <c r="D231" s="8">
        <f t="shared" si="182"/>
        <v>0</v>
      </c>
      <c r="E231" s="8">
        <v>1747700315.8631096</v>
      </c>
      <c r="F231" s="8">
        <v>1747700315.8631096</v>
      </c>
      <c r="G231" s="8">
        <f t="shared" si="183"/>
        <v>0</v>
      </c>
      <c r="H231" s="8">
        <v>1757572238.5551901</v>
      </c>
      <c r="I231" s="8">
        <v>1757572238.5551901</v>
      </c>
      <c r="J231" s="8">
        <f t="shared" si="184"/>
        <v>0</v>
      </c>
      <c r="K231" s="8">
        <v>1770312784.6194201</v>
      </c>
      <c r="L231" s="8">
        <v>1770312784.6194201</v>
      </c>
      <c r="M231" s="8">
        <f t="shared" si="185"/>
        <v>0</v>
      </c>
      <c r="N231" s="8">
        <v>1783364251.5654271</v>
      </c>
      <c r="O231" s="8">
        <v>1783364251.5654271</v>
      </c>
      <c r="P231" s="8">
        <f t="shared" si="186"/>
        <v>0</v>
      </c>
      <c r="Q231" s="8">
        <v>1813039714.3530769</v>
      </c>
      <c r="R231" s="8">
        <v>1813039714.3530769</v>
      </c>
      <c r="S231" s="8">
        <f t="shared" si="187"/>
        <v>0</v>
      </c>
      <c r="T231" s="8">
        <v>1828384335.1712186</v>
      </c>
      <c r="U231" s="8">
        <v>1828384335.1712186</v>
      </c>
      <c r="V231" s="8">
        <f t="shared" si="188"/>
        <v>0</v>
      </c>
      <c r="W231" s="8">
        <v>1842449088.336035</v>
      </c>
      <c r="X231" s="8">
        <v>1842449088.336035</v>
      </c>
      <c r="Y231" s="8">
        <f t="shared" si="189"/>
        <v>0</v>
      </c>
      <c r="Z231" s="8">
        <v>1855021976.4164636</v>
      </c>
      <c r="AA231" s="8">
        <v>1855021976.4164636</v>
      </c>
      <c r="AB231" s="8">
        <f t="shared" si="190"/>
        <v>0</v>
      </c>
      <c r="AC231" s="8">
        <v>1868343198.8311126</v>
      </c>
      <c r="AD231" s="8">
        <v>1868343198.8311126</v>
      </c>
      <c r="AE231" s="8">
        <f t="shared" si="191"/>
        <v>0</v>
      </c>
      <c r="AF231" s="8">
        <v>1879076408.2982049</v>
      </c>
      <c r="AG231" s="8">
        <v>1879076408.2982049</v>
      </c>
      <c r="AH231" s="8">
        <f t="shared" si="192"/>
        <v>0</v>
      </c>
      <c r="AI231" s="8">
        <v>1888375748.5040255</v>
      </c>
      <c r="AJ231" s="8">
        <v>1888375748.5040255</v>
      </c>
      <c r="AK231" s="8">
        <f t="shared" si="193"/>
        <v>0</v>
      </c>
      <c r="AL231" s="8">
        <v>1888375748.5040255</v>
      </c>
      <c r="AM231" s="8">
        <v>1888375748.5040255</v>
      </c>
      <c r="AN231" s="8">
        <f t="shared" si="194"/>
        <v>0</v>
      </c>
    </row>
    <row r="232" spans="1:40" x14ac:dyDescent="0.3">
      <c r="A232" s="11" t="s">
        <v>52</v>
      </c>
      <c r="B232" s="8">
        <v>532627448.77736574</v>
      </c>
      <c r="C232" s="8">
        <v>532972951.04337645</v>
      </c>
      <c r="D232" s="8">
        <f t="shared" si="182"/>
        <v>-345502.26601070166</v>
      </c>
      <c r="E232" s="8">
        <v>534924366.72794753</v>
      </c>
      <c r="F232" s="8">
        <v>535617472.48382193</v>
      </c>
      <c r="G232" s="8">
        <f t="shared" si="183"/>
        <v>-693105.75587439537</v>
      </c>
      <c r="H232" s="8">
        <v>537205622.90883088</v>
      </c>
      <c r="I232" s="8">
        <v>538248419.55661631</v>
      </c>
      <c r="J232" s="8">
        <f t="shared" si="184"/>
        <v>-1042796.6477854252</v>
      </c>
      <c r="K232" s="8">
        <v>539543370.92503047</v>
      </c>
      <c r="L232" s="8">
        <v>540938119.71160269</v>
      </c>
      <c r="M232" s="8">
        <f t="shared" si="185"/>
        <v>-1394748.7865722179</v>
      </c>
      <c r="N232" s="8">
        <v>541903894.1184963</v>
      </c>
      <c r="O232" s="8">
        <v>543653174.24515617</v>
      </c>
      <c r="P232" s="8">
        <f t="shared" si="186"/>
        <v>-1749280.1266598701</v>
      </c>
      <c r="Q232" s="8">
        <v>544294389.73539603</v>
      </c>
      <c r="R232" s="8">
        <v>546402473.89511704</v>
      </c>
      <c r="S232" s="8">
        <f t="shared" si="187"/>
        <v>-2108084.1597210169</v>
      </c>
      <c r="T232" s="8">
        <v>546783693.61114275</v>
      </c>
      <c r="U232" s="8">
        <v>549255083.8122853</v>
      </c>
      <c r="V232" s="8">
        <f t="shared" si="188"/>
        <v>-2471390.2011425495</v>
      </c>
      <c r="W232" s="8">
        <v>549301916.70463932</v>
      </c>
      <c r="X232" s="8">
        <v>552139553.88460171</v>
      </c>
      <c r="Y232" s="8">
        <f t="shared" si="189"/>
        <v>-2837637.1799623966</v>
      </c>
      <c r="Z232" s="8">
        <v>551809979.44988692</v>
      </c>
      <c r="AA232" s="8">
        <v>555016527.37279391</v>
      </c>
      <c r="AB232" s="8">
        <f t="shared" si="190"/>
        <v>-3206547.9229069948</v>
      </c>
      <c r="AC232" s="8">
        <v>554259376.84951782</v>
      </c>
      <c r="AD232" s="8">
        <v>557837424.92641866</v>
      </c>
      <c r="AE232" s="8">
        <f t="shared" si="191"/>
        <v>-3578048.0769008398</v>
      </c>
      <c r="AF232" s="8">
        <v>556734359.4033426</v>
      </c>
      <c r="AG232" s="8">
        <v>560686313.0774256</v>
      </c>
      <c r="AH232" s="8">
        <f t="shared" si="192"/>
        <v>-3951953.6740829945</v>
      </c>
      <c r="AI232" s="8">
        <v>559283870.06977224</v>
      </c>
      <c r="AJ232" s="8">
        <v>563611732.59600472</v>
      </c>
      <c r="AK232" s="8">
        <f t="shared" si="193"/>
        <v>-4327862.526232481</v>
      </c>
      <c r="AL232" s="8">
        <v>559283870.06977224</v>
      </c>
      <c r="AM232" s="8">
        <v>563611732.59600472</v>
      </c>
      <c r="AN232" s="8">
        <f t="shared" si="194"/>
        <v>-4327862.526232481</v>
      </c>
    </row>
    <row r="233" spans="1:40" x14ac:dyDescent="0.3">
      <c r="A233" s="11" t="s">
        <v>61</v>
      </c>
      <c r="B233" s="8">
        <v>-796963.82000000007</v>
      </c>
      <c r="C233" s="8">
        <v>-796963.82000000007</v>
      </c>
      <c r="D233" s="8">
        <f t="shared" si="182"/>
        <v>0</v>
      </c>
      <c r="E233" s="8">
        <v>-796963.82000000007</v>
      </c>
      <c r="F233" s="8">
        <v>-796963.82000000007</v>
      </c>
      <c r="G233" s="8">
        <f t="shared" si="183"/>
        <v>0</v>
      </c>
      <c r="H233" s="8">
        <v>-796963.82000000007</v>
      </c>
      <c r="I233" s="8">
        <v>-796963.82000000007</v>
      </c>
      <c r="J233" s="8">
        <f t="shared" si="184"/>
        <v>0</v>
      </c>
      <c r="K233" s="8">
        <v>-796963.82000000007</v>
      </c>
      <c r="L233" s="8">
        <v>-796963.82000000007</v>
      </c>
      <c r="M233" s="8">
        <f t="shared" si="185"/>
        <v>0</v>
      </c>
      <c r="N233" s="8">
        <v>-796963.82000000007</v>
      </c>
      <c r="O233" s="8">
        <v>-796963.82000000007</v>
      </c>
      <c r="P233" s="8">
        <f t="shared" si="186"/>
        <v>0</v>
      </c>
      <c r="Q233" s="8">
        <v>-796963.82000000007</v>
      </c>
      <c r="R233" s="8">
        <v>-796963.82000000007</v>
      </c>
      <c r="S233" s="8">
        <f t="shared" si="187"/>
        <v>0</v>
      </c>
      <c r="T233" s="8">
        <v>-796963.82000000007</v>
      </c>
      <c r="U233" s="8">
        <v>-796963.82000000007</v>
      </c>
      <c r="V233" s="8">
        <f t="shared" si="188"/>
        <v>0</v>
      </c>
      <c r="W233" s="8">
        <v>-796963.82000000007</v>
      </c>
      <c r="X233" s="8">
        <v>-796963.82000000007</v>
      </c>
      <c r="Y233" s="8">
        <f t="shared" si="189"/>
        <v>0</v>
      </c>
      <c r="Z233" s="8">
        <v>-796963.82000000007</v>
      </c>
      <c r="AA233" s="8">
        <v>-796963.82000000007</v>
      </c>
      <c r="AB233" s="8">
        <f t="shared" si="190"/>
        <v>0</v>
      </c>
      <c r="AC233" s="8">
        <v>-796963.82000000007</v>
      </c>
      <c r="AD233" s="8">
        <v>-796963.82000000007</v>
      </c>
      <c r="AE233" s="8">
        <f t="shared" si="191"/>
        <v>0</v>
      </c>
      <c r="AF233" s="8">
        <v>-796963.82000000007</v>
      </c>
      <c r="AG233" s="8">
        <v>-796963.82000000007</v>
      </c>
      <c r="AH233" s="8">
        <f t="shared" si="192"/>
        <v>0</v>
      </c>
      <c r="AI233" s="8">
        <v>-796963.82000000007</v>
      </c>
      <c r="AJ233" s="8">
        <v>-796963.82000000007</v>
      </c>
      <c r="AK233" s="8">
        <f t="shared" si="193"/>
        <v>0</v>
      </c>
      <c r="AL233" s="8">
        <v>-9563565.839999998</v>
      </c>
      <c r="AM233" s="8">
        <v>-9563565.839999998</v>
      </c>
      <c r="AN233" s="8">
        <f t="shared" si="194"/>
        <v>0</v>
      </c>
    </row>
    <row r="235" spans="1:40" x14ac:dyDescent="0.3">
      <c r="A235" s="7" t="s">
        <v>60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</row>
    <row r="236" spans="1:40" x14ac:dyDescent="0.3">
      <c r="A236" s="10" t="s">
        <v>135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</row>
    <row r="237" spans="1:40" x14ac:dyDescent="0.3">
      <c r="A237" s="11" t="s">
        <v>54</v>
      </c>
      <c r="B237" s="8">
        <v>1.9500000000000001E-3</v>
      </c>
      <c r="C237" s="8">
        <v>1.6666666666666666E-2</v>
      </c>
      <c r="D237" s="8">
        <f>B237 - C237</f>
        <v>-1.4716666666666666E-2</v>
      </c>
      <c r="E237" s="8">
        <v>1.9500000000000001E-3</v>
      </c>
      <c r="F237" s="8">
        <v>1.6666666666666666E-2</v>
      </c>
      <c r="G237" s="8">
        <f>E237 - F237</f>
        <v>-1.4716666666666666E-2</v>
      </c>
      <c r="H237" s="8">
        <v>1.9500000000000001E-3</v>
      </c>
      <c r="I237" s="8">
        <v>1.6666666666666666E-2</v>
      </c>
      <c r="J237" s="8">
        <f>H237 - I237</f>
        <v>-1.4716666666666666E-2</v>
      </c>
      <c r="K237" s="8">
        <v>1.9500000000000001E-3</v>
      </c>
      <c r="L237" s="8">
        <v>1.6666666666666666E-2</v>
      </c>
      <c r="M237" s="8">
        <f>K237 - L237</f>
        <v>-1.4716666666666666E-2</v>
      </c>
      <c r="N237" s="8">
        <v>1.9500000000000001E-3</v>
      </c>
      <c r="O237" s="8">
        <v>1.6666666666666666E-2</v>
      </c>
      <c r="P237" s="8">
        <f>N237 - O237</f>
        <v>-1.4716666666666666E-2</v>
      </c>
      <c r="Q237" s="8">
        <v>1.9500000000000001E-3</v>
      </c>
      <c r="R237" s="8">
        <v>1.6666666666666666E-2</v>
      </c>
      <c r="S237" s="8">
        <f>Q237 - R237</f>
        <v>-1.4716666666666666E-2</v>
      </c>
      <c r="T237" s="8">
        <v>1.9500000000000001E-3</v>
      </c>
      <c r="U237" s="8">
        <v>1.6666666666666666E-2</v>
      </c>
      <c r="V237" s="8">
        <f>T237 - U237</f>
        <v>-1.4716666666666666E-2</v>
      </c>
      <c r="W237" s="8">
        <v>1.9500000000000001E-3</v>
      </c>
      <c r="X237" s="8">
        <v>1.6666666666666666E-2</v>
      </c>
      <c r="Y237" s="8">
        <f>W237 - X237</f>
        <v>-1.4716666666666666E-2</v>
      </c>
      <c r="Z237" s="8">
        <v>1.9500000000000001E-3</v>
      </c>
      <c r="AA237" s="8">
        <v>1.6666666666666666E-2</v>
      </c>
      <c r="AB237" s="8">
        <f>Z237 - AA237</f>
        <v>-1.4716666666666666E-2</v>
      </c>
      <c r="AC237" s="8">
        <v>1.9500000000000001E-3</v>
      </c>
      <c r="AD237" s="8">
        <v>1.6666666666666666E-2</v>
      </c>
      <c r="AE237" s="8">
        <f>AC237 - AD237</f>
        <v>-1.4716666666666666E-2</v>
      </c>
      <c r="AF237" s="8">
        <v>1.9500000000000001E-3</v>
      </c>
      <c r="AG237" s="8">
        <v>1.6666666666666666E-2</v>
      </c>
      <c r="AH237" s="8">
        <f>AF237 - AG237</f>
        <v>-1.4716666666666666E-2</v>
      </c>
      <c r="AI237" s="8">
        <v>1.9500000000000001E-3</v>
      </c>
      <c r="AJ237" s="8">
        <v>1.6666666666666666E-2</v>
      </c>
      <c r="AK237" s="8">
        <f>AI237 - AJ237</f>
        <v>-1.4716666666666666E-2</v>
      </c>
      <c r="AL237" s="8">
        <v>1.9500000000000001E-3</v>
      </c>
      <c r="AM237" s="8">
        <v>1.6666666666666666E-2</v>
      </c>
      <c r="AN237" s="8">
        <f>AL237 - AM237</f>
        <v>-1.4716666666666666E-2</v>
      </c>
    </row>
    <row r="238" spans="1:40" ht="15" x14ac:dyDescent="0.25">
      <c r="A238" s="11" t="s">
        <v>16</v>
      </c>
      <c r="B238" s="8">
        <v>24061.427648932524</v>
      </c>
      <c r="C238" s="8">
        <v>205653.22776865403</v>
      </c>
      <c r="D238" s="8">
        <f>B238 - C238</f>
        <v>-181591.80011972151</v>
      </c>
      <c r="E238" s="8">
        <v>24644.629334363068</v>
      </c>
      <c r="F238" s="8">
        <v>210637.8575586587</v>
      </c>
      <c r="G238" s="8">
        <f>E238 - F238</f>
        <v>-185993.22822429563</v>
      </c>
      <c r="H238" s="8">
        <v>25493.555624298748</v>
      </c>
      <c r="I238" s="8">
        <v>217893.63781451917</v>
      </c>
      <c r="J238" s="8">
        <f>H238 - I238</f>
        <v>-192400.08219022042</v>
      </c>
      <c r="K238" s="8">
        <v>26947.745538654588</v>
      </c>
      <c r="L238" s="8">
        <v>230322.61144149219</v>
      </c>
      <c r="M238" s="8">
        <f>K238 - L238</f>
        <v>-203374.8659028376</v>
      </c>
      <c r="N238" s="8">
        <v>28778.802169517403</v>
      </c>
      <c r="O238" s="8">
        <v>245972.66811553334</v>
      </c>
      <c r="P238" s="8">
        <f>N238 - O238</f>
        <v>-217193.86594601593</v>
      </c>
      <c r="Q238" s="8">
        <v>30847.520684939394</v>
      </c>
      <c r="R238" s="8">
        <v>263654.02294819994</v>
      </c>
      <c r="S238" s="8">
        <f>Q238 - R238</f>
        <v>-232806.50226326054</v>
      </c>
      <c r="T238" s="8">
        <v>33109.56834170509</v>
      </c>
      <c r="U238" s="8">
        <v>282987.76360431698</v>
      </c>
      <c r="V238" s="8">
        <f>T238 - U238</f>
        <v>-249878.1952626119</v>
      </c>
      <c r="W238" s="8">
        <v>35532.502409208428</v>
      </c>
      <c r="X238" s="8">
        <v>303696.6017881062</v>
      </c>
      <c r="Y238" s="8">
        <f>W238 - X238</f>
        <v>-268164.09937889775</v>
      </c>
      <c r="Z238" s="8">
        <v>38008.614026606483</v>
      </c>
      <c r="AA238" s="8">
        <v>324859.94894535455</v>
      </c>
      <c r="AB238" s="8">
        <f>Z238 - AA238</f>
        <v>-286851.33491874806</v>
      </c>
      <c r="AC238" s="8">
        <v>40474.464562291032</v>
      </c>
      <c r="AD238" s="8">
        <v>345935.59454949596</v>
      </c>
      <c r="AE238" s="8">
        <f>AC238 - AD238</f>
        <v>-305461.12998720491</v>
      </c>
      <c r="AF238" s="8">
        <v>42510.637842937038</v>
      </c>
      <c r="AG238" s="8">
        <v>363338.78498236777</v>
      </c>
      <c r="AH238" s="8">
        <f>AF238 - AG238</f>
        <v>-320828.14713943074</v>
      </c>
      <c r="AI238" s="8">
        <v>43833.326566557509</v>
      </c>
      <c r="AJ238" s="8">
        <v>374643.81680818379</v>
      </c>
      <c r="AK238" s="8">
        <f>AI238 - AJ238</f>
        <v>-330810.49024162628</v>
      </c>
      <c r="AL238" s="8">
        <v>394242.79475001129</v>
      </c>
      <c r="AM238" s="8">
        <v>3369596.5363248824</v>
      </c>
      <c r="AN238" s="8">
        <f>AL238 - AM238</f>
        <v>-2975353.7415748714</v>
      </c>
    </row>
    <row r="239" spans="1:40" x14ac:dyDescent="0.3">
      <c r="A239" s="11" t="s">
        <v>63</v>
      </c>
      <c r="B239" s="8">
        <v>354678.39322416892</v>
      </c>
      <c r="C239" s="8">
        <v>354678.39322416892</v>
      </c>
      <c r="D239" s="8">
        <f>B239 - C239</f>
        <v>0</v>
      </c>
      <c r="E239" s="8">
        <v>243477.1815763888</v>
      </c>
      <c r="F239" s="8">
        <v>243477.1815763888</v>
      </c>
      <c r="G239" s="8">
        <f>E239 - F239</f>
        <v>0</v>
      </c>
      <c r="H239" s="8">
        <v>627216.44912687503</v>
      </c>
      <c r="I239" s="8">
        <v>627216.44912687503</v>
      </c>
      <c r="J239" s="8">
        <f>H239 - I239</f>
        <v>0</v>
      </c>
      <c r="K239" s="8">
        <v>864260.38610988425</v>
      </c>
      <c r="L239" s="8">
        <v>864260.38610988425</v>
      </c>
      <c r="M239" s="8">
        <f>K239 - L239</f>
        <v>0</v>
      </c>
      <c r="N239" s="8">
        <v>1013746.4147750523</v>
      </c>
      <c r="O239" s="8">
        <v>1013746.4147750523</v>
      </c>
      <c r="P239" s="8">
        <f>N239 - O239</f>
        <v>0</v>
      </c>
      <c r="Q239" s="8">
        <v>1108016.1651449392</v>
      </c>
      <c r="R239" s="8">
        <v>1108016.1651449392</v>
      </c>
      <c r="S239" s="8">
        <f>Q239 - R239</f>
        <v>0</v>
      </c>
      <c r="T239" s="8">
        <v>1212032.7135891074</v>
      </c>
      <c r="U239" s="8">
        <v>1212032.7135891074</v>
      </c>
      <c r="V239" s="8">
        <f>T239 - U239</f>
        <v>0</v>
      </c>
      <c r="W239" s="8">
        <v>1273027.8684655963</v>
      </c>
      <c r="X239" s="8">
        <v>1273027.8684655963</v>
      </c>
      <c r="Y239" s="8">
        <f>W239 - X239</f>
        <v>0</v>
      </c>
      <c r="Z239" s="8">
        <v>1266573.7904042064</v>
      </c>
      <c r="AA239" s="8">
        <v>1266573.7904042064</v>
      </c>
      <c r="AB239" s="8">
        <f>Z239 - AA239</f>
        <v>0</v>
      </c>
      <c r="AC239" s="8">
        <v>1262503.6820927614</v>
      </c>
      <c r="AD239" s="8">
        <v>1262503.6820927614</v>
      </c>
      <c r="AE239" s="8">
        <f>AC239 - AD239</f>
        <v>0</v>
      </c>
      <c r="AF239" s="8">
        <v>825879.1698518584</v>
      </c>
      <c r="AG239" s="8">
        <v>825879.1698518584</v>
      </c>
      <c r="AH239" s="8">
        <f>AF239 - AG239</f>
        <v>0</v>
      </c>
      <c r="AI239" s="8">
        <v>530724.64924606925</v>
      </c>
      <c r="AJ239" s="8">
        <v>530724.64924606925</v>
      </c>
      <c r="AK239" s="8">
        <f>AI239 - AJ239</f>
        <v>0</v>
      </c>
      <c r="AL239" s="8">
        <v>10582136.863606907</v>
      </c>
      <c r="AM239" s="8">
        <v>10582136.863606907</v>
      </c>
      <c r="AN239" s="8">
        <f>AL239 - AM239</f>
        <v>0</v>
      </c>
    </row>
    <row r="240" spans="1:40" x14ac:dyDescent="0.3">
      <c r="A240" s="11" t="s">
        <v>53</v>
      </c>
      <c r="B240" s="8">
        <v>12516532.862731326</v>
      </c>
      <c r="C240" s="8">
        <v>12516532.862731326</v>
      </c>
      <c r="D240" s="8">
        <f>B240 - C240</f>
        <v>0</v>
      </c>
      <c r="E240" s="8">
        <v>12760010.044307714</v>
      </c>
      <c r="F240" s="8">
        <v>12760010.044307714</v>
      </c>
      <c r="G240" s="8">
        <f>E240 - F240</f>
        <v>0</v>
      </c>
      <c r="H240" s="8">
        <v>13387226.493434589</v>
      </c>
      <c r="I240" s="8">
        <v>13387226.493434589</v>
      </c>
      <c r="J240" s="8">
        <f>H240 - I240</f>
        <v>0</v>
      </c>
      <c r="K240" s="8">
        <v>14251486.879544474</v>
      </c>
      <c r="L240" s="8">
        <v>14251486.879544474</v>
      </c>
      <c r="M240" s="8">
        <f>K240 - L240</f>
        <v>0</v>
      </c>
      <c r="N240" s="8">
        <v>15265233.294319527</v>
      </c>
      <c r="O240" s="8">
        <v>15265233.294319527</v>
      </c>
      <c r="P240" s="8">
        <f>N240 - O240</f>
        <v>0</v>
      </c>
      <c r="Q240" s="8">
        <v>16373249.459464466</v>
      </c>
      <c r="R240" s="8">
        <v>16373249.459464466</v>
      </c>
      <c r="S240" s="8">
        <f>Q240 - R240</f>
        <v>0</v>
      </c>
      <c r="T240" s="8">
        <v>17585282.173053574</v>
      </c>
      <c r="U240" s="8">
        <v>17585282.173053574</v>
      </c>
      <c r="V240" s="8">
        <f>T240 - U240</f>
        <v>0</v>
      </c>
      <c r="W240" s="8">
        <v>18858310.041519169</v>
      </c>
      <c r="X240" s="8">
        <v>18858310.041519169</v>
      </c>
      <c r="Y240" s="8">
        <f>W240 - X240</f>
        <v>0</v>
      </c>
      <c r="Z240" s="8">
        <v>20124883.831923377</v>
      </c>
      <c r="AA240" s="8">
        <v>20124883.831923377</v>
      </c>
      <c r="AB240" s="8">
        <f>Z240 - AA240</f>
        <v>0</v>
      </c>
      <c r="AC240" s="8">
        <v>21387387.514016137</v>
      </c>
      <c r="AD240" s="8">
        <v>21387387.514016137</v>
      </c>
      <c r="AE240" s="8">
        <f>AC240 - AD240</f>
        <v>0</v>
      </c>
      <c r="AF240" s="8">
        <v>22213266.683867995</v>
      </c>
      <c r="AG240" s="8">
        <v>22213266.683867995</v>
      </c>
      <c r="AH240" s="8">
        <f>AF240 - AG240</f>
        <v>0</v>
      </c>
      <c r="AI240" s="8">
        <v>22743991.333114065</v>
      </c>
      <c r="AJ240" s="8">
        <v>22743991.333114065</v>
      </c>
      <c r="AK240" s="8">
        <f>AI240 - AJ240</f>
        <v>0</v>
      </c>
      <c r="AL240" s="8">
        <v>22743991.333114065</v>
      </c>
      <c r="AM240" s="8">
        <v>22743991.333114065</v>
      </c>
      <c r="AN240" s="8">
        <f>AL240 - AM240</f>
        <v>0</v>
      </c>
    </row>
    <row r="241" spans="1:40" x14ac:dyDescent="0.3">
      <c r="A241" s="11" t="s">
        <v>52</v>
      </c>
      <c r="B241" s="8">
        <v>1316703.6728549388</v>
      </c>
      <c r="C241" s="8">
        <v>1498295.4729746603</v>
      </c>
      <c r="D241" s="8">
        <f>B241 - C241</f>
        <v>-181591.80011972156</v>
      </c>
      <c r="E241" s="8">
        <v>1341348.3021893019</v>
      </c>
      <c r="F241" s="8">
        <v>1708933.3305333192</v>
      </c>
      <c r="G241" s="8">
        <f>E241 - F241</f>
        <v>-367585.02834401722</v>
      </c>
      <c r="H241" s="8">
        <v>1366841.8578136007</v>
      </c>
      <c r="I241" s="8">
        <v>1926826.9683478384</v>
      </c>
      <c r="J241" s="8">
        <f>H241 - I241</f>
        <v>-559985.1105342377</v>
      </c>
      <c r="K241" s="8">
        <v>1393789.6033522552</v>
      </c>
      <c r="L241" s="8">
        <v>2157149.5797893307</v>
      </c>
      <c r="M241" s="8">
        <f>K241 - L241</f>
        <v>-763359.97643707553</v>
      </c>
      <c r="N241" s="8">
        <v>1422568.4055217726</v>
      </c>
      <c r="O241" s="8">
        <v>2403122.2479048641</v>
      </c>
      <c r="P241" s="8">
        <f>N241 - O241</f>
        <v>-980553.84238309157</v>
      </c>
      <c r="Q241" s="8">
        <v>1453415.9262067119</v>
      </c>
      <c r="R241" s="8">
        <v>2666776.270853064</v>
      </c>
      <c r="S241" s="8">
        <f>Q241 - R241</f>
        <v>-1213360.3446463521</v>
      </c>
      <c r="T241" s="8">
        <v>1486525.4945484169</v>
      </c>
      <c r="U241" s="8">
        <v>2949764.0344573809</v>
      </c>
      <c r="V241" s="8">
        <f>T241 - U241</f>
        <v>-1463238.539908964</v>
      </c>
      <c r="W241" s="8">
        <v>1522057.9969576253</v>
      </c>
      <c r="X241" s="8">
        <v>3253460.6362454873</v>
      </c>
      <c r="Y241" s="8">
        <f>W241 - X241</f>
        <v>-1731402.639287862</v>
      </c>
      <c r="Z241" s="8">
        <v>1560066.6109842318</v>
      </c>
      <c r="AA241" s="8">
        <v>3578320.5851908419</v>
      </c>
      <c r="AB241" s="8">
        <f>Z241 - AA241</f>
        <v>-2018253.9742066101</v>
      </c>
      <c r="AC241" s="8">
        <v>1600541.0755465229</v>
      </c>
      <c r="AD241" s="8">
        <v>3924256.1797403377</v>
      </c>
      <c r="AE241" s="8">
        <f>AC241 - AD241</f>
        <v>-2323715.104193815</v>
      </c>
      <c r="AF241" s="8">
        <v>1643051.71338946</v>
      </c>
      <c r="AG241" s="8">
        <v>4287594.9647227051</v>
      </c>
      <c r="AH241" s="8">
        <f>AF241 - AG241</f>
        <v>-2644543.2513332451</v>
      </c>
      <c r="AI241" s="8">
        <v>1686885.0399560174</v>
      </c>
      <c r="AJ241" s="8">
        <v>4662238.7815308888</v>
      </c>
      <c r="AK241" s="8">
        <f>AI241 - AJ241</f>
        <v>-2975353.7415748714</v>
      </c>
      <c r="AL241" s="8">
        <v>1686885.0399560174</v>
      </c>
      <c r="AM241" s="8">
        <v>4662238.7815308888</v>
      </c>
      <c r="AN241" s="8">
        <f>AL241 - AM241</f>
        <v>-2975353.7415748714</v>
      </c>
    </row>
    <row r="243" spans="1:40" x14ac:dyDescent="0.3">
      <c r="A243" s="7" t="s">
        <v>58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</row>
    <row r="244" spans="1:40" x14ac:dyDescent="0.3">
      <c r="A244" s="10" t="s">
        <v>59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</row>
    <row r="245" spans="1:40" x14ac:dyDescent="0.3">
      <c r="A245" s="11" t="s">
        <v>54</v>
      </c>
      <c r="B245" s="8">
        <v>2.6333333333333334E-3</v>
      </c>
      <c r="C245" s="8">
        <v>2E-3</v>
      </c>
      <c r="D245" s="8">
        <f>B245 - C245</f>
        <v>6.333333333333334E-4</v>
      </c>
      <c r="E245" s="8">
        <v>2.6333333333333334E-3</v>
      </c>
      <c r="F245" s="8">
        <v>2E-3</v>
      </c>
      <c r="G245" s="8">
        <f>E245 - F245</f>
        <v>6.333333333333334E-4</v>
      </c>
      <c r="H245" s="8">
        <v>2.6333333333333334E-3</v>
      </c>
      <c r="I245" s="8">
        <v>2E-3</v>
      </c>
      <c r="J245" s="8">
        <f>H245 - I245</f>
        <v>6.333333333333334E-4</v>
      </c>
      <c r="K245" s="8">
        <v>2.6333333333333334E-3</v>
      </c>
      <c r="L245" s="8">
        <v>2E-3</v>
      </c>
      <c r="M245" s="8">
        <f>K245 - L245</f>
        <v>6.333333333333334E-4</v>
      </c>
      <c r="N245" s="8">
        <v>2.6333333333333334E-3</v>
      </c>
      <c r="O245" s="8">
        <v>2E-3</v>
      </c>
      <c r="P245" s="8">
        <f>N245 - O245</f>
        <v>6.333333333333334E-4</v>
      </c>
      <c r="Q245" s="8">
        <v>2.6333333333333334E-3</v>
      </c>
      <c r="R245" s="8">
        <v>2E-3</v>
      </c>
      <c r="S245" s="8">
        <f>Q245 - R245</f>
        <v>6.333333333333334E-4</v>
      </c>
      <c r="T245" s="8">
        <v>2.6333333333333334E-3</v>
      </c>
      <c r="U245" s="8">
        <v>2E-3</v>
      </c>
      <c r="V245" s="8">
        <f>T245 - U245</f>
        <v>6.333333333333334E-4</v>
      </c>
      <c r="W245" s="8">
        <v>2.6333333333333334E-3</v>
      </c>
      <c r="X245" s="8">
        <v>2E-3</v>
      </c>
      <c r="Y245" s="8">
        <f>W245 - X245</f>
        <v>6.333333333333334E-4</v>
      </c>
      <c r="Z245" s="8">
        <v>2.6333333333333334E-3</v>
      </c>
      <c r="AA245" s="8">
        <v>2E-3</v>
      </c>
      <c r="AB245" s="8">
        <f>Z245 - AA245</f>
        <v>6.333333333333334E-4</v>
      </c>
      <c r="AC245" s="8">
        <v>2.6333333333333334E-3</v>
      </c>
      <c r="AD245" s="8">
        <v>2E-3</v>
      </c>
      <c r="AE245" s="8">
        <f>AC245 - AD245</f>
        <v>6.333333333333334E-4</v>
      </c>
      <c r="AF245" s="8">
        <v>2.6333333333333334E-3</v>
      </c>
      <c r="AG245" s="8">
        <v>2E-3</v>
      </c>
      <c r="AH245" s="8">
        <f>AF245 - AG245</f>
        <v>6.333333333333334E-4</v>
      </c>
      <c r="AI245" s="8">
        <v>2.6333333333333334E-3</v>
      </c>
      <c r="AJ245" s="8">
        <v>2E-3</v>
      </c>
      <c r="AK245" s="8">
        <f>AI245 - AJ245</f>
        <v>6.333333333333334E-4</v>
      </c>
      <c r="AL245" s="8">
        <v>2.6333333333333334E-3</v>
      </c>
      <c r="AM245" s="8">
        <v>2E-3</v>
      </c>
      <c r="AN245" s="8">
        <f>AL245 - AM245</f>
        <v>6.333333333333334E-4</v>
      </c>
    </row>
    <row r="247" spans="1:40" x14ac:dyDescent="0.3">
      <c r="A247" s="10" t="s">
        <v>136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</row>
    <row r="248" spans="1:40" x14ac:dyDescent="0.3">
      <c r="A248" s="11" t="s">
        <v>54</v>
      </c>
      <c r="B248" s="8">
        <v>1.4583333333333337E-2</v>
      </c>
      <c r="C248" s="8">
        <v>1.3766666666666667E-2</v>
      </c>
      <c r="D248" s="8">
        <f t="shared" ref="D248:D253" si="195">B248 - C248</f>
        <v>8.166666666666704E-4</v>
      </c>
      <c r="E248" s="8">
        <v>1.4583333333333337E-2</v>
      </c>
      <c r="F248" s="8">
        <v>1.3766666666666667E-2</v>
      </c>
      <c r="G248" s="8">
        <f t="shared" ref="G248:G253" si="196">E248 - F248</f>
        <v>8.166666666666704E-4</v>
      </c>
      <c r="H248" s="8">
        <v>1.4583333333333337E-2</v>
      </c>
      <c r="I248" s="8">
        <v>1.3766666666666667E-2</v>
      </c>
      <c r="J248" s="8">
        <f t="shared" ref="J248:J253" si="197">H248 - I248</f>
        <v>8.166666666666704E-4</v>
      </c>
      <c r="K248" s="8">
        <v>1.4583333333333337E-2</v>
      </c>
      <c r="L248" s="8">
        <v>1.3766666666666667E-2</v>
      </c>
      <c r="M248" s="8">
        <f t="shared" ref="M248:M253" si="198">K248 - L248</f>
        <v>8.166666666666704E-4</v>
      </c>
      <c r="N248" s="8">
        <v>1.4583333333333337E-2</v>
      </c>
      <c r="O248" s="8">
        <v>1.3766666666666667E-2</v>
      </c>
      <c r="P248" s="8">
        <f t="shared" ref="P248:P253" si="199">N248 - O248</f>
        <v>8.166666666666704E-4</v>
      </c>
      <c r="Q248" s="8">
        <v>1.4583333333333337E-2</v>
      </c>
      <c r="R248" s="8">
        <v>1.3766666666666667E-2</v>
      </c>
      <c r="S248" s="8">
        <f t="shared" ref="S248:S253" si="200">Q248 - R248</f>
        <v>8.166666666666704E-4</v>
      </c>
      <c r="T248" s="8">
        <v>1.4583333333333337E-2</v>
      </c>
      <c r="U248" s="8">
        <v>1.3766666666666667E-2</v>
      </c>
      <c r="V248" s="8">
        <f t="shared" ref="V248:V253" si="201">T248 - U248</f>
        <v>8.166666666666704E-4</v>
      </c>
      <c r="W248" s="8">
        <v>1.4583333333333337E-2</v>
      </c>
      <c r="X248" s="8">
        <v>1.3766666666666667E-2</v>
      </c>
      <c r="Y248" s="8">
        <f t="shared" ref="Y248:Y253" si="202">W248 - X248</f>
        <v>8.166666666666704E-4</v>
      </c>
      <c r="Z248" s="8">
        <v>1.4583333333333337E-2</v>
      </c>
      <c r="AA248" s="8">
        <v>1.3766666666666667E-2</v>
      </c>
      <c r="AB248" s="8">
        <f t="shared" ref="AB248:AB253" si="203">Z248 - AA248</f>
        <v>8.166666666666704E-4</v>
      </c>
      <c r="AC248" s="8">
        <v>1.4583333333333337E-2</v>
      </c>
      <c r="AD248" s="8">
        <v>1.3766666666666667E-2</v>
      </c>
      <c r="AE248" s="8">
        <f t="shared" ref="AE248:AE253" si="204">AC248 - AD248</f>
        <v>8.166666666666704E-4</v>
      </c>
      <c r="AF248" s="8">
        <v>1.4583333333333337E-2</v>
      </c>
      <c r="AG248" s="8">
        <v>1.3766666666666667E-2</v>
      </c>
      <c r="AH248" s="8">
        <f t="shared" ref="AH248:AH253" si="205">AF248 - AG248</f>
        <v>8.166666666666704E-4</v>
      </c>
      <c r="AI248" s="8">
        <v>1.4583333333333337E-2</v>
      </c>
      <c r="AJ248" s="8">
        <v>1.3766666666666667E-2</v>
      </c>
      <c r="AK248" s="8">
        <f t="shared" ref="AK248:AK253" si="206">AI248 - AJ248</f>
        <v>8.166666666666704E-4</v>
      </c>
      <c r="AL248" s="8">
        <v>1.4583333333333337E-2</v>
      </c>
      <c r="AM248" s="8">
        <v>1.3766666666666667E-2</v>
      </c>
      <c r="AN248" s="8">
        <f t="shared" ref="AN248:AN253" si="207">AL248 - AM248</f>
        <v>8.166666666666704E-4</v>
      </c>
    </row>
    <row r="249" spans="1:40" x14ac:dyDescent="0.3">
      <c r="A249" s="11" t="s">
        <v>16</v>
      </c>
      <c r="B249" s="8">
        <v>5866.5250437499999</v>
      </c>
      <c r="C249" s="8">
        <v>6369.3700474999996</v>
      </c>
      <c r="D249" s="8">
        <f t="shared" si="195"/>
        <v>-502.84500374999971</v>
      </c>
      <c r="E249" s="8">
        <v>5866.3113687499999</v>
      </c>
      <c r="F249" s="8">
        <v>6369.1380574999994</v>
      </c>
      <c r="G249" s="8">
        <f t="shared" si="196"/>
        <v>-502.82668874999945</v>
      </c>
      <c r="H249" s="8">
        <v>5866.09769375</v>
      </c>
      <c r="I249" s="8">
        <v>6368.9060674999992</v>
      </c>
      <c r="J249" s="8">
        <f t="shared" si="197"/>
        <v>-502.80837374999919</v>
      </c>
      <c r="K249" s="8">
        <v>5865.88401875</v>
      </c>
      <c r="L249" s="8">
        <v>6368.6740774999998</v>
      </c>
      <c r="M249" s="8">
        <f t="shared" si="198"/>
        <v>-502.79005874999984</v>
      </c>
      <c r="N249" s="8">
        <v>5865.67034375</v>
      </c>
      <c r="O249" s="8">
        <v>6368.4420874999996</v>
      </c>
      <c r="P249" s="8">
        <f t="shared" si="199"/>
        <v>-502.77174374999959</v>
      </c>
      <c r="Q249" s="8">
        <v>5865.4566687500001</v>
      </c>
      <c r="R249" s="8">
        <v>6368.2100974999994</v>
      </c>
      <c r="S249" s="8">
        <f t="shared" si="200"/>
        <v>-502.75342874999933</v>
      </c>
      <c r="T249" s="8">
        <v>5865.2429937500001</v>
      </c>
      <c r="U249" s="8">
        <v>6367.9781074999992</v>
      </c>
      <c r="V249" s="8">
        <f t="shared" si="201"/>
        <v>-502.73511374999907</v>
      </c>
      <c r="W249" s="8">
        <v>5865.0293187500001</v>
      </c>
      <c r="X249" s="8">
        <v>6367.7461174999989</v>
      </c>
      <c r="Y249" s="8">
        <f t="shared" si="202"/>
        <v>-502.71679874999882</v>
      </c>
      <c r="Z249" s="8">
        <v>5864.8156437499993</v>
      </c>
      <c r="AA249" s="8">
        <v>6367.5141274999987</v>
      </c>
      <c r="AB249" s="8">
        <f t="shared" si="203"/>
        <v>-502.69848374999947</v>
      </c>
      <c r="AC249" s="8">
        <v>5864.6019687499993</v>
      </c>
      <c r="AD249" s="8">
        <v>6367.2821374999994</v>
      </c>
      <c r="AE249" s="8">
        <f t="shared" si="204"/>
        <v>-502.68016875000012</v>
      </c>
      <c r="AF249" s="8">
        <v>5864.3882937499993</v>
      </c>
      <c r="AG249" s="8">
        <v>6367.0501474999992</v>
      </c>
      <c r="AH249" s="8">
        <f t="shared" si="205"/>
        <v>-502.66185374999986</v>
      </c>
      <c r="AI249" s="8">
        <v>5864.1746187499994</v>
      </c>
      <c r="AJ249" s="8">
        <v>6366.818157499999</v>
      </c>
      <c r="AK249" s="8">
        <f t="shared" si="206"/>
        <v>-502.64353874999961</v>
      </c>
      <c r="AL249" s="8">
        <v>70384.197975000003</v>
      </c>
      <c r="AM249" s="8">
        <v>76417.129229999991</v>
      </c>
      <c r="AN249" s="8">
        <f t="shared" si="207"/>
        <v>-6032.9312549999886</v>
      </c>
    </row>
    <row r="250" spans="1:40" x14ac:dyDescent="0.3">
      <c r="A250" s="11" t="s">
        <v>63</v>
      </c>
      <c r="B250" s="8">
        <v>0</v>
      </c>
      <c r="C250" s="8">
        <v>0</v>
      </c>
      <c r="D250" s="8">
        <f t="shared" si="195"/>
        <v>0</v>
      </c>
      <c r="E250" s="8">
        <v>0</v>
      </c>
      <c r="F250" s="8">
        <v>0</v>
      </c>
      <c r="G250" s="8">
        <f t="shared" si="196"/>
        <v>0</v>
      </c>
      <c r="H250" s="8">
        <v>0</v>
      </c>
      <c r="I250" s="8">
        <v>0</v>
      </c>
      <c r="J250" s="8">
        <f t="shared" si="197"/>
        <v>0</v>
      </c>
      <c r="K250" s="8">
        <v>0</v>
      </c>
      <c r="L250" s="8">
        <v>0</v>
      </c>
      <c r="M250" s="8">
        <f t="shared" si="198"/>
        <v>0</v>
      </c>
      <c r="N250" s="8">
        <v>0</v>
      </c>
      <c r="O250" s="8">
        <v>0</v>
      </c>
      <c r="P250" s="8">
        <f t="shared" si="199"/>
        <v>0</v>
      </c>
      <c r="Q250" s="8">
        <v>0</v>
      </c>
      <c r="R250" s="8">
        <v>0</v>
      </c>
      <c r="S250" s="8">
        <f t="shared" si="200"/>
        <v>0</v>
      </c>
      <c r="T250" s="8">
        <v>0</v>
      </c>
      <c r="U250" s="8">
        <v>0</v>
      </c>
      <c r="V250" s="8">
        <f t="shared" si="201"/>
        <v>0</v>
      </c>
      <c r="W250" s="8">
        <v>0</v>
      </c>
      <c r="X250" s="8">
        <v>0</v>
      </c>
      <c r="Y250" s="8">
        <f t="shared" si="202"/>
        <v>0</v>
      </c>
      <c r="Z250" s="8">
        <v>0</v>
      </c>
      <c r="AA250" s="8">
        <v>0</v>
      </c>
      <c r="AB250" s="8">
        <f t="shared" si="203"/>
        <v>0</v>
      </c>
      <c r="AC250" s="8">
        <v>0</v>
      </c>
      <c r="AD250" s="8">
        <v>0</v>
      </c>
      <c r="AE250" s="8">
        <f t="shared" si="204"/>
        <v>0</v>
      </c>
      <c r="AF250" s="8">
        <v>0</v>
      </c>
      <c r="AG250" s="8">
        <v>0</v>
      </c>
      <c r="AH250" s="8">
        <f t="shared" si="205"/>
        <v>0</v>
      </c>
      <c r="AI250" s="8">
        <v>0</v>
      </c>
      <c r="AJ250" s="8">
        <v>0</v>
      </c>
      <c r="AK250" s="8">
        <f t="shared" si="206"/>
        <v>0</v>
      </c>
      <c r="AL250" s="8">
        <v>0</v>
      </c>
      <c r="AM250" s="8">
        <v>0</v>
      </c>
      <c r="AN250" s="8">
        <f t="shared" si="207"/>
        <v>0</v>
      </c>
    </row>
    <row r="251" spans="1:40" x14ac:dyDescent="0.3">
      <c r="A251" s="11" t="s">
        <v>53</v>
      </c>
      <c r="B251" s="8">
        <v>4022686.7699999996</v>
      </c>
      <c r="C251" s="8">
        <v>4022686.7699999996</v>
      </c>
      <c r="D251" s="8">
        <f t="shared" si="195"/>
        <v>0</v>
      </c>
      <c r="E251" s="8">
        <v>4022540.2499999995</v>
      </c>
      <c r="F251" s="8">
        <v>4022540.2499999995</v>
      </c>
      <c r="G251" s="8">
        <f t="shared" si="196"/>
        <v>0</v>
      </c>
      <c r="H251" s="8">
        <v>4022393.7299999995</v>
      </c>
      <c r="I251" s="8">
        <v>4022393.7299999995</v>
      </c>
      <c r="J251" s="8">
        <f t="shared" si="197"/>
        <v>0</v>
      </c>
      <c r="K251" s="8">
        <v>4022247.2099999995</v>
      </c>
      <c r="L251" s="8">
        <v>4022247.2099999995</v>
      </c>
      <c r="M251" s="8">
        <f t="shared" si="198"/>
        <v>0</v>
      </c>
      <c r="N251" s="8">
        <v>4022100.6899999995</v>
      </c>
      <c r="O251" s="8">
        <v>4022100.6899999995</v>
      </c>
      <c r="P251" s="8">
        <f t="shared" si="199"/>
        <v>0</v>
      </c>
      <c r="Q251" s="8">
        <v>4021954.1699999995</v>
      </c>
      <c r="R251" s="8">
        <v>4021954.1699999995</v>
      </c>
      <c r="S251" s="8">
        <f t="shared" si="200"/>
        <v>0</v>
      </c>
      <c r="T251" s="8">
        <v>4021807.6499999994</v>
      </c>
      <c r="U251" s="8">
        <v>4021807.6499999994</v>
      </c>
      <c r="V251" s="8">
        <f t="shared" si="201"/>
        <v>0</v>
      </c>
      <c r="W251" s="8">
        <v>4021661.1299999994</v>
      </c>
      <c r="X251" s="8">
        <v>4021661.1299999994</v>
      </c>
      <c r="Y251" s="8">
        <f t="shared" si="202"/>
        <v>0</v>
      </c>
      <c r="Z251" s="8">
        <v>4021514.6099999994</v>
      </c>
      <c r="AA251" s="8">
        <v>4021514.6099999994</v>
      </c>
      <c r="AB251" s="8">
        <f t="shared" si="203"/>
        <v>0</v>
      </c>
      <c r="AC251" s="8">
        <v>4021368.0899999994</v>
      </c>
      <c r="AD251" s="8">
        <v>4021368.0899999994</v>
      </c>
      <c r="AE251" s="8">
        <f t="shared" si="204"/>
        <v>0</v>
      </c>
      <c r="AF251" s="8">
        <v>4021221.5699999994</v>
      </c>
      <c r="AG251" s="8">
        <v>4021221.5699999994</v>
      </c>
      <c r="AH251" s="8">
        <f t="shared" si="205"/>
        <v>0</v>
      </c>
      <c r="AI251" s="8">
        <v>4021075.0499999993</v>
      </c>
      <c r="AJ251" s="8">
        <v>4021075.0499999993</v>
      </c>
      <c r="AK251" s="8">
        <f t="shared" si="206"/>
        <v>0</v>
      </c>
      <c r="AL251" s="8">
        <v>4021075.0499999993</v>
      </c>
      <c r="AM251" s="8">
        <v>4021075.0499999993</v>
      </c>
      <c r="AN251" s="8">
        <f t="shared" si="207"/>
        <v>0</v>
      </c>
    </row>
    <row r="252" spans="1:40" ht="15" x14ac:dyDescent="0.25">
      <c r="A252" s="11" t="s">
        <v>52</v>
      </c>
      <c r="B252" s="8">
        <v>940490.72455624968</v>
      </c>
      <c r="C252" s="8">
        <v>940993.56955999963</v>
      </c>
      <c r="D252" s="8">
        <f t="shared" si="195"/>
        <v>-502.84500374994241</v>
      </c>
      <c r="E252" s="8">
        <v>946210.51592499972</v>
      </c>
      <c r="F252" s="8">
        <v>947216.18761749985</v>
      </c>
      <c r="G252" s="8">
        <f t="shared" si="196"/>
        <v>-1005.6716925001238</v>
      </c>
      <c r="H252" s="8">
        <v>951930.09361874964</v>
      </c>
      <c r="I252" s="8">
        <v>953438.57368499972</v>
      </c>
      <c r="J252" s="8">
        <f t="shared" si="197"/>
        <v>-1508.4800662500784</v>
      </c>
      <c r="K252" s="8">
        <v>957649.45763749955</v>
      </c>
      <c r="L252" s="8">
        <v>959660.72776249947</v>
      </c>
      <c r="M252" s="8">
        <f t="shared" si="198"/>
        <v>-2011.2701249999227</v>
      </c>
      <c r="N252" s="8">
        <v>963368.60798124969</v>
      </c>
      <c r="O252" s="8">
        <v>965882.64984999958</v>
      </c>
      <c r="P252" s="8">
        <f t="shared" si="199"/>
        <v>-2514.0418687498895</v>
      </c>
      <c r="Q252" s="8">
        <v>969087.54464999971</v>
      </c>
      <c r="R252" s="8">
        <v>972104.33994749957</v>
      </c>
      <c r="S252" s="8">
        <f t="shared" si="200"/>
        <v>-3016.7952974998625</v>
      </c>
      <c r="T252" s="8">
        <v>974806.26764374971</v>
      </c>
      <c r="U252" s="8">
        <v>978325.79805499979</v>
      </c>
      <c r="V252" s="8">
        <f t="shared" si="201"/>
        <v>-3519.5304112500744</v>
      </c>
      <c r="W252" s="8">
        <v>980524.77696249972</v>
      </c>
      <c r="X252" s="8">
        <v>984547.02417249978</v>
      </c>
      <c r="Y252" s="8">
        <f t="shared" si="202"/>
        <v>-4022.2472100000596</v>
      </c>
      <c r="Z252" s="8">
        <v>986243.07260624971</v>
      </c>
      <c r="AA252" s="8">
        <v>990768.01829999953</v>
      </c>
      <c r="AB252" s="8">
        <f t="shared" si="203"/>
        <v>-4524.945693749818</v>
      </c>
      <c r="AC252" s="8">
        <v>991961.1545749997</v>
      </c>
      <c r="AD252" s="8">
        <v>996988.78043749963</v>
      </c>
      <c r="AE252" s="8">
        <f t="shared" si="204"/>
        <v>-5027.6258624999318</v>
      </c>
      <c r="AF252" s="8">
        <v>997679.02286874945</v>
      </c>
      <c r="AG252" s="8">
        <v>1003209.3105849995</v>
      </c>
      <c r="AH252" s="8">
        <f t="shared" si="205"/>
        <v>-5530.2877162500517</v>
      </c>
      <c r="AI252" s="8">
        <v>1003396.6774874997</v>
      </c>
      <c r="AJ252" s="8">
        <v>1009429.6087424997</v>
      </c>
      <c r="AK252" s="8">
        <f t="shared" si="206"/>
        <v>-6032.9312550000614</v>
      </c>
      <c r="AL252" s="8">
        <v>1003396.6774874997</v>
      </c>
      <c r="AM252" s="8">
        <v>1009429.6087424997</v>
      </c>
      <c r="AN252" s="8">
        <f t="shared" si="207"/>
        <v>-6032.9312550000614</v>
      </c>
    </row>
    <row r="253" spans="1:40" x14ac:dyDescent="0.3">
      <c r="A253" s="11" t="s">
        <v>61</v>
      </c>
      <c r="B253" s="8">
        <v>-146.52000000000001</v>
      </c>
      <c r="C253" s="8">
        <v>-146.52000000000001</v>
      </c>
      <c r="D253" s="8">
        <f t="shared" si="195"/>
        <v>0</v>
      </c>
      <c r="E253" s="8">
        <v>-146.52000000000001</v>
      </c>
      <c r="F253" s="8">
        <v>-146.52000000000001</v>
      </c>
      <c r="G253" s="8">
        <f t="shared" si="196"/>
        <v>0</v>
      </c>
      <c r="H253" s="8">
        <v>-146.52000000000001</v>
      </c>
      <c r="I253" s="8">
        <v>-146.52000000000001</v>
      </c>
      <c r="J253" s="8">
        <f t="shared" si="197"/>
        <v>0</v>
      </c>
      <c r="K253" s="8">
        <v>-146.52000000000001</v>
      </c>
      <c r="L253" s="8">
        <v>-146.52000000000001</v>
      </c>
      <c r="M253" s="8">
        <f t="shared" si="198"/>
        <v>0</v>
      </c>
      <c r="N253" s="8">
        <v>-146.52000000000001</v>
      </c>
      <c r="O253" s="8">
        <v>-146.52000000000001</v>
      </c>
      <c r="P253" s="8">
        <f t="shared" si="199"/>
        <v>0</v>
      </c>
      <c r="Q253" s="8">
        <v>-146.52000000000001</v>
      </c>
      <c r="R253" s="8">
        <v>-146.52000000000001</v>
      </c>
      <c r="S253" s="8">
        <f t="shared" si="200"/>
        <v>0</v>
      </c>
      <c r="T253" s="8">
        <v>-146.52000000000001</v>
      </c>
      <c r="U253" s="8">
        <v>-146.52000000000001</v>
      </c>
      <c r="V253" s="8">
        <f t="shared" si="201"/>
        <v>0</v>
      </c>
      <c r="W253" s="8">
        <v>-146.52000000000001</v>
      </c>
      <c r="X253" s="8">
        <v>-146.52000000000001</v>
      </c>
      <c r="Y253" s="8">
        <f t="shared" si="202"/>
        <v>0</v>
      </c>
      <c r="Z253" s="8">
        <v>-146.52000000000001</v>
      </c>
      <c r="AA253" s="8">
        <v>-146.52000000000001</v>
      </c>
      <c r="AB253" s="8">
        <f t="shared" si="203"/>
        <v>0</v>
      </c>
      <c r="AC253" s="8">
        <v>-146.52000000000001</v>
      </c>
      <c r="AD253" s="8">
        <v>-146.52000000000001</v>
      </c>
      <c r="AE253" s="8">
        <f t="shared" si="204"/>
        <v>0</v>
      </c>
      <c r="AF253" s="8">
        <v>-146.52000000000001</v>
      </c>
      <c r="AG253" s="8">
        <v>-146.52000000000001</v>
      </c>
      <c r="AH253" s="8">
        <f t="shared" si="205"/>
        <v>0</v>
      </c>
      <c r="AI253" s="8">
        <v>-146.52000000000001</v>
      </c>
      <c r="AJ253" s="8">
        <v>-146.52000000000001</v>
      </c>
      <c r="AK253" s="8">
        <f t="shared" si="206"/>
        <v>0</v>
      </c>
      <c r="AL253" s="8">
        <v>-1758.24</v>
      </c>
      <c r="AM253" s="8">
        <v>-1758.24</v>
      </c>
      <c r="AN253" s="8">
        <f t="shared" si="207"/>
        <v>0</v>
      </c>
    </row>
    <row r="255" spans="1:40" x14ac:dyDescent="0.3">
      <c r="A255" s="10" t="s">
        <v>135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</row>
    <row r="256" spans="1:40" x14ac:dyDescent="0.3">
      <c r="A256" s="11" t="s">
        <v>54</v>
      </c>
      <c r="B256" s="8">
        <v>5.899999999999999E-3</v>
      </c>
      <c r="C256" s="8">
        <v>5.6125000000000003E-3</v>
      </c>
      <c r="D256" s="8">
        <f>B256 - C256</f>
        <v>2.8749999999999869E-4</v>
      </c>
      <c r="E256" s="8">
        <v>5.899999999999999E-3</v>
      </c>
      <c r="F256" s="8">
        <v>5.6125000000000003E-3</v>
      </c>
      <c r="G256" s="8">
        <f>E256 - F256</f>
        <v>2.8749999999999869E-4</v>
      </c>
      <c r="H256" s="8">
        <v>5.899999999999999E-3</v>
      </c>
      <c r="I256" s="8">
        <v>5.6125000000000003E-3</v>
      </c>
      <c r="J256" s="8">
        <f>H256 - I256</f>
        <v>2.8749999999999869E-4</v>
      </c>
      <c r="K256" s="8">
        <v>5.899999999999999E-3</v>
      </c>
      <c r="L256" s="8">
        <v>5.6125000000000003E-3</v>
      </c>
      <c r="M256" s="8">
        <f>K256 - L256</f>
        <v>2.8749999999999869E-4</v>
      </c>
      <c r="N256" s="8">
        <v>5.899999999999999E-3</v>
      </c>
      <c r="O256" s="8">
        <v>5.6125000000000003E-3</v>
      </c>
      <c r="P256" s="8">
        <f>N256 - O256</f>
        <v>2.8749999999999869E-4</v>
      </c>
      <c r="Q256" s="8">
        <v>5.899999999999999E-3</v>
      </c>
      <c r="R256" s="8">
        <v>5.6125000000000003E-3</v>
      </c>
      <c r="S256" s="8">
        <f>Q256 - R256</f>
        <v>2.8749999999999869E-4</v>
      </c>
      <c r="T256" s="8">
        <v>5.899999999999999E-3</v>
      </c>
      <c r="U256" s="8">
        <v>5.6125000000000003E-3</v>
      </c>
      <c r="V256" s="8">
        <f>T256 - U256</f>
        <v>2.8749999999999869E-4</v>
      </c>
      <c r="W256" s="8">
        <v>5.899999999999999E-3</v>
      </c>
      <c r="X256" s="8">
        <v>5.6125000000000003E-3</v>
      </c>
      <c r="Y256" s="8">
        <f>W256 - X256</f>
        <v>2.8749999999999869E-4</v>
      </c>
      <c r="Z256" s="8">
        <v>5.899999999999999E-3</v>
      </c>
      <c r="AA256" s="8">
        <v>5.6125000000000003E-3</v>
      </c>
      <c r="AB256" s="8">
        <f>Z256 - AA256</f>
        <v>2.8749999999999869E-4</v>
      </c>
      <c r="AC256" s="8">
        <v>5.899999999999999E-3</v>
      </c>
      <c r="AD256" s="8">
        <v>5.6125000000000003E-3</v>
      </c>
      <c r="AE256" s="8">
        <f>AC256 - AD256</f>
        <v>2.8749999999999869E-4</v>
      </c>
      <c r="AF256" s="8">
        <v>5.899999999999999E-3</v>
      </c>
      <c r="AG256" s="8">
        <v>5.6125000000000003E-3</v>
      </c>
      <c r="AH256" s="8">
        <f>AF256 - AG256</f>
        <v>2.8749999999999869E-4</v>
      </c>
      <c r="AI256" s="8">
        <v>5.899999999999999E-3</v>
      </c>
      <c r="AJ256" s="8">
        <v>5.6125000000000003E-3</v>
      </c>
      <c r="AK256" s="8">
        <f>AI256 - AJ256</f>
        <v>2.8749999999999869E-4</v>
      </c>
      <c r="AL256" s="8">
        <v>5.899999999999999E-3</v>
      </c>
      <c r="AM256" s="8">
        <v>5.6125000000000003E-3</v>
      </c>
      <c r="AN256" s="8">
        <f>AL256 - AM256</f>
        <v>2.8749999999999869E-4</v>
      </c>
    </row>
    <row r="257" spans="1:40" x14ac:dyDescent="0.3">
      <c r="A257" s="11" t="s">
        <v>16</v>
      </c>
      <c r="B257" s="8">
        <v>4864.6062073333333</v>
      </c>
      <c r="C257" s="8">
        <v>5359.3119233333337</v>
      </c>
      <c r="D257" s="8">
        <f>B257 - C257</f>
        <v>-494.70571600000039</v>
      </c>
      <c r="E257" s="8">
        <v>4864.6062073333333</v>
      </c>
      <c r="F257" s="8">
        <v>5359.3119233333337</v>
      </c>
      <c r="G257" s="8">
        <f>E257 - F257</f>
        <v>-494.70571600000039</v>
      </c>
      <c r="H257" s="8">
        <v>4864.6062073333333</v>
      </c>
      <c r="I257" s="8">
        <v>5359.3119233333337</v>
      </c>
      <c r="J257" s="8">
        <f>H257 - I257</f>
        <v>-494.70571600000039</v>
      </c>
      <c r="K257" s="8">
        <v>4864.6062073333333</v>
      </c>
      <c r="L257" s="8">
        <v>5359.3119233333337</v>
      </c>
      <c r="M257" s="8">
        <f>K257 - L257</f>
        <v>-494.70571600000039</v>
      </c>
      <c r="N257" s="8">
        <v>4864.6062073333333</v>
      </c>
      <c r="O257" s="8">
        <v>5359.3119233333337</v>
      </c>
      <c r="P257" s="8">
        <f>N257 - O257</f>
        <v>-494.70571600000039</v>
      </c>
      <c r="Q257" s="8">
        <v>4864.6062073333333</v>
      </c>
      <c r="R257" s="8">
        <v>5359.3119233333337</v>
      </c>
      <c r="S257" s="8">
        <f>Q257 - R257</f>
        <v>-494.70571600000039</v>
      </c>
      <c r="T257" s="8">
        <v>4864.6062073333333</v>
      </c>
      <c r="U257" s="8">
        <v>5359.3119233333337</v>
      </c>
      <c r="V257" s="8">
        <f>T257 - U257</f>
        <v>-494.70571600000039</v>
      </c>
      <c r="W257" s="8">
        <v>4864.6062073333333</v>
      </c>
      <c r="X257" s="8">
        <v>5359.3119233333337</v>
      </c>
      <c r="Y257" s="8">
        <f>W257 - X257</f>
        <v>-494.70571600000039</v>
      </c>
      <c r="Z257" s="8">
        <v>4864.6062073333333</v>
      </c>
      <c r="AA257" s="8">
        <v>5359.3119233333337</v>
      </c>
      <c r="AB257" s="8">
        <f>Z257 - AA257</f>
        <v>-494.70571600000039</v>
      </c>
      <c r="AC257" s="8">
        <v>4864.6062073333333</v>
      </c>
      <c r="AD257" s="8">
        <v>5359.3119233333337</v>
      </c>
      <c r="AE257" s="8">
        <f>AC257 - AD257</f>
        <v>-494.70571600000039</v>
      </c>
      <c r="AF257" s="8">
        <v>4864.6062073333333</v>
      </c>
      <c r="AG257" s="8">
        <v>5359.3119233333337</v>
      </c>
      <c r="AH257" s="8">
        <f>AF257 - AG257</f>
        <v>-494.70571600000039</v>
      </c>
      <c r="AI257" s="8">
        <v>4864.6062073333333</v>
      </c>
      <c r="AJ257" s="8">
        <v>5359.3119233333337</v>
      </c>
      <c r="AK257" s="8">
        <f>AI257 - AJ257</f>
        <v>-494.70571600000039</v>
      </c>
      <c r="AL257" s="8">
        <v>58375.274488000017</v>
      </c>
      <c r="AM257" s="8">
        <v>64311.74308</v>
      </c>
      <c r="AN257" s="8">
        <f>AL257 - AM257</f>
        <v>-5936.4685919999829</v>
      </c>
    </row>
    <row r="258" spans="1:40" x14ac:dyDescent="0.3">
      <c r="A258" s="11" t="s">
        <v>53</v>
      </c>
      <c r="B258" s="8">
        <v>2473528.58</v>
      </c>
      <c r="C258" s="8">
        <v>2473528.58</v>
      </c>
      <c r="D258" s="8">
        <f>B258 - C258</f>
        <v>0</v>
      </c>
      <c r="E258" s="8">
        <v>2473528.58</v>
      </c>
      <c r="F258" s="8">
        <v>2473528.58</v>
      </c>
      <c r="G258" s="8">
        <f>E258 - F258</f>
        <v>0</v>
      </c>
      <c r="H258" s="8">
        <v>2473528.58</v>
      </c>
      <c r="I258" s="8">
        <v>2473528.58</v>
      </c>
      <c r="J258" s="8">
        <f>H258 - I258</f>
        <v>0</v>
      </c>
      <c r="K258" s="8">
        <v>2473528.58</v>
      </c>
      <c r="L258" s="8">
        <v>2473528.58</v>
      </c>
      <c r="M258" s="8">
        <f>K258 - L258</f>
        <v>0</v>
      </c>
      <c r="N258" s="8">
        <v>2473528.58</v>
      </c>
      <c r="O258" s="8">
        <v>2473528.58</v>
      </c>
      <c r="P258" s="8">
        <f>N258 - O258</f>
        <v>0</v>
      </c>
      <c r="Q258" s="8">
        <v>2473528.58</v>
      </c>
      <c r="R258" s="8">
        <v>2473528.58</v>
      </c>
      <c r="S258" s="8">
        <f>Q258 - R258</f>
        <v>0</v>
      </c>
      <c r="T258" s="8">
        <v>2473528.58</v>
      </c>
      <c r="U258" s="8">
        <v>2473528.58</v>
      </c>
      <c r="V258" s="8">
        <f>T258 - U258</f>
        <v>0</v>
      </c>
      <c r="W258" s="8">
        <v>2473528.58</v>
      </c>
      <c r="X258" s="8">
        <v>2473528.58</v>
      </c>
      <c r="Y258" s="8">
        <f>W258 - X258</f>
        <v>0</v>
      </c>
      <c r="Z258" s="8">
        <v>2473528.58</v>
      </c>
      <c r="AA258" s="8">
        <v>2473528.58</v>
      </c>
      <c r="AB258" s="8">
        <f>Z258 - AA258</f>
        <v>0</v>
      </c>
      <c r="AC258" s="8">
        <v>2473528.58</v>
      </c>
      <c r="AD258" s="8">
        <v>2473528.58</v>
      </c>
      <c r="AE258" s="8">
        <f>AC258 - AD258</f>
        <v>0</v>
      </c>
      <c r="AF258" s="8">
        <v>2473528.58</v>
      </c>
      <c r="AG258" s="8">
        <v>2473528.58</v>
      </c>
      <c r="AH258" s="8">
        <f>AF258 - AG258</f>
        <v>0</v>
      </c>
      <c r="AI258" s="8">
        <v>2473528.58</v>
      </c>
      <c r="AJ258" s="8">
        <v>2473528.58</v>
      </c>
      <c r="AK258" s="8">
        <f>AI258 - AJ258</f>
        <v>0</v>
      </c>
      <c r="AL258" s="8">
        <v>2473528.58</v>
      </c>
      <c r="AM258" s="8">
        <v>2473528.58</v>
      </c>
      <c r="AN258" s="8">
        <f>AL258 - AM258</f>
        <v>0</v>
      </c>
    </row>
    <row r="259" spans="1:40" x14ac:dyDescent="0.3">
      <c r="A259" s="11" t="s">
        <v>52</v>
      </c>
      <c r="B259" s="8">
        <v>802150.88505733339</v>
      </c>
      <c r="C259" s="8">
        <v>802645.59077333345</v>
      </c>
      <c r="D259" s="8">
        <f>B259 - C259</f>
        <v>-494.70571600005496</v>
      </c>
      <c r="E259" s="8">
        <v>807015.49126466678</v>
      </c>
      <c r="F259" s="8">
        <v>808004.90269666677</v>
      </c>
      <c r="G259" s="8">
        <f>E259 - F259</f>
        <v>-989.41143199999351</v>
      </c>
      <c r="H259" s="8">
        <v>811880.09747200017</v>
      </c>
      <c r="I259" s="8">
        <v>813364.21462000022</v>
      </c>
      <c r="J259" s="8">
        <f>H259 - I259</f>
        <v>-1484.1171480000485</v>
      </c>
      <c r="K259" s="8">
        <v>816744.70367933344</v>
      </c>
      <c r="L259" s="8">
        <v>818723.52654333343</v>
      </c>
      <c r="M259" s="8">
        <f>K259 - L259</f>
        <v>-1978.822863999987</v>
      </c>
      <c r="N259" s="8">
        <v>821609.30988666683</v>
      </c>
      <c r="O259" s="8">
        <v>824082.83846666687</v>
      </c>
      <c r="P259" s="8">
        <f>N259 - O259</f>
        <v>-2473.528580000042</v>
      </c>
      <c r="Q259" s="8">
        <v>826473.91609400022</v>
      </c>
      <c r="R259" s="8">
        <v>829442.15039000008</v>
      </c>
      <c r="S259" s="8">
        <f>Q259 - R259</f>
        <v>-2968.2342959998641</v>
      </c>
      <c r="T259" s="8">
        <v>831338.52230133349</v>
      </c>
      <c r="U259" s="8">
        <v>834801.46231333353</v>
      </c>
      <c r="V259" s="8">
        <f>T259 - U259</f>
        <v>-3462.9400120000355</v>
      </c>
      <c r="W259" s="8">
        <v>836203.12850866688</v>
      </c>
      <c r="X259" s="8">
        <v>840160.77423666685</v>
      </c>
      <c r="Y259" s="8">
        <f>W259 - X259</f>
        <v>-3957.645727999974</v>
      </c>
      <c r="Z259" s="8">
        <v>841067.73471600027</v>
      </c>
      <c r="AA259" s="8">
        <v>845520.08616000018</v>
      </c>
      <c r="AB259" s="8">
        <f>Z259 - AA259</f>
        <v>-4452.3514439999126</v>
      </c>
      <c r="AC259" s="8">
        <v>845932.34092333354</v>
      </c>
      <c r="AD259" s="8">
        <v>850879.39808333351</v>
      </c>
      <c r="AE259" s="8">
        <f>AC259 - AD259</f>
        <v>-4947.0571599999676</v>
      </c>
      <c r="AF259" s="8">
        <v>850796.94713066693</v>
      </c>
      <c r="AG259" s="8">
        <v>856238.71000666684</v>
      </c>
      <c r="AH259" s="8">
        <f>AF259 - AG259</f>
        <v>-5441.7628759999061</v>
      </c>
      <c r="AI259" s="8">
        <v>855661.55333800032</v>
      </c>
      <c r="AJ259" s="8">
        <v>861598.02193000028</v>
      </c>
      <c r="AK259" s="8">
        <f>AI259 - AJ259</f>
        <v>-5936.4685919999611</v>
      </c>
      <c r="AL259" s="8">
        <v>855661.55333800032</v>
      </c>
      <c r="AM259" s="8">
        <v>861598.02193000028</v>
      </c>
      <c r="AN259" s="8">
        <f>AL259 - AM259</f>
        <v>-5936.4685919999611</v>
      </c>
    </row>
    <row r="261" spans="1:40" x14ac:dyDescent="0.3">
      <c r="A261" s="22" t="s">
        <v>134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</row>
    <row r="262" spans="1:40" x14ac:dyDescent="0.3">
      <c r="A262" s="7" t="s">
        <v>64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</row>
    <row r="263" spans="1:40" x14ac:dyDescent="0.3">
      <c r="A263" s="10" t="s">
        <v>59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</row>
    <row r="264" spans="1:40" x14ac:dyDescent="0.3">
      <c r="A264" s="11" t="s">
        <v>54</v>
      </c>
      <c r="B264" s="8">
        <v>0.10437500000000005</v>
      </c>
      <c r="C264" s="8">
        <v>0.36275000000000029</v>
      </c>
      <c r="D264" s="8">
        <f t="shared" ref="D264:D271" si="208">B264 - C264</f>
        <v>-0.25837500000000024</v>
      </c>
      <c r="E264" s="8">
        <v>0.10437500000000005</v>
      </c>
      <c r="F264" s="8">
        <v>0.36275000000000029</v>
      </c>
      <c r="G264" s="8">
        <f t="shared" ref="G264:G271" si="209">E264 - F264</f>
        <v>-0.25837500000000024</v>
      </c>
      <c r="H264" s="8">
        <v>0.10437500000000005</v>
      </c>
      <c r="I264" s="8">
        <v>0.36275000000000029</v>
      </c>
      <c r="J264" s="8">
        <f t="shared" ref="J264:J271" si="210">H264 - I264</f>
        <v>-0.25837500000000024</v>
      </c>
      <c r="K264" s="8">
        <v>0.10437500000000005</v>
      </c>
      <c r="L264" s="8">
        <v>0.36275000000000029</v>
      </c>
      <c r="M264" s="8">
        <f t="shared" ref="M264:M271" si="211">K264 - L264</f>
        <v>-0.25837500000000024</v>
      </c>
      <c r="N264" s="8">
        <v>0.10437500000000005</v>
      </c>
      <c r="O264" s="8">
        <v>0.36275000000000029</v>
      </c>
      <c r="P264" s="8">
        <f t="shared" ref="P264:P271" si="212">N264 - O264</f>
        <v>-0.25837500000000024</v>
      </c>
      <c r="Q264" s="8">
        <v>0.10437500000000005</v>
      </c>
      <c r="R264" s="8">
        <v>0.36275000000000029</v>
      </c>
      <c r="S264" s="8">
        <f t="shared" ref="S264:S271" si="213">Q264 - R264</f>
        <v>-0.25837500000000024</v>
      </c>
      <c r="T264" s="8">
        <v>0.10437500000000005</v>
      </c>
      <c r="U264" s="8">
        <v>0.36275000000000029</v>
      </c>
      <c r="V264" s="8">
        <f t="shared" ref="V264:V271" si="214">T264 - U264</f>
        <v>-0.25837500000000024</v>
      </c>
      <c r="W264" s="8">
        <v>0.10437500000000005</v>
      </c>
      <c r="X264" s="8">
        <v>0.36275000000000029</v>
      </c>
      <c r="Y264" s="8">
        <f t="shared" ref="Y264:Y271" si="215">W264 - X264</f>
        <v>-0.25837500000000024</v>
      </c>
      <c r="Z264" s="8">
        <v>0.10437500000000005</v>
      </c>
      <c r="AA264" s="8">
        <v>0.36275000000000029</v>
      </c>
      <c r="AB264" s="8">
        <f t="shared" ref="AB264:AB271" si="216">Z264 - AA264</f>
        <v>-0.25837500000000024</v>
      </c>
      <c r="AC264" s="8">
        <v>0.10437500000000005</v>
      </c>
      <c r="AD264" s="8">
        <v>0.36275000000000029</v>
      </c>
      <c r="AE264" s="8">
        <f t="shared" ref="AE264:AE271" si="217">AC264 - AD264</f>
        <v>-0.25837500000000024</v>
      </c>
      <c r="AF264" s="8">
        <v>0.10437500000000005</v>
      </c>
      <c r="AG264" s="8">
        <v>0.36275000000000029</v>
      </c>
      <c r="AH264" s="8">
        <f t="shared" ref="AH264:AH271" si="218">AF264 - AG264</f>
        <v>-0.25837500000000024</v>
      </c>
      <c r="AI264" s="8">
        <v>0.10437500000000005</v>
      </c>
      <c r="AJ264" s="8">
        <v>0.36275000000000029</v>
      </c>
      <c r="AK264" s="8">
        <f t="shared" ref="AK264:AK271" si="219">AI264 - AJ264</f>
        <v>-0.25837500000000024</v>
      </c>
      <c r="AL264" s="8">
        <v>0.10437500000000005</v>
      </c>
      <c r="AM264" s="8">
        <v>0.36275000000000029</v>
      </c>
      <c r="AN264" s="8">
        <f t="shared" ref="AN264:AN271" si="220">AL264 - AM264</f>
        <v>-0.25837500000000024</v>
      </c>
    </row>
    <row r="265" spans="1:40" x14ac:dyDescent="0.3">
      <c r="A265" s="11" t="s">
        <v>16</v>
      </c>
      <c r="B265" s="8">
        <v>16356.532178920406</v>
      </c>
      <c r="C265" s="8">
        <v>79394.448159367821</v>
      </c>
      <c r="D265" s="8">
        <f t="shared" si="208"/>
        <v>-63037.915980447418</v>
      </c>
      <c r="E265" s="8">
        <v>16343.623243503736</v>
      </c>
      <c r="F265" s="8">
        <v>79331.477742701158</v>
      </c>
      <c r="G265" s="8">
        <f t="shared" si="209"/>
        <v>-62987.854499197419</v>
      </c>
      <c r="H265" s="8">
        <v>16330.71430808707</v>
      </c>
      <c r="I265" s="8">
        <v>79268.507326034494</v>
      </c>
      <c r="J265" s="8">
        <f t="shared" si="210"/>
        <v>-62937.793017947421</v>
      </c>
      <c r="K265" s="8">
        <v>16317.805372670404</v>
      </c>
      <c r="L265" s="8">
        <v>79205.536909367816</v>
      </c>
      <c r="M265" s="8">
        <f t="shared" si="211"/>
        <v>-62887.731536697414</v>
      </c>
      <c r="N265" s="8">
        <v>16304.896437253738</v>
      </c>
      <c r="O265" s="8">
        <v>79142.566492701168</v>
      </c>
      <c r="P265" s="8">
        <f t="shared" si="212"/>
        <v>-62837.67005544743</v>
      </c>
      <c r="Q265" s="8">
        <v>16291.987501837071</v>
      </c>
      <c r="R265" s="8">
        <v>79079.59607603449</v>
      </c>
      <c r="S265" s="8">
        <f t="shared" si="213"/>
        <v>-62787.608574197417</v>
      </c>
      <c r="T265" s="8">
        <v>16279.078566420405</v>
      </c>
      <c r="U265" s="8">
        <v>79016.625659367826</v>
      </c>
      <c r="V265" s="8">
        <f t="shared" si="214"/>
        <v>-62737.547092947425</v>
      </c>
      <c r="W265" s="8">
        <v>16266.169631003735</v>
      </c>
      <c r="X265" s="8">
        <v>78953.655242701163</v>
      </c>
      <c r="Y265" s="8">
        <f t="shared" si="215"/>
        <v>-62687.485611697426</v>
      </c>
      <c r="Z265" s="8">
        <v>16253.260695587069</v>
      </c>
      <c r="AA265" s="8">
        <v>78890.684826034485</v>
      </c>
      <c r="AB265" s="8">
        <f t="shared" si="216"/>
        <v>-62637.424130447413</v>
      </c>
      <c r="AC265" s="8">
        <v>16240.351760170404</v>
      </c>
      <c r="AD265" s="8">
        <v>78827.714409367836</v>
      </c>
      <c r="AE265" s="8">
        <f t="shared" si="217"/>
        <v>-62587.362649197428</v>
      </c>
      <c r="AF265" s="8">
        <v>16227.442824753738</v>
      </c>
      <c r="AG265" s="8">
        <v>78764.743992701158</v>
      </c>
      <c r="AH265" s="8">
        <f t="shared" si="218"/>
        <v>-62537.301167947422</v>
      </c>
      <c r="AI265" s="8">
        <v>16214.533889337072</v>
      </c>
      <c r="AJ265" s="8">
        <v>78701.773576034495</v>
      </c>
      <c r="AK265" s="8">
        <f t="shared" si="219"/>
        <v>-62487.239686697423</v>
      </c>
      <c r="AL265" s="8">
        <v>195426.39640954483</v>
      </c>
      <c r="AM265" s="8">
        <v>948577.33041241369</v>
      </c>
      <c r="AN265" s="8">
        <f t="shared" si="220"/>
        <v>-753150.93400286883</v>
      </c>
    </row>
    <row r="266" spans="1:40" x14ac:dyDescent="0.3">
      <c r="A266" s="11" t="s">
        <v>19</v>
      </c>
      <c r="B266" s="8">
        <v>-0.5819463045262192</v>
      </c>
      <c r="C266" s="8">
        <v>-2.8387624611035083</v>
      </c>
      <c r="D266" s="8">
        <f t="shared" si="208"/>
        <v>2.2568161565772891</v>
      </c>
      <c r="E266" s="8">
        <v>-0.5819463045262192</v>
      </c>
      <c r="F266" s="8">
        <v>-2.8387624611035083</v>
      </c>
      <c r="G266" s="8">
        <f t="shared" si="209"/>
        <v>2.2568161565772891</v>
      </c>
      <c r="H266" s="8">
        <v>-0.5819463045262192</v>
      </c>
      <c r="I266" s="8">
        <v>-2.8387624611035083</v>
      </c>
      <c r="J266" s="8">
        <f t="shared" si="210"/>
        <v>2.2568161565772891</v>
      </c>
      <c r="K266" s="8">
        <v>-0.5819463045262192</v>
      </c>
      <c r="L266" s="8">
        <v>-2.8387624611035083</v>
      </c>
      <c r="M266" s="8">
        <f t="shared" si="211"/>
        <v>2.2568161565772891</v>
      </c>
      <c r="N266" s="8">
        <v>-0.5819463045262192</v>
      </c>
      <c r="O266" s="8">
        <v>-2.8387624611035083</v>
      </c>
      <c r="P266" s="8">
        <f t="shared" si="212"/>
        <v>2.2568161565772891</v>
      </c>
      <c r="Q266" s="8">
        <v>-0.5819463045262192</v>
      </c>
      <c r="R266" s="8">
        <v>-2.8387624611035083</v>
      </c>
      <c r="S266" s="8">
        <f t="shared" si="213"/>
        <v>2.2568161565772891</v>
      </c>
      <c r="T266" s="8">
        <v>-0.5819463045262192</v>
      </c>
      <c r="U266" s="8">
        <v>-2.8387624611035083</v>
      </c>
      <c r="V266" s="8">
        <f t="shared" si="214"/>
        <v>2.2568161565772891</v>
      </c>
      <c r="W266" s="8">
        <v>-0.5819463045262192</v>
      </c>
      <c r="X266" s="8">
        <v>-2.8387624611035083</v>
      </c>
      <c r="Y266" s="8">
        <f t="shared" si="215"/>
        <v>2.2568161565772891</v>
      </c>
      <c r="Z266" s="8">
        <v>-0.5819463045262192</v>
      </c>
      <c r="AA266" s="8">
        <v>-2.8387624611035083</v>
      </c>
      <c r="AB266" s="8">
        <f t="shared" si="216"/>
        <v>2.2568161565772891</v>
      </c>
      <c r="AC266" s="8">
        <v>-0.5819463045262192</v>
      </c>
      <c r="AD266" s="8">
        <v>-2.8387624611035083</v>
      </c>
      <c r="AE266" s="8">
        <f t="shared" si="217"/>
        <v>2.2568161565772891</v>
      </c>
      <c r="AF266" s="8">
        <v>-0.5819463045262192</v>
      </c>
      <c r="AG266" s="8">
        <v>-2.8387624611035083</v>
      </c>
      <c r="AH266" s="8">
        <f t="shared" si="218"/>
        <v>2.2568161565772891</v>
      </c>
      <c r="AI266" s="8">
        <v>-0.5819463045262192</v>
      </c>
      <c r="AJ266" s="8">
        <v>-2.8387624611035083</v>
      </c>
      <c r="AK266" s="8">
        <f t="shared" si="219"/>
        <v>2.2568161565772891</v>
      </c>
      <c r="AL266" s="8">
        <v>-6.9833556543146305</v>
      </c>
      <c r="AM266" s="8">
        <v>-34.065149533242099</v>
      </c>
      <c r="AN266" s="8">
        <f t="shared" si="220"/>
        <v>27.081793878927471</v>
      </c>
    </row>
    <row r="267" spans="1:40" x14ac:dyDescent="0.3">
      <c r="A267" s="11" t="s">
        <v>63</v>
      </c>
      <c r="B267" s="8">
        <v>0</v>
      </c>
      <c r="C267" s="8">
        <v>0</v>
      </c>
      <c r="D267" s="8">
        <f t="shared" si="208"/>
        <v>0</v>
      </c>
      <c r="E267" s="8">
        <v>0</v>
      </c>
      <c r="F267" s="8">
        <v>0</v>
      </c>
      <c r="G267" s="8">
        <f t="shared" si="209"/>
        <v>0</v>
      </c>
      <c r="H267" s="8">
        <v>0</v>
      </c>
      <c r="I267" s="8">
        <v>0</v>
      </c>
      <c r="J267" s="8">
        <f t="shared" si="210"/>
        <v>0</v>
      </c>
      <c r="K267" s="8">
        <v>0</v>
      </c>
      <c r="L267" s="8">
        <v>0</v>
      </c>
      <c r="M267" s="8">
        <f t="shared" si="211"/>
        <v>0</v>
      </c>
      <c r="N267" s="8">
        <v>0</v>
      </c>
      <c r="O267" s="8">
        <v>0</v>
      </c>
      <c r="P267" s="8">
        <f t="shared" si="212"/>
        <v>0</v>
      </c>
      <c r="Q267" s="8">
        <v>0</v>
      </c>
      <c r="R267" s="8">
        <v>0</v>
      </c>
      <c r="S267" s="8">
        <f t="shared" si="213"/>
        <v>0</v>
      </c>
      <c r="T267" s="8">
        <v>0</v>
      </c>
      <c r="U267" s="8">
        <v>0</v>
      </c>
      <c r="V267" s="8">
        <f t="shared" si="214"/>
        <v>0</v>
      </c>
      <c r="W267" s="8">
        <v>0</v>
      </c>
      <c r="X267" s="8">
        <v>0</v>
      </c>
      <c r="Y267" s="8">
        <f t="shared" si="215"/>
        <v>0</v>
      </c>
      <c r="Z267" s="8">
        <v>0</v>
      </c>
      <c r="AA267" s="8">
        <v>0</v>
      </c>
      <c r="AB267" s="8">
        <f t="shared" si="216"/>
        <v>0</v>
      </c>
      <c r="AC267" s="8">
        <v>0</v>
      </c>
      <c r="AD267" s="8">
        <v>0</v>
      </c>
      <c r="AE267" s="8">
        <f t="shared" si="217"/>
        <v>0</v>
      </c>
      <c r="AF267" s="8">
        <v>0</v>
      </c>
      <c r="AG267" s="8">
        <v>0</v>
      </c>
      <c r="AH267" s="8">
        <f t="shared" si="218"/>
        <v>0</v>
      </c>
      <c r="AI267" s="8">
        <v>0</v>
      </c>
      <c r="AJ267" s="8">
        <v>0</v>
      </c>
      <c r="AK267" s="8">
        <f t="shared" si="219"/>
        <v>0</v>
      </c>
      <c r="AL267" s="8">
        <v>0</v>
      </c>
      <c r="AM267" s="8">
        <v>0</v>
      </c>
      <c r="AN267" s="8">
        <f t="shared" si="220"/>
        <v>0</v>
      </c>
    </row>
    <row r="268" spans="1:40" x14ac:dyDescent="0.3">
      <c r="A268" s="11" t="s">
        <v>53</v>
      </c>
      <c r="B268" s="8">
        <v>9577893.0321995541</v>
      </c>
      <c r="C268" s="8">
        <v>9577893.0321995541</v>
      </c>
      <c r="D268" s="8">
        <f t="shared" si="208"/>
        <v>0</v>
      </c>
      <c r="E268" s="8">
        <v>9567965.2321995553</v>
      </c>
      <c r="F268" s="8">
        <v>9567965.2321995553</v>
      </c>
      <c r="G268" s="8">
        <f t="shared" si="209"/>
        <v>0</v>
      </c>
      <c r="H268" s="8">
        <v>9558037.4321995545</v>
      </c>
      <c r="I268" s="8">
        <v>9558037.4321995545</v>
      </c>
      <c r="J268" s="8">
        <f t="shared" si="210"/>
        <v>0</v>
      </c>
      <c r="K268" s="8">
        <v>9548109.6321995556</v>
      </c>
      <c r="L268" s="8">
        <v>9548109.6321995556</v>
      </c>
      <c r="M268" s="8">
        <f t="shared" si="211"/>
        <v>0</v>
      </c>
      <c r="N268" s="8">
        <v>9538181.8321995549</v>
      </c>
      <c r="O268" s="8">
        <v>9538181.8321995549</v>
      </c>
      <c r="P268" s="8">
        <f t="shared" si="212"/>
        <v>0</v>
      </c>
      <c r="Q268" s="8">
        <v>9528254.0321995541</v>
      </c>
      <c r="R268" s="8">
        <v>9528254.0321995541</v>
      </c>
      <c r="S268" s="8">
        <f t="shared" si="213"/>
        <v>0</v>
      </c>
      <c r="T268" s="8">
        <v>9518326.2321995553</v>
      </c>
      <c r="U268" s="8">
        <v>9518326.2321995553</v>
      </c>
      <c r="V268" s="8">
        <f t="shared" si="214"/>
        <v>0</v>
      </c>
      <c r="W268" s="8">
        <v>9508398.4321995545</v>
      </c>
      <c r="X268" s="8">
        <v>9508398.4321995545</v>
      </c>
      <c r="Y268" s="8">
        <f t="shared" si="215"/>
        <v>0</v>
      </c>
      <c r="Z268" s="8">
        <v>9498470.6321995556</v>
      </c>
      <c r="AA268" s="8">
        <v>9498470.6321995556</v>
      </c>
      <c r="AB268" s="8">
        <f t="shared" si="216"/>
        <v>0</v>
      </c>
      <c r="AC268" s="8">
        <v>9488542.8321995549</v>
      </c>
      <c r="AD268" s="8">
        <v>9488542.8321995549</v>
      </c>
      <c r="AE268" s="8">
        <f t="shared" si="217"/>
        <v>0</v>
      </c>
      <c r="AF268" s="8">
        <v>9478615.0321995541</v>
      </c>
      <c r="AG268" s="8">
        <v>9478615.0321995541</v>
      </c>
      <c r="AH268" s="8">
        <f t="shared" si="218"/>
        <v>0</v>
      </c>
      <c r="AI268" s="8">
        <v>9468687.2321995553</v>
      </c>
      <c r="AJ268" s="8">
        <v>9468687.2321995553</v>
      </c>
      <c r="AK268" s="8">
        <f t="shared" si="219"/>
        <v>0</v>
      </c>
      <c r="AL268" s="8">
        <v>9468687.2321995553</v>
      </c>
      <c r="AM268" s="8">
        <v>9468687.2321995553</v>
      </c>
      <c r="AN268" s="8">
        <f t="shared" si="220"/>
        <v>0</v>
      </c>
    </row>
    <row r="269" spans="1:40" x14ac:dyDescent="0.3">
      <c r="A269" s="11" t="s">
        <v>52</v>
      </c>
      <c r="B269" s="8">
        <v>9502754.614569433</v>
      </c>
      <c r="C269" s="8">
        <v>9565792.5305498783</v>
      </c>
      <c r="D269" s="8">
        <f t="shared" si="208"/>
        <v>-63037.915980445221</v>
      </c>
      <c r="E269" s="8">
        <v>9509170.4378129374</v>
      </c>
      <c r="F269" s="8">
        <v>9635196.208292583</v>
      </c>
      <c r="G269" s="8">
        <f t="shared" si="209"/>
        <v>-126025.77047964558</v>
      </c>
      <c r="H269" s="8">
        <v>9515573.3521210253</v>
      </c>
      <c r="I269" s="8">
        <v>9704536.9156186152</v>
      </c>
      <c r="J269" s="8">
        <f t="shared" si="210"/>
        <v>-188963.5634975899</v>
      </c>
      <c r="K269" s="8">
        <v>9521963.3574936949</v>
      </c>
      <c r="L269" s="8">
        <v>9773814.6525279842</v>
      </c>
      <c r="M269" s="8">
        <f t="shared" si="211"/>
        <v>-251851.29503428936</v>
      </c>
      <c r="N269" s="8">
        <v>9528340.4539309461</v>
      </c>
      <c r="O269" s="8">
        <v>9843029.4190206844</v>
      </c>
      <c r="P269" s="8">
        <f t="shared" si="212"/>
        <v>-314688.96508973837</v>
      </c>
      <c r="Q269" s="8">
        <v>9534704.6414327826</v>
      </c>
      <c r="R269" s="8">
        <v>9912181.2150967177</v>
      </c>
      <c r="S269" s="8">
        <f t="shared" si="213"/>
        <v>-377476.57366393507</v>
      </c>
      <c r="T269" s="8">
        <v>9541055.9199992027</v>
      </c>
      <c r="U269" s="8">
        <v>9981270.0407560859</v>
      </c>
      <c r="V269" s="8">
        <f t="shared" si="214"/>
        <v>-440214.12075688317</v>
      </c>
      <c r="W269" s="8">
        <v>9547394.2896302082</v>
      </c>
      <c r="X269" s="8">
        <v>10050295.895998785</v>
      </c>
      <c r="Y269" s="8">
        <f t="shared" si="215"/>
        <v>-502901.60636857711</v>
      </c>
      <c r="Z269" s="8">
        <v>9553719.7503257934</v>
      </c>
      <c r="AA269" s="8">
        <v>10119258.780824821</v>
      </c>
      <c r="AB269" s="8">
        <f t="shared" si="216"/>
        <v>-565539.03049902804</v>
      </c>
      <c r="AC269" s="8">
        <v>9560032.302085964</v>
      </c>
      <c r="AD269" s="8">
        <v>10188158.695234189</v>
      </c>
      <c r="AE269" s="8">
        <f t="shared" si="217"/>
        <v>-628126.3931482248</v>
      </c>
      <c r="AF269" s="8">
        <v>9566331.9449107181</v>
      </c>
      <c r="AG269" s="8">
        <v>10256995.639226889</v>
      </c>
      <c r="AH269" s="8">
        <f t="shared" si="218"/>
        <v>-690663.69431617111</v>
      </c>
      <c r="AI269" s="8">
        <v>9572618.6788000558</v>
      </c>
      <c r="AJ269" s="8">
        <v>10325769.612802923</v>
      </c>
      <c r="AK269" s="8">
        <f t="shared" si="219"/>
        <v>-753150.93400286697</v>
      </c>
      <c r="AL269" s="8">
        <v>9572618.6788000558</v>
      </c>
      <c r="AM269" s="8">
        <v>10325769.612802923</v>
      </c>
      <c r="AN269" s="8">
        <f t="shared" si="220"/>
        <v>-753150.93400286697</v>
      </c>
    </row>
    <row r="270" spans="1:40" x14ac:dyDescent="0.3">
      <c r="A270" s="11" t="s">
        <v>62</v>
      </c>
      <c r="B270" s="8">
        <v>0</v>
      </c>
      <c r="C270" s="8">
        <v>0</v>
      </c>
      <c r="D270" s="8">
        <f t="shared" si="208"/>
        <v>0</v>
      </c>
      <c r="E270" s="8">
        <v>0</v>
      </c>
      <c r="F270" s="8">
        <v>0</v>
      </c>
      <c r="G270" s="8">
        <f t="shared" si="209"/>
        <v>0</v>
      </c>
      <c r="H270" s="8">
        <v>0</v>
      </c>
      <c r="I270" s="8">
        <v>0</v>
      </c>
      <c r="J270" s="8">
        <f t="shared" si="210"/>
        <v>0</v>
      </c>
      <c r="K270" s="8">
        <v>0</v>
      </c>
      <c r="L270" s="8">
        <v>0</v>
      </c>
      <c r="M270" s="8">
        <f t="shared" si="211"/>
        <v>0</v>
      </c>
      <c r="N270" s="8">
        <v>0</v>
      </c>
      <c r="O270" s="8">
        <v>0</v>
      </c>
      <c r="P270" s="8">
        <f t="shared" si="212"/>
        <v>0</v>
      </c>
      <c r="Q270" s="8">
        <v>0</v>
      </c>
      <c r="R270" s="8">
        <v>0</v>
      </c>
      <c r="S270" s="8">
        <f t="shared" si="213"/>
        <v>0</v>
      </c>
      <c r="T270" s="8">
        <v>0</v>
      </c>
      <c r="U270" s="8">
        <v>0</v>
      </c>
      <c r="V270" s="8">
        <f t="shared" si="214"/>
        <v>0</v>
      </c>
      <c r="W270" s="8">
        <v>0</v>
      </c>
      <c r="X270" s="8">
        <v>0</v>
      </c>
      <c r="Y270" s="8">
        <f t="shared" si="215"/>
        <v>0</v>
      </c>
      <c r="Z270" s="8">
        <v>0</v>
      </c>
      <c r="AA270" s="8">
        <v>0</v>
      </c>
      <c r="AB270" s="8">
        <f t="shared" si="216"/>
        <v>0</v>
      </c>
      <c r="AC270" s="8">
        <v>0</v>
      </c>
      <c r="AD270" s="8">
        <v>0</v>
      </c>
      <c r="AE270" s="8">
        <f t="shared" si="217"/>
        <v>0</v>
      </c>
      <c r="AF270" s="8">
        <v>0</v>
      </c>
      <c r="AG270" s="8">
        <v>0</v>
      </c>
      <c r="AH270" s="8">
        <f t="shared" si="218"/>
        <v>0</v>
      </c>
      <c r="AI270" s="8">
        <v>0</v>
      </c>
      <c r="AJ270" s="8">
        <v>0</v>
      </c>
      <c r="AK270" s="8">
        <f t="shared" si="219"/>
        <v>0</v>
      </c>
      <c r="AL270" s="8">
        <v>0</v>
      </c>
      <c r="AM270" s="8">
        <v>0</v>
      </c>
      <c r="AN270" s="8">
        <f t="shared" si="220"/>
        <v>0</v>
      </c>
    </row>
    <row r="271" spans="1:40" x14ac:dyDescent="0.3">
      <c r="A271" s="11" t="s">
        <v>61</v>
      </c>
      <c r="B271" s="8">
        <v>-9927.7999999999993</v>
      </c>
      <c r="C271" s="8">
        <v>-9927.7999999999993</v>
      </c>
      <c r="D271" s="8">
        <f t="shared" si="208"/>
        <v>0</v>
      </c>
      <c r="E271" s="8">
        <v>-9927.7999999999993</v>
      </c>
      <c r="F271" s="8">
        <v>-9927.7999999999993</v>
      </c>
      <c r="G271" s="8">
        <f t="shared" si="209"/>
        <v>0</v>
      </c>
      <c r="H271" s="8">
        <v>-9927.7999999999993</v>
      </c>
      <c r="I271" s="8">
        <v>-9927.7999999999993</v>
      </c>
      <c r="J271" s="8">
        <f t="shared" si="210"/>
        <v>0</v>
      </c>
      <c r="K271" s="8">
        <v>-9927.7999999999993</v>
      </c>
      <c r="L271" s="8">
        <v>-9927.7999999999993</v>
      </c>
      <c r="M271" s="8">
        <f t="shared" si="211"/>
        <v>0</v>
      </c>
      <c r="N271" s="8">
        <v>-9927.7999999999993</v>
      </c>
      <c r="O271" s="8">
        <v>-9927.7999999999993</v>
      </c>
      <c r="P271" s="8">
        <f t="shared" si="212"/>
        <v>0</v>
      </c>
      <c r="Q271" s="8">
        <v>-9927.7999999999993</v>
      </c>
      <c r="R271" s="8">
        <v>-9927.7999999999993</v>
      </c>
      <c r="S271" s="8">
        <f t="shared" si="213"/>
        <v>0</v>
      </c>
      <c r="T271" s="8">
        <v>-9927.7999999999993</v>
      </c>
      <c r="U271" s="8">
        <v>-9927.7999999999993</v>
      </c>
      <c r="V271" s="8">
        <f t="shared" si="214"/>
        <v>0</v>
      </c>
      <c r="W271" s="8">
        <v>-9927.7999999999993</v>
      </c>
      <c r="X271" s="8">
        <v>-9927.7999999999993</v>
      </c>
      <c r="Y271" s="8">
        <f t="shared" si="215"/>
        <v>0</v>
      </c>
      <c r="Z271" s="8">
        <v>-9927.7999999999993</v>
      </c>
      <c r="AA271" s="8">
        <v>-9927.7999999999993</v>
      </c>
      <c r="AB271" s="8">
        <f t="shared" si="216"/>
        <v>0</v>
      </c>
      <c r="AC271" s="8">
        <v>-9927.7999999999993</v>
      </c>
      <c r="AD271" s="8">
        <v>-9927.7999999999993</v>
      </c>
      <c r="AE271" s="8">
        <f t="shared" si="217"/>
        <v>0</v>
      </c>
      <c r="AF271" s="8">
        <v>-9927.7999999999993</v>
      </c>
      <c r="AG271" s="8">
        <v>-9927.7999999999993</v>
      </c>
      <c r="AH271" s="8">
        <f t="shared" si="218"/>
        <v>0</v>
      </c>
      <c r="AI271" s="8">
        <v>-9927.7999999999993</v>
      </c>
      <c r="AJ271" s="8">
        <v>-9927.7999999999993</v>
      </c>
      <c r="AK271" s="8">
        <f t="shared" si="219"/>
        <v>0</v>
      </c>
      <c r="AL271" s="8">
        <v>-119133.59999999996</v>
      </c>
      <c r="AM271" s="8">
        <v>-119133.59999999996</v>
      </c>
      <c r="AN271" s="8">
        <f t="shared" si="220"/>
        <v>0</v>
      </c>
    </row>
    <row r="273" spans="1:40" x14ac:dyDescent="0.3">
      <c r="A273" s="7" t="s">
        <v>60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</row>
    <row r="274" spans="1:40" x14ac:dyDescent="0.3">
      <c r="A274" s="10" t="s">
        <v>59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</row>
    <row r="275" spans="1:40" x14ac:dyDescent="0.3">
      <c r="A275" s="11" t="s">
        <v>54</v>
      </c>
      <c r="B275" s="8">
        <v>1.9966666666666667E-2</v>
      </c>
      <c r="C275" s="8">
        <v>3.3333333333333333E-2</v>
      </c>
      <c r="D275" s="8">
        <f t="shared" ref="D275:D280" si="221">B275 - C275</f>
        <v>-1.3366666666666666E-2</v>
      </c>
      <c r="E275" s="8">
        <v>1.9966666666666667E-2</v>
      </c>
      <c r="F275" s="8">
        <v>3.3333333333333333E-2</v>
      </c>
      <c r="G275" s="8">
        <f t="shared" ref="G275:G280" si="222">E275 - F275</f>
        <v>-1.3366666666666666E-2</v>
      </c>
      <c r="H275" s="8">
        <v>1.9966666666666667E-2</v>
      </c>
      <c r="I275" s="8">
        <v>3.3333333333333333E-2</v>
      </c>
      <c r="J275" s="8">
        <f t="shared" ref="J275:J280" si="223">H275 - I275</f>
        <v>-1.3366666666666666E-2</v>
      </c>
      <c r="K275" s="8">
        <v>1.9966666666666667E-2</v>
      </c>
      <c r="L275" s="8">
        <v>3.3333333333333333E-2</v>
      </c>
      <c r="M275" s="8">
        <f t="shared" ref="M275:M280" si="224">K275 - L275</f>
        <v>-1.3366666666666666E-2</v>
      </c>
      <c r="N275" s="8">
        <v>1.9966666666666667E-2</v>
      </c>
      <c r="O275" s="8">
        <v>3.3333333333333333E-2</v>
      </c>
      <c r="P275" s="8">
        <f t="shared" ref="P275:P280" si="225">N275 - O275</f>
        <v>-1.3366666666666666E-2</v>
      </c>
      <c r="Q275" s="8">
        <v>1.9966666666666667E-2</v>
      </c>
      <c r="R275" s="8">
        <v>3.3333333333333333E-2</v>
      </c>
      <c r="S275" s="8">
        <f t="shared" ref="S275:S280" si="226">Q275 - R275</f>
        <v>-1.3366666666666666E-2</v>
      </c>
      <c r="T275" s="8">
        <v>1.9966666666666667E-2</v>
      </c>
      <c r="U275" s="8">
        <v>3.3333333333333333E-2</v>
      </c>
      <c r="V275" s="8">
        <f t="shared" ref="V275:V280" si="227">T275 - U275</f>
        <v>-1.3366666666666666E-2</v>
      </c>
      <c r="W275" s="8">
        <v>1.9966666666666667E-2</v>
      </c>
      <c r="X275" s="8">
        <v>3.3333333333333333E-2</v>
      </c>
      <c r="Y275" s="8">
        <f t="shared" ref="Y275:Y280" si="228">W275 - X275</f>
        <v>-1.3366666666666666E-2</v>
      </c>
      <c r="Z275" s="8">
        <v>1.9966666666666667E-2</v>
      </c>
      <c r="AA275" s="8">
        <v>3.3333333333333333E-2</v>
      </c>
      <c r="AB275" s="8">
        <f t="shared" ref="AB275:AB280" si="229">Z275 - AA275</f>
        <v>-1.3366666666666666E-2</v>
      </c>
      <c r="AC275" s="8">
        <v>1.9966666666666667E-2</v>
      </c>
      <c r="AD275" s="8">
        <v>3.3333333333333333E-2</v>
      </c>
      <c r="AE275" s="8">
        <f t="shared" ref="AE275:AE280" si="230">AC275 - AD275</f>
        <v>-1.3366666666666666E-2</v>
      </c>
      <c r="AF275" s="8">
        <v>1.9966666666666667E-2</v>
      </c>
      <c r="AG275" s="8">
        <v>3.3333333333333333E-2</v>
      </c>
      <c r="AH275" s="8">
        <f t="shared" ref="AH275:AH280" si="231">AF275 - AG275</f>
        <v>-1.3366666666666666E-2</v>
      </c>
      <c r="AI275" s="8">
        <v>1.9966666666666667E-2</v>
      </c>
      <c r="AJ275" s="8">
        <v>3.3333333333333333E-2</v>
      </c>
      <c r="AK275" s="8">
        <f t="shared" ref="AK275:AK280" si="232">AI275 - AJ275</f>
        <v>-1.3366666666666666E-2</v>
      </c>
      <c r="AL275" s="8">
        <v>1.9966666666666667E-2</v>
      </c>
      <c r="AM275" s="8">
        <v>3.3333333333333333E-2</v>
      </c>
      <c r="AN275" s="8">
        <f t="shared" ref="AN275:AN280" si="233">AL275 - AM275</f>
        <v>-1.3366666666666666E-2</v>
      </c>
    </row>
    <row r="276" spans="1:40" x14ac:dyDescent="0.3">
      <c r="A276" s="11" t="s">
        <v>16</v>
      </c>
      <c r="B276" s="8">
        <v>8725.1389838556679</v>
      </c>
      <c r="C276" s="8">
        <v>44066.35850432155</v>
      </c>
      <c r="D276" s="8">
        <f t="shared" si="221"/>
        <v>-35341.219520465878</v>
      </c>
      <c r="E276" s="8">
        <v>8741.7256486328224</v>
      </c>
      <c r="F276" s="8">
        <v>44150.129538549598</v>
      </c>
      <c r="G276" s="8">
        <f t="shared" si="222"/>
        <v>-35408.403889916779</v>
      </c>
      <c r="H276" s="8">
        <v>8753.7329166790405</v>
      </c>
      <c r="I276" s="8">
        <v>44210.772306459796</v>
      </c>
      <c r="J276" s="8">
        <f t="shared" si="223"/>
        <v>-35457.039389780752</v>
      </c>
      <c r="K276" s="8">
        <v>8762.4251093453022</v>
      </c>
      <c r="L276" s="8">
        <v>44254.672269420713</v>
      </c>
      <c r="M276" s="8">
        <f t="shared" si="224"/>
        <v>-35492.247160075407</v>
      </c>
      <c r="N276" s="8">
        <v>8768.7174826858991</v>
      </c>
      <c r="O276" s="8">
        <v>44286.45193275706</v>
      </c>
      <c r="P276" s="8">
        <f t="shared" si="225"/>
        <v>-35517.734450071162</v>
      </c>
      <c r="Q276" s="8">
        <v>8773.2726005690001</v>
      </c>
      <c r="R276" s="8">
        <v>44309.457578631314</v>
      </c>
      <c r="S276" s="8">
        <f t="shared" si="226"/>
        <v>-35536.184978062316</v>
      </c>
      <c r="T276" s="8">
        <v>8776.5701002254627</v>
      </c>
      <c r="U276" s="8">
        <v>44326.11161730031</v>
      </c>
      <c r="V276" s="8">
        <f t="shared" si="227"/>
        <v>-35549.541517074846</v>
      </c>
      <c r="W276" s="8">
        <v>8778.9571962926584</v>
      </c>
      <c r="X276" s="8">
        <v>44338.16765804372</v>
      </c>
      <c r="Y276" s="8">
        <f t="shared" si="228"/>
        <v>-35559.210461751063</v>
      </c>
      <c r="Z276" s="8">
        <v>8780.6852412441895</v>
      </c>
      <c r="AA276" s="8">
        <v>44346.895157798928</v>
      </c>
      <c r="AB276" s="8">
        <f t="shared" si="229"/>
        <v>-35566.209916554741</v>
      </c>
      <c r="AC276" s="8">
        <v>8781.9361918848226</v>
      </c>
      <c r="AD276" s="8">
        <v>44353.213090327379</v>
      </c>
      <c r="AE276" s="8">
        <f t="shared" si="230"/>
        <v>-35571.276898442557</v>
      </c>
      <c r="AF276" s="8">
        <v>8782.8417687356523</v>
      </c>
      <c r="AG276" s="8">
        <v>44357.786710786109</v>
      </c>
      <c r="AH276" s="8">
        <f t="shared" si="231"/>
        <v>-35574.944942050453</v>
      </c>
      <c r="AI276" s="8">
        <v>8783.497325722572</v>
      </c>
      <c r="AJ276" s="8">
        <v>44361.097604659444</v>
      </c>
      <c r="AK276" s="8">
        <f t="shared" si="232"/>
        <v>-35577.600278936872</v>
      </c>
      <c r="AL276" s="8">
        <v>105209.50056587311</v>
      </c>
      <c r="AM276" s="8">
        <v>531361.11396905594</v>
      </c>
      <c r="AN276" s="8">
        <f t="shared" si="233"/>
        <v>-426151.61340318283</v>
      </c>
    </row>
    <row r="277" spans="1:40" x14ac:dyDescent="0.3">
      <c r="A277" s="11" t="s">
        <v>63</v>
      </c>
      <c r="B277" s="8">
        <v>5831.2317009034314</v>
      </c>
      <c r="C277" s="8">
        <v>5831.2317009034314</v>
      </c>
      <c r="D277" s="8">
        <f t="shared" si="221"/>
        <v>0</v>
      </c>
      <c r="E277" s="8">
        <v>4221.2924064630588</v>
      </c>
      <c r="F277" s="8">
        <v>4221.2924064630588</v>
      </c>
      <c r="G277" s="8">
        <f t="shared" si="222"/>
        <v>0</v>
      </c>
      <c r="H277" s="8">
        <v>3055.8397427599971</v>
      </c>
      <c r="I277" s="8">
        <v>3055.8397427599971</v>
      </c>
      <c r="J277" s="8">
        <f t="shared" si="223"/>
        <v>0</v>
      </c>
      <c r="K277" s="8">
        <v>2212.1558125502493</v>
      </c>
      <c r="L277" s="8">
        <v>2212.1558125502493</v>
      </c>
      <c r="M277" s="8">
        <f t="shared" si="224"/>
        <v>0</v>
      </c>
      <c r="N277" s="8">
        <v>1601.4037878111972</v>
      </c>
      <c r="O277" s="8">
        <v>1601.4037878111972</v>
      </c>
      <c r="P277" s="8">
        <f t="shared" si="225"/>
        <v>0</v>
      </c>
      <c r="Q277" s="8">
        <v>1159.2737170984408</v>
      </c>
      <c r="R277" s="8">
        <v>1159.2737170984408</v>
      </c>
      <c r="S277" s="8">
        <f t="shared" si="226"/>
        <v>0</v>
      </c>
      <c r="T277" s="8">
        <v>839.21092318140643</v>
      </c>
      <c r="U277" s="8">
        <v>839.21092318140643</v>
      </c>
      <c r="V277" s="8">
        <f t="shared" si="227"/>
        <v>0</v>
      </c>
      <c r="W277" s="8">
        <v>607.51396602842533</v>
      </c>
      <c r="X277" s="8">
        <v>607.51396602842533</v>
      </c>
      <c r="Y277" s="8">
        <f t="shared" si="228"/>
        <v>0</v>
      </c>
      <c r="Z277" s="8">
        <v>439.78600459637573</v>
      </c>
      <c r="AA277" s="8">
        <v>439.78600459637573</v>
      </c>
      <c r="AB277" s="8">
        <f t="shared" si="229"/>
        <v>0</v>
      </c>
      <c r="AC277" s="8">
        <v>318.3658988175323</v>
      </c>
      <c r="AD277" s="8">
        <v>318.3658988175323</v>
      </c>
      <c r="AE277" s="8">
        <f t="shared" si="230"/>
        <v>0</v>
      </c>
      <c r="AF277" s="8">
        <v>230.46855623092856</v>
      </c>
      <c r="AG277" s="8">
        <v>230.46855623092856</v>
      </c>
      <c r="AH277" s="8">
        <f t="shared" si="231"/>
        <v>0</v>
      </c>
      <c r="AI277" s="8">
        <v>166.83870856913398</v>
      </c>
      <c r="AJ277" s="8">
        <v>166.83870856913398</v>
      </c>
      <c r="AK277" s="8">
        <f t="shared" si="232"/>
        <v>0</v>
      </c>
      <c r="AL277" s="8">
        <v>20683.38122501018</v>
      </c>
      <c r="AM277" s="8">
        <v>20683.38122501018</v>
      </c>
      <c r="AN277" s="8">
        <f t="shared" si="233"/>
        <v>0</v>
      </c>
    </row>
    <row r="278" spans="1:40" x14ac:dyDescent="0.3">
      <c r="A278" s="11" t="s">
        <v>53</v>
      </c>
      <c r="B278" s="8">
        <v>2646897.1261097444</v>
      </c>
      <c r="C278" s="8">
        <v>2646897.1261097444</v>
      </c>
      <c r="D278" s="8">
        <f t="shared" si="221"/>
        <v>0</v>
      </c>
      <c r="E278" s="8">
        <v>2651118.4185162075</v>
      </c>
      <c r="F278" s="8">
        <v>2651118.4185162075</v>
      </c>
      <c r="G278" s="8">
        <f t="shared" si="222"/>
        <v>0</v>
      </c>
      <c r="H278" s="8">
        <v>2654174.2582589677</v>
      </c>
      <c r="I278" s="8">
        <v>2654174.2582589677</v>
      </c>
      <c r="J278" s="8">
        <f t="shared" si="223"/>
        <v>0</v>
      </c>
      <c r="K278" s="8">
        <v>2656386.414071518</v>
      </c>
      <c r="L278" s="8">
        <v>2656386.414071518</v>
      </c>
      <c r="M278" s="8">
        <f t="shared" si="224"/>
        <v>0</v>
      </c>
      <c r="N278" s="8">
        <v>2657987.8178593293</v>
      </c>
      <c r="O278" s="8">
        <v>2657987.8178593293</v>
      </c>
      <c r="P278" s="8">
        <f t="shared" si="225"/>
        <v>0</v>
      </c>
      <c r="Q278" s="8">
        <v>2659147.0915764277</v>
      </c>
      <c r="R278" s="8">
        <v>2659147.0915764277</v>
      </c>
      <c r="S278" s="8">
        <f t="shared" si="226"/>
        <v>0</v>
      </c>
      <c r="T278" s="8">
        <v>2659986.3024996091</v>
      </c>
      <c r="U278" s="8">
        <v>2659986.3024996091</v>
      </c>
      <c r="V278" s="8">
        <f t="shared" si="227"/>
        <v>0</v>
      </c>
      <c r="W278" s="8">
        <v>2660593.8164656376</v>
      </c>
      <c r="X278" s="8">
        <v>2660593.8164656376</v>
      </c>
      <c r="Y278" s="8">
        <f t="shared" si="228"/>
        <v>0</v>
      </c>
      <c r="Z278" s="8">
        <v>2661033.602470234</v>
      </c>
      <c r="AA278" s="8">
        <v>2661033.602470234</v>
      </c>
      <c r="AB278" s="8">
        <f t="shared" si="229"/>
        <v>0</v>
      </c>
      <c r="AC278" s="8">
        <v>2661351.9683690513</v>
      </c>
      <c r="AD278" s="8">
        <v>2661351.9683690513</v>
      </c>
      <c r="AE278" s="8">
        <f t="shared" si="230"/>
        <v>0</v>
      </c>
      <c r="AF278" s="8">
        <v>2661582.4369252822</v>
      </c>
      <c r="AG278" s="8">
        <v>2661582.4369252822</v>
      </c>
      <c r="AH278" s="8">
        <f t="shared" si="231"/>
        <v>0</v>
      </c>
      <c r="AI278" s="8">
        <v>2661749.2756338515</v>
      </c>
      <c r="AJ278" s="8">
        <v>2661749.2756338515</v>
      </c>
      <c r="AK278" s="8">
        <f t="shared" si="232"/>
        <v>0</v>
      </c>
      <c r="AL278" s="8">
        <v>2661749.2756338515</v>
      </c>
      <c r="AM278" s="8">
        <v>2661749.2756338515</v>
      </c>
      <c r="AN278" s="8">
        <f t="shared" si="233"/>
        <v>0</v>
      </c>
    </row>
    <row r="279" spans="1:40" x14ac:dyDescent="0.3">
      <c r="A279" s="11" t="s">
        <v>52</v>
      </c>
      <c r="B279" s="8">
        <v>535800.20227185916</v>
      </c>
      <c r="C279" s="8">
        <v>571141.42179232498</v>
      </c>
      <c r="D279" s="8">
        <f t="shared" si="221"/>
        <v>-35341.21952046582</v>
      </c>
      <c r="E279" s="8">
        <v>544541.92792049202</v>
      </c>
      <c r="F279" s="8">
        <v>615291.55133087456</v>
      </c>
      <c r="G279" s="8">
        <f t="shared" si="222"/>
        <v>-70749.623410382541</v>
      </c>
      <c r="H279" s="8">
        <v>553295.66083717102</v>
      </c>
      <c r="I279" s="8">
        <v>659502.3236373344</v>
      </c>
      <c r="J279" s="8">
        <f t="shared" si="223"/>
        <v>-106206.66280016338</v>
      </c>
      <c r="K279" s="8">
        <v>562058.08594651637</v>
      </c>
      <c r="L279" s="8">
        <v>703756.9959067551</v>
      </c>
      <c r="M279" s="8">
        <f t="shared" si="224"/>
        <v>-141698.90996023873</v>
      </c>
      <c r="N279" s="8">
        <v>570826.80342920229</v>
      </c>
      <c r="O279" s="8">
        <v>748043.44783951214</v>
      </c>
      <c r="P279" s="8">
        <f t="shared" si="225"/>
        <v>-177216.64441030985</v>
      </c>
      <c r="Q279" s="8">
        <v>579600.07602977124</v>
      </c>
      <c r="R279" s="8">
        <v>792352.90541814349</v>
      </c>
      <c r="S279" s="8">
        <f t="shared" si="226"/>
        <v>-212752.82938837225</v>
      </c>
      <c r="T279" s="8">
        <v>588376.64612999675</v>
      </c>
      <c r="U279" s="8">
        <v>836679.0170354438</v>
      </c>
      <c r="V279" s="8">
        <f t="shared" si="227"/>
        <v>-248302.37090544705</v>
      </c>
      <c r="W279" s="8">
        <v>597155.60332628945</v>
      </c>
      <c r="X279" s="8">
        <v>881017.18469348748</v>
      </c>
      <c r="Y279" s="8">
        <f t="shared" si="228"/>
        <v>-283861.58136719803</v>
      </c>
      <c r="Z279" s="8">
        <v>605936.2885675336</v>
      </c>
      <c r="AA279" s="8">
        <v>925364.07985128637</v>
      </c>
      <c r="AB279" s="8">
        <f t="shared" si="229"/>
        <v>-319427.79128375277</v>
      </c>
      <c r="AC279" s="8">
        <v>614718.2247594184</v>
      </c>
      <c r="AD279" s="8">
        <v>969717.2929416137</v>
      </c>
      <c r="AE279" s="8">
        <f t="shared" si="230"/>
        <v>-354999.0681821953</v>
      </c>
      <c r="AF279" s="8">
        <v>623501.06652815407</v>
      </c>
      <c r="AG279" s="8">
        <v>1014075.0796523999</v>
      </c>
      <c r="AH279" s="8">
        <f t="shared" si="231"/>
        <v>-390574.0131242458</v>
      </c>
      <c r="AI279" s="8">
        <v>632284.56385387667</v>
      </c>
      <c r="AJ279" s="8">
        <v>1058436.1772570591</v>
      </c>
      <c r="AK279" s="8">
        <f t="shared" si="232"/>
        <v>-426151.61340318248</v>
      </c>
      <c r="AL279" s="8">
        <v>632284.56385387667</v>
      </c>
      <c r="AM279" s="8">
        <v>1058436.1772570591</v>
      </c>
      <c r="AN279" s="8">
        <f t="shared" si="233"/>
        <v>-426151.61340318248</v>
      </c>
    </row>
    <row r="280" spans="1:40" x14ac:dyDescent="0.3">
      <c r="A280" s="11" t="s">
        <v>62</v>
      </c>
      <c r="B280" s="8">
        <v>0</v>
      </c>
      <c r="C280" s="8">
        <v>0</v>
      </c>
      <c r="D280" s="8">
        <f t="shared" si="221"/>
        <v>0</v>
      </c>
      <c r="E280" s="8">
        <v>0</v>
      </c>
      <c r="F280" s="8">
        <v>0</v>
      </c>
      <c r="G280" s="8">
        <f t="shared" si="222"/>
        <v>0</v>
      </c>
      <c r="H280" s="8">
        <v>0</v>
      </c>
      <c r="I280" s="8">
        <v>0</v>
      </c>
      <c r="J280" s="8">
        <f t="shared" si="223"/>
        <v>0</v>
      </c>
      <c r="K280" s="8">
        <v>0</v>
      </c>
      <c r="L280" s="8">
        <v>0</v>
      </c>
      <c r="M280" s="8">
        <f t="shared" si="224"/>
        <v>0</v>
      </c>
      <c r="N280" s="8">
        <v>0</v>
      </c>
      <c r="O280" s="8">
        <v>0</v>
      </c>
      <c r="P280" s="8">
        <f t="shared" si="225"/>
        <v>0</v>
      </c>
      <c r="Q280" s="8">
        <v>0</v>
      </c>
      <c r="R280" s="8">
        <v>0</v>
      </c>
      <c r="S280" s="8">
        <f t="shared" si="226"/>
        <v>0</v>
      </c>
      <c r="T280" s="8">
        <v>0</v>
      </c>
      <c r="U280" s="8">
        <v>0</v>
      </c>
      <c r="V280" s="8">
        <f t="shared" si="227"/>
        <v>0</v>
      </c>
      <c r="W280" s="8">
        <v>0</v>
      </c>
      <c r="X280" s="8">
        <v>0</v>
      </c>
      <c r="Y280" s="8">
        <f t="shared" si="228"/>
        <v>0</v>
      </c>
      <c r="Z280" s="8">
        <v>0</v>
      </c>
      <c r="AA280" s="8">
        <v>0</v>
      </c>
      <c r="AB280" s="8">
        <f t="shared" si="229"/>
        <v>0</v>
      </c>
      <c r="AC280" s="8">
        <v>0</v>
      </c>
      <c r="AD280" s="8">
        <v>0</v>
      </c>
      <c r="AE280" s="8">
        <f t="shared" si="230"/>
        <v>0</v>
      </c>
      <c r="AF280" s="8">
        <v>0</v>
      </c>
      <c r="AG280" s="8">
        <v>0</v>
      </c>
      <c r="AH280" s="8">
        <f t="shared" si="231"/>
        <v>0</v>
      </c>
      <c r="AI280" s="8">
        <v>0</v>
      </c>
      <c r="AJ280" s="8">
        <v>0</v>
      </c>
      <c r="AK280" s="8">
        <f t="shared" si="232"/>
        <v>0</v>
      </c>
      <c r="AL280" s="8">
        <v>0</v>
      </c>
      <c r="AM280" s="8">
        <v>0</v>
      </c>
      <c r="AN280" s="8">
        <f t="shared" si="233"/>
        <v>0</v>
      </c>
    </row>
    <row r="282" spans="1:40" x14ac:dyDescent="0.3">
      <c r="A282" s="7" t="s">
        <v>58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</row>
    <row r="283" spans="1:40" x14ac:dyDescent="0.3">
      <c r="A283" s="10" t="s">
        <v>59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</row>
    <row r="284" spans="1:40" x14ac:dyDescent="0.3">
      <c r="A284" s="11" t="s">
        <v>54</v>
      </c>
      <c r="B284" s="8">
        <v>6.6000000000000008E-3</v>
      </c>
      <c r="C284" s="8">
        <v>2.75E-2</v>
      </c>
      <c r="D284" s="8">
        <f>B284 - C284</f>
        <v>-2.0899999999999998E-2</v>
      </c>
      <c r="E284" s="8">
        <v>6.6000000000000008E-3</v>
      </c>
      <c r="F284" s="8">
        <v>2.75E-2</v>
      </c>
      <c r="G284" s="8">
        <f>E284 - F284</f>
        <v>-2.0899999999999998E-2</v>
      </c>
      <c r="H284" s="8">
        <v>6.6000000000000008E-3</v>
      </c>
      <c r="I284" s="8">
        <v>2.75E-2</v>
      </c>
      <c r="J284" s="8">
        <f>H284 - I284</f>
        <v>-2.0899999999999998E-2</v>
      </c>
      <c r="K284" s="8">
        <v>6.6000000000000008E-3</v>
      </c>
      <c r="L284" s="8">
        <v>2.75E-2</v>
      </c>
      <c r="M284" s="8">
        <f>K284 - L284</f>
        <v>-2.0899999999999998E-2</v>
      </c>
      <c r="N284" s="8">
        <v>6.6000000000000008E-3</v>
      </c>
      <c r="O284" s="8">
        <v>2.75E-2</v>
      </c>
      <c r="P284" s="8">
        <f>N284 - O284</f>
        <v>-2.0899999999999998E-2</v>
      </c>
      <c r="Q284" s="8">
        <v>6.6000000000000008E-3</v>
      </c>
      <c r="R284" s="8">
        <v>2.75E-2</v>
      </c>
      <c r="S284" s="8">
        <f>Q284 - R284</f>
        <v>-2.0899999999999998E-2</v>
      </c>
      <c r="T284" s="8">
        <v>6.6000000000000008E-3</v>
      </c>
      <c r="U284" s="8">
        <v>2.75E-2</v>
      </c>
      <c r="V284" s="8">
        <f>T284 - U284</f>
        <v>-2.0899999999999998E-2</v>
      </c>
      <c r="W284" s="8">
        <v>6.6000000000000008E-3</v>
      </c>
      <c r="X284" s="8">
        <v>2.75E-2</v>
      </c>
      <c r="Y284" s="8">
        <f>W284 - X284</f>
        <v>-2.0899999999999998E-2</v>
      </c>
      <c r="Z284" s="8">
        <v>6.6000000000000008E-3</v>
      </c>
      <c r="AA284" s="8">
        <v>2.75E-2</v>
      </c>
      <c r="AB284" s="8">
        <f>Z284 - AA284</f>
        <v>-2.0899999999999998E-2</v>
      </c>
      <c r="AC284" s="8">
        <v>6.6000000000000008E-3</v>
      </c>
      <c r="AD284" s="8">
        <v>2.75E-2</v>
      </c>
      <c r="AE284" s="8">
        <f>AC284 - AD284</f>
        <v>-2.0899999999999998E-2</v>
      </c>
      <c r="AF284" s="8">
        <v>6.6000000000000008E-3</v>
      </c>
      <c r="AG284" s="8">
        <v>2.75E-2</v>
      </c>
      <c r="AH284" s="8">
        <f>AF284 - AG284</f>
        <v>-2.0899999999999998E-2</v>
      </c>
      <c r="AI284" s="8">
        <v>6.6000000000000008E-3</v>
      </c>
      <c r="AJ284" s="8">
        <v>2.75E-2</v>
      </c>
      <c r="AK284" s="8">
        <f>AI284 - AJ284</f>
        <v>-2.0899999999999998E-2</v>
      </c>
      <c r="AL284" s="8">
        <v>6.6000000000000008E-3</v>
      </c>
      <c r="AM284" s="8">
        <v>2.75E-2</v>
      </c>
      <c r="AN284" s="8">
        <f>AL284 - AM284</f>
        <v>-2.0899999999999998E-2</v>
      </c>
    </row>
    <row r="285" spans="1:40" x14ac:dyDescent="0.3">
      <c r="A285" s="11" t="s">
        <v>16</v>
      </c>
      <c r="B285" s="8">
        <v>0</v>
      </c>
      <c r="C285" s="8">
        <v>0</v>
      </c>
      <c r="D285" s="8">
        <f>B285 - C285</f>
        <v>0</v>
      </c>
      <c r="E285" s="8">
        <v>0</v>
      </c>
      <c r="F285" s="8">
        <v>0</v>
      </c>
      <c r="G285" s="8">
        <f>E285 - F285</f>
        <v>0</v>
      </c>
      <c r="H285" s="8">
        <v>0</v>
      </c>
      <c r="I285" s="8">
        <v>0</v>
      </c>
      <c r="J285" s="8">
        <f>H285 - I285</f>
        <v>0</v>
      </c>
      <c r="K285" s="8">
        <v>6.2462001630470487</v>
      </c>
      <c r="L285" s="8">
        <v>26.025834012696034</v>
      </c>
      <c r="M285" s="8">
        <f>K285 - L285</f>
        <v>-19.779633849648985</v>
      </c>
      <c r="N285" s="8">
        <v>17.014092940955173</v>
      </c>
      <c r="O285" s="8">
        <v>70.892053920646546</v>
      </c>
      <c r="P285" s="8">
        <f>N285 - O285</f>
        <v>-53.877960979691373</v>
      </c>
      <c r="Q285" s="8">
        <v>24.80908829501557</v>
      </c>
      <c r="R285" s="8">
        <v>103.37120122923153</v>
      </c>
      <c r="S285" s="8">
        <f>Q285 - R285</f>
        <v>-78.562112934215961</v>
      </c>
      <c r="T285" s="8">
        <v>30.45197068835488</v>
      </c>
      <c r="U285" s="8">
        <v>126.88321120147864</v>
      </c>
      <c r="V285" s="8">
        <f>T285 - U285</f>
        <v>-96.431240513123768</v>
      </c>
      <c r="W285" s="8">
        <v>34.536914971031358</v>
      </c>
      <c r="X285" s="8">
        <v>143.90381237929731</v>
      </c>
      <c r="Y285" s="8">
        <f>W285 - X285</f>
        <v>-109.36689740826594</v>
      </c>
      <c r="Z285" s="8">
        <v>37.494050815696099</v>
      </c>
      <c r="AA285" s="8">
        <v>156.22521173206707</v>
      </c>
      <c r="AB285" s="8">
        <f>Z285 - AA285</f>
        <v>-118.73116091637097</v>
      </c>
      <c r="AC285" s="8">
        <v>39.634753796856842</v>
      </c>
      <c r="AD285" s="8">
        <v>165.14480748690349</v>
      </c>
      <c r="AE285" s="8">
        <f>AC285 - AD285</f>
        <v>-125.51005369004665</v>
      </c>
      <c r="AF285" s="8">
        <v>41.184432098521071</v>
      </c>
      <c r="AG285" s="8">
        <v>171.60180041050447</v>
      </c>
      <c r="AH285" s="8">
        <f>AF285 - AG285</f>
        <v>-130.41736831198341</v>
      </c>
      <c r="AI285" s="8">
        <v>42.306261170458363</v>
      </c>
      <c r="AJ285" s="8">
        <v>176.27608821024316</v>
      </c>
      <c r="AK285" s="8">
        <f>AI285 - AJ285</f>
        <v>-133.9698270397848</v>
      </c>
      <c r="AL285" s="8">
        <v>273.67776493993642</v>
      </c>
      <c r="AM285" s="8">
        <v>1140.324020583068</v>
      </c>
      <c r="AN285" s="8">
        <f>AL285 - AM285</f>
        <v>-866.64625564313155</v>
      </c>
    </row>
    <row r="286" spans="1:40" x14ac:dyDescent="0.3">
      <c r="A286" s="11" t="s">
        <v>63</v>
      </c>
      <c r="B286" s="8">
        <v>0</v>
      </c>
      <c r="C286" s="8">
        <v>0</v>
      </c>
      <c r="D286" s="8">
        <f>B286 - C286</f>
        <v>0</v>
      </c>
      <c r="E286" s="8">
        <v>0</v>
      </c>
      <c r="F286" s="8">
        <v>0</v>
      </c>
      <c r="G286" s="8">
        <f>E286 - F286</f>
        <v>0</v>
      </c>
      <c r="H286" s="8">
        <v>0</v>
      </c>
      <c r="I286" s="8">
        <v>0</v>
      </c>
      <c r="J286" s="8">
        <f>H286 - I286</f>
        <v>0</v>
      </c>
      <c r="K286" s="8">
        <v>3785.5758563921504</v>
      </c>
      <c r="L286" s="8">
        <v>3785.5758563921504</v>
      </c>
      <c r="M286" s="8">
        <f>K286 - L286</f>
        <v>0</v>
      </c>
      <c r="N286" s="8">
        <v>2740.419766582469</v>
      </c>
      <c r="O286" s="8">
        <v>2740.419766582469</v>
      </c>
      <c r="P286" s="8">
        <f>N286 - O286</f>
        <v>0</v>
      </c>
      <c r="Q286" s="8">
        <v>1983.8198419389848</v>
      </c>
      <c r="R286" s="8">
        <v>1983.8198419389848</v>
      </c>
      <c r="S286" s="8">
        <f>Q286 - R286</f>
        <v>0</v>
      </c>
      <c r="T286" s="8">
        <v>1436.1088812969576</v>
      </c>
      <c r="U286" s="8">
        <v>1436.1088812969576</v>
      </c>
      <c r="V286" s="8">
        <f>T286 - U286</f>
        <v>0</v>
      </c>
      <c r="W286" s="8">
        <v>1039.6149263857556</v>
      </c>
      <c r="X286" s="8">
        <v>1039.6149263857556</v>
      </c>
      <c r="Y286" s="8">
        <f>W286 - X286</f>
        <v>0</v>
      </c>
      <c r="Z286" s="8">
        <v>752.58861583530108</v>
      </c>
      <c r="AA286" s="8">
        <v>752.58861583530108</v>
      </c>
      <c r="AB286" s="8">
        <f>Z286 - AA286</f>
        <v>0</v>
      </c>
      <c r="AC286" s="8">
        <v>544.8071303227249</v>
      </c>
      <c r="AD286" s="8">
        <v>544.8071303227249</v>
      </c>
      <c r="AE286" s="8">
        <f>AC286 - AD286</f>
        <v>0</v>
      </c>
      <c r="AF286" s="8">
        <v>394.39184038287198</v>
      </c>
      <c r="AG286" s="8">
        <v>394.39184038287198</v>
      </c>
      <c r="AH286" s="8">
        <f>AF286 - AG286</f>
        <v>0</v>
      </c>
      <c r="AI286" s="8">
        <v>285.50456685184952</v>
      </c>
      <c r="AJ286" s="8">
        <v>285.50456685184952</v>
      </c>
      <c r="AK286" s="8">
        <f>AI286 - AJ286</f>
        <v>0</v>
      </c>
      <c r="AL286" s="8">
        <v>12962.831425989063</v>
      </c>
      <c r="AM286" s="8">
        <v>12962.831425989063</v>
      </c>
      <c r="AN286" s="8">
        <f>AL286 - AM286</f>
        <v>0</v>
      </c>
    </row>
    <row r="287" spans="1:40" x14ac:dyDescent="0.3">
      <c r="A287" s="11" t="s">
        <v>53</v>
      </c>
      <c r="B287" s="8">
        <v>0</v>
      </c>
      <c r="C287" s="8">
        <v>0</v>
      </c>
      <c r="D287" s="8">
        <f>B287 - C287</f>
        <v>0</v>
      </c>
      <c r="E287" s="8">
        <v>0</v>
      </c>
      <c r="F287" s="8">
        <v>0</v>
      </c>
      <c r="G287" s="8">
        <f>E287 - F287</f>
        <v>0</v>
      </c>
      <c r="H287" s="8">
        <v>0</v>
      </c>
      <c r="I287" s="8">
        <v>0</v>
      </c>
      <c r="J287" s="8">
        <f>H287 - I287</f>
        <v>0</v>
      </c>
      <c r="K287" s="8">
        <v>3785.5758563921504</v>
      </c>
      <c r="L287" s="8">
        <v>3785.5758563921504</v>
      </c>
      <c r="M287" s="8">
        <f>K287 - L287</f>
        <v>0</v>
      </c>
      <c r="N287" s="8">
        <v>6525.9956229746194</v>
      </c>
      <c r="O287" s="8">
        <v>6525.9956229746194</v>
      </c>
      <c r="P287" s="8">
        <f>N287 - O287</f>
        <v>0</v>
      </c>
      <c r="Q287" s="8">
        <v>8509.815464913605</v>
      </c>
      <c r="R287" s="8">
        <v>8509.815464913605</v>
      </c>
      <c r="S287" s="8">
        <f>Q287 - R287</f>
        <v>0</v>
      </c>
      <c r="T287" s="8">
        <v>9945.9243462105624</v>
      </c>
      <c r="U287" s="8">
        <v>9945.9243462105624</v>
      </c>
      <c r="V287" s="8">
        <f>T287 - U287</f>
        <v>0</v>
      </c>
      <c r="W287" s="8">
        <v>10985.539272596317</v>
      </c>
      <c r="X287" s="8">
        <v>10985.539272596317</v>
      </c>
      <c r="Y287" s="8">
        <f>W287 - X287</f>
        <v>0</v>
      </c>
      <c r="Z287" s="8">
        <v>11738.127888431618</v>
      </c>
      <c r="AA287" s="8">
        <v>11738.127888431618</v>
      </c>
      <c r="AB287" s="8">
        <f>Z287 - AA287</f>
        <v>0</v>
      </c>
      <c r="AC287" s="8">
        <v>12282.935018754342</v>
      </c>
      <c r="AD287" s="8">
        <v>12282.935018754342</v>
      </c>
      <c r="AE287" s="8">
        <f>AC287 - AD287</f>
        <v>0</v>
      </c>
      <c r="AF287" s="8">
        <v>12677.326859137214</v>
      </c>
      <c r="AG287" s="8">
        <v>12677.326859137214</v>
      </c>
      <c r="AH287" s="8">
        <f>AF287 - AG287</f>
        <v>0</v>
      </c>
      <c r="AI287" s="8">
        <v>12962.831425989063</v>
      </c>
      <c r="AJ287" s="8">
        <v>12962.831425989063</v>
      </c>
      <c r="AK287" s="8">
        <f>AI287 - AJ287</f>
        <v>0</v>
      </c>
      <c r="AL287" s="8">
        <v>12962.831425989063</v>
      </c>
      <c r="AM287" s="8">
        <v>12962.831425989063</v>
      </c>
      <c r="AN287" s="8">
        <f>AL287 - AM287</f>
        <v>0</v>
      </c>
    </row>
    <row r="288" spans="1:40" x14ac:dyDescent="0.3">
      <c r="A288" s="11" t="s">
        <v>52</v>
      </c>
      <c r="B288" s="8">
        <v>0</v>
      </c>
      <c r="C288" s="8">
        <v>0</v>
      </c>
      <c r="D288" s="8">
        <f>B288 - C288</f>
        <v>0</v>
      </c>
      <c r="E288" s="8">
        <v>0</v>
      </c>
      <c r="F288" s="8">
        <v>0</v>
      </c>
      <c r="G288" s="8">
        <f>E288 - F288</f>
        <v>0</v>
      </c>
      <c r="H288" s="8">
        <v>0</v>
      </c>
      <c r="I288" s="8">
        <v>0</v>
      </c>
      <c r="J288" s="8">
        <f>H288 - I288</f>
        <v>0</v>
      </c>
      <c r="K288" s="8">
        <v>-1349.823799836953</v>
      </c>
      <c r="L288" s="8">
        <v>-1330.0441659873038</v>
      </c>
      <c r="M288" s="8">
        <f>K288 - L288</f>
        <v>-19.779633849649144</v>
      </c>
      <c r="N288" s="8">
        <v>-1332.8097068959978</v>
      </c>
      <c r="O288" s="8">
        <v>-1259.1521120666573</v>
      </c>
      <c r="P288" s="8">
        <f>N288 - O288</f>
        <v>-73.657594829340496</v>
      </c>
      <c r="Q288" s="8">
        <v>-1308.0006186009821</v>
      </c>
      <c r="R288" s="8">
        <v>-1155.7809108374258</v>
      </c>
      <c r="S288" s="8">
        <f>Q288 - R288</f>
        <v>-152.21970776355624</v>
      </c>
      <c r="T288" s="8">
        <v>-1277.5486479126273</v>
      </c>
      <c r="U288" s="8">
        <v>-1028.8976996359472</v>
      </c>
      <c r="V288" s="8">
        <f>T288 - U288</f>
        <v>-248.65094827668008</v>
      </c>
      <c r="W288" s="8">
        <v>-1243.0117329415959</v>
      </c>
      <c r="X288" s="8">
        <v>-884.99388725664994</v>
      </c>
      <c r="Y288" s="8">
        <f>W288 - X288</f>
        <v>-358.017845684946</v>
      </c>
      <c r="Z288" s="8">
        <v>-1205.5176821258997</v>
      </c>
      <c r="AA288" s="8">
        <v>-728.76867552458293</v>
      </c>
      <c r="AB288" s="8">
        <f>Z288 - AA288</f>
        <v>-476.74900660131675</v>
      </c>
      <c r="AC288" s="8">
        <v>-1165.8829283290429</v>
      </c>
      <c r="AD288" s="8">
        <v>-563.62386803767947</v>
      </c>
      <c r="AE288" s="8">
        <f>AC288 - AD288</f>
        <v>-602.25906029136343</v>
      </c>
      <c r="AF288" s="8">
        <v>-1124.6984962305219</v>
      </c>
      <c r="AG288" s="8">
        <v>-392.02206762717503</v>
      </c>
      <c r="AH288" s="8">
        <f>AF288 - AG288</f>
        <v>-732.67642860334684</v>
      </c>
      <c r="AI288" s="8">
        <v>-1082.3922350600635</v>
      </c>
      <c r="AJ288" s="8">
        <v>-215.74597941693196</v>
      </c>
      <c r="AK288" s="8">
        <f>AI288 - AJ288</f>
        <v>-866.64625564313155</v>
      </c>
      <c r="AL288" s="8">
        <v>-1082.3922350600635</v>
      </c>
      <c r="AM288" s="8">
        <v>-215.74597941693196</v>
      </c>
      <c r="AN288" s="8">
        <f>AL288 - AM288</f>
        <v>-866.64625564313155</v>
      </c>
    </row>
    <row r="290" spans="1:40" x14ac:dyDescent="0.3">
      <c r="A290" s="22" t="s">
        <v>133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</row>
    <row r="291" spans="1:40" x14ac:dyDescent="0.3">
      <c r="A291" s="7" t="s">
        <v>64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</row>
    <row r="292" spans="1:40" x14ac:dyDescent="0.3">
      <c r="A292" s="10" t="s">
        <v>59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</row>
    <row r="293" spans="1:40" x14ac:dyDescent="0.3">
      <c r="A293" s="11" t="s">
        <v>54</v>
      </c>
      <c r="B293" s="8">
        <v>8.9908333333333333E-3</v>
      </c>
      <c r="C293" s="8">
        <v>5.6241666666666662E-3</v>
      </c>
      <c r="D293" s="8">
        <f t="shared" ref="D293:D298" si="234">B293 - C293</f>
        <v>3.3666666666666671E-3</v>
      </c>
      <c r="E293" s="8">
        <v>8.9908333333333333E-3</v>
      </c>
      <c r="F293" s="8">
        <v>5.6241666666666662E-3</v>
      </c>
      <c r="G293" s="8">
        <f t="shared" ref="G293:G298" si="235">E293 - F293</f>
        <v>3.3666666666666671E-3</v>
      </c>
      <c r="H293" s="8">
        <v>8.9908333333333333E-3</v>
      </c>
      <c r="I293" s="8">
        <v>5.6241666666666662E-3</v>
      </c>
      <c r="J293" s="8">
        <f t="shared" ref="J293:J298" si="236">H293 - I293</f>
        <v>3.3666666666666671E-3</v>
      </c>
      <c r="K293" s="8">
        <v>8.9908333333333333E-3</v>
      </c>
      <c r="L293" s="8">
        <v>5.6241666666666662E-3</v>
      </c>
      <c r="M293" s="8">
        <f t="shared" ref="M293:M298" si="237">K293 - L293</f>
        <v>3.3666666666666671E-3</v>
      </c>
      <c r="N293" s="8">
        <v>8.9908333333333333E-3</v>
      </c>
      <c r="O293" s="8">
        <v>5.6241666666666662E-3</v>
      </c>
      <c r="P293" s="8">
        <f t="shared" ref="P293:P298" si="238">N293 - O293</f>
        <v>3.3666666666666671E-3</v>
      </c>
      <c r="Q293" s="8">
        <v>8.9908333333333333E-3</v>
      </c>
      <c r="R293" s="8">
        <v>5.6241666666666662E-3</v>
      </c>
      <c r="S293" s="8">
        <f t="shared" ref="S293:S298" si="239">Q293 - R293</f>
        <v>3.3666666666666671E-3</v>
      </c>
      <c r="T293" s="8">
        <v>8.9908333333333333E-3</v>
      </c>
      <c r="U293" s="8">
        <v>5.6241666666666662E-3</v>
      </c>
      <c r="V293" s="8">
        <f t="shared" ref="V293:V298" si="240">T293 - U293</f>
        <v>3.3666666666666671E-3</v>
      </c>
      <c r="W293" s="8">
        <v>8.9908333333333333E-3</v>
      </c>
      <c r="X293" s="8">
        <v>5.6241666666666662E-3</v>
      </c>
      <c r="Y293" s="8">
        <f t="shared" ref="Y293:Y298" si="241">W293 - X293</f>
        <v>3.3666666666666671E-3</v>
      </c>
      <c r="Z293" s="8">
        <v>8.9908333333333333E-3</v>
      </c>
      <c r="AA293" s="8">
        <v>5.6241666666666662E-3</v>
      </c>
      <c r="AB293" s="8">
        <f t="shared" ref="AB293:AB298" si="242">Z293 - AA293</f>
        <v>3.3666666666666671E-3</v>
      </c>
      <c r="AC293" s="8">
        <v>8.9908333333333333E-3</v>
      </c>
      <c r="AD293" s="8">
        <v>5.6241666666666662E-3</v>
      </c>
      <c r="AE293" s="8">
        <f t="shared" ref="AE293:AE298" si="243">AC293 - AD293</f>
        <v>3.3666666666666671E-3</v>
      </c>
      <c r="AF293" s="8">
        <v>8.9908333333333333E-3</v>
      </c>
      <c r="AG293" s="8">
        <v>5.6241666666666662E-3</v>
      </c>
      <c r="AH293" s="8">
        <f t="shared" ref="AH293:AH298" si="244">AF293 - AG293</f>
        <v>3.3666666666666671E-3</v>
      </c>
      <c r="AI293" s="8">
        <v>8.9908333333333333E-3</v>
      </c>
      <c r="AJ293" s="8">
        <v>5.6241666666666662E-3</v>
      </c>
      <c r="AK293" s="8">
        <f t="shared" ref="AK293:AK298" si="245">AI293 - AJ293</f>
        <v>3.3666666666666671E-3</v>
      </c>
      <c r="AL293" s="8">
        <v>8.9908333333333333E-3</v>
      </c>
      <c r="AM293" s="8">
        <v>5.6241666666666662E-3</v>
      </c>
      <c r="AN293" s="8">
        <f t="shared" ref="AN293:AN298" si="246">AL293 - AM293</f>
        <v>3.3666666666666671E-3</v>
      </c>
    </row>
    <row r="294" spans="1:40" x14ac:dyDescent="0.3">
      <c r="A294" s="11" t="s">
        <v>16</v>
      </c>
      <c r="B294" s="8">
        <v>277.51547217126921</v>
      </c>
      <c r="C294" s="8">
        <v>141.45206105817121</v>
      </c>
      <c r="D294" s="8">
        <f t="shared" si="234"/>
        <v>136.063411113098</v>
      </c>
      <c r="E294" s="8">
        <v>404.03901926519552</v>
      </c>
      <c r="F294" s="8">
        <v>205.94221855750257</v>
      </c>
      <c r="G294" s="8">
        <f t="shared" si="235"/>
        <v>198.09680070769295</v>
      </c>
      <c r="H294" s="8">
        <v>513.16172843435663</v>
      </c>
      <c r="I294" s="8">
        <v>261.56301692042445</v>
      </c>
      <c r="J294" s="8">
        <f t="shared" si="236"/>
        <v>251.59871151393219</v>
      </c>
      <c r="K294" s="8">
        <v>607.65681329200993</v>
      </c>
      <c r="L294" s="8">
        <v>309.72798735757789</v>
      </c>
      <c r="M294" s="8">
        <f t="shared" si="237"/>
        <v>297.92882593443204</v>
      </c>
      <c r="N294" s="8">
        <v>687.09198799785293</v>
      </c>
      <c r="O294" s="8">
        <v>350.21678999890565</v>
      </c>
      <c r="P294" s="8">
        <f t="shared" si="238"/>
        <v>336.87519799894727</v>
      </c>
      <c r="Q294" s="8">
        <v>765.47419476365906</v>
      </c>
      <c r="R294" s="8">
        <v>390.16888568050587</v>
      </c>
      <c r="S294" s="8">
        <f t="shared" si="239"/>
        <v>375.30530908315319</v>
      </c>
      <c r="T294" s="8">
        <v>842.97124763598515</v>
      </c>
      <c r="U294" s="8">
        <v>429.66981068824487</v>
      </c>
      <c r="V294" s="8">
        <f t="shared" si="240"/>
        <v>413.30143694774029</v>
      </c>
      <c r="W294" s="8">
        <v>913.64445920267212</v>
      </c>
      <c r="X294" s="8">
        <v>465.69256415670179</v>
      </c>
      <c r="Y294" s="8">
        <f t="shared" si="241"/>
        <v>447.95189504597033</v>
      </c>
      <c r="Z294" s="8">
        <v>978.58136155184877</v>
      </c>
      <c r="AA294" s="8">
        <v>498.79147069390348</v>
      </c>
      <c r="AB294" s="8">
        <f t="shared" si="242"/>
        <v>479.7898908579453</v>
      </c>
      <c r="AC294" s="8">
        <v>1041.4596898479429</v>
      </c>
      <c r="AD294" s="8">
        <v>530.84110404870876</v>
      </c>
      <c r="AE294" s="8">
        <f t="shared" si="243"/>
        <v>510.6185857992341</v>
      </c>
      <c r="AF294" s="8">
        <v>1102.6075240151852</v>
      </c>
      <c r="AG294" s="8">
        <v>562.00868942521572</v>
      </c>
      <c r="AH294" s="8">
        <f t="shared" si="244"/>
        <v>540.59883458996944</v>
      </c>
      <c r="AI294" s="8">
        <v>1250.7337529070505</v>
      </c>
      <c r="AJ294" s="8">
        <v>637.50992259825387</v>
      </c>
      <c r="AK294" s="8">
        <f t="shared" si="245"/>
        <v>613.22383030879666</v>
      </c>
      <c r="AL294" s="8">
        <v>9384.937251085028</v>
      </c>
      <c r="AM294" s="8">
        <v>4783.5845211841161</v>
      </c>
      <c r="AN294" s="8">
        <f t="shared" si="246"/>
        <v>4601.352729900912</v>
      </c>
    </row>
    <row r="295" spans="1:40" x14ac:dyDescent="0.3">
      <c r="A295" s="11" t="s">
        <v>76</v>
      </c>
      <c r="B295" s="8">
        <v>0</v>
      </c>
      <c r="C295" s="8">
        <v>0</v>
      </c>
      <c r="D295" s="8">
        <f t="shared" si="234"/>
        <v>0</v>
      </c>
      <c r="E295" s="8">
        <v>0</v>
      </c>
      <c r="F295" s="8">
        <v>0</v>
      </c>
      <c r="G295" s="8">
        <f t="shared" si="235"/>
        <v>0</v>
      </c>
      <c r="H295" s="8">
        <v>0</v>
      </c>
      <c r="I295" s="8">
        <v>0</v>
      </c>
      <c r="J295" s="8">
        <f t="shared" si="236"/>
        <v>0</v>
      </c>
      <c r="K295" s="8">
        <v>0</v>
      </c>
      <c r="L295" s="8">
        <v>0</v>
      </c>
      <c r="M295" s="8">
        <f t="shared" si="237"/>
        <v>0</v>
      </c>
      <c r="N295" s="8">
        <v>0</v>
      </c>
      <c r="O295" s="8">
        <v>0</v>
      </c>
      <c r="P295" s="8">
        <f t="shared" si="238"/>
        <v>0</v>
      </c>
      <c r="Q295" s="8">
        <v>0</v>
      </c>
      <c r="R295" s="8">
        <v>0</v>
      </c>
      <c r="S295" s="8">
        <f t="shared" si="239"/>
        <v>0</v>
      </c>
      <c r="T295" s="8">
        <v>0</v>
      </c>
      <c r="U295" s="8">
        <v>0</v>
      </c>
      <c r="V295" s="8">
        <f t="shared" si="240"/>
        <v>0</v>
      </c>
      <c r="W295" s="8">
        <v>0</v>
      </c>
      <c r="X295" s="8">
        <v>0</v>
      </c>
      <c r="Y295" s="8">
        <f t="shared" si="241"/>
        <v>0</v>
      </c>
      <c r="Z295" s="8">
        <v>0</v>
      </c>
      <c r="AA295" s="8">
        <v>0</v>
      </c>
      <c r="AB295" s="8">
        <f t="shared" si="242"/>
        <v>0</v>
      </c>
      <c r="AC295" s="8">
        <v>0</v>
      </c>
      <c r="AD295" s="8">
        <v>0</v>
      </c>
      <c r="AE295" s="8">
        <f t="shared" si="243"/>
        <v>0</v>
      </c>
      <c r="AF295" s="8">
        <v>0</v>
      </c>
      <c r="AG295" s="8">
        <v>0</v>
      </c>
      <c r="AH295" s="8">
        <f t="shared" si="244"/>
        <v>0</v>
      </c>
      <c r="AI295" s="8">
        <v>0</v>
      </c>
      <c r="AJ295" s="8">
        <v>0</v>
      </c>
      <c r="AK295" s="8">
        <f t="shared" si="245"/>
        <v>0</v>
      </c>
      <c r="AL295" s="8">
        <v>0</v>
      </c>
      <c r="AM295" s="8">
        <v>0</v>
      </c>
      <c r="AN295" s="8">
        <f t="shared" si="246"/>
        <v>0</v>
      </c>
    </row>
    <row r="296" spans="1:40" x14ac:dyDescent="0.3">
      <c r="A296" s="11" t="s">
        <v>63</v>
      </c>
      <c r="B296" s="8">
        <v>40042.340915764071</v>
      </c>
      <c r="C296" s="8">
        <v>40042.340915764071</v>
      </c>
      <c r="D296" s="8">
        <f t="shared" si="234"/>
        <v>0</v>
      </c>
      <c r="E296" s="8">
        <v>33660.696226328961</v>
      </c>
      <c r="F296" s="8">
        <v>33660.696226328961</v>
      </c>
      <c r="G296" s="8">
        <f t="shared" si="235"/>
        <v>0</v>
      </c>
      <c r="H296" s="8">
        <v>29905.930474153211</v>
      </c>
      <c r="I296" s="8">
        <v>29905.930474153211</v>
      </c>
      <c r="J296" s="8">
        <f t="shared" si="236"/>
        <v>0</v>
      </c>
      <c r="K296" s="8">
        <v>25139.750025450692</v>
      </c>
      <c r="L296" s="8">
        <v>25139.750025450692</v>
      </c>
      <c r="M296" s="8">
        <f t="shared" si="237"/>
        <v>0</v>
      </c>
      <c r="N296" s="8">
        <v>21133.167278923913</v>
      </c>
      <c r="O296" s="8">
        <v>21133.167278923913</v>
      </c>
      <c r="P296" s="8">
        <f t="shared" si="238"/>
        <v>0</v>
      </c>
      <c r="Q296" s="8">
        <v>24526.370642904905</v>
      </c>
      <c r="R296" s="8">
        <v>24526.370642904905</v>
      </c>
      <c r="S296" s="8">
        <f t="shared" si="239"/>
        <v>0</v>
      </c>
      <c r="T296" s="8">
        <v>20617.543651653945</v>
      </c>
      <c r="U296" s="8">
        <v>20617.543651653945</v>
      </c>
      <c r="V296" s="8">
        <f t="shared" si="240"/>
        <v>0</v>
      </c>
      <c r="W296" s="8">
        <v>20551.317455153981</v>
      </c>
      <c r="X296" s="8">
        <v>20551.317455153981</v>
      </c>
      <c r="Y296" s="8">
        <f t="shared" si="241"/>
        <v>0</v>
      </c>
      <c r="Z296" s="8">
        <v>17276.004301647856</v>
      </c>
      <c r="AA296" s="8">
        <v>17276.004301647856</v>
      </c>
      <c r="AB296" s="8">
        <f t="shared" si="242"/>
        <v>0</v>
      </c>
      <c r="AC296" s="8">
        <v>19352.148103843861</v>
      </c>
      <c r="AD296" s="8">
        <v>19352.148103843861</v>
      </c>
      <c r="AE296" s="8">
        <f t="shared" si="243"/>
        <v>0</v>
      </c>
      <c r="AF296" s="8">
        <v>16267.94946930705</v>
      </c>
      <c r="AG296" s="8">
        <v>16267.94946930705</v>
      </c>
      <c r="AH296" s="8">
        <f t="shared" si="244"/>
        <v>0</v>
      </c>
      <c r="AI296" s="8">
        <v>70019.174157022353</v>
      </c>
      <c r="AJ296" s="8">
        <v>70019.174157022353</v>
      </c>
      <c r="AK296" s="8">
        <f t="shared" si="245"/>
        <v>0</v>
      </c>
      <c r="AL296" s="8">
        <v>338492.39270215482</v>
      </c>
      <c r="AM296" s="8">
        <v>338492.39270215482</v>
      </c>
      <c r="AN296" s="8">
        <f t="shared" si="246"/>
        <v>0</v>
      </c>
    </row>
    <row r="297" spans="1:40" x14ac:dyDescent="0.3">
      <c r="A297" s="11" t="s">
        <v>53</v>
      </c>
      <c r="B297" s="8">
        <v>100850.91963397985</v>
      </c>
      <c r="C297" s="8">
        <v>100850.91963397985</v>
      </c>
      <c r="D297" s="8">
        <f t="shared" si="234"/>
        <v>0</v>
      </c>
      <c r="E297" s="8">
        <v>134511.61586030881</v>
      </c>
      <c r="F297" s="8">
        <v>134511.61586030881</v>
      </c>
      <c r="G297" s="8">
        <f t="shared" si="235"/>
        <v>0</v>
      </c>
      <c r="H297" s="8">
        <v>164417.54633446201</v>
      </c>
      <c r="I297" s="8">
        <v>164417.54633446201</v>
      </c>
      <c r="J297" s="8">
        <f t="shared" si="236"/>
        <v>0</v>
      </c>
      <c r="K297" s="8">
        <v>189557.2963599127</v>
      </c>
      <c r="L297" s="8">
        <v>189557.2963599127</v>
      </c>
      <c r="M297" s="8">
        <f t="shared" si="237"/>
        <v>0</v>
      </c>
      <c r="N297" s="8">
        <v>210690.46363883661</v>
      </c>
      <c r="O297" s="8">
        <v>210690.46363883661</v>
      </c>
      <c r="P297" s="8">
        <f t="shared" si="238"/>
        <v>0</v>
      </c>
      <c r="Q297" s="8">
        <v>235216.83428174153</v>
      </c>
      <c r="R297" s="8">
        <v>235216.83428174153</v>
      </c>
      <c r="S297" s="8">
        <f t="shared" si="239"/>
        <v>0</v>
      </c>
      <c r="T297" s="8">
        <v>255834.37793339547</v>
      </c>
      <c r="U297" s="8">
        <v>255834.37793339547</v>
      </c>
      <c r="V297" s="8">
        <f t="shared" si="240"/>
        <v>0</v>
      </c>
      <c r="W297" s="8">
        <v>276385.69538854947</v>
      </c>
      <c r="X297" s="8">
        <v>276385.69538854947</v>
      </c>
      <c r="Y297" s="8">
        <f t="shared" si="241"/>
        <v>0</v>
      </c>
      <c r="Z297" s="8">
        <v>293661.6996901973</v>
      </c>
      <c r="AA297" s="8">
        <v>293661.6996901973</v>
      </c>
      <c r="AB297" s="8">
        <f t="shared" si="242"/>
        <v>0</v>
      </c>
      <c r="AC297" s="8">
        <v>313013.84779404115</v>
      </c>
      <c r="AD297" s="8">
        <v>313013.84779404115</v>
      </c>
      <c r="AE297" s="8">
        <f t="shared" si="243"/>
        <v>0</v>
      </c>
      <c r="AF297" s="8">
        <v>329281.79726334818</v>
      </c>
      <c r="AG297" s="8">
        <v>329281.79726334818</v>
      </c>
      <c r="AH297" s="8">
        <f t="shared" si="244"/>
        <v>0</v>
      </c>
      <c r="AI297" s="8">
        <v>399300.97142037051</v>
      </c>
      <c r="AJ297" s="8">
        <v>399300.97142037051</v>
      </c>
      <c r="AK297" s="8">
        <f t="shared" si="245"/>
        <v>0</v>
      </c>
      <c r="AL297" s="8">
        <v>399300.97142037051</v>
      </c>
      <c r="AM297" s="8">
        <v>399300.97142037051</v>
      </c>
      <c r="AN297" s="8">
        <f t="shared" si="246"/>
        <v>0</v>
      </c>
    </row>
    <row r="298" spans="1:40" x14ac:dyDescent="0.3">
      <c r="A298" s="11" t="s">
        <v>52</v>
      </c>
      <c r="B298" s="8">
        <v>-133.08278524053219</v>
      </c>
      <c r="C298" s="8">
        <v>-269.14619635363022</v>
      </c>
      <c r="D298" s="8">
        <f t="shared" si="234"/>
        <v>136.06341111309803</v>
      </c>
      <c r="E298" s="8">
        <v>270.95623402466333</v>
      </c>
      <c r="F298" s="8">
        <v>-63.203977796127646</v>
      </c>
      <c r="G298" s="8">
        <f t="shared" si="235"/>
        <v>334.16021182079101</v>
      </c>
      <c r="H298" s="8">
        <v>784.11796245901996</v>
      </c>
      <c r="I298" s="8">
        <v>198.3590391242968</v>
      </c>
      <c r="J298" s="8">
        <f t="shared" si="236"/>
        <v>585.75892333472314</v>
      </c>
      <c r="K298" s="8">
        <v>1391.7747757510299</v>
      </c>
      <c r="L298" s="8">
        <v>508.08702648187466</v>
      </c>
      <c r="M298" s="8">
        <f t="shared" si="237"/>
        <v>883.68774926915523</v>
      </c>
      <c r="N298" s="8">
        <v>2078.8667637488829</v>
      </c>
      <c r="O298" s="8">
        <v>858.30381648078037</v>
      </c>
      <c r="P298" s="8">
        <f t="shared" si="238"/>
        <v>1220.5629472681026</v>
      </c>
      <c r="Q298" s="8">
        <v>2844.3409585125419</v>
      </c>
      <c r="R298" s="8">
        <v>1248.4727021612862</v>
      </c>
      <c r="S298" s="8">
        <f t="shared" si="239"/>
        <v>1595.8682563512557</v>
      </c>
      <c r="T298" s="8">
        <v>3687.3122061485269</v>
      </c>
      <c r="U298" s="8">
        <v>1678.1425128495312</v>
      </c>
      <c r="V298" s="8">
        <f t="shared" si="240"/>
        <v>2009.1696932989958</v>
      </c>
      <c r="W298" s="8">
        <v>4600.9566653511993</v>
      </c>
      <c r="X298" s="8">
        <v>2143.835077006233</v>
      </c>
      <c r="Y298" s="8">
        <f t="shared" si="241"/>
        <v>2457.1215883449663</v>
      </c>
      <c r="Z298" s="8">
        <v>5579.5380269030484</v>
      </c>
      <c r="AA298" s="8">
        <v>2642.6265477001366</v>
      </c>
      <c r="AB298" s="8">
        <f t="shared" si="242"/>
        <v>2936.9114792029118</v>
      </c>
      <c r="AC298" s="8">
        <v>6620.9977167509915</v>
      </c>
      <c r="AD298" s="8">
        <v>3173.4676517488451</v>
      </c>
      <c r="AE298" s="8">
        <f t="shared" si="243"/>
        <v>3447.5300650021463</v>
      </c>
      <c r="AF298" s="8">
        <v>7723.6052407661764</v>
      </c>
      <c r="AG298" s="8">
        <v>3735.476341174061</v>
      </c>
      <c r="AH298" s="8">
        <f t="shared" si="244"/>
        <v>3988.1288995921154</v>
      </c>
      <c r="AI298" s="8">
        <v>8974.3389936732274</v>
      </c>
      <c r="AJ298" s="8">
        <v>4372.9862637723145</v>
      </c>
      <c r="AK298" s="8">
        <f t="shared" si="245"/>
        <v>4601.3527299009129</v>
      </c>
      <c r="AL298" s="8">
        <v>8974.3389936732274</v>
      </c>
      <c r="AM298" s="8">
        <v>4372.9862637723145</v>
      </c>
      <c r="AN298" s="8">
        <f t="shared" si="246"/>
        <v>4601.3527299009129</v>
      </c>
    </row>
    <row r="300" spans="1:40" x14ac:dyDescent="0.3">
      <c r="A300" s="10" t="s">
        <v>85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</row>
    <row r="301" spans="1:40" x14ac:dyDescent="0.3">
      <c r="A301" s="11" t="s">
        <v>54</v>
      </c>
      <c r="B301" s="8">
        <v>4.5041666666666674E-2</v>
      </c>
      <c r="C301" s="8">
        <v>2.1210000000000003E-2</v>
      </c>
      <c r="D301" s="8">
        <f t="shared" ref="D301:D306" si="247">B301 - C301</f>
        <v>2.3831666666666671E-2</v>
      </c>
      <c r="E301" s="8">
        <v>4.5041666666666674E-2</v>
      </c>
      <c r="F301" s="8">
        <v>2.1210000000000003E-2</v>
      </c>
      <c r="G301" s="8">
        <f t="shared" ref="G301:G306" si="248">E301 - F301</f>
        <v>2.3831666666666671E-2</v>
      </c>
      <c r="H301" s="8">
        <v>4.5041666666666674E-2</v>
      </c>
      <c r="I301" s="8">
        <v>2.1210000000000003E-2</v>
      </c>
      <c r="J301" s="8">
        <f t="shared" ref="J301:J306" si="249">H301 - I301</f>
        <v>2.3831666666666671E-2</v>
      </c>
      <c r="K301" s="8">
        <v>4.5041666666666674E-2</v>
      </c>
      <c r="L301" s="8">
        <v>2.1210000000000003E-2</v>
      </c>
      <c r="M301" s="8">
        <f t="shared" ref="M301:M306" si="250">K301 - L301</f>
        <v>2.3831666666666671E-2</v>
      </c>
      <c r="N301" s="8">
        <v>4.5041666666666674E-2</v>
      </c>
      <c r="O301" s="8">
        <v>2.1210000000000003E-2</v>
      </c>
      <c r="P301" s="8">
        <f t="shared" ref="P301:P306" si="251">N301 - O301</f>
        <v>2.3831666666666671E-2</v>
      </c>
      <c r="Q301" s="8">
        <v>4.5041666666666674E-2</v>
      </c>
      <c r="R301" s="8">
        <v>2.1210000000000003E-2</v>
      </c>
      <c r="S301" s="8">
        <f t="shared" ref="S301:S306" si="252">Q301 - R301</f>
        <v>2.3831666666666671E-2</v>
      </c>
      <c r="T301" s="8">
        <v>4.5041666666666674E-2</v>
      </c>
      <c r="U301" s="8">
        <v>2.1210000000000003E-2</v>
      </c>
      <c r="V301" s="8">
        <f t="shared" ref="V301:V306" si="253">T301 - U301</f>
        <v>2.3831666666666671E-2</v>
      </c>
      <c r="W301" s="8">
        <v>4.5041666666666674E-2</v>
      </c>
      <c r="X301" s="8">
        <v>2.1210000000000003E-2</v>
      </c>
      <c r="Y301" s="8">
        <f t="shared" ref="Y301:Y306" si="254">W301 - X301</f>
        <v>2.3831666666666671E-2</v>
      </c>
      <c r="Z301" s="8">
        <v>4.5041666666666674E-2</v>
      </c>
      <c r="AA301" s="8">
        <v>2.1210000000000003E-2</v>
      </c>
      <c r="AB301" s="8">
        <f t="shared" ref="AB301:AB306" si="255">Z301 - AA301</f>
        <v>2.3831666666666671E-2</v>
      </c>
      <c r="AC301" s="8">
        <v>4.5041666666666674E-2</v>
      </c>
      <c r="AD301" s="8">
        <v>2.1210000000000003E-2</v>
      </c>
      <c r="AE301" s="8">
        <f t="shared" ref="AE301:AE306" si="256">AC301 - AD301</f>
        <v>2.3831666666666671E-2</v>
      </c>
      <c r="AF301" s="8">
        <v>4.5041666666666674E-2</v>
      </c>
      <c r="AG301" s="8">
        <v>2.1210000000000003E-2</v>
      </c>
      <c r="AH301" s="8">
        <f t="shared" ref="AH301:AH306" si="257">AF301 - AG301</f>
        <v>2.3831666666666671E-2</v>
      </c>
      <c r="AI301" s="8">
        <v>4.5041666666666674E-2</v>
      </c>
      <c r="AJ301" s="8">
        <v>2.1210000000000003E-2</v>
      </c>
      <c r="AK301" s="8">
        <f t="shared" ref="AK301:AK306" si="258">AI301 - AJ301</f>
        <v>2.3831666666666671E-2</v>
      </c>
      <c r="AL301" s="8">
        <v>4.5041666666666674E-2</v>
      </c>
      <c r="AM301" s="8">
        <v>2.1210000000000003E-2</v>
      </c>
      <c r="AN301" s="8">
        <f t="shared" ref="AN301:AN306" si="259">AL301 - AM301</f>
        <v>2.3831666666666671E-2</v>
      </c>
    </row>
    <row r="302" spans="1:40" x14ac:dyDescent="0.3">
      <c r="A302" s="11" t="s">
        <v>16</v>
      </c>
      <c r="B302" s="8">
        <v>1846175.1711871033</v>
      </c>
      <c r="C302" s="8">
        <v>898778.61797180818</v>
      </c>
      <c r="D302" s="8">
        <f t="shared" si="247"/>
        <v>947396.55321529508</v>
      </c>
      <c r="E302" s="8">
        <v>1850635.5724208571</v>
      </c>
      <c r="F302" s="8">
        <v>901608.76245872222</v>
      </c>
      <c r="G302" s="8">
        <f t="shared" si="248"/>
        <v>949026.80996213492</v>
      </c>
      <c r="H302" s="8">
        <v>1855261.5043866043</v>
      </c>
      <c r="I302" s="8">
        <v>904533.0476462954</v>
      </c>
      <c r="J302" s="8">
        <f t="shared" si="249"/>
        <v>950728.4567403089</v>
      </c>
      <c r="K302" s="8">
        <v>1861557.4626265063</v>
      </c>
      <c r="L302" s="8">
        <v>908407.1108096916</v>
      </c>
      <c r="M302" s="8">
        <f t="shared" si="250"/>
        <v>953150.35181681474</v>
      </c>
      <c r="N302" s="8">
        <v>1868840.5862812733</v>
      </c>
      <c r="O302" s="8">
        <v>912842.59506211046</v>
      </c>
      <c r="P302" s="8">
        <f t="shared" si="251"/>
        <v>955997.99121916282</v>
      </c>
      <c r="Q302" s="8">
        <v>1876801.6261171477</v>
      </c>
      <c r="R302" s="8">
        <v>917663.62406207842</v>
      </c>
      <c r="S302" s="8">
        <f t="shared" si="252"/>
        <v>959138.00205506932</v>
      </c>
      <c r="T302" s="8">
        <v>1884046.4884622623</v>
      </c>
      <c r="U302" s="8">
        <v>922077.34832796501</v>
      </c>
      <c r="V302" s="8">
        <f t="shared" si="253"/>
        <v>961969.14013429731</v>
      </c>
      <c r="W302" s="8">
        <v>1889521.3482857649</v>
      </c>
      <c r="X302" s="8">
        <v>925484.43608866958</v>
      </c>
      <c r="Y302" s="8">
        <f t="shared" si="254"/>
        <v>964036.91219709534</v>
      </c>
      <c r="Z302" s="8">
        <v>1895083.4557265751</v>
      </c>
      <c r="AA302" s="8">
        <v>928941.14334736892</v>
      </c>
      <c r="AB302" s="8">
        <f t="shared" si="255"/>
        <v>966142.31237920618</v>
      </c>
      <c r="AC302" s="8">
        <v>1901766.6708244581</v>
      </c>
      <c r="AD302" s="8">
        <v>933035.44737786334</v>
      </c>
      <c r="AE302" s="8">
        <f t="shared" si="256"/>
        <v>968731.22344659478</v>
      </c>
      <c r="AF302" s="8">
        <v>1908911.2833976613</v>
      </c>
      <c r="AG302" s="8">
        <v>937392.15755545918</v>
      </c>
      <c r="AH302" s="8">
        <f t="shared" si="257"/>
        <v>971519.12584220211</v>
      </c>
      <c r="AI302" s="8">
        <v>1927093.3050970286</v>
      </c>
      <c r="AJ302" s="8">
        <v>948026.06723608647</v>
      </c>
      <c r="AK302" s="8">
        <f t="shared" si="258"/>
        <v>979067.23786094214</v>
      </c>
      <c r="AL302" s="8">
        <v>22565694.474813245</v>
      </c>
      <c r="AM302" s="8">
        <v>11038790.357944118</v>
      </c>
      <c r="AN302" s="8">
        <f t="shared" si="259"/>
        <v>11526904.116869127</v>
      </c>
    </row>
    <row r="303" spans="1:40" x14ac:dyDescent="0.3">
      <c r="A303" s="11" t="s">
        <v>63</v>
      </c>
      <c r="B303" s="8">
        <v>1797055.9352937867</v>
      </c>
      <c r="C303" s="8">
        <v>1797055.9352937867</v>
      </c>
      <c r="D303" s="8">
        <f t="shared" si="247"/>
        <v>0</v>
      </c>
      <c r="E303" s="8">
        <v>1630020.3732867588</v>
      </c>
      <c r="F303" s="8">
        <v>1630020.3732867588</v>
      </c>
      <c r="G303" s="8">
        <f t="shared" si="248"/>
        <v>0</v>
      </c>
      <c r="H303" s="8">
        <v>1891196.6359532608</v>
      </c>
      <c r="I303" s="8">
        <v>1891196.6359532608</v>
      </c>
      <c r="J303" s="8">
        <f t="shared" si="249"/>
        <v>0</v>
      </c>
      <c r="K303" s="8">
        <v>2579798.3491096315</v>
      </c>
      <c r="L303" s="8">
        <v>2579798.3491096315</v>
      </c>
      <c r="M303" s="8">
        <f t="shared" si="250"/>
        <v>0</v>
      </c>
      <c r="N303" s="8">
        <v>2452617.7249757317</v>
      </c>
      <c r="O303" s="8">
        <v>2452617.7249757317</v>
      </c>
      <c r="P303" s="8">
        <f t="shared" si="251"/>
        <v>0</v>
      </c>
      <c r="Q303" s="8">
        <v>2965343.0966590829</v>
      </c>
      <c r="R303" s="8">
        <v>2965343.0966590829</v>
      </c>
      <c r="S303" s="8">
        <f t="shared" si="252"/>
        <v>0</v>
      </c>
      <c r="T303" s="8">
        <v>2045312.990894303</v>
      </c>
      <c r="U303" s="8">
        <v>2045312.990894303</v>
      </c>
      <c r="V303" s="8">
        <f t="shared" si="253"/>
        <v>0</v>
      </c>
      <c r="W303" s="8">
        <v>1958706.5914768809</v>
      </c>
      <c r="X303" s="8">
        <v>1958706.5914768809</v>
      </c>
      <c r="Y303" s="8">
        <f t="shared" si="254"/>
        <v>0</v>
      </c>
      <c r="Z303" s="8">
        <v>2094932.4888890029</v>
      </c>
      <c r="AA303" s="8">
        <v>2094932.4888890029</v>
      </c>
      <c r="AB303" s="8">
        <f t="shared" si="255"/>
        <v>0</v>
      </c>
      <c r="AC303" s="8">
        <v>2596303.3632720285</v>
      </c>
      <c r="AD303" s="8">
        <v>2596303.3632720285</v>
      </c>
      <c r="AE303" s="8">
        <f t="shared" si="256"/>
        <v>0</v>
      </c>
      <c r="AF303" s="8">
        <v>2357338.6359906527</v>
      </c>
      <c r="AG303" s="8">
        <v>2357338.6359906527</v>
      </c>
      <c r="AH303" s="8">
        <f t="shared" si="257"/>
        <v>0</v>
      </c>
      <c r="AI303" s="8">
        <v>8873502.8663032334</v>
      </c>
      <c r="AJ303" s="8">
        <v>8873502.8663032334</v>
      </c>
      <c r="AK303" s="8">
        <f t="shared" si="258"/>
        <v>0</v>
      </c>
      <c r="AL303" s="8">
        <v>33242129.052104354</v>
      </c>
      <c r="AM303" s="8">
        <v>33242129.052104354</v>
      </c>
      <c r="AN303" s="8">
        <f t="shared" si="259"/>
        <v>0</v>
      </c>
    </row>
    <row r="304" spans="1:40" x14ac:dyDescent="0.3">
      <c r="A304" s="11" t="s">
        <v>53</v>
      </c>
      <c r="B304" s="8">
        <v>553784406.17146766</v>
      </c>
      <c r="C304" s="8">
        <v>553784406.17146766</v>
      </c>
      <c r="D304" s="8">
        <f t="shared" si="247"/>
        <v>0</v>
      </c>
      <c r="E304" s="8">
        <v>555052737.97475433</v>
      </c>
      <c r="F304" s="8">
        <v>555052737.97475433</v>
      </c>
      <c r="G304" s="8">
        <f t="shared" si="248"/>
        <v>0</v>
      </c>
      <c r="H304" s="8">
        <v>556582246.04070771</v>
      </c>
      <c r="I304" s="8">
        <v>556582246.04070771</v>
      </c>
      <c r="J304" s="8">
        <f t="shared" si="249"/>
        <v>0</v>
      </c>
      <c r="K304" s="8">
        <v>558800355.8198173</v>
      </c>
      <c r="L304" s="8">
        <v>558800355.8198173</v>
      </c>
      <c r="M304" s="8">
        <f t="shared" si="250"/>
        <v>0</v>
      </c>
      <c r="N304" s="8">
        <v>560891284.97479308</v>
      </c>
      <c r="O304" s="8">
        <v>560891284.97479308</v>
      </c>
      <c r="P304" s="8">
        <f t="shared" si="251"/>
        <v>0</v>
      </c>
      <c r="Q304" s="8">
        <v>563494939.50145209</v>
      </c>
      <c r="R304" s="8">
        <v>563494939.50145209</v>
      </c>
      <c r="S304" s="8">
        <f t="shared" si="252"/>
        <v>0</v>
      </c>
      <c r="T304" s="8">
        <v>565178563.92234623</v>
      </c>
      <c r="U304" s="8">
        <v>565178563.92234623</v>
      </c>
      <c r="V304" s="8">
        <f t="shared" si="253"/>
        <v>0</v>
      </c>
      <c r="W304" s="8">
        <v>566775581.94382322</v>
      </c>
      <c r="X304" s="8">
        <v>566775581.94382322</v>
      </c>
      <c r="Y304" s="8">
        <f t="shared" si="254"/>
        <v>0</v>
      </c>
      <c r="Z304" s="8">
        <v>568508825.86271214</v>
      </c>
      <c r="AA304" s="8">
        <v>568508825.86271214</v>
      </c>
      <c r="AB304" s="8">
        <f t="shared" si="255"/>
        <v>0</v>
      </c>
      <c r="AC304" s="8">
        <v>570743440.65598428</v>
      </c>
      <c r="AD304" s="8">
        <v>570743440.65598428</v>
      </c>
      <c r="AE304" s="8">
        <f t="shared" si="256"/>
        <v>0</v>
      </c>
      <c r="AF304" s="8">
        <v>572739090.72197485</v>
      </c>
      <c r="AG304" s="8">
        <v>572739090.72197485</v>
      </c>
      <c r="AH304" s="8">
        <f t="shared" si="257"/>
        <v>0</v>
      </c>
      <c r="AI304" s="8">
        <v>581250905.01827812</v>
      </c>
      <c r="AJ304" s="8">
        <v>581250905.01827812</v>
      </c>
      <c r="AK304" s="8">
        <f t="shared" si="258"/>
        <v>0</v>
      </c>
      <c r="AL304" s="8">
        <v>581250905.01827812</v>
      </c>
      <c r="AM304" s="8">
        <v>581250905.01827812</v>
      </c>
      <c r="AN304" s="8">
        <f t="shared" si="259"/>
        <v>0</v>
      </c>
    </row>
    <row r="305" spans="1:40" x14ac:dyDescent="0.3">
      <c r="A305" s="11" t="s">
        <v>52</v>
      </c>
      <c r="B305" s="8">
        <v>264141372.23920116</v>
      </c>
      <c r="C305" s="8">
        <v>263193975.68598583</v>
      </c>
      <c r="D305" s="8">
        <f t="shared" si="247"/>
        <v>947396.55321532488</v>
      </c>
      <c r="E305" s="8">
        <v>265572410.03162196</v>
      </c>
      <c r="F305" s="8">
        <v>263675986.6684446</v>
      </c>
      <c r="G305" s="8">
        <f t="shared" si="248"/>
        <v>1896423.3631773591</v>
      </c>
      <c r="H305" s="8">
        <v>266957060.04600859</v>
      </c>
      <c r="I305" s="8">
        <v>264109908.22609091</v>
      </c>
      <c r="J305" s="8">
        <f t="shared" si="249"/>
        <v>2847151.8199176788</v>
      </c>
      <c r="K305" s="8">
        <v>268367313.10863507</v>
      </c>
      <c r="L305" s="8">
        <v>264567010.93690056</v>
      </c>
      <c r="M305" s="8">
        <f t="shared" si="250"/>
        <v>3800302.1717345119</v>
      </c>
      <c r="N305" s="8">
        <v>269775935.82491636</v>
      </c>
      <c r="O305" s="8">
        <v>265019635.66196269</v>
      </c>
      <c r="P305" s="8">
        <f t="shared" si="251"/>
        <v>4756300.1629536748</v>
      </c>
      <c r="Q305" s="8">
        <v>271216335.94103348</v>
      </c>
      <c r="R305" s="8">
        <v>265500897.77602479</v>
      </c>
      <c r="S305" s="8">
        <f t="shared" si="252"/>
        <v>5715438.1650086939</v>
      </c>
      <c r="T305" s="8">
        <v>272619573.62949574</v>
      </c>
      <c r="U305" s="8">
        <v>265942166.32435265</v>
      </c>
      <c r="V305" s="8">
        <f t="shared" si="253"/>
        <v>6677407.3051430881</v>
      </c>
      <c r="W305" s="8">
        <v>274027433.01778144</v>
      </c>
      <c r="X305" s="8">
        <v>266385988.80044135</v>
      </c>
      <c r="Y305" s="8">
        <f t="shared" si="254"/>
        <v>7641444.2173400819</v>
      </c>
      <c r="Z305" s="8">
        <v>275427533.75350803</v>
      </c>
      <c r="AA305" s="8">
        <v>266819947.22378871</v>
      </c>
      <c r="AB305" s="8">
        <f t="shared" si="255"/>
        <v>8607586.5297193229</v>
      </c>
      <c r="AC305" s="8">
        <v>276885269.27433252</v>
      </c>
      <c r="AD305" s="8">
        <v>267308951.52116656</v>
      </c>
      <c r="AE305" s="8">
        <f t="shared" si="256"/>
        <v>9576317.7531659603</v>
      </c>
      <c r="AF305" s="8">
        <v>278337263.45773017</v>
      </c>
      <c r="AG305" s="8">
        <v>267789426.578722</v>
      </c>
      <c r="AH305" s="8">
        <f t="shared" si="257"/>
        <v>10547836.879008174</v>
      </c>
      <c r="AI305" s="8">
        <v>279789216.16282719</v>
      </c>
      <c r="AJ305" s="8">
        <v>268262312.04595813</v>
      </c>
      <c r="AK305" s="8">
        <f t="shared" si="258"/>
        <v>11526904.116869062</v>
      </c>
      <c r="AL305" s="8">
        <v>279789216.16282719</v>
      </c>
      <c r="AM305" s="8">
        <v>268262312.04595813</v>
      </c>
      <c r="AN305" s="8">
        <f t="shared" si="259"/>
        <v>11526904.116869062</v>
      </c>
    </row>
    <row r="306" spans="1:40" x14ac:dyDescent="0.3">
      <c r="A306" s="11" t="s">
        <v>61</v>
      </c>
      <c r="B306" s="8">
        <v>-361688.57</v>
      </c>
      <c r="C306" s="8">
        <v>-361688.57</v>
      </c>
      <c r="D306" s="8">
        <f t="shared" si="247"/>
        <v>0</v>
      </c>
      <c r="E306" s="8">
        <v>-361688.57</v>
      </c>
      <c r="F306" s="8">
        <v>-361688.57</v>
      </c>
      <c r="G306" s="8">
        <f t="shared" si="248"/>
        <v>0</v>
      </c>
      <c r="H306" s="8">
        <v>-361688.57</v>
      </c>
      <c r="I306" s="8">
        <v>-361688.57</v>
      </c>
      <c r="J306" s="8">
        <f t="shared" si="249"/>
        <v>0</v>
      </c>
      <c r="K306" s="8">
        <v>-361688.57</v>
      </c>
      <c r="L306" s="8">
        <v>-361688.57</v>
      </c>
      <c r="M306" s="8">
        <f t="shared" si="250"/>
        <v>0</v>
      </c>
      <c r="N306" s="8">
        <v>-361688.57</v>
      </c>
      <c r="O306" s="8">
        <v>-361688.57</v>
      </c>
      <c r="P306" s="8">
        <f t="shared" si="251"/>
        <v>0</v>
      </c>
      <c r="Q306" s="8">
        <v>-361688.57</v>
      </c>
      <c r="R306" s="8">
        <v>-361688.57</v>
      </c>
      <c r="S306" s="8">
        <f t="shared" si="252"/>
        <v>0</v>
      </c>
      <c r="T306" s="8">
        <v>-361688.57</v>
      </c>
      <c r="U306" s="8">
        <v>-361688.57</v>
      </c>
      <c r="V306" s="8">
        <f t="shared" si="253"/>
        <v>0</v>
      </c>
      <c r="W306" s="8">
        <v>-361688.57</v>
      </c>
      <c r="X306" s="8">
        <v>-361688.57</v>
      </c>
      <c r="Y306" s="8">
        <f t="shared" si="254"/>
        <v>0</v>
      </c>
      <c r="Z306" s="8">
        <v>-361688.57</v>
      </c>
      <c r="AA306" s="8">
        <v>-361688.57</v>
      </c>
      <c r="AB306" s="8">
        <f t="shared" si="255"/>
        <v>0</v>
      </c>
      <c r="AC306" s="8">
        <v>-361688.57</v>
      </c>
      <c r="AD306" s="8">
        <v>-361688.57</v>
      </c>
      <c r="AE306" s="8">
        <f t="shared" si="256"/>
        <v>0</v>
      </c>
      <c r="AF306" s="8">
        <v>-361688.57</v>
      </c>
      <c r="AG306" s="8">
        <v>-361688.57</v>
      </c>
      <c r="AH306" s="8">
        <f t="shared" si="257"/>
        <v>0</v>
      </c>
      <c r="AI306" s="8">
        <v>-361688.57</v>
      </c>
      <c r="AJ306" s="8">
        <v>-361688.57</v>
      </c>
      <c r="AK306" s="8">
        <f t="shared" si="258"/>
        <v>0</v>
      </c>
      <c r="AL306" s="8">
        <v>-4340262.84</v>
      </c>
      <c r="AM306" s="8">
        <v>-4340262.84</v>
      </c>
      <c r="AN306" s="8">
        <f t="shared" si="259"/>
        <v>0</v>
      </c>
    </row>
    <row r="308" spans="1:40" x14ac:dyDescent="0.3">
      <c r="A308" s="10" t="s">
        <v>132</v>
      </c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</row>
    <row r="309" spans="1:40" x14ac:dyDescent="0.3">
      <c r="A309" s="11" t="s">
        <v>54</v>
      </c>
      <c r="B309" s="8">
        <v>7.8E-2</v>
      </c>
      <c r="C309" s="8">
        <v>3.1145000000000006E-2</v>
      </c>
      <c r="D309" s="8">
        <f t="shared" ref="D309:D314" si="260">B309 - C309</f>
        <v>4.6854999999999994E-2</v>
      </c>
      <c r="E309" s="8">
        <v>7.8E-2</v>
      </c>
      <c r="F309" s="8">
        <v>3.1145000000000006E-2</v>
      </c>
      <c r="G309" s="8">
        <f t="shared" ref="G309:G314" si="261">E309 - F309</f>
        <v>4.6854999999999994E-2</v>
      </c>
      <c r="H309" s="8">
        <v>7.8E-2</v>
      </c>
      <c r="I309" s="8">
        <v>3.1145000000000006E-2</v>
      </c>
      <c r="J309" s="8">
        <f t="shared" ref="J309:J314" si="262">H309 - I309</f>
        <v>4.6854999999999994E-2</v>
      </c>
      <c r="K309" s="8">
        <v>7.8E-2</v>
      </c>
      <c r="L309" s="8">
        <v>3.1145000000000006E-2</v>
      </c>
      <c r="M309" s="8">
        <f t="shared" ref="M309:M314" si="263">K309 - L309</f>
        <v>4.6854999999999994E-2</v>
      </c>
      <c r="N309" s="8">
        <v>7.8E-2</v>
      </c>
      <c r="O309" s="8">
        <v>3.1145000000000006E-2</v>
      </c>
      <c r="P309" s="8">
        <f t="shared" ref="P309:P314" si="264">N309 - O309</f>
        <v>4.6854999999999994E-2</v>
      </c>
      <c r="Q309" s="8">
        <v>7.8E-2</v>
      </c>
      <c r="R309" s="8">
        <v>3.1145000000000006E-2</v>
      </c>
      <c r="S309" s="8">
        <f t="shared" ref="S309:S314" si="265">Q309 - R309</f>
        <v>4.6854999999999994E-2</v>
      </c>
      <c r="T309" s="8">
        <v>7.8E-2</v>
      </c>
      <c r="U309" s="8">
        <v>3.1145000000000006E-2</v>
      </c>
      <c r="V309" s="8">
        <f t="shared" ref="V309:V314" si="266">T309 - U309</f>
        <v>4.6854999999999994E-2</v>
      </c>
      <c r="W309" s="8">
        <v>7.8E-2</v>
      </c>
      <c r="X309" s="8">
        <v>3.1145000000000006E-2</v>
      </c>
      <c r="Y309" s="8">
        <f t="shared" ref="Y309:Y314" si="267">W309 - X309</f>
        <v>4.6854999999999994E-2</v>
      </c>
      <c r="Z309" s="8">
        <v>7.8E-2</v>
      </c>
      <c r="AA309" s="8">
        <v>3.1145000000000006E-2</v>
      </c>
      <c r="AB309" s="8">
        <f t="shared" ref="AB309:AB314" si="268">Z309 - AA309</f>
        <v>4.6854999999999994E-2</v>
      </c>
      <c r="AC309" s="8">
        <v>7.8E-2</v>
      </c>
      <c r="AD309" s="8">
        <v>3.1145000000000006E-2</v>
      </c>
      <c r="AE309" s="8">
        <f t="shared" ref="AE309:AE314" si="269">AC309 - AD309</f>
        <v>4.6854999999999994E-2</v>
      </c>
      <c r="AF309" s="8">
        <v>7.8E-2</v>
      </c>
      <c r="AG309" s="8">
        <v>3.1145000000000006E-2</v>
      </c>
      <c r="AH309" s="8">
        <f t="shared" ref="AH309:AH314" si="270">AF309 - AG309</f>
        <v>4.6854999999999994E-2</v>
      </c>
      <c r="AI309" s="8">
        <v>7.8E-2</v>
      </c>
      <c r="AJ309" s="8">
        <v>3.1145000000000006E-2</v>
      </c>
      <c r="AK309" s="8">
        <f t="shared" ref="AK309:AK314" si="271">AI309 - AJ309</f>
        <v>4.6854999999999994E-2</v>
      </c>
      <c r="AL309" s="8">
        <v>7.8E-2</v>
      </c>
      <c r="AM309" s="8">
        <v>3.1145000000000006E-2</v>
      </c>
      <c r="AN309" s="8">
        <f t="shared" ref="AN309:AN314" si="272">AL309 - AM309</f>
        <v>4.6854999999999994E-2</v>
      </c>
    </row>
    <row r="310" spans="1:40" x14ac:dyDescent="0.3">
      <c r="A310" s="11" t="s">
        <v>16</v>
      </c>
      <c r="B310" s="8">
        <v>5351888.4703664174</v>
      </c>
      <c r="C310" s="8">
        <v>1994749.2413633333</v>
      </c>
      <c r="D310" s="8">
        <f t="shared" si="260"/>
        <v>3357139.2290030839</v>
      </c>
      <c r="E310" s="8">
        <v>5351888.4703664174</v>
      </c>
      <c r="F310" s="8">
        <v>1994749.2413633333</v>
      </c>
      <c r="G310" s="8">
        <f t="shared" si="261"/>
        <v>3357139.2290030839</v>
      </c>
      <c r="H310" s="8">
        <v>5351888.4703664174</v>
      </c>
      <c r="I310" s="8">
        <v>1994749.2413633333</v>
      </c>
      <c r="J310" s="8">
        <f t="shared" si="262"/>
        <v>3357139.2290030839</v>
      </c>
      <c r="K310" s="8">
        <v>5351888.4703664174</v>
      </c>
      <c r="L310" s="8">
        <v>1994749.2413633333</v>
      </c>
      <c r="M310" s="8">
        <f t="shared" si="263"/>
        <v>3357139.2290030839</v>
      </c>
      <c r="N310" s="8">
        <v>5351888.4703664174</v>
      </c>
      <c r="O310" s="8">
        <v>1994749.2413633333</v>
      </c>
      <c r="P310" s="8">
        <f t="shared" si="264"/>
        <v>3357139.2290030839</v>
      </c>
      <c r="Q310" s="8">
        <v>5351888.4703664174</v>
      </c>
      <c r="R310" s="8">
        <v>1994749.2413633333</v>
      </c>
      <c r="S310" s="8">
        <f t="shared" si="265"/>
        <v>3357139.2290030839</v>
      </c>
      <c r="T310" s="8">
        <v>5351888.4703664174</v>
      </c>
      <c r="U310" s="8">
        <v>1994749.2413633333</v>
      </c>
      <c r="V310" s="8">
        <f t="shared" si="266"/>
        <v>3357139.2290030839</v>
      </c>
      <c r="W310" s="8">
        <v>5351888.4703664174</v>
      </c>
      <c r="X310" s="8">
        <v>1994749.2413633333</v>
      </c>
      <c r="Y310" s="8">
        <f t="shared" si="267"/>
        <v>3357139.2290030839</v>
      </c>
      <c r="Z310" s="8">
        <v>5351888.4703664174</v>
      </c>
      <c r="AA310" s="8">
        <v>1994749.2413633333</v>
      </c>
      <c r="AB310" s="8">
        <f t="shared" si="268"/>
        <v>3357139.2290030839</v>
      </c>
      <c r="AC310" s="8">
        <v>5351888.4703664174</v>
      </c>
      <c r="AD310" s="8">
        <v>1994749.2413633333</v>
      </c>
      <c r="AE310" s="8">
        <f t="shared" si="269"/>
        <v>3357139.2290030839</v>
      </c>
      <c r="AF310" s="8">
        <v>5351888.4703664174</v>
      </c>
      <c r="AG310" s="8">
        <v>1994749.2413633333</v>
      </c>
      <c r="AH310" s="8">
        <f t="shared" si="270"/>
        <v>3357139.2290030839</v>
      </c>
      <c r="AI310" s="8">
        <v>5351888.4703664174</v>
      </c>
      <c r="AJ310" s="8">
        <v>1994749.2413633333</v>
      </c>
      <c r="AK310" s="8">
        <f t="shared" si="271"/>
        <v>3357139.2290030839</v>
      </c>
      <c r="AL310" s="8">
        <v>64222661.644396991</v>
      </c>
      <c r="AM310" s="8">
        <v>23936990.896360002</v>
      </c>
      <c r="AN310" s="8">
        <f t="shared" si="272"/>
        <v>40285670.748036988</v>
      </c>
    </row>
    <row r="311" spans="1:40" x14ac:dyDescent="0.3">
      <c r="A311" s="11" t="s">
        <v>19</v>
      </c>
      <c r="B311" s="8">
        <v>-300893.06934549997</v>
      </c>
      <c r="C311" s="8">
        <v>-112019.04407333332</v>
      </c>
      <c r="D311" s="8">
        <f t="shared" si="260"/>
        <v>-188874.02527216665</v>
      </c>
      <c r="E311" s="8">
        <v>-300893.06934549997</v>
      </c>
      <c r="F311" s="8">
        <v>-112019.04407333332</v>
      </c>
      <c r="G311" s="8">
        <f t="shared" si="261"/>
        <v>-188874.02527216665</v>
      </c>
      <c r="H311" s="8">
        <v>-300893.06934549997</v>
      </c>
      <c r="I311" s="8">
        <v>-112019.04407333332</v>
      </c>
      <c r="J311" s="8">
        <f t="shared" si="262"/>
        <v>-188874.02527216665</v>
      </c>
      <c r="K311" s="8">
        <v>-300893.06934549997</v>
      </c>
      <c r="L311" s="8">
        <v>-112019.04407333332</v>
      </c>
      <c r="M311" s="8">
        <f t="shared" si="263"/>
        <v>-188874.02527216665</v>
      </c>
      <c r="N311" s="8">
        <v>-300893.06934549997</v>
      </c>
      <c r="O311" s="8">
        <v>-112019.04407333332</v>
      </c>
      <c r="P311" s="8">
        <f t="shared" si="264"/>
        <v>-188874.02527216665</v>
      </c>
      <c r="Q311" s="8">
        <v>-300893.06934549997</v>
      </c>
      <c r="R311" s="8">
        <v>-112019.04407333332</v>
      </c>
      <c r="S311" s="8">
        <f t="shared" si="265"/>
        <v>-188874.02527216665</v>
      </c>
      <c r="T311" s="8">
        <v>-300893.06934549997</v>
      </c>
      <c r="U311" s="8">
        <v>-112019.04407333332</v>
      </c>
      <c r="V311" s="8">
        <f t="shared" si="266"/>
        <v>-188874.02527216665</v>
      </c>
      <c r="W311" s="8">
        <v>-300893.06934549997</v>
      </c>
      <c r="X311" s="8">
        <v>-112019.04407333332</v>
      </c>
      <c r="Y311" s="8">
        <f t="shared" si="267"/>
        <v>-188874.02527216665</v>
      </c>
      <c r="Z311" s="8">
        <v>-300893.06934549997</v>
      </c>
      <c r="AA311" s="8">
        <v>-112019.04407333332</v>
      </c>
      <c r="AB311" s="8">
        <f t="shared" si="268"/>
        <v>-188874.02527216665</v>
      </c>
      <c r="AC311" s="8">
        <v>-300893.06934549997</v>
      </c>
      <c r="AD311" s="8">
        <v>-112019.04407333332</v>
      </c>
      <c r="AE311" s="8">
        <f t="shared" si="269"/>
        <v>-188874.02527216665</v>
      </c>
      <c r="AF311" s="8">
        <v>-300893.06934549997</v>
      </c>
      <c r="AG311" s="8">
        <v>-112019.04407333332</v>
      </c>
      <c r="AH311" s="8">
        <f t="shared" si="270"/>
        <v>-188874.02527216665</v>
      </c>
      <c r="AI311" s="8">
        <v>-300893.06934549997</v>
      </c>
      <c r="AJ311" s="8">
        <v>-112019.04407333332</v>
      </c>
      <c r="AK311" s="8">
        <f t="shared" si="271"/>
        <v>-188874.02527216665</v>
      </c>
      <c r="AL311" s="8">
        <v>-3610716.8321459997</v>
      </c>
      <c r="AM311" s="8">
        <v>-1344228.5288800001</v>
      </c>
      <c r="AN311" s="8">
        <f t="shared" si="272"/>
        <v>-2266488.3032659995</v>
      </c>
    </row>
    <row r="312" spans="1:40" x14ac:dyDescent="0.3">
      <c r="A312" s="11" t="s">
        <v>63</v>
      </c>
      <c r="B312" s="8">
        <v>0</v>
      </c>
      <c r="C312" s="8">
        <v>0</v>
      </c>
      <c r="D312" s="8">
        <f t="shared" si="260"/>
        <v>0</v>
      </c>
      <c r="E312" s="8">
        <v>0</v>
      </c>
      <c r="F312" s="8">
        <v>0</v>
      </c>
      <c r="G312" s="8">
        <f t="shared" si="261"/>
        <v>0</v>
      </c>
      <c r="H312" s="8">
        <v>0</v>
      </c>
      <c r="I312" s="8">
        <v>0</v>
      </c>
      <c r="J312" s="8">
        <f t="shared" si="262"/>
        <v>0</v>
      </c>
      <c r="K312" s="8">
        <v>0</v>
      </c>
      <c r="L312" s="8">
        <v>0</v>
      </c>
      <c r="M312" s="8">
        <f t="shared" si="263"/>
        <v>0</v>
      </c>
      <c r="N312" s="8">
        <v>0</v>
      </c>
      <c r="O312" s="8">
        <v>0</v>
      </c>
      <c r="P312" s="8">
        <f t="shared" si="264"/>
        <v>0</v>
      </c>
      <c r="Q312" s="8">
        <v>0</v>
      </c>
      <c r="R312" s="8">
        <v>0</v>
      </c>
      <c r="S312" s="8">
        <f t="shared" si="265"/>
        <v>0</v>
      </c>
      <c r="T312" s="8">
        <v>0</v>
      </c>
      <c r="U312" s="8">
        <v>0</v>
      </c>
      <c r="V312" s="8">
        <f t="shared" si="266"/>
        <v>0</v>
      </c>
      <c r="W312" s="8">
        <v>0</v>
      </c>
      <c r="X312" s="8">
        <v>0</v>
      </c>
      <c r="Y312" s="8">
        <f t="shared" si="267"/>
        <v>0</v>
      </c>
      <c r="Z312" s="8">
        <v>0</v>
      </c>
      <c r="AA312" s="8">
        <v>0</v>
      </c>
      <c r="AB312" s="8">
        <f t="shared" si="268"/>
        <v>0</v>
      </c>
      <c r="AC312" s="8">
        <v>0</v>
      </c>
      <c r="AD312" s="8">
        <v>0</v>
      </c>
      <c r="AE312" s="8">
        <f t="shared" si="269"/>
        <v>0</v>
      </c>
      <c r="AF312" s="8">
        <v>0</v>
      </c>
      <c r="AG312" s="8">
        <v>0</v>
      </c>
      <c r="AH312" s="8">
        <f t="shared" si="270"/>
        <v>0</v>
      </c>
      <c r="AI312" s="8">
        <v>0</v>
      </c>
      <c r="AJ312" s="8">
        <v>0</v>
      </c>
      <c r="AK312" s="8">
        <f t="shared" si="271"/>
        <v>0</v>
      </c>
      <c r="AL312" s="8">
        <v>0</v>
      </c>
      <c r="AM312" s="8">
        <v>0</v>
      </c>
      <c r="AN312" s="8">
        <f t="shared" si="272"/>
        <v>0</v>
      </c>
    </row>
    <row r="313" spans="1:40" x14ac:dyDescent="0.3">
      <c r="A313" s="11" t="s">
        <v>53</v>
      </c>
      <c r="B313" s="8">
        <v>1071164445</v>
      </c>
      <c r="C313" s="8">
        <v>1071164445</v>
      </c>
      <c r="D313" s="8">
        <f t="shared" si="260"/>
        <v>0</v>
      </c>
      <c r="E313" s="8">
        <v>1071164445</v>
      </c>
      <c r="F313" s="8">
        <v>1071164445</v>
      </c>
      <c r="G313" s="8">
        <f t="shared" si="261"/>
        <v>0</v>
      </c>
      <c r="H313" s="8">
        <v>1071164445</v>
      </c>
      <c r="I313" s="8">
        <v>1071164445</v>
      </c>
      <c r="J313" s="8">
        <f t="shared" si="262"/>
        <v>0</v>
      </c>
      <c r="K313" s="8">
        <v>1071164445</v>
      </c>
      <c r="L313" s="8">
        <v>1071164445</v>
      </c>
      <c r="M313" s="8">
        <f t="shared" si="263"/>
        <v>0</v>
      </c>
      <c r="N313" s="8">
        <v>1071164445</v>
      </c>
      <c r="O313" s="8">
        <v>1071164445</v>
      </c>
      <c r="P313" s="8">
        <f t="shared" si="264"/>
        <v>0</v>
      </c>
      <c r="Q313" s="8">
        <v>1071164445</v>
      </c>
      <c r="R313" s="8">
        <v>1071164445</v>
      </c>
      <c r="S313" s="8">
        <f t="shared" si="265"/>
        <v>0</v>
      </c>
      <c r="T313" s="8">
        <v>1071164445</v>
      </c>
      <c r="U313" s="8">
        <v>1071164445</v>
      </c>
      <c r="V313" s="8">
        <f t="shared" si="266"/>
        <v>0</v>
      </c>
      <c r="W313" s="8">
        <v>1071164445</v>
      </c>
      <c r="X313" s="8">
        <v>1071164445</v>
      </c>
      <c r="Y313" s="8">
        <f t="shared" si="267"/>
        <v>0</v>
      </c>
      <c r="Z313" s="8">
        <v>1071164445</v>
      </c>
      <c r="AA313" s="8">
        <v>1071164445</v>
      </c>
      <c r="AB313" s="8">
        <f t="shared" si="268"/>
        <v>0</v>
      </c>
      <c r="AC313" s="8">
        <v>1071164445</v>
      </c>
      <c r="AD313" s="8">
        <v>1071164445</v>
      </c>
      <c r="AE313" s="8">
        <f t="shared" si="269"/>
        <v>0</v>
      </c>
      <c r="AF313" s="8">
        <v>1071164445</v>
      </c>
      <c r="AG313" s="8">
        <v>1071164445</v>
      </c>
      <c r="AH313" s="8">
        <f t="shared" si="270"/>
        <v>0</v>
      </c>
      <c r="AI313" s="8">
        <v>1071164445</v>
      </c>
      <c r="AJ313" s="8">
        <v>1071164445</v>
      </c>
      <c r="AK313" s="8">
        <f t="shared" si="271"/>
        <v>0</v>
      </c>
      <c r="AL313" s="8">
        <v>1071164445</v>
      </c>
      <c r="AM313" s="8">
        <v>1071164445</v>
      </c>
      <c r="AN313" s="8">
        <f t="shared" si="272"/>
        <v>0</v>
      </c>
    </row>
    <row r="314" spans="1:40" x14ac:dyDescent="0.3">
      <c r="A314" s="11" t="s">
        <v>52</v>
      </c>
      <c r="B314" s="8">
        <v>90512026.160816461</v>
      </c>
      <c r="C314" s="8">
        <v>87154886.931813374</v>
      </c>
      <c r="D314" s="8">
        <f t="shared" si="260"/>
        <v>3357139.2290030867</v>
      </c>
      <c r="E314" s="8">
        <v>95863914.631182879</v>
      </c>
      <c r="F314" s="8">
        <v>89149636.173176721</v>
      </c>
      <c r="G314" s="8">
        <f t="shared" si="261"/>
        <v>6714278.4580061585</v>
      </c>
      <c r="H314" s="8">
        <v>101215803.1015493</v>
      </c>
      <c r="I314" s="8">
        <v>91144385.414540082</v>
      </c>
      <c r="J314" s="8">
        <f t="shared" si="262"/>
        <v>10071417.687009215</v>
      </c>
      <c r="K314" s="8">
        <v>106567691.5719157</v>
      </c>
      <c r="L314" s="8">
        <v>93139134.655903399</v>
      </c>
      <c r="M314" s="8">
        <f t="shared" si="263"/>
        <v>13428556.916012302</v>
      </c>
      <c r="N314" s="8">
        <v>111919580.04228216</v>
      </c>
      <c r="O314" s="8">
        <v>95133883.897266731</v>
      </c>
      <c r="P314" s="8">
        <f t="shared" si="264"/>
        <v>16785696.145015433</v>
      </c>
      <c r="Q314" s="8">
        <v>117271468.51264857</v>
      </c>
      <c r="R314" s="8">
        <v>97128633.138630092</v>
      </c>
      <c r="S314" s="8">
        <f t="shared" si="265"/>
        <v>20142835.374018475</v>
      </c>
      <c r="T314" s="8">
        <v>122623356.98301497</v>
      </c>
      <c r="U314" s="8">
        <v>99123382.379993409</v>
      </c>
      <c r="V314" s="8">
        <f t="shared" si="266"/>
        <v>23499974.603021562</v>
      </c>
      <c r="W314" s="8">
        <v>127975245.45338137</v>
      </c>
      <c r="X314" s="8">
        <v>101118131.62135674</v>
      </c>
      <c r="Y314" s="8">
        <f t="shared" si="267"/>
        <v>26857113.832024634</v>
      </c>
      <c r="Z314" s="8">
        <v>133327133.92374779</v>
      </c>
      <c r="AA314" s="8">
        <v>103112880.86272006</v>
      </c>
      <c r="AB314" s="8">
        <f t="shared" si="268"/>
        <v>30214253.061027735</v>
      </c>
      <c r="AC314" s="8">
        <v>138679022.39411423</v>
      </c>
      <c r="AD314" s="8">
        <v>105107630.10408343</v>
      </c>
      <c r="AE314" s="8">
        <f t="shared" si="269"/>
        <v>33571392.290030792</v>
      </c>
      <c r="AF314" s="8">
        <v>144030910.86448061</v>
      </c>
      <c r="AG314" s="8">
        <v>107102379.34544677</v>
      </c>
      <c r="AH314" s="8">
        <f t="shared" si="270"/>
        <v>36928531.519033849</v>
      </c>
      <c r="AI314" s="8">
        <v>149382799.33484703</v>
      </c>
      <c r="AJ314" s="8">
        <v>109097128.58681008</v>
      </c>
      <c r="AK314" s="8">
        <f t="shared" si="271"/>
        <v>40285670.748036951</v>
      </c>
      <c r="AL314" s="8">
        <v>149382799.33484703</v>
      </c>
      <c r="AM314" s="8">
        <v>109097128.58681008</v>
      </c>
      <c r="AN314" s="8">
        <f t="shared" si="272"/>
        <v>40285670.748036951</v>
      </c>
    </row>
    <row r="316" spans="1:40" x14ac:dyDescent="0.3">
      <c r="A316" s="10" t="s">
        <v>124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</row>
    <row r="317" spans="1:40" x14ac:dyDescent="0.3">
      <c r="A317" s="11" t="s">
        <v>54</v>
      </c>
      <c r="B317" s="8">
        <v>5.1608333333333339E-2</v>
      </c>
      <c r="C317" s="8">
        <v>1.1771666666666666E-2</v>
      </c>
      <c r="D317" s="8">
        <f t="shared" ref="D317:D326" si="273">B317 - C317</f>
        <v>3.9836666666666673E-2</v>
      </c>
      <c r="E317" s="8">
        <v>5.1608333333333339E-2</v>
      </c>
      <c r="F317" s="8">
        <v>1.1771666666666666E-2</v>
      </c>
      <c r="G317" s="8">
        <f t="shared" ref="G317:G326" si="274">E317 - F317</f>
        <v>3.9836666666666673E-2</v>
      </c>
      <c r="H317" s="8">
        <v>5.1608333333333339E-2</v>
      </c>
      <c r="I317" s="8">
        <v>1.1771666666666666E-2</v>
      </c>
      <c r="J317" s="8">
        <f t="shared" ref="J317:J326" si="275">H317 - I317</f>
        <v>3.9836666666666673E-2</v>
      </c>
      <c r="K317" s="8">
        <v>5.1608333333333339E-2</v>
      </c>
      <c r="L317" s="8">
        <v>1.1771666666666666E-2</v>
      </c>
      <c r="M317" s="8">
        <f t="shared" ref="M317:M326" si="276">K317 - L317</f>
        <v>3.9836666666666673E-2</v>
      </c>
      <c r="N317" s="8">
        <v>5.1608333333333339E-2</v>
      </c>
      <c r="O317" s="8">
        <v>1.1771666666666666E-2</v>
      </c>
      <c r="P317" s="8">
        <f t="shared" ref="P317:P326" si="277">N317 - O317</f>
        <v>3.9836666666666673E-2</v>
      </c>
      <c r="Q317" s="8">
        <v>5.1608333333333339E-2</v>
      </c>
      <c r="R317" s="8">
        <v>1.1771666666666666E-2</v>
      </c>
      <c r="S317" s="8">
        <f t="shared" ref="S317:S326" si="278">Q317 - R317</f>
        <v>3.9836666666666673E-2</v>
      </c>
      <c r="T317" s="8">
        <v>5.1608333333333339E-2</v>
      </c>
      <c r="U317" s="8">
        <v>1.1771666666666666E-2</v>
      </c>
      <c r="V317" s="8">
        <f t="shared" ref="V317:V326" si="279">T317 - U317</f>
        <v>3.9836666666666673E-2</v>
      </c>
      <c r="W317" s="8">
        <v>5.1608333333333339E-2</v>
      </c>
      <c r="X317" s="8">
        <v>1.1771666666666666E-2</v>
      </c>
      <c r="Y317" s="8">
        <f t="shared" ref="Y317:Y326" si="280">W317 - X317</f>
        <v>3.9836666666666673E-2</v>
      </c>
      <c r="Z317" s="8">
        <v>5.1608333333333339E-2</v>
      </c>
      <c r="AA317" s="8">
        <v>1.1771666666666666E-2</v>
      </c>
      <c r="AB317" s="8">
        <f t="shared" ref="AB317:AB326" si="281">Z317 - AA317</f>
        <v>3.9836666666666673E-2</v>
      </c>
      <c r="AC317" s="8">
        <v>5.1608333333333339E-2</v>
      </c>
      <c r="AD317" s="8">
        <v>1.1771666666666666E-2</v>
      </c>
      <c r="AE317" s="8">
        <f t="shared" ref="AE317:AE326" si="282">AC317 - AD317</f>
        <v>3.9836666666666673E-2</v>
      </c>
      <c r="AF317" s="8">
        <v>5.1608333333333339E-2</v>
      </c>
      <c r="AG317" s="8">
        <v>1.1771666666666666E-2</v>
      </c>
      <c r="AH317" s="8">
        <f t="shared" ref="AH317:AH326" si="283">AF317 - AG317</f>
        <v>3.9836666666666673E-2</v>
      </c>
      <c r="AI317" s="8">
        <v>5.1608333333333339E-2</v>
      </c>
      <c r="AJ317" s="8">
        <v>1.1771666666666666E-2</v>
      </c>
      <c r="AK317" s="8">
        <f t="shared" ref="AK317:AK326" si="284">AI317 - AJ317</f>
        <v>3.9836666666666673E-2</v>
      </c>
      <c r="AL317" s="8">
        <v>5.1608333333333339E-2</v>
      </c>
      <c r="AM317" s="8">
        <v>1.1771666666666666E-2</v>
      </c>
      <c r="AN317" s="8">
        <f t="shared" ref="AN317:AN326" si="285">AL317 - AM317</f>
        <v>3.9836666666666673E-2</v>
      </c>
    </row>
    <row r="318" spans="1:40" x14ac:dyDescent="0.3">
      <c r="A318" s="11" t="s">
        <v>16</v>
      </c>
      <c r="B318" s="8">
        <v>2721325.6376677002</v>
      </c>
      <c r="C318" s="8">
        <v>1048731.8857471661</v>
      </c>
      <c r="D318" s="8">
        <f t="shared" si="273"/>
        <v>1672593.7519205341</v>
      </c>
      <c r="E318" s="8">
        <v>2719078.4424766162</v>
      </c>
      <c r="F318" s="8">
        <v>1047882.2713588327</v>
      </c>
      <c r="G318" s="8">
        <f t="shared" si="274"/>
        <v>1671196.1711177835</v>
      </c>
      <c r="H318" s="8">
        <v>2716831.2472855328</v>
      </c>
      <c r="I318" s="8">
        <v>1047032.6569704995</v>
      </c>
      <c r="J318" s="8">
        <f t="shared" si="275"/>
        <v>1669798.5903150332</v>
      </c>
      <c r="K318" s="8">
        <v>2714584.0520944498</v>
      </c>
      <c r="L318" s="8">
        <v>1046183.0425821661</v>
      </c>
      <c r="M318" s="8">
        <f t="shared" si="276"/>
        <v>1668401.0095122836</v>
      </c>
      <c r="N318" s="8">
        <v>2712336.8569033663</v>
      </c>
      <c r="O318" s="8">
        <v>1045333.4281938327</v>
      </c>
      <c r="P318" s="8">
        <f t="shared" si="277"/>
        <v>1667003.4287095335</v>
      </c>
      <c r="Q318" s="8">
        <v>2710089.6617122833</v>
      </c>
      <c r="R318" s="8">
        <v>1044483.8138054997</v>
      </c>
      <c r="S318" s="8">
        <f t="shared" si="278"/>
        <v>1665605.8479067837</v>
      </c>
      <c r="T318" s="8">
        <v>2707842.4665211998</v>
      </c>
      <c r="U318" s="8">
        <v>1043634.1994171663</v>
      </c>
      <c r="V318" s="8">
        <f t="shared" si="279"/>
        <v>1664208.2671040334</v>
      </c>
      <c r="W318" s="8">
        <v>2705595.2713301163</v>
      </c>
      <c r="X318" s="8">
        <v>1042784.5850288329</v>
      </c>
      <c r="Y318" s="8">
        <f t="shared" si="280"/>
        <v>1662810.6863012835</v>
      </c>
      <c r="Z318" s="8">
        <v>2703348.0761390333</v>
      </c>
      <c r="AA318" s="8">
        <v>1041934.9706404996</v>
      </c>
      <c r="AB318" s="8">
        <f t="shared" si="281"/>
        <v>1661413.1054985337</v>
      </c>
      <c r="AC318" s="8">
        <v>2701100.8809479498</v>
      </c>
      <c r="AD318" s="8">
        <v>1041085.3562521663</v>
      </c>
      <c r="AE318" s="8">
        <f t="shared" si="282"/>
        <v>1660015.5246957834</v>
      </c>
      <c r="AF318" s="8">
        <v>2698853.6857568668</v>
      </c>
      <c r="AG318" s="8">
        <v>1040235.7418638329</v>
      </c>
      <c r="AH318" s="8">
        <f t="shared" si="283"/>
        <v>1658617.943893034</v>
      </c>
      <c r="AI318" s="8">
        <v>2696606.4905657838</v>
      </c>
      <c r="AJ318" s="8">
        <v>1039386.1274754996</v>
      </c>
      <c r="AK318" s="8">
        <f t="shared" si="284"/>
        <v>1657220.3630902842</v>
      </c>
      <c r="AL318" s="8">
        <v>32507592.769400895</v>
      </c>
      <c r="AM318" s="8">
        <v>12528708.079335997</v>
      </c>
      <c r="AN318" s="8">
        <f t="shared" si="285"/>
        <v>19978884.6900649</v>
      </c>
    </row>
    <row r="319" spans="1:40" ht="15" x14ac:dyDescent="0.25">
      <c r="A319" s="11" t="s">
        <v>19</v>
      </c>
      <c r="B319" s="8">
        <v>-46.844882831662368</v>
      </c>
      <c r="C319" s="8">
        <v>-17.484870730324992</v>
      </c>
      <c r="D319" s="8">
        <f t="shared" si="273"/>
        <v>-29.360012101337375</v>
      </c>
      <c r="E319" s="8">
        <v>-46.844882831662368</v>
      </c>
      <c r="F319" s="8">
        <v>-17.484870730324992</v>
      </c>
      <c r="G319" s="8">
        <f t="shared" si="274"/>
        <v>-29.360012101337375</v>
      </c>
      <c r="H319" s="8">
        <v>-46.844882831662368</v>
      </c>
      <c r="I319" s="8">
        <v>-17.484870730324992</v>
      </c>
      <c r="J319" s="8">
        <f t="shared" si="275"/>
        <v>-29.360012101337375</v>
      </c>
      <c r="K319" s="8">
        <v>-46.844882831662368</v>
      </c>
      <c r="L319" s="8">
        <v>-17.484870730324992</v>
      </c>
      <c r="M319" s="8">
        <f t="shared" si="276"/>
        <v>-29.360012101337375</v>
      </c>
      <c r="N319" s="8">
        <v>-46.844882831662368</v>
      </c>
      <c r="O319" s="8">
        <v>-17.484870730324992</v>
      </c>
      <c r="P319" s="8">
        <f t="shared" si="277"/>
        <v>-29.360012101337375</v>
      </c>
      <c r="Q319" s="8">
        <v>-46.844882831662368</v>
      </c>
      <c r="R319" s="8">
        <v>-17.484870730324992</v>
      </c>
      <c r="S319" s="8">
        <f t="shared" si="278"/>
        <v>-29.360012101337375</v>
      </c>
      <c r="T319" s="8">
        <v>-46.844882831662368</v>
      </c>
      <c r="U319" s="8">
        <v>-17.484870730324992</v>
      </c>
      <c r="V319" s="8">
        <f t="shared" si="279"/>
        <v>-29.360012101337375</v>
      </c>
      <c r="W319" s="8">
        <v>-46.844882831662368</v>
      </c>
      <c r="X319" s="8">
        <v>-17.484870730324992</v>
      </c>
      <c r="Y319" s="8">
        <f t="shared" si="280"/>
        <v>-29.360012101337375</v>
      </c>
      <c r="Z319" s="8">
        <v>-46.844882831662368</v>
      </c>
      <c r="AA319" s="8">
        <v>-17.484870730324992</v>
      </c>
      <c r="AB319" s="8">
        <f t="shared" si="281"/>
        <v>-29.360012101337375</v>
      </c>
      <c r="AC319" s="8">
        <v>-46.844882831662368</v>
      </c>
      <c r="AD319" s="8">
        <v>-17.484870730324992</v>
      </c>
      <c r="AE319" s="8">
        <f t="shared" si="282"/>
        <v>-29.360012101337375</v>
      </c>
      <c r="AF319" s="8">
        <v>-46.844882831662368</v>
      </c>
      <c r="AG319" s="8">
        <v>-17.484870730324992</v>
      </c>
      <c r="AH319" s="8">
        <f t="shared" si="283"/>
        <v>-29.360012101337375</v>
      </c>
      <c r="AI319" s="8">
        <v>-46.844882831662368</v>
      </c>
      <c r="AJ319" s="8">
        <v>-17.484870730324992</v>
      </c>
      <c r="AK319" s="8">
        <f t="shared" si="284"/>
        <v>-29.360012101337375</v>
      </c>
      <c r="AL319" s="8">
        <v>-562.13859397994838</v>
      </c>
      <c r="AM319" s="8">
        <v>-209.81844876389985</v>
      </c>
      <c r="AN319" s="8">
        <f t="shared" si="285"/>
        <v>-352.32014521604856</v>
      </c>
    </row>
    <row r="320" spans="1:40" x14ac:dyDescent="0.3">
      <c r="A320" s="11" t="s">
        <v>128</v>
      </c>
      <c r="B320" s="8">
        <v>0</v>
      </c>
      <c r="C320" s="8">
        <v>0</v>
      </c>
      <c r="D320" s="8">
        <f t="shared" si="273"/>
        <v>0</v>
      </c>
      <c r="E320" s="8">
        <v>0</v>
      </c>
      <c r="F320" s="8">
        <v>0</v>
      </c>
      <c r="G320" s="8">
        <f t="shared" si="274"/>
        <v>0</v>
      </c>
      <c r="H320" s="8">
        <v>0</v>
      </c>
      <c r="I320" s="8">
        <v>0</v>
      </c>
      <c r="J320" s="8">
        <f t="shared" si="275"/>
        <v>0</v>
      </c>
      <c r="K320" s="8">
        <v>0</v>
      </c>
      <c r="L320" s="8">
        <v>0</v>
      </c>
      <c r="M320" s="8">
        <f t="shared" si="276"/>
        <v>0</v>
      </c>
      <c r="N320" s="8">
        <v>0</v>
      </c>
      <c r="O320" s="8">
        <v>0</v>
      </c>
      <c r="P320" s="8">
        <f t="shared" si="277"/>
        <v>0</v>
      </c>
      <c r="Q320" s="8">
        <v>0</v>
      </c>
      <c r="R320" s="8">
        <v>0</v>
      </c>
      <c r="S320" s="8">
        <f t="shared" si="278"/>
        <v>0</v>
      </c>
      <c r="T320" s="8">
        <v>0</v>
      </c>
      <c r="U320" s="8">
        <v>0</v>
      </c>
      <c r="V320" s="8">
        <f t="shared" si="279"/>
        <v>0</v>
      </c>
      <c r="W320" s="8">
        <v>0</v>
      </c>
      <c r="X320" s="8">
        <v>0</v>
      </c>
      <c r="Y320" s="8">
        <f t="shared" si="280"/>
        <v>0</v>
      </c>
      <c r="Z320" s="8">
        <v>0</v>
      </c>
      <c r="AA320" s="8">
        <v>0</v>
      </c>
      <c r="AB320" s="8">
        <f t="shared" si="281"/>
        <v>0</v>
      </c>
      <c r="AC320" s="8">
        <v>0</v>
      </c>
      <c r="AD320" s="8">
        <v>0</v>
      </c>
      <c r="AE320" s="8">
        <f t="shared" si="282"/>
        <v>0</v>
      </c>
      <c r="AF320" s="8">
        <v>0</v>
      </c>
      <c r="AG320" s="8">
        <v>0</v>
      </c>
      <c r="AH320" s="8">
        <f t="shared" si="283"/>
        <v>0</v>
      </c>
      <c r="AI320" s="8">
        <v>0</v>
      </c>
      <c r="AJ320" s="8">
        <v>0</v>
      </c>
      <c r="AK320" s="8">
        <f t="shared" si="284"/>
        <v>0</v>
      </c>
      <c r="AL320" s="8">
        <v>0</v>
      </c>
      <c r="AM320" s="8">
        <v>0</v>
      </c>
      <c r="AN320" s="8">
        <f t="shared" si="285"/>
        <v>0</v>
      </c>
    </row>
    <row r="321" spans="1:40" x14ac:dyDescent="0.3">
      <c r="A321" s="11" t="s">
        <v>63</v>
      </c>
      <c r="B321" s="8">
        <v>391352.28992630559</v>
      </c>
      <c r="C321" s="8">
        <v>391352.28992630559</v>
      </c>
      <c r="D321" s="8">
        <f t="shared" si="273"/>
        <v>0</v>
      </c>
      <c r="E321" s="8">
        <v>392652.26525113406</v>
      </c>
      <c r="F321" s="8">
        <v>392652.26525113406</v>
      </c>
      <c r="G321" s="8">
        <f t="shared" si="274"/>
        <v>0</v>
      </c>
      <c r="H321" s="8">
        <v>439665.04947336274</v>
      </c>
      <c r="I321" s="8">
        <v>439665.04947336274</v>
      </c>
      <c r="J321" s="8">
        <f t="shared" si="275"/>
        <v>0</v>
      </c>
      <c r="K321" s="8">
        <v>4188922.0685894671</v>
      </c>
      <c r="L321" s="8">
        <v>4188922.0685894671</v>
      </c>
      <c r="M321" s="8">
        <f t="shared" si="276"/>
        <v>0</v>
      </c>
      <c r="N321" s="8">
        <v>870341.85669897101</v>
      </c>
      <c r="O321" s="8">
        <v>870341.85669897101</v>
      </c>
      <c r="P321" s="8">
        <f t="shared" si="277"/>
        <v>0</v>
      </c>
      <c r="Q321" s="8">
        <v>3175876.2072773334</v>
      </c>
      <c r="R321" s="8">
        <v>3175876.2072773334</v>
      </c>
      <c r="S321" s="8">
        <f t="shared" si="278"/>
        <v>0</v>
      </c>
      <c r="T321" s="8">
        <v>947510.12946579012</v>
      </c>
      <c r="U321" s="8">
        <v>947510.12946579012</v>
      </c>
      <c r="V321" s="8">
        <f t="shared" si="279"/>
        <v>0</v>
      </c>
      <c r="W321" s="8">
        <v>954677.36429260345</v>
      </c>
      <c r="X321" s="8">
        <v>954677.36429260345</v>
      </c>
      <c r="Y321" s="8">
        <f t="shared" si="280"/>
        <v>0</v>
      </c>
      <c r="Z321" s="8">
        <v>1548246.2746313477</v>
      </c>
      <c r="AA321" s="8">
        <v>1548246.2746313477</v>
      </c>
      <c r="AB321" s="8">
        <f t="shared" si="281"/>
        <v>0</v>
      </c>
      <c r="AC321" s="8">
        <v>1551307.2752187122</v>
      </c>
      <c r="AD321" s="8">
        <v>1551307.2752187122</v>
      </c>
      <c r="AE321" s="8">
        <f t="shared" si="282"/>
        <v>0</v>
      </c>
      <c r="AF321" s="8">
        <v>1420919.4097064014</v>
      </c>
      <c r="AG321" s="8">
        <v>1420919.4097064014</v>
      </c>
      <c r="AH321" s="8">
        <f t="shared" si="283"/>
        <v>0</v>
      </c>
      <c r="AI321" s="8">
        <v>6755624.2973761801</v>
      </c>
      <c r="AJ321" s="8">
        <v>6755624.2973761801</v>
      </c>
      <c r="AK321" s="8">
        <f t="shared" si="284"/>
        <v>0</v>
      </c>
      <c r="AL321" s="8">
        <v>22637094.487907607</v>
      </c>
      <c r="AM321" s="8">
        <v>22637094.487907607</v>
      </c>
      <c r="AN321" s="8">
        <f t="shared" si="285"/>
        <v>0</v>
      </c>
    </row>
    <row r="322" spans="1:40" x14ac:dyDescent="0.3">
      <c r="A322" s="11" t="s">
        <v>53</v>
      </c>
      <c r="B322" s="8">
        <v>662291702.0124948</v>
      </c>
      <c r="C322" s="8">
        <v>662291702.0124948</v>
      </c>
      <c r="D322" s="8">
        <f t="shared" si="273"/>
        <v>0</v>
      </c>
      <c r="E322" s="8">
        <v>662183477.32774603</v>
      </c>
      <c r="F322" s="8">
        <v>662183477.32774603</v>
      </c>
      <c r="G322" s="8">
        <f t="shared" si="274"/>
        <v>0</v>
      </c>
      <c r="H322" s="8">
        <v>662122265.42721939</v>
      </c>
      <c r="I322" s="8">
        <v>662122265.42721939</v>
      </c>
      <c r="J322" s="8">
        <f t="shared" si="275"/>
        <v>0</v>
      </c>
      <c r="K322" s="8">
        <v>665810310.54580867</v>
      </c>
      <c r="L322" s="8">
        <v>665810310.54580867</v>
      </c>
      <c r="M322" s="8">
        <f t="shared" si="276"/>
        <v>0</v>
      </c>
      <c r="N322" s="8">
        <v>666179775.45250773</v>
      </c>
      <c r="O322" s="8">
        <v>666179775.45250773</v>
      </c>
      <c r="P322" s="8">
        <f t="shared" si="277"/>
        <v>0</v>
      </c>
      <c r="Q322" s="8">
        <v>668854774.7097851</v>
      </c>
      <c r="R322" s="8">
        <v>668854774.7097851</v>
      </c>
      <c r="S322" s="8">
        <f t="shared" si="278"/>
        <v>0</v>
      </c>
      <c r="T322" s="8">
        <v>669301407.88925099</v>
      </c>
      <c r="U322" s="8">
        <v>669301407.88925099</v>
      </c>
      <c r="V322" s="8">
        <f t="shared" si="279"/>
        <v>0</v>
      </c>
      <c r="W322" s="8">
        <v>669755208.30354357</v>
      </c>
      <c r="X322" s="8">
        <v>669755208.30354357</v>
      </c>
      <c r="Y322" s="8">
        <f t="shared" si="280"/>
        <v>0</v>
      </c>
      <c r="Z322" s="8">
        <v>670802577.62817502</v>
      </c>
      <c r="AA322" s="8">
        <v>670802577.62817502</v>
      </c>
      <c r="AB322" s="8">
        <f t="shared" si="281"/>
        <v>0</v>
      </c>
      <c r="AC322" s="8">
        <v>671853007.95339358</v>
      </c>
      <c r="AD322" s="8">
        <v>671853007.95339358</v>
      </c>
      <c r="AE322" s="8">
        <f t="shared" si="282"/>
        <v>0</v>
      </c>
      <c r="AF322" s="8">
        <v>672773050.4131</v>
      </c>
      <c r="AG322" s="8">
        <v>672773050.4131</v>
      </c>
      <c r="AH322" s="8">
        <f t="shared" si="283"/>
        <v>0</v>
      </c>
      <c r="AI322" s="8">
        <v>679027797.76047611</v>
      </c>
      <c r="AJ322" s="8">
        <v>679027797.76047611</v>
      </c>
      <c r="AK322" s="8">
        <f t="shared" si="284"/>
        <v>0</v>
      </c>
      <c r="AL322" s="8">
        <v>679027797.76047611</v>
      </c>
      <c r="AM322" s="8">
        <v>679027797.76047611</v>
      </c>
      <c r="AN322" s="8">
        <f t="shared" si="285"/>
        <v>0</v>
      </c>
    </row>
    <row r="323" spans="1:40" x14ac:dyDescent="0.3">
      <c r="A323" s="11" t="s">
        <v>52</v>
      </c>
      <c r="B323" s="8">
        <v>286286585.24047536</v>
      </c>
      <c r="C323" s="8">
        <v>284613991.48855484</v>
      </c>
      <c r="D323" s="8">
        <f t="shared" si="273"/>
        <v>1672593.7519205213</v>
      </c>
      <c r="E323" s="8">
        <v>288185374.10295194</v>
      </c>
      <c r="F323" s="8">
        <v>284841584.17991364</v>
      </c>
      <c r="G323" s="8">
        <f t="shared" si="274"/>
        <v>3343789.9230383039</v>
      </c>
      <c r="H323" s="8">
        <v>289814802.30023754</v>
      </c>
      <c r="I323" s="8">
        <v>284801213.78688413</v>
      </c>
      <c r="J323" s="8">
        <f t="shared" si="275"/>
        <v>5013588.5133534074</v>
      </c>
      <c r="K323" s="8">
        <v>290018937.51233196</v>
      </c>
      <c r="L323" s="8">
        <v>283336947.98946631</v>
      </c>
      <c r="M323" s="8">
        <f t="shared" si="276"/>
        <v>6681989.522865653</v>
      </c>
      <c r="N323" s="8">
        <v>291445155.26923531</v>
      </c>
      <c r="O323" s="8">
        <v>283096162.31766021</v>
      </c>
      <c r="P323" s="8">
        <f t="shared" si="277"/>
        <v>8348992.9515751004</v>
      </c>
      <c r="Q323" s="8">
        <v>293468610.00094759</v>
      </c>
      <c r="R323" s="8">
        <v>283454011.20146573</v>
      </c>
      <c r="S323" s="8">
        <f t="shared" si="278"/>
        <v>10014598.799481869</v>
      </c>
      <c r="T323" s="8">
        <v>295351684.7174688</v>
      </c>
      <c r="U323" s="8">
        <v>283672877.65088284</v>
      </c>
      <c r="V323" s="8">
        <f t="shared" si="279"/>
        <v>11678807.066585958</v>
      </c>
      <c r="W323" s="8">
        <v>297342529.82879889</v>
      </c>
      <c r="X323" s="8">
        <v>284000912.0759117</v>
      </c>
      <c r="Y323" s="8">
        <f t="shared" si="280"/>
        <v>13341617.752887189</v>
      </c>
      <c r="Z323" s="8">
        <v>299299004.70493793</v>
      </c>
      <c r="AA323" s="8">
        <v>284295973.84655219</v>
      </c>
      <c r="AB323" s="8">
        <f t="shared" si="281"/>
        <v>15003030.858385742</v>
      </c>
      <c r="AC323" s="8">
        <v>301252119.02588594</v>
      </c>
      <c r="AD323" s="8">
        <v>284589072.64280438</v>
      </c>
      <c r="AE323" s="8">
        <f t="shared" si="282"/>
        <v>16663046.383081555</v>
      </c>
      <c r="AF323" s="8">
        <v>303215428.84164274</v>
      </c>
      <c r="AG323" s="8">
        <v>284893764.51466817</v>
      </c>
      <c r="AH323" s="8">
        <f t="shared" si="283"/>
        <v>18321664.326974571</v>
      </c>
      <c r="AI323" s="8">
        <v>305201463.90220857</v>
      </c>
      <c r="AJ323" s="8">
        <v>285222579.21214366</v>
      </c>
      <c r="AK323" s="8">
        <f t="shared" si="284"/>
        <v>19978884.690064907</v>
      </c>
      <c r="AL323" s="8">
        <v>305201463.90220857</v>
      </c>
      <c r="AM323" s="8">
        <v>285222579.21214366</v>
      </c>
      <c r="AN323" s="8">
        <f t="shared" si="285"/>
        <v>19978884.690064907</v>
      </c>
    </row>
    <row r="324" spans="1:40" x14ac:dyDescent="0.3">
      <c r="A324" s="11" t="s">
        <v>62</v>
      </c>
      <c r="B324" s="8">
        <v>0</v>
      </c>
      <c r="C324" s="8">
        <v>0</v>
      </c>
      <c r="D324" s="8">
        <f t="shared" si="273"/>
        <v>0</v>
      </c>
      <c r="E324" s="8">
        <v>0</v>
      </c>
      <c r="F324" s="8">
        <v>0</v>
      </c>
      <c r="G324" s="8">
        <f t="shared" si="274"/>
        <v>0</v>
      </c>
      <c r="H324" s="8">
        <v>0</v>
      </c>
      <c r="I324" s="8">
        <v>0</v>
      </c>
      <c r="J324" s="8">
        <f t="shared" si="275"/>
        <v>0</v>
      </c>
      <c r="K324" s="8">
        <v>0</v>
      </c>
      <c r="L324" s="8">
        <v>0</v>
      </c>
      <c r="M324" s="8">
        <f t="shared" si="276"/>
        <v>0</v>
      </c>
      <c r="N324" s="8">
        <v>0</v>
      </c>
      <c r="O324" s="8">
        <v>0</v>
      </c>
      <c r="P324" s="8">
        <f t="shared" si="277"/>
        <v>0</v>
      </c>
      <c r="Q324" s="8">
        <v>0</v>
      </c>
      <c r="R324" s="8">
        <v>0</v>
      </c>
      <c r="S324" s="8">
        <f t="shared" si="278"/>
        <v>0</v>
      </c>
      <c r="T324" s="8">
        <v>0</v>
      </c>
      <c r="U324" s="8">
        <v>0</v>
      </c>
      <c r="V324" s="8">
        <f t="shared" si="279"/>
        <v>0</v>
      </c>
      <c r="W324" s="8">
        <v>0</v>
      </c>
      <c r="X324" s="8">
        <v>0</v>
      </c>
      <c r="Y324" s="8">
        <f t="shared" si="280"/>
        <v>0</v>
      </c>
      <c r="Z324" s="8">
        <v>0</v>
      </c>
      <c r="AA324" s="8">
        <v>0</v>
      </c>
      <c r="AB324" s="8">
        <f t="shared" si="281"/>
        <v>0</v>
      </c>
      <c r="AC324" s="8">
        <v>0</v>
      </c>
      <c r="AD324" s="8">
        <v>0</v>
      </c>
      <c r="AE324" s="8">
        <f t="shared" si="282"/>
        <v>0</v>
      </c>
      <c r="AF324" s="8">
        <v>0</v>
      </c>
      <c r="AG324" s="8">
        <v>0</v>
      </c>
      <c r="AH324" s="8">
        <f t="shared" si="283"/>
        <v>0</v>
      </c>
      <c r="AI324" s="8">
        <v>0</v>
      </c>
      <c r="AJ324" s="8">
        <v>0</v>
      </c>
      <c r="AK324" s="8">
        <f t="shared" si="284"/>
        <v>0</v>
      </c>
      <c r="AL324" s="8">
        <v>0</v>
      </c>
      <c r="AM324" s="8">
        <v>0</v>
      </c>
      <c r="AN324" s="8">
        <f t="shared" si="285"/>
        <v>0</v>
      </c>
    </row>
    <row r="325" spans="1:40" x14ac:dyDescent="0.3">
      <c r="A325" s="11" t="s">
        <v>61</v>
      </c>
      <c r="B325" s="8">
        <v>-500876.95</v>
      </c>
      <c r="C325" s="8">
        <v>-500876.95</v>
      </c>
      <c r="D325" s="8">
        <f t="shared" si="273"/>
        <v>0</v>
      </c>
      <c r="E325" s="8">
        <v>-500876.95</v>
      </c>
      <c r="F325" s="8">
        <v>-500876.95</v>
      </c>
      <c r="G325" s="8">
        <f t="shared" si="274"/>
        <v>0</v>
      </c>
      <c r="H325" s="8">
        <v>-500876.95</v>
      </c>
      <c r="I325" s="8">
        <v>-500876.95</v>
      </c>
      <c r="J325" s="8">
        <f t="shared" si="275"/>
        <v>0</v>
      </c>
      <c r="K325" s="8">
        <v>-500876.95</v>
      </c>
      <c r="L325" s="8">
        <v>-500876.95</v>
      </c>
      <c r="M325" s="8">
        <f t="shared" si="276"/>
        <v>0</v>
      </c>
      <c r="N325" s="8">
        <v>-500876.95</v>
      </c>
      <c r="O325" s="8">
        <v>-500876.95</v>
      </c>
      <c r="P325" s="8">
        <f t="shared" si="277"/>
        <v>0</v>
      </c>
      <c r="Q325" s="8">
        <v>-500876.95</v>
      </c>
      <c r="R325" s="8">
        <v>-500876.95</v>
      </c>
      <c r="S325" s="8">
        <f t="shared" si="278"/>
        <v>0</v>
      </c>
      <c r="T325" s="8">
        <v>-500876.95</v>
      </c>
      <c r="U325" s="8">
        <v>-500876.95</v>
      </c>
      <c r="V325" s="8">
        <f t="shared" si="279"/>
        <v>0</v>
      </c>
      <c r="W325" s="8">
        <v>-500876.95</v>
      </c>
      <c r="X325" s="8">
        <v>-500876.95</v>
      </c>
      <c r="Y325" s="8">
        <f t="shared" si="280"/>
        <v>0</v>
      </c>
      <c r="Z325" s="8">
        <v>-500876.95</v>
      </c>
      <c r="AA325" s="8">
        <v>-500876.95</v>
      </c>
      <c r="AB325" s="8">
        <f t="shared" si="281"/>
        <v>0</v>
      </c>
      <c r="AC325" s="8">
        <v>-500876.95</v>
      </c>
      <c r="AD325" s="8">
        <v>-500876.95</v>
      </c>
      <c r="AE325" s="8">
        <f t="shared" si="282"/>
        <v>0</v>
      </c>
      <c r="AF325" s="8">
        <v>-500876.95</v>
      </c>
      <c r="AG325" s="8">
        <v>-500876.95</v>
      </c>
      <c r="AH325" s="8">
        <f t="shared" si="283"/>
        <v>0</v>
      </c>
      <c r="AI325" s="8">
        <v>-500876.95</v>
      </c>
      <c r="AJ325" s="8">
        <v>-500876.95</v>
      </c>
      <c r="AK325" s="8">
        <f t="shared" si="284"/>
        <v>0</v>
      </c>
      <c r="AL325" s="8">
        <v>-6010523.4000000004</v>
      </c>
      <c r="AM325" s="8">
        <v>-6010523.4000000004</v>
      </c>
      <c r="AN325" s="8">
        <f t="shared" si="285"/>
        <v>0</v>
      </c>
    </row>
    <row r="326" spans="1:40" x14ac:dyDescent="0.3">
      <c r="A326" s="11" t="s">
        <v>127</v>
      </c>
      <c r="B326" s="8">
        <v>0</v>
      </c>
      <c r="C326" s="8">
        <v>0</v>
      </c>
      <c r="D326" s="8">
        <f t="shared" si="273"/>
        <v>0</v>
      </c>
      <c r="E326" s="8">
        <v>0</v>
      </c>
      <c r="F326" s="8">
        <v>0</v>
      </c>
      <c r="G326" s="8">
        <f t="shared" si="274"/>
        <v>0</v>
      </c>
      <c r="H326" s="8">
        <v>0</v>
      </c>
      <c r="I326" s="8">
        <v>0</v>
      </c>
      <c r="J326" s="8">
        <f t="shared" si="275"/>
        <v>0</v>
      </c>
      <c r="K326" s="8">
        <v>0</v>
      </c>
      <c r="L326" s="8">
        <v>0</v>
      </c>
      <c r="M326" s="8">
        <f t="shared" si="276"/>
        <v>0</v>
      </c>
      <c r="N326" s="8">
        <v>0</v>
      </c>
      <c r="O326" s="8">
        <v>0</v>
      </c>
      <c r="P326" s="8">
        <f t="shared" si="277"/>
        <v>0</v>
      </c>
      <c r="Q326" s="8">
        <v>0</v>
      </c>
      <c r="R326" s="8">
        <v>0</v>
      </c>
      <c r="S326" s="8">
        <f t="shared" si="278"/>
        <v>0</v>
      </c>
      <c r="T326" s="8">
        <v>0</v>
      </c>
      <c r="U326" s="8">
        <v>0</v>
      </c>
      <c r="V326" s="8">
        <f t="shared" si="279"/>
        <v>0</v>
      </c>
      <c r="W326" s="8">
        <v>0</v>
      </c>
      <c r="X326" s="8">
        <v>0</v>
      </c>
      <c r="Y326" s="8">
        <f t="shared" si="280"/>
        <v>0</v>
      </c>
      <c r="Z326" s="8">
        <v>0</v>
      </c>
      <c r="AA326" s="8">
        <v>0</v>
      </c>
      <c r="AB326" s="8">
        <f t="shared" si="281"/>
        <v>0</v>
      </c>
      <c r="AC326" s="8">
        <v>0</v>
      </c>
      <c r="AD326" s="8">
        <v>0</v>
      </c>
      <c r="AE326" s="8">
        <f t="shared" si="282"/>
        <v>0</v>
      </c>
      <c r="AF326" s="8">
        <v>0</v>
      </c>
      <c r="AG326" s="8">
        <v>0</v>
      </c>
      <c r="AH326" s="8">
        <f t="shared" si="283"/>
        <v>0</v>
      </c>
      <c r="AI326" s="8">
        <v>0</v>
      </c>
      <c r="AJ326" s="8">
        <v>0</v>
      </c>
      <c r="AK326" s="8">
        <f t="shared" si="284"/>
        <v>0</v>
      </c>
      <c r="AL326" s="8">
        <v>0</v>
      </c>
      <c r="AM326" s="8">
        <v>0</v>
      </c>
      <c r="AN326" s="8">
        <f t="shared" si="285"/>
        <v>0</v>
      </c>
    </row>
    <row r="328" spans="1:40" x14ac:dyDescent="0.3">
      <c r="A328" s="10" t="s">
        <v>123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</row>
    <row r="329" spans="1:40" ht="15" x14ac:dyDescent="0.25">
      <c r="A329" s="11" t="s">
        <v>54</v>
      </c>
      <c r="B329" s="8">
        <v>4.3691666666666663E-2</v>
      </c>
      <c r="C329" s="8">
        <v>1.2992499999999999E-2</v>
      </c>
      <c r="D329" s="8">
        <f t="shared" ref="D329:D336" si="286">B329 - C329</f>
        <v>3.0699166666666666E-2</v>
      </c>
      <c r="E329" s="8">
        <v>4.3691666666666663E-2</v>
      </c>
      <c r="F329" s="8">
        <v>1.2992499999999999E-2</v>
      </c>
      <c r="G329" s="8">
        <f t="shared" ref="G329:G336" si="287">E329 - F329</f>
        <v>3.0699166666666666E-2</v>
      </c>
      <c r="H329" s="8">
        <v>4.3691666666666663E-2</v>
      </c>
      <c r="I329" s="8">
        <v>1.2992499999999999E-2</v>
      </c>
      <c r="J329" s="8">
        <f t="shared" ref="J329:J336" si="288">H329 - I329</f>
        <v>3.0699166666666666E-2</v>
      </c>
      <c r="K329" s="8">
        <v>4.3691666666666663E-2</v>
      </c>
      <c r="L329" s="8">
        <v>1.2992499999999999E-2</v>
      </c>
      <c r="M329" s="8">
        <f t="shared" ref="M329:M336" si="289">K329 - L329</f>
        <v>3.0699166666666666E-2</v>
      </c>
      <c r="N329" s="8">
        <v>4.3691666666666663E-2</v>
      </c>
      <c r="O329" s="8">
        <v>1.2992499999999999E-2</v>
      </c>
      <c r="P329" s="8">
        <f t="shared" ref="P329:P336" si="290">N329 - O329</f>
        <v>3.0699166666666666E-2</v>
      </c>
      <c r="Q329" s="8">
        <v>4.3691666666666663E-2</v>
      </c>
      <c r="R329" s="8">
        <v>1.2992499999999999E-2</v>
      </c>
      <c r="S329" s="8">
        <f t="shared" ref="S329:S336" si="291">Q329 - R329</f>
        <v>3.0699166666666666E-2</v>
      </c>
      <c r="T329" s="8">
        <v>4.3691666666666663E-2</v>
      </c>
      <c r="U329" s="8">
        <v>1.2992499999999999E-2</v>
      </c>
      <c r="V329" s="8">
        <f t="shared" ref="V329:V336" si="292">T329 - U329</f>
        <v>3.0699166666666666E-2</v>
      </c>
      <c r="W329" s="8">
        <v>4.3691666666666663E-2</v>
      </c>
      <c r="X329" s="8">
        <v>1.2992499999999999E-2</v>
      </c>
      <c r="Y329" s="8">
        <f t="shared" ref="Y329:Y336" si="293">W329 - X329</f>
        <v>3.0699166666666666E-2</v>
      </c>
      <c r="Z329" s="8">
        <v>4.3691666666666663E-2</v>
      </c>
      <c r="AA329" s="8">
        <v>1.2992499999999999E-2</v>
      </c>
      <c r="AB329" s="8">
        <f t="shared" ref="AB329:AB336" si="294">Z329 - AA329</f>
        <v>3.0699166666666666E-2</v>
      </c>
      <c r="AC329" s="8">
        <v>4.3691666666666663E-2</v>
      </c>
      <c r="AD329" s="8">
        <v>1.2992499999999999E-2</v>
      </c>
      <c r="AE329" s="8">
        <f t="shared" ref="AE329:AE336" si="295">AC329 - AD329</f>
        <v>3.0699166666666666E-2</v>
      </c>
      <c r="AF329" s="8">
        <v>4.3691666666666663E-2</v>
      </c>
      <c r="AG329" s="8">
        <v>1.2992499999999999E-2</v>
      </c>
      <c r="AH329" s="8">
        <f t="shared" ref="AH329:AH336" si="296">AF329 - AG329</f>
        <v>3.0699166666666666E-2</v>
      </c>
      <c r="AI329" s="8">
        <v>4.3691666666666663E-2</v>
      </c>
      <c r="AJ329" s="8">
        <v>1.2992499999999999E-2</v>
      </c>
      <c r="AK329" s="8">
        <f t="shared" ref="AK329:AK336" si="297">AI329 - AJ329</f>
        <v>3.0699166666666666E-2</v>
      </c>
      <c r="AL329" s="8">
        <v>4.3691666666666663E-2</v>
      </c>
      <c r="AM329" s="8">
        <v>1.2992499999999999E-2</v>
      </c>
      <c r="AN329" s="8">
        <f t="shared" ref="AN329:AN336" si="298">AL329 - AM329</f>
        <v>3.0699166666666666E-2</v>
      </c>
    </row>
    <row r="330" spans="1:40" x14ac:dyDescent="0.3">
      <c r="A330" s="11" t="s">
        <v>16</v>
      </c>
      <c r="B330" s="8">
        <v>2437614.5798214003</v>
      </c>
      <c r="C330" s="8">
        <v>1122544.6704586099</v>
      </c>
      <c r="D330" s="8">
        <f t="shared" si="286"/>
        <v>1315069.9093627904</v>
      </c>
      <c r="E330" s="8">
        <v>2437422.9117010185</v>
      </c>
      <c r="F330" s="8">
        <v>1122435.947915962</v>
      </c>
      <c r="G330" s="8">
        <f t="shared" si="287"/>
        <v>1314986.9637850565</v>
      </c>
      <c r="H330" s="8">
        <v>2437246.3154290747</v>
      </c>
      <c r="I330" s="8">
        <v>1122333.4792523338</v>
      </c>
      <c r="J330" s="8">
        <f t="shared" si="288"/>
        <v>1314912.8361767409</v>
      </c>
      <c r="K330" s="8">
        <v>2442037.1600544737</v>
      </c>
      <c r="L330" s="8">
        <v>1124292.1893842835</v>
      </c>
      <c r="M330" s="8">
        <f t="shared" si="289"/>
        <v>1317744.9706701902</v>
      </c>
      <c r="N330" s="8">
        <v>2446986.131362447</v>
      </c>
      <c r="O330" s="8">
        <v>1126316.512247592</v>
      </c>
      <c r="P330" s="8">
        <f t="shared" si="290"/>
        <v>1320669.6191148551</v>
      </c>
      <c r="Q330" s="8">
        <v>2447291.0956553472</v>
      </c>
      <c r="R330" s="8">
        <v>1126413.8612457248</v>
      </c>
      <c r="S330" s="8">
        <f t="shared" si="291"/>
        <v>1320877.2344096224</v>
      </c>
      <c r="T330" s="8">
        <v>2447602.6543553388</v>
      </c>
      <c r="U330" s="8">
        <v>1126513.9465123604</v>
      </c>
      <c r="V330" s="8">
        <f t="shared" si="292"/>
        <v>1321088.7078429784</v>
      </c>
      <c r="W330" s="8">
        <v>2447970.3697865373</v>
      </c>
      <c r="X330" s="8">
        <v>1126637.3333272147</v>
      </c>
      <c r="Y330" s="8">
        <f t="shared" si="293"/>
        <v>1321333.0364593226</v>
      </c>
      <c r="Z330" s="8">
        <v>2448337.8449979303</v>
      </c>
      <c r="AA330" s="8">
        <v>1126760.6204658009</v>
      </c>
      <c r="AB330" s="8">
        <f t="shared" si="294"/>
        <v>1321577.2245321295</v>
      </c>
      <c r="AC330" s="8">
        <v>2457158.5349905482</v>
      </c>
      <c r="AD330" s="8">
        <v>1130391.4656048955</v>
      </c>
      <c r="AE330" s="8">
        <f t="shared" si="295"/>
        <v>1326767.0693856527</v>
      </c>
      <c r="AF330" s="8">
        <v>2467085.7368908124</v>
      </c>
      <c r="AG330" s="8">
        <v>1134481.4443156275</v>
      </c>
      <c r="AH330" s="8">
        <f t="shared" si="296"/>
        <v>1332604.292575185</v>
      </c>
      <c r="AI330" s="8">
        <v>2472662.8654231126</v>
      </c>
      <c r="AJ330" s="8">
        <v>1136766.4133301089</v>
      </c>
      <c r="AK330" s="8">
        <f t="shared" si="297"/>
        <v>1335896.4520930038</v>
      </c>
      <c r="AL330" s="8">
        <v>29389416.200468041</v>
      </c>
      <c r="AM330" s="8">
        <v>13525887.884060513</v>
      </c>
      <c r="AN330" s="8">
        <f t="shared" si="298"/>
        <v>15863528.316407528</v>
      </c>
    </row>
    <row r="331" spans="1:40" x14ac:dyDescent="0.3">
      <c r="A331" s="11" t="s">
        <v>128</v>
      </c>
      <c r="B331" s="8">
        <v>0</v>
      </c>
      <c r="C331" s="8">
        <v>0</v>
      </c>
      <c r="D331" s="8">
        <f t="shared" si="286"/>
        <v>0</v>
      </c>
      <c r="E331" s="8">
        <v>0</v>
      </c>
      <c r="F331" s="8">
        <v>0</v>
      </c>
      <c r="G331" s="8">
        <f t="shared" si="287"/>
        <v>0</v>
      </c>
      <c r="H331" s="8">
        <v>0</v>
      </c>
      <c r="I331" s="8">
        <v>0</v>
      </c>
      <c r="J331" s="8">
        <f t="shared" si="288"/>
        <v>0</v>
      </c>
      <c r="K331" s="8">
        <v>0</v>
      </c>
      <c r="L331" s="8">
        <v>0</v>
      </c>
      <c r="M331" s="8">
        <f t="shared" si="289"/>
        <v>0</v>
      </c>
      <c r="N331" s="8">
        <v>0</v>
      </c>
      <c r="O331" s="8">
        <v>0</v>
      </c>
      <c r="P331" s="8">
        <f t="shared" si="290"/>
        <v>0</v>
      </c>
      <c r="Q331" s="8">
        <v>0</v>
      </c>
      <c r="R331" s="8">
        <v>0</v>
      </c>
      <c r="S331" s="8">
        <f t="shared" si="291"/>
        <v>0</v>
      </c>
      <c r="T331" s="8">
        <v>0</v>
      </c>
      <c r="U331" s="8">
        <v>0</v>
      </c>
      <c r="V331" s="8">
        <f t="shared" si="292"/>
        <v>0</v>
      </c>
      <c r="W331" s="8">
        <v>0</v>
      </c>
      <c r="X331" s="8">
        <v>0</v>
      </c>
      <c r="Y331" s="8">
        <f t="shared" si="293"/>
        <v>0</v>
      </c>
      <c r="Z331" s="8">
        <v>0</v>
      </c>
      <c r="AA331" s="8">
        <v>0</v>
      </c>
      <c r="AB331" s="8">
        <f t="shared" si="294"/>
        <v>0</v>
      </c>
      <c r="AC331" s="8">
        <v>0</v>
      </c>
      <c r="AD331" s="8">
        <v>0</v>
      </c>
      <c r="AE331" s="8">
        <f t="shared" si="295"/>
        <v>0</v>
      </c>
      <c r="AF331" s="8">
        <v>0</v>
      </c>
      <c r="AG331" s="8">
        <v>0</v>
      </c>
      <c r="AH331" s="8">
        <f t="shared" si="296"/>
        <v>0</v>
      </c>
      <c r="AI331" s="8">
        <v>0</v>
      </c>
      <c r="AJ331" s="8">
        <v>0</v>
      </c>
      <c r="AK331" s="8">
        <f t="shared" si="297"/>
        <v>0</v>
      </c>
      <c r="AL331" s="8">
        <v>0</v>
      </c>
      <c r="AM331" s="8">
        <v>0</v>
      </c>
      <c r="AN331" s="8">
        <f t="shared" si="298"/>
        <v>0</v>
      </c>
    </row>
    <row r="332" spans="1:40" x14ac:dyDescent="0.3">
      <c r="A332" s="11" t="s">
        <v>63</v>
      </c>
      <c r="B332" s="8">
        <v>516156.20858039963</v>
      </c>
      <c r="C332" s="8">
        <v>516156.20858039963</v>
      </c>
      <c r="D332" s="8">
        <f t="shared" si="286"/>
        <v>0</v>
      </c>
      <c r="E332" s="8">
        <v>461544.29824190337</v>
      </c>
      <c r="F332" s="8">
        <v>461544.29824190337</v>
      </c>
      <c r="G332" s="8">
        <f t="shared" si="287"/>
        <v>0</v>
      </c>
      <c r="H332" s="8">
        <v>523660.86340431514</v>
      </c>
      <c r="I332" s="8">
        <v>523660.86340431514</v>
      </c>
      <c r="J332" s="8">
        <f t="shared" si="288"/>
        <v>0</v>
      </c>
      <c r="K332" s="8">
        <v>2934958.8529354841</v>
      </c>
      <c r="L332" s="8">
        <v>2934958.8529354841</v>
      </c>
      <c r="M332" s="8">
        <f t="shared" si="289"/>
        <v>0</v>
      </c>
      <c r="N332" s="8">
        <v>602396.14103468624</v>
      </c>
      <c r="O332" s="8">
        <v>602396.14103468624</v>
      </c>
      <c r="P332" s="8">
        <f t="shared" si="290"/>
        <v>0</v>
      </c>
      <c r="Q332" s="8">
        <v>622590.21472482919</v>
      </c>
      <c r="R332" s="8">
        <v>622590.21472482919</v>
      </c>
      <c r="S332" s="8">
        <f t="shared" si="291"/>
        <v>0</v>
      </c>
      <c r="T332" s="8">
        <v>605679.66323773435</v>
      </c>
      <c r="U332" s="8">
        <v>605679.66323773435</v>
      </c>
      <c r="V332" s="8">
        <f t="shared" si="292"/>
        <v>0</v>
      </c>
      <c r="W332" s="8">
        <v>650552.07258750696</v>
      </c>
      <c r="X332" s="8">
        <v>650552.07258750696</v>
      </c>
      <c r="Y332" s="8">
        <f t="shared" si="293"/>
        <v>0</v>
      </c>
      <c r="Z332" s="8">
        <v>605560.05171600636</v>
      </c>
      <c r="AA332" s="8">
        <v>605560.05171600636</v>
      </c>
      <c r="AB332" s="8">
        <f t="shared" si="294"/>
        <v>0</v>
      </c>
      <c r="AC332" s="8">
        <v>4859621.6731974427</v>
      </c>
      <c r="AD332" s="8">
        <v>4859621.6731974427</v>
      </c>
      <c r="AE332" s="8">
        <f t="shared" si="295"/>
        <v>0</v>
      </c>
      <c r="AF332" s="8">
        <v>1156520.3376812197</v>
      </c>
      <c r="AG332" s="8">
        <v>1156520.3376812197</v>
      </c>
      <c r="AH332" s="8">
        <f t="shared" si="296"/>
        <v>0</v>
      </c>
      <c r="AI332" s="8">
        <v>2693610.0376962502</v>
      </c>
      <c r="AJ332" s="8">
        <v>2693610.0376962502</v>
      </c>
      <c r="AK332" s="8">
        <f t="shared" si="297"/>
        <v>0</v>
      </c>
      <c r="AL332" s="8">
        <v>16232850.415037777</v>
      </c>
      <c r="AM332" s="8">
        <v>16232850.415037777</v>
      </c>
      <c r="AN332" s="8">
        <f t="shared" si="298"/>
        <v>0</v>
      </c>
    </row>
    <row r="333" spans="1:40" x14ac:dyDescent="0.3">
      <c r="A333" s="11" t="s">
        <v>53</v>
      </c>
      <c r="B333" s="8">
        <v>677919914.71595621</v>
      </c>
      <c r="C333" s="8">
        <v>677919914.71595621</v>
      </c>
      <c r="D333" s="8">
        <f t="shared" si="286"/>
        <v>0</v>
      </c>
      <c r="E333" s="8">
        <v>677840809.32419813</v>
      </c>
      <c r="F333" s="8">
        <v>677840809.32419813</v>
      </c>
      <c r="G333" s="8">
        <f t="shared" si="287"/>
        <v>0</v>
      </c>
      <c r="H333" s="8">
        <v>677823820.49760234</v>
      </c>
      <c r="I333" s="8">
        <v>677823820.49760234</v>
      </c>
      <c r="J333" s="8">
        <f t="shared" si="288"/>
        <v>0</v>
      </c>
      <c r="K333" s="8">
        <v>680218129.66053796</v>
      </c>
      <c r="L333" s="8">
        <v>680218129.66053796</v>
      </c>
      <c r="M333" s="8">
        <f t="shared" si="289"/>
        <v>0</v>
      </c>
      <c r="N333" s="8">
        <v>680279876.11157262</v>
      </c>
      <c r="O333" s="8">
        <v>680279876.11157262</v>
      </c>
      <c r="P333" s="8">
        <f t="shared" si="290"/>
        <v>0</v>
      </c>
      <c r="Q333" s="8">
        <v>680361816.63629735</v>
      </c>
      <c r="R333" s="8">
        <v>680361816.63629735</v>
      </c>
      <c r="S333" s="8">
        <f t="shared" si="291"/>
        <v>0</v>
      </c>
      <c r="T333" s="8">
        <v>680426846.6095351</v>
      </c>
      <c r="U333" s="8">
        <v>680426846.6095351</v>
      </c>
      <c r="V333" s="8">
        <f t="shared" si="292"/>
        <v>0</v>
      </c>
      <c r="W333" s="8">
        <v>680536748.99212241</v>
      </c>
      <c r="X333" s="8">
        <v>680536748.99212241</v>
      </c>
      <c r="Y333" s="8">
        <f t="shared" si="293"/>
        <v>0</v>
      </c>
      <c r="Z333" s="8">
        <v>680601659.35383856</v>
      </c>
      <c r="AA333" s="8">
        <v>680601659.35383856</v>
      </c>
      <c r="AB333" s="8">
        <f t="shared" si="294"/>
        <v>0</v>
      </c>
      <c r="AC333" s="8">
        <v>684920631.33703589</v>
      </c>
      <c r="AD333" s="8">
        <v>684920631.33703589</v>
      </c>
      <c r="AE333" s="8">
        <f t="shared" si="295"/>
        <v>0</v>
      </c>
      <c r="AF333" s="8">
        <v>685536501.98471713</v>
      </c>
      <c r="AG333" s="8">
        <v>685536501.98471713</v>
      </c>
      <c r="AH333" s="8">
        <f t="shared" si="296"/>
        <v>0</v>
      </c>
      <c r="AI333" s="8">
        <v>687689462.33241332</v>
      </c>
      <c r="AJ333" s="8">
        <v>687689462.33241332</v>
      </c>
      <c r="AK333" s="8">
        <f t="shared" si="297"/>
        <v>0</v>
      </c>
      <c r="AL333" s="8">
        <v>687689462.33241332</v>
      </c>
      <c r="AM333" s="8">
        <v>687689462.33241332</v>
      </c>
      <c r="AN333" s="8">
        <f t="shared" si="298"/>
        <v>0</v>
      </c>
    </row>
    <row r="334" spans="1:40" x14ac:dyDescent="0.3">
      <c r="A334" s="11" t="s">
        <v>52</v>
      </c>
      <c r="B334" s="8">
        <v>360911376.96462262</v>
      </c>
      <c r="C334" s="8">
        <v>359596307.05525982</v>
      </c>
      <c r="D334" s="8">
        <f t="shared" si="286"/>
        <v>1315069.909362793</v>
      </c>
      <c r="E334" s="8">
        <v>362742880.69632363</v>
      </c>
      <c r="F334" s="8">
        <v>360112823.82317579</v>
      </c>
      <c r="G334" s="8">
        <f t="shared" si="287"/>
        <v>2630056.8731478453</v>
      </c>
      <c r="H334" s="8">
        <v>364556814.51175272</v>
      </c>
      <c r="I334" s="8">
        <v>360611844.80242813</v>
      </c>
      <c r="J334" s="8">
        <f t="shared" si="288"/>
        <v>3944969.7093245983</v>
      </c>
      <c r="K334" s="8">
        <v>366359605.26180726</v>
      </c>
      <c r="L334" s="8">
        <v>361096890.5818125</v>
      </c>
      <c r="M334" s="8">
        <f t="shared" si="289"/>
        <v>5262714.6799947619</v>
      </c>
      <c r="N334" s="8">
        <v>368179555.0231697</v>
      </c>
      <c r="O334" s="8">
        <v>361596170.72406</v>
      </c>
      <c r="P334" s="8">
        <f t="shared" si="290"/>
        <v>6583384.2991096973</v>
      </c>
      <c r="Q334" s="8">
        <v>369923375.56882507</v>
      </c>
      <c r="R334" s="8">
        <v>362019114.03530574</v>
      </c>
      <c r="S334" s="8">
        <f t="shared" si="291"/>
        <v>7904261.5335193276</v>
      </c>
      <c r="T334" s="8">
        <v>371512000.49318039</v>
      </c>
      <c r="U334" s="8">
        <v>362286650.25181818</v>
      </c>
      <c r="V334" s="8">
        <f t="shared" si="292"/>
        <v>9225350.2413622141</v>
      </c>
      <c r="W334" s="8">
        <v>372950491.44296694</v>
      </c>
      <c r="X334" s="8">
        <v>362403808.1651454</v>
      </c>
      <c r="Y334" s="8">
        <f t="shared" si="293"/>
        <v>10546683.277821541</v>
      </c>
      <c r="Z334" s="8">
        <v>374649275.17796487</v>
      </c>
      <c r="AA334" s="8">
        <v>362781014.6756112</v>
      </c>
      <c r="AB334" s="8">
        <f t="shared" si="294"/>
        <v>11868260.502353668</v>
      </c>
      <c r="AC334" s="8">
        <v>375801379.21295542</v>
      </c>
      <c r="AD334" s="8">
        <v>362606351.64121604</v>
      </c>
      <c r="AE334" s="8">
        <f t="shared" si="295"/>
        <v>13195027.571739376</v>
      </c>
      <c r="AF334" s="8">
        <v>375619718.38984621</v>
      </c>
      <c r="AG334" s="8">
        <v>361092086.52553165</v>
      </c>
      <c r="AH334" s="8">
        <f t="shared" si="296"/>
        <v>14527631.864314556</v>
      </c>
      <c r="AI334" s="8">
        <v>376721690.33526933</v>
      </c>
      <c r="AJ334" s="8">
        <v>360858162.01886177</v>
      </c>
      <c r="AK334" s="8">
        <f t="shared" si="297"/>
        <v>15863528.316407561</v>
      </c>
      <c r="AL334" s="8">
        <v>376721690.33526933</v>
      </c>
      <c r="AM334" s="8">
        <v>360858162.01886177</v>
      </c>
      <c r="AN334" s="8">
        <f t="shared" si="298"/>
        <v>15863528.316407561</v>
      </c>
    </row>
    <row r="335" spans="1:40" x14ac:dyDescent="0.3">
      <c r="A335" s="11" t="s">
        <v>61</v>
      </c>
      <c r="B335" s="8">
        <v>-540649.69000000006</v>
      </c>
      <c r="C335" s="8">
        <v>-540649.69000000006</v>
      </c>
      <c r="D335" s="8">
        <f t="shared" si="286"/>
        <v>0</v>
      </c>
      <c r="E335" s="8">
        <v>-540649.69000000006</v>
      </c>
      <c r="F335" s="8">
        <v>-540649.69000000006</v>
      </c>
      <c r="G335" s="8">
        <f t="shared" si="287"/>
        <v>0</v>
      </c>
      <c r="H335" s="8">
        <v>-540649.69000000006</v>
      </c>
      <c r="I335" s="8">
        <v>-540649.69000000006</v>
      </c>
      <c r="J335" s="8">
        <f t="shared" si="288"/>
        <v>0</v>
      </c>
      <c r="K335" s="8">
        <v>-540649.69000000006</v>
      </c>
      <c r="L335" s="8">
        <v>-540649.69000000006</v>
      </c>
      <c r="M335" s="8">
        <f t="shared" si="289"/>
        <v>0</v>
      </c>
      <c r="N335" s="8">
        <v>-540649.69000000006</v>
      </c>
      <c r="O335" s="8">
        <v>-540649.69000000006</v>
      </c>
      <c r="P335" s="8">
        <f t="shared" si="290"/>
        <v>0</v>
      </c>
      <c r="Q335" s="8">
        <v>-540649.69000000006</v>
      </c>
      <c r="R335" s="8">
        <v>-540649.69000000006</v>
      </c>
      <c r="S335" s="8">
        <f t="shared" si="291"/>
        <v>0</v>
      </c>
      <c r="T335" s="8">
        <v>-540649.69000000006</v>
      </c>
      <c r="U335" s="8">
        <v>-540649.69000000006</v>
      </c>
      <c r="V335" s="8">
        <f t="shared" si="292"/>
        <v>0</v>
      </c>
      <c r="W335" s="8">
        <v>-540649.69000000006</v>
      </c>
      <c r="X335" s="8">
        <v>-540649.69000000006</v>
      </c>
      <c r="Y335" s="8">
        <f t="shared" si="293"/>
        <v>0</v>
      </c>
      <c r="Z335" s="8">
        <v>-540649.69000000006</v>
      </c>
      <c r="AA335" s="8">
        <v>-540649.69000000006</v>
      </c>
      <c r="AB335" s="8">
        <f t="shared" si="294"/>
        <v>0</v>
      </c>
      <c r="AC335" s="8">
        <v>-540649.69000000006</v>
      </c>
      <c r="AD335" s="8">
        <v>-540649.69000000006</v>
      </c>
      <c r="AE335" s="8">
        <f t="shared" si="295"/>
        <v>0</v>
      </c>
      <c r="AF335" s="8">
        <v>-540649.69000000006</v>
      </c>
      <c r="AG335" s="8">
        <v>-540649.69000000006</v>
      </c>
      <c r="AH335" s="8">
        <f t="shared" si="296"/>
        <v>0</v>
      </c>
      <c r="AI335" s="8">
        <v>-540649.69000000006</v>
      </c>
      <c r="AJ335" s="8">
        <v>-540649.69000000006</v>
      </c>
      <c r="AK335" s="8">
        <f t="shared" si="297"/>
        <v>0</v>
      </c>
      <c r="AL335" s="8">
        <v>-6487796.2800000003</v>
      </c>
      <c r="AM335" s="8">
        <v>-6487796.2800000003</v>
      </c>
      <c r="AN335" s="8">
        <f t="shared" si="298"/>
        <v>0</v>
      </c>
    </row>
    <row r="336" spans="1:40" ht="15" x14ac:dyDescent="0.25">
      <c r="A336" s="11" t="s">
        <v>127</v>
      </c>
      <c r="B336" s="8">
        <v>0</v>
      </c>
      <c r="C336" s="8">
        <v>0</v>
      </c>
      <c r="D336" s="8">
        <f t="shared" si="286"/>
        <v>0</v>
      </c>
      <c r="E336" s="8">
        <v>0</v>
      </c>
      <c r="F336" s="8">
        <v>0</v>
      </c>
      <c r="G336" s="8">
        <f t="shared" si="287"/>
        <v>0</v>
      </c>
      <c r="H336" s="8">
        <v>0</v>
      </c>
      <c r="I336" s="8">
        <v>0</v>
      </c>
      <c r="J336" s="8">
        <f t="shared" si="288"/>
        <v>0</v>
      </c>
      <c r="K336" s="8">
        <v>0</v>
      </c>
      <c r="L336" s="8">
        <v>0</v>
      </c>
      <c r="M336" s="8">
        <f t="shared" si="289"/>
        <v>0</v>
      </c>
      <c r="N336" s="8">
        <v>0</v>
      </c>
      <c r="O336" s="8">
        <v>0</v>
      </c>
      <c r="P336" s="8">
        <f t="shared" si="290"/>
        <v>0</v>
      </c>
      <c r="Q336" s="8">
        <v>0</v>
      </c>
      <c r="R336" s="8">
        <v>0</v>
      </c>
      <c r="S336" s="8">
        <f t="shared" si="291"/>
        <v>0</v>
      </c>
      <c r="T336" s="8">
        <v>0</v>
      </c>
      <c r="U336" s="8">
        <v>0</v>
      </c>
      <c r="V336" s="8">
        <f t="shared" si="292"/>
        <v>0</v>
      </c>
      <c r="W336" s="8">
        <v>0</v>
      </c>
      <c r="X336" s="8">
        <v>0</v>
      </c>
      <c r="Y336" s="8">
        <f t="shared" si="293"/>
        <v>0</v>
      </c>
      <c r="Z336" s="8">
        <v>0</v>
      </c>
      <c r="AA336" s="8">
        <v>0</v>
      </c>
      <c r="AB336" s="8">
        <f t="shared" si="294"/>
        <v>0</v>
      </c>
      <c r="AC336" s="8">
        <v>0</v>
      </c>
      <c r="AD336" s="8">
        <v>0</v>
      </c>
      <c r="AE336" s="8">
        <f t="shared" si="295"/>
        <v>0</v>
      </c>
      <c r="AF336" s="8">
        <v>0</v>
      </c>
      <c r="AG336" s="8">
        <v>0</v>
      </c>
      <c r="AH336" s="8">
        <f t="shared" si="296"/>
        <v>0</v>
      </c>
      <c r="AI336" s="8">
        <v>0</v>
      </c>
      <c r="AJ336" s="8">
        <v>0</v>
      </c>
      <c r="AK336" s="8">
        <f t="shared" si="297"/>
        <v>0</v>
      </c>
      <c r="AL336" s="8">
        <v>0</v>
      </c>
      <c r="AM336" s="8">
        <v>0</v>
      </c>
      <c r="AN336" s="8">
        <f t="shared" si="298"/>
        <v>0</v>
      </c>
    </row>
    <row r="338" spans="1:40" x14ac:dyDescent="0.3">
      <c r="A338" s="10" t="s">
        <v>73</v>
      </c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</row>
    <row r="339" spans="1:40" x14ac:dyDescent="0.3">
      <c r="A339" s="11" t="s">
        <v>54</v>
      </c>
      <c r="B339" s="8">
        <v>8.1499999999999993E-3</v>
      </c>
      <c r="C339" s="8">
        <v>3.3333333333333331E-3</v>
      </c>
      <c r="D339" s="8">
        <f>B339 - C339</f>
        <v>4.8166666666666661E-3</v>
      </c>
      <c r="E339" s="8">
        <v>8.1499999999999993E-3</v>
      </c>
      <c r="F339" s="8">
        <v>3.3333333333333331E-3</v>
      </c>
      <c r="G339" s="8">
        <f>E339 - F339</f>
        <v>4.8166666666666661E-3</v>
      </c>
      <c r="H339" s="8">
        <v>8.1499999999999993E-3</v>
      </c>
      <c r="I339" s="8">
        <v>3.3333333333333331E-3</v>
      </c>
      <c r="J339" s="8">
        <f>H339 - I339</f>
        <v>4.8166666666666661E-3</v>
      </c>
      <c r="K339" s="8">
        <v>8.1499999999999993E-3</v>
      </c>
      <c r="L339" s="8">
        <v>3.3333333333333331E-3</v>
      </c>
      <c r="M339" s="8">
        <f>K339 - L339</f>
        <v>4.8166666666666661E-3</v>
      </c>
      <c r="N339" s="8">
        <v>8.1499999999999993E-3</v>
      </c>
      <c r="O339" s="8">
        <v>3.3333333333333331E-3</v>
      </c>
      <c r="P339" s="8">
        <f>N339 - O339</f>
        <v>4.8166666666666661E-3</v>
      </c>
      <c r="Q339" s="8">
        <v>8.1499999999999993E-3</v>
      </c>
      <c r="R339" s="8">
        <v>3.3333333333333331E-3</v>
      </c>
      <c r="S339" s="8">
        <f>Q339 - R339</f>
        <v>4.8166666666666661E-3</v>
      </c>
      <c r="T339" s="8">
        <v>8.1499999999999993E-3</v>
      </c>
      <c r="U339" s="8">
        <v>3.3333333333333331E-3</v>
      </c>
      <c r="V339" s="8">
        <f>T339 - U339</f>
        <v>4.8166666666666661E-3</v>
      </c>
      <c r="W339" s="8">
        <v>8.1499999999999993E-3</v>
      </c>
      <c r="X339" s="8">
        <v>3.3333333333333331E-3</v>
      </c>
      <c r="Y339" s="8">
        <f>W339 - X339</f>
        <v>4.8166666666666661E-3</v>
      </c>
      <c r="Z339" s="8">
        <v>8.1499999999999993E-3</v>
      </c>
      <c r="AA339" s="8">
        <v>3.3333333333333331E-3</v>
      </c>
      <c r="AB339" s="8">
        <f>Z339 - AA339</f>
        <v>4.8166666666666661E-3</v>
      </c>
      <c r="AC339" s="8">
        <v>8.1499999999999993E-3</v>
      </c>
      <c r="AD339" s="8">
        <v>3.3333333333333331E-3</v>
      </c>
      <c r="AE339" s="8">
        <f>AC339 - AD339</f>
        <v>4.8166666666666661E-3</v>
      </c>
      <c r="AF339" s="8">
        <v>8.1499999999999993E-3</v>
      </c>
      <c r="AG339" s="8">
        <v>3.3333333333333331E-3</v>
      </c>
      <c r="AH339" s="8">
        <f>AF339 - AG339</f>
        <v>4.8166666666666661E-3</v>
      </c>
      <c r="AI339" s="8">
        <v>8.1499999999999993E-3</v>
      </c>
      <c r="AJ339" s="8">
        <v>3.3333333333333331E-3</v>
      </c>
      <c r="AK339" s="8">
        <f>AI339 - AJ339</f>
        <v>4.8166666666666661E-3</v>
      </c>
      <c r="AL339" s="8">
        <v>8.1499999999999993E-3</v>
      </c>
      <c r="AM339" s="8">
        <v>3.3333333333333331E-3</v>
      </c>
      <c r="AN339" s="8">
        <f>AL339 - AM339</f>
        <v>4.8166666666666661E-3</v>
      </c>
    </row>
    <row r="340" spans="1:40" x14ac:dyDescent="0.3">
      <c r="A340" s="11" t="s">
        <v>16</v>
      </c>
      <c r="B340" s="8">
        <v>139448.46882924996</v>
      </c>
      <c r="C340" s="8">
        <v>61072.322114999988</v>
      </c>
      <c r="D340" s="8">
        <f>B340 - C340</f>
        <v>78376.146714249975</v>
      </c>
      <c r="E340" s="8">
        <v>139448.46882924996</v>
      </c>
      <c r="F340" s="8">
        <v>61072.322114999988</v>
      </c>
      <c r="G340" s="8">
        <f>E340 - F340</f>
        <v>78376.146714249975</v>
      </c>
      <c r="H340" s="8">
        <v>139448.46882924996</v>
      </c>
      <c r="I340" s="8">
        <v>61072.322114999988</v>
      </c>
      <c r="J340" s="8">
        <f>H340 - I340</f>
        <v>78376.146714249975</v>
      </c>
      <c r="K340" s="8">
        <v>139448.46882924996</v>
      </c>
      <c r="L340" s="8">
        <v>61072.322114999988</v>
      </c>
      <c r="M340" s="8">
        <f>K340 - L340</f>
        <v>78376.146714249975</v>
      </c>
      <c r="N340" s="8">
        <v>139448.46882924996</v>
      </c>
      <c r="O340" s="8">
        <v>61072.322114999988</v>
      </c>
      <c r="P340" s="8">
        <f>N340 - O340</f>
        <v>78376.146714249975</v>
      </c>
      <c r="Q340" s="8">
        <v>139448.46882924996</v>
      </c>
      <c r="R340" s="8">
        <v>61072.322114999988</v>
      </c>
      <c r="S340" s="8">
        <f>Q340 - R340</f>
        <v>78376.146714249975</v>
      </c>
      <c r="T340" s="8">
        <v>139448.46882924996</v>
      </c>
      <c r="U340" s="8">
        <v>61072.322114999988</v>
      </c>
      <c r="V340" s="8">
        <f>T340 - U340</f>
        <v>78376.146714249975</v>
      </c>
      <c r="W340" s="8">
        <v>139448.46882924996</v>
      </c>
      <c r="X340" s="8">
        <v>61072.322114999988</v>
      </c>
      <c r="Y340" s="8">
        <f>W340 - X340</f>
        <v>78376.146714249975</v>
      </c>
      <c r="Z340" s="8">
        <v>139448.46882924996</v>
      </c>
      <c r="AA340" s="8">
        <v>61072.322114999988</v>
      </c>
      <c r="AB340" s="8">
        <f>Z340 - AA340</f>
        <v>78376.146714249975</v>
      </c>
      <c r="AC340" s="8">
        <v>139448.46882924996</v>
      </c>
      <c r="AD340" s="8">
        <v>61072.322114999988</v>
      </c>
      <c r="AE340" s="8">
        <f>AC340 - AD340</f>
        <v>78376.146714249975</v>
      </c>
      <c r="AF340" s="8">
        <v>139448.46882924996</v>
      </c>
      <c r="AG340" s="8">
        <v>61072.322114999988</v>
      </c>
      <c r="AH340" s="8">
        <f>AF340 - AG340</f>
        <v>78376.146714249975</v>
      </c>
      <c r="AI340" s="8">
        <v>139448.46882924996</v>
      </c>
      <c r="AJ340" s="8">
        <v>61072.322114999988</v>
      </c>
      <c r="AK340" s="8">
        <f>AI340 - AJ340</f>
        <v>78376.146714249975</v>
      </c>
      <c r="AL340" s="8">
        <v>1673381.6259509996</v>
      </c>
      <c r="AM340" s="8">
        <v>732867.86537999986</v>
      </c>
      <c r="AN340" s="8">
        <f>AL340 - AM340</f>
        <v>940513.7605709997</v>
      </c>
    </row>
    <row r="341" spans="1:40" x14ac:dyDescent="0.3">
      <c r="A341" s="11" t="s">
        <v>63</v>
      </c>
      <c r="B341" s="8">
        <v>0</v>
      </c>
      <c r="C341" s="8">
        <v>0</v>
      </c>
      <c r="D341" s="8">
        <f>B341 - C341</f>
        <v>0</v>
      </c>
      <c r="E341" s="8">
        <v>0</v>
      </c>
      <c r="F341" s="8">
        <v>0</v>
      </c>
      <c r="G341" s="8">
        <f>E341 - F341</f>
        <v>0</v>
      </c>
      <c r="H341" s="8">
        <v>0</v>
      </c>
      <c r="I341" s="8">
        <v>0</v>
      </c>
      <c r="J341" s="8">
        <f>H341 - I341</f>
        <v>0</v>
      </c>
      <c r="K341" s="8">
        <v>0</v>
      </c>
      <c r="L341" s="8">
        <v>0</v>
      </c>
      <c r="M341" s="8">
        <f>K341 - L341</f>
        <v>0</v>
      </c>
      <c r="N341" s="8">
        <v>0</v>
      </c>
      <c r="O341" s="8">
        <v>0</v>
      </c>
      <c r="P341" s="8">
        <f>N341 - O341</f>
        <v>0</v>
      </c>
      <c r="Q341" s="8">
        <v>0</v>
      </c>
      <c r="R341" s="8">
        <v>0</v>
      </c>
      <c r="S341" s="8">
        <f>Q341 - R341</f>
        <v>0</v>
      </c>
      <c r="T341" s="8">
        <v>0</v>
      </c>
      <c r="U341" s="8">
        <v>0</v>
      </c>
      <c r="V341" s="8">
        <f>T341 - U341</f>
        <v>0</v>
      </c>
      <c r="W341" s="8">
        <v>0</v>
      </c>
      <c r="X341" s="8">
        <v>0</v>
      </c>
      <c r="Y341" s="8">
        <f>W341 - X341</f>
        <v>0</v>
      </c>
      <c r="Z341" s="8">
        <v>0</v>
      </c>
      <c r="AA341" s="8">
        <v>0</v>
      </c>
      <c r="AB341" s="8">
        <f>Z341 - AA341</f>
        <v>0</v>
      </c>
      <c r="AC341" s="8">
        <v>0</v>
      </c>
      <c r="AD341" s="8">
        <v>0</v>
      </c>
      <c r="AE341" s="8">
        <f>AC341 - AD341</f>
        <v>0</v>
      </c>
      <c r="AF341" s="8">
        <v>0</v>
      </c>
      <c r="AG341" s="8">
        <v>0</v>
      </c>
      <c r="AH341" s="8">
        <f>AF341 - AG341</f>
        <v>0</v>
      </c>
      <c r="AI341" s="8">
        <v>0</v>
      </c>
      <c r="AJ341" s="8">
        <v>0</v>
      </c>
      <c r="AK341" s="8">
        <f>AI341 - AJ341</f>
        <v>0</v>
      </c>
      <c r="AL341" s="8">
        <v>0</v>
      </c>
      <c r="AM341" s="8">
        <v>0</v>
      </c>
      <c r="AN341" s="8">
        <f>AL341 - AM341</f>
        <v>0</v>
      </c>
    </row>
    <row r="342" spans="1:40" x14ac:dyDescent="0.3">
      <c r="A342" s="11" t="s">
        <v>53</v>
      </c>
      <c r="B342" s="8">
        <v>40714881.409999996</v>
      </c>
      <c r="C342" s="8">
        <v>40714881.409999996</v>
      </c>
      <c r="D342" s="8">
        <f>B342 - C342</f>
        <v>0</v>
      </c>
      <c r="E342" s="8">
        <v>40714881.409999996</v>
      </c>
      <c r="F342" s="8">
        <v>40714881.409999996</v>
      </c>
      <c r="G342" s="8">
        <f>E342 - F342</f>
        <v>0</v>
      </c>
      <c r="H342" s="8">
        <v>40714881.409999996</v>
      </c>
      <c r="I342" s="8">
        <v>40714881.409999996</v>
      </c>
      <c r="J342" s="8">
        <f>H342 - I342</f>
        <v>0</v>
      </c>
      <c r="K342" s="8">
        <v>40714881.409999996</v>
      </c>
      <c r="L342" s="8">
        <v>40714881.409999996</v>
      </c>
      <c r="M342" s="8">
        <f>K342 - L342</f>
        <v>0</v>
      </c>
      <c r="N342" s="8">
        <v>40714881.409999996</v>
      </c>
      <c r="O342" s="8">
        <v>40714881.409999996</v>
      </c>
      <c r="P342" s="8">
        <f>N342 - O342</f>
        <v>0</v>
      </c>
      <c r="Q342" s="8">
        <v>40714881.409999996</v>
      </c>
      <c r="R342" s="8">
        <v>40714881.409999996</v>
      </c>
      <c r="S342" s="8">
        <f>Q342 - R342</f>
        <v>0</v>
      </c>
      <c r="T342" s="8">
        <v>40714881.409999996</v>
      </c>
      <c r="U342" s="8">
        <v>40714881.409999996</v>
      </c>
      <c r="V342" s="8">
        <f>T342 - U342</f>
        <v>0</v>
      </c>
      <c r="W342" s="8">
        <v>40714881.409999996</v>
      </c>
      <c r="X342" s="8">
        <v>40714881.409999996</v>
      </c>
      <c r="Y342" s="8">
        <f>W342 - X342</f>
        <v>0</v>
      </c>
      <c r="Z342" s="8">
        <v>40714881.409999996</v>
      </c>
      <c r="AA342" s="8">
        <v>40714881.409999996</v>
      </c>
      <c r="AB342" s="8">
        <f>Z342 - AA342</f>
        <v>0</v>
      </c>
      <c r="AC342" s="8">
        <v>40714881.409999996</v>
      </c>
      <c r="AD342" s="8">
        <v>40714881.409999996</v>
      </c>
      <c r="AE342" s="8">
        <f>AC342 - AD342</f>
        <v>0</v>
      </c>
      <c r="AF342" s="8">
        <v>40714881.409999996</v>
      </c>
      <c r="AG342" s="8">
        <v>40714881.409999996</v>
      </c>
      <c r="AH342" s="8">
        <f>AF342 - AG342</f>
        <v>0</v>
      </c>
      <c r="AI342" s="8">
        <v>40714881.409999996</v>
      </c>
      <c r="AJ342" s="8">
        <v>40714881.409999996</v>
      </c>
      <c r="AK342" s="8">
        <f>AI342 - AJ342</f>
        <v>0</v>
      </c>
      <c r="AL342" s="8">
        <v>40714881.409999996</v>
      </c>
      <c r="AM342" s="8">
        <v>40714881.409999996</v>
      </c>
      <c r="AN342" s="8">
        <f>AL342 - AM342</f>
        <v>0</v>
      </c>
    </row>
    <row r="343" spans="1:40" x14ac:dyDescent="0.3">
      <c r="A343" s="11" t="s">
        <v>52</v>
      </c>
      <c r="B343" s="8">
        <v>2534850.4505542479</v>
      </c>
      <c r="C343" s="8">
        <v>2456474.3038399979</v>
      </c>
      <c r="D343" s="8">
        <f>B343 - C343</f>
        <v>78376.146714250091</v>
      </c>
      <c r="E343" s="8">
        <v>2674298.9193834979</v>
      </c>
      <c r="F343" s="8">
        <v>2517546.6259549977</v>
      </c>
      <c r="G343" s="8">
        <f>E343 - F343</f>
        <v>156752.29342850018</v>
      </c>
      <c r="H343" s="8">
        <v>2813747.3882127479</v>
      </c>
      <c r="I343" s="8">
        <v>2578618.9480699976</v>
      </c>
      <c r="J343" s="8">
        <f>H343 - I343</f>
        <v>235128.44014275027</v>
      </c>
      <c r="K343" s="8">
        <v>2953195.8570419978</v>
      </c>
      <c r="L343" s="8">
        <v>2639691.2701849975</v>
      </c>
      <c r="M343" s="8">
        <f>K343 - L343</f>
        <v>313504.58685700037</v>
      </c>
      <c r="N343" s="8">
        <v>3092644.3258712478</v>
      </c>
      <c r="O343" s="8">
        <v>2700763.5922999973</v>
      </c>
      <c r="P343" s="8">
        <f>N343 - O343</f>
        <v>391880.73357125046</v>
      </c>
      <c r="Q343" s="8">
        <v>3232092.7947004978</v>
      </c>
      <c r="R343" s="8">
        <v>2761835.9144149972</v>
      </c>
      <c r="S343" s="8">
        <f>Q343 - R343</f>
        <v>470256.88028550055</v>
      </c>
      <c r="T343" s="8">
        <v>3371541.2635297477</v>
      </c>
      <c r="U343" s="8">
        <v>2822908.2365299971</v>
      </c>
      <c r="V343" s="8">
        <f>T343 - U343</f>
        <v>548633.02699975064</v>
      </c>
      <c r="W343" s="8">
        <v>3510989.7323589977</v>
      </c>
      <c r="X343" s="8">
        <v>2883980.558644997</v>
      </c>
      <c r="Y343" s="8">
        <f>W343 - X343</f>
        <v>627009.17371400073</v>
      </c>
      <c r="Z343" s="8">
        <v>3650438.2011882477</v>
      </c>
      <c r="AA343" s="8">
        <v>2945052.8807599968</v>
      </c>
      <c r="AB343" s="8">
        <f>Z343 - AA343</f>
        <v>705385.32042825082</v>
      </c>
      <c r="AC343" s="8">
        <v>3789886.6700174976</v>
      </c>
      <c r="AD343" s="8">
        <v>3006125.2028749967</v>
      </c>
      <c r="AE343" s="8">
        <f>AC343 - AD343</f>
        <v>783761.46714250091</v>
      </c>
      <c r="AF343" s="8">
        <v>3929335.1388467476</v>
      </c>
      <c r="AG343" s="8">
        <v>3067197.5249899966</v>
      </c>
      <c r="AH343" s="8">
        <f>AF343 - AG343</f>
        <v>862137.61385675101</v>
      </c>
      <c r="AI343" s="8">
        <v>4068783.6076759975</v>
      </c>
      <c r="AJ343" s="8">
        <v>3128269.8471049964</v>
      </c>
      <c r="AK343" s="8">
        <f>AI343 - AJ343</f>
        <v>940513.7605710011</v>
      </c>
      <c r="AL343" s="8">
        <v>4068783.6076759975</v>
      </c>
      <c r="AM343" s="8">
        <v>3128269.8471049964</v>
      </c>
      <c r="AN343" s="8">
        <f>AL343 - AM343</f>
        <v>940513.7605710011</v>
      </c>
    </row>
    <row r="345" spans="1:40" ht="15" x14ac:dyDescent="0.25">
      <c r="A345" s="10" t="s">
        <v>131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</row>
    <row r="346" spans="1:40" x14ac:dyDescent="0.3">
      <c r="A346" s="11" t="s">
        <v>54</v>
      </c>
      <c r="B346" s="8">
        <v>4.725E-3</v>
      </c>
      <c r="C346" s="8">
        <v>1.8333333333333333E-3</v>
      </c>
      <c r="D346" s="8">
        <f>B346 - C346</f>
        <v>2.8916666666666665E-3</v>
      </c>
      <c r="E346" s="8">
        <v>4.725E-3</v>
      </c>
      <c r="F346" s="8">
        <v>1.8333333333333333E-3</v>
      </c>
      <c r="G346" s="8">
        <f>E346 - F346</f>
        <v>2.8916666666666665E-3</v>
      </c>
      <c r="H346" s="8">
        <v>4.725E-3</v>
      </c>
      <c r="I346" s="8">
        <v>1.8333333333333333E-3</v>
      </c>
      <c r="J346" s="8">
        <f>H346 - I346</f>
        <v>2.8916666666666665E-3</v>
      </c>
      <c r="K346" s="8">
        <v>4.725E-3</v>
      </c>
      <c r="L346" s="8">
        <v>1.8333333333333333E-3</v>
      </c>
      <c r="M346" s="8">
        <f>K346 - L346</f>
        <v>2.8916666666666665E-3</v>
      </c>
      <c r="N346" s="8">
        <v>4.725E-3</v>
      </c>
      <c r="O346" s="8">
        <v>1.8333333333333333E-3</v>
      </c>
      <c r="P346" s="8">
        <f>N346 - O346</f>
        <v>2.8916666666666665E-3</v>
      </c>
      <c r="Q346" s="8">
        <v>4.725E-3</v>
      </c>
      <c r="R346" s="8">
        <v>1.8333333333333333E-3</v>
      </c>
      <c r="S346" s="8">
        <f>Q346 - R346</f>
        <v>2.8916666666666665E-3</v>
      </c>
      <c r="T346" s="8">
        <v>4.725E-3</v>
      </c>
      <c r="U346" s="8">
        <v>1.8333333333333333E-3</v>
      </c>
      <c r="V346" s="8">
        <f>T346 - U346</f>
        <v>2.8916666666666665E-3</v>
      </c>
      <c r="W346" s="8">
        <v>4.725E-3</v>
      </c>
      <c r="X346" s="8">
        <v>1.8333333333333333E-3</v>
      </c>
      <c r="Y346" s="8">
        <f>W346 - X346</f>
        <v>2.8916666666666665E-3</v>
      </c>
      <c r="Z346" s="8">
        <v>4.725E-3</v>
      </c>
      <c r="AA346" s="8">
        <v>1.8333333333333333E-3</v>
      </c>
      <c r="AB346" s="8">
        <f>Z346 - AA346</f>
        <v>2.8916666666666665E-3</v>
      </c>
      <c r="AC346" s="8">
        <v>4.725E-3</v>
      </c>
      <c r="AD346" s="8">
        <v>1.8333333333333333E-3</v>
      </c>
      <c r="AE346" s="8">
        <f>AC346 - AD346</f>
        <v>2.8916666666666665E-3</v>
      </c>
      <c r="AF346" s="8">
        <v>4.725E-3</v>
      </c>
      <c r="AG346" s="8">
        <v>1.8333333333333333E-3</v>
      </c>
      <c r="AH346" s="8">
        <f>AF346 - AG346</f>
        <v>2.8916666666666665E-3</v>
      </c>
      <c r="AI346" s="8">
        <v>4.725E-3</v>
      </c>
      <c r="AJ346" s="8">
        <v>1.8333333333333333E-3</v>
      </c>
      <c r="AK346" s="8">
        <f>AI346 - AJ346</f>
        <v>2.8916666666666665E-3</v>
      </c>
      <c r="AL346" s="8">
        <v>4.725E-3</v>
      </c>
      <c r="AM346" s="8">
        <v>1.8333333333333333E-3</v>
      </c>
      <c r="AN346" s="8">
        <f>AL346 - AM346</f>
        <v>2.8916666666666665E-3</v>
      </c>
    </row>
    <row r="348" spans="1:40" x14ac:dyDescent="0.3">
      <c r="A348" s="10" t="s">
        <v>130</v>
      </c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</row>
    <row r="349" spans="1:40" x14ac:dyDescent="0.3">
      <c r="A349" s="11" t="s">
        <v>54</v>
      </c>
      <c r="B349" s="8">
        <v>4.0166666666666666E-3</v>
      </c>
      <c r="C349" s="8">
        <v>1.8333333333333333E-3</v>
      </c>
      <c r="D349" s="8">
        <f>B349 - C349</f>
        <v>2.1833333333333331E-3</v>
      </c>
      <c r="E349" s="8">
        <v>4.0166666666666666E-3</v>
      </c>
      <c r="F349" s="8">
        <v>1.8333333333333333E-3</v>
      </c>
      <c r="G349" s="8">
        <f>E349 - F349</f>
        <v>2.1833333333333331E-3</v>
      </c>
      <c r="H349" s="8">
        <v>4.0166666666666666E-3</v>
      </c>
      <c r="I349" s="8">
        <v>1.8333333333333333E-3</v>
      </c>
      <c r="J349" s="8">
        <f>H349 - I349</f>
        <v>2.1833333333333331E-3</v>
      </c>
      <c r="K349" s="8">
        <v>4.0166666666666666E-3</v>
      </c>
      <c r="L349" s="8">
        <v>1.8333333333333333E-3</v>
      </c>
      <c r="M349" s="8">
        <f>K349 - L349</f>
        <v>2.1833333333333331E-3</v>
      </c>
      <c r="N349" s="8">
        <v>4.0166666666666666E-3</v>
      </c>
      <c r="O349" s="8">
        <v>1.8333333333333333E-3</v>
      </c>
      <c r="P349" s="8">
        <f>N349 - O349</f>
        <v>2.1833333333333331E-3</v>
      </c>
      <c r="Q349" s="8">
        <v>4.0166666666666666E-3</v>
      </c>
      <c r="R349" s="8">
        <v>1.8333333333333333E-3</v>
      </c>
      <c r="S349" s="8">
        <f>Q349 - R349</f>
        <v>2.1833333333333331E-3</v>
      </c>
      <c r="T349" s="8">
        <v>4.0166666666666666E-3</v>
      </c>
      <c r="U349" s="8">
        <v>1.8333333333333333E-3</v>
      </c>
      <c r="V349" s="8">
        <f>T349 - U349</f>
        <v>2.1833333333333331E-3</v>
      </c>
      <c r="W349" s="8">
        <v>4.0166666666666666E-3</v>
      </c>
      <c r="X349" s="8">
        <v>1.8333333333333333E-3</v>
      </c>
      <c r="Y349" s="8">
        <f>W349 - X349</f>
        <v>2.1833333333333331E-3</v>
      </c>
      <c r="Z349" s="8">
        <v>4.0166666666666666E-3</v>
      </c>
      <c r="AA349" s="8">
        <v>1.8333333333333333E-3</v>
      </c>
      <c r="AB349" s="8">
        <f>Z349 - AA349</f>
        <v>2.1833333333333331E-3</v>
      </c>
      <c r="AC349" s="8">
        <v>4.0166666666666666E-3</v>
      </c>
      <c r="AD349" s="8">
        <v>1.8333333333333333E-3</v>
      </c>
      <c r="AE349" s="8">
        <f>AC349 - AD349</f>
        <v>2.1833333333333331E-3</v>
      </c>
      <c r="AF349" s="8">
        <v>4.0166666666666666E-3</v>
      </c>
      <c r="AG349" s="8">
        <v>1.8333333333333333E-3</v>
      </c>
      <c r="AH349" s="8">
        <f>AF349 - AG349</f>
        <v>2.1833333333333331E-3</v>
      </c>
      <c r="AI349" s="8">
        <v>4.0166666666666666E-3</v>
      </c>
      <c r="AJ349" s="8">
        <v>1.8333333333333333E-3</v>
      </c>
      <c r="AK349" s="8">
        <f>AI349 - AJ349</f>
        <v>2.1833333333333331E-3</v>
      </c>
      <c r="AL349" s="8">
        <v>4.0166666666666666E-3</v>
      </c>
      <c r="AM349" s="8">
        <v>1.8333333333333333E-3</v>
      </c>
      <c r="AN349" s="8">
        <f>AL349 - AM349</f>
        <v>2.1833333333333331E-3</v>
      </c>
    </row>
    <row r="351" spans="1:40" x14ac:dyDescent="0.3">
      <c r="A351" s="10" t="s">
        <v>118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</row>
    <row r="352" spans="1:40" x14ac:dyDescent="0.3">
      <c r="A352" s="11" t="s">
        <v>54</v>
      </c>
      <c r="B352" s="8">
        <v>3.4333333333333334E-3</v>
      </c>
      <c r="C352" s="8">
        <v>1.75E-3</v>
      </c>
      <c r="D352" s="8">
        <f>B352 - C352</f>
        <v>1.6833333333333333E-3</v>
      </c>
      <c r="E352" s="8">
        <v>3.4333333333333334E-3</v>
      </c>
      <c r="F352" s="8">
        <v>1.75E-3</v>
      </c>
      <c r="G352" s="8">
        <f>E352 - F352</f>
        <v>1.6833333333333333E-3</v>
      </c>
      <c r="H352" s="8">
        <v>3.4333333333333334E-3</v>
      </c>
      <c r="I352" s="8">
        <v>1.75E-3</v>
      </c>
      <c r="J352" s="8">
        <f>H352 - I352</f>
        <v>1.6833333333333333E-3</v>
      </c>
      <c r="K352" s="8">
        <v>3.4333333333333334E-3</v>
      </c>
      <c r="L352" s="8">
        <v>1.75E-3</v>
      </c>
      <c r="M352" s="8">
        <f>K352 - L352</f>
        <v>1.6833333333333333E-3</v>
      </c>
      <c r="N352" s="8">
        <v>3.4333333333333334E-3</v>
      </c>
      <c r="O352" s="8">
        <v>1.75E-3</v>
      </c>
      <c r="P352" s="8">
        <f>N352 - O352</f>
        <v>1.6833333333333333E-3</v>
      </c>
      <c r="Q352" s="8">
        <v>3.4333333333333334E-3</v>
      </c>
      <c r="R352" s="8">
        <v>1.75E-3</v>
      </c>
      <c r="S352" s="8">
        <f>Q352 - R352</f>
        <v>1.6833333333333333E-3</v>
      </c>
      <c r="T352" s="8">
        <v>3.4333333333333334E-3</v>
      </c>
      <c r="U352" s="8">
        <v>1.75E-3</v>
      </c>
      <c r="V352" s="8">
        <f>T352 - U352</f>
        <v>1.6833333333333333E-3</v>
      </c>
      <c r="W352" s="8">
        <v>3.4333333333333334E-3</v>
      </c>
      <c r="X352" s="8">
        <v>1.75E-3</v>
      </c>
      <c r="Y352" s="8">
        <f>W352 - X352</f>
        <v>1.6833333333333333E-3</v>
      </c>
      <c r="Z352" s="8">
        <v>3.4333333333333334E-3</v>
      </c>
      <c r="AA352" s="8">
        <v>1.75E-3</v>
      </c>
      <c r="AB352" s="8">
        <f>Z352 - AA352</f>
        <v>1.6833333333333333E-3</v>
      </c>
      <c r="AC352" s="8">
        <v>3.4333333333333334E-3</v>
      </c>
      <c r="AD352" s="8">
        <v>1.75E-3</v>
      </c>
      <c r="AE352" s="8">
        <f>AC352 - AD352</f>
        <v>1.6833333333333333E-3</v>
      </c>
      <c r="AF352" s="8">
        <v>3.4333333333333334E-3</v>
      </c>
      <c r="AG352" s="8">
        <v>1.75E-3</v>
      </c>
      <c r="AH352" s="8">
        <f>AF352 - AG352</f>
        <v>1.6833333333333333E-3</v>
      </c>
      <c r="AI352" s="8">
        <v>3.4333333333333334E-3</v>
      </c>
      <c r="AJ352" s="8">
        <v>1.75E-3</v>
      </c>
      <c r="AK352" s="8">
        <f>AI352 - AJ352</f>
        <v>1.6833333333333333E-3</v>
      </c>
      <c r="AL352" s="8">
        <v>3.4333333333333334E-3</v>
      </c>
      <c r="AM352" s="8">
        <v>1.75E-3</v>
      </c>
      <c r="AN352" s="8">
        <f>AL352 - AM352</f>
        <v>1.6833333333333333E-3</v>
      </c>
    </row>
    <row r="354" spans="1:40" x14ac:dyDescent="0.3">
      <c r="A354" s="10" t="s">
        <v>129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</row>
    <row r="355" spans="1:40" x14ac:dyDescent="0.3">
      <c r="A355" s="11" t="s">
        <v>54</v>
      </c>
      <c r="B355" s="8">
        <v>2.9508333333333331E-2</v>
      </c>
      <c r="C355" s="8">
        <v>1.3543333333333333E-2</v>
      </c>
      <c r="D355" s="8">
        <f t="shared" ref="D355:D360" si="299">B355 - C355</f>
        <v>1.5965E-2</v>
      </c>
      <c r="E355" s="8">
        <v>2.9508333333333331E-2</v>
      </c>
      <c r="F355" s="8">
        <v>1.3543333333333333E-2</v>
      </c>
      <c r="G355" s="8">
        <f t="shared" ref="G355:G360" si="300">E355 - F355</f>
        <v>1.5965E-2</v>
      </c>
      <c r="H355" s="8">
        <v>2.9508333333333331E-2</v>
      </c>
      <c r="I355" s="8">
        <v>1.3543333333333333E-2</v>
      </c>
      <c r="J355" s="8">
        <f t="shared" ref="J355:J360" si="301">H355 - I355</f>
        <v>1.5965E-2</v>
      </c>
      <c r="K355" s="8">
        <v>2.9508333333333331E-2</v>
      </c>
      <c r="L355" s="8">
        <v>1.3543333333333333E-2</v>
      </c>
      <c r="M355" s="8">
        <f t="shared" ref="M355:M360" si="302">K355 - L355</f>
        <v>1.5965E-2</v>
      </c>
      <c r="N355" s="8">
        <v>2.9508333333333331E-2</v>
      </c>
      <c r="O355" s="8">
        <v>1.3543333333333333E-2</v>
      </c>
      <c r="P355" s="8">
        <f t="shared" ref="P355:P360" si="303">N355 - O355</f>
        <v>1.5965E-2</v>
      </c>
      <c r="Q355" s="8">
        <v>2.9508333333333331E-2</v>
      </c>
      <c r="R355" s="8">
        <v>1.3543333333333333E-2</v>
      </c>
      <c r="S355" s="8">
        <f t="shared" ref="S355:S360" si="304">Q355 - R355</f>
        <v>1.5965E-2</v>
      </c>
      <c r="T355" s="8">
        <v>2.9508333333333331E-2</v>
      </c>
      <c r="U355" s="8">
        <v>1.3543333333333333E-2</v>
      </c>
      <c r="V355" s="8">
        <f t="shared" ref="V355:V360" si="305">T355 - U355</f>
        <v>1.5965E-2</v>
      </c>
      <c r="W355" s="8">
        <v>2.9508333333333331E-2</v>
      </c>
      <c r="X355" s="8">
        <v>1.3543333333333333E-2</v>
      </c>
      <c r="Y355" s="8">
        <f t="shared" ref="Y355:Y360" si="306">W355 - X355</f>
        <v>1.5965E-2</v>
      </c>
      <c r="Z355" s="8">
        <v>2.9508333333333331E-2</v>
      </c>
      <c r="AA355" s="8">
        <v>1.3543333333333333E-2</v>
      </c>
      <c r="AB355" s="8">
        <f t="shared" ref="AB355:AB360" si="307">Z355 - AA355</f>
        <v>1.5965E-2</v>
      </c>
      <c r="AC355" s="8">
        <v>2.9508333333333331E-2</v>
      </c>
      <c r="AD355" s="8">
        <v>1.3543333333333333E-2</v>
      </c>
      <c r="AE355" s="8">
        <f t="shared" ref="AE355:AE360" si="308">AC355 - AD355</f>
        <v>1.5965E-2</v>
      </c>
      <c r="AF355" s="8">
        <v>2.9508333333333331E-2</v>
      </c>
      <c r="AG355" s="8">
        <v>1.3543333333333333E-2</v>
      </c>
      <c r="AH355" s="8">
        <f t="shared" ref="AH355:AH360" si="309">AF355 - AG355</f>
        <v>1.5965E-2</v>
      </c>
      <c r="AI355" s="8">
        <v>2.9508333333333331E-2</v>
      </c>
      <c r="AJ355" s="8">
        <v>1.3543333333333333E-2</v>
      </c>
      <c r="AK355" s="8">
        <f t="shared" ref="AK355:AK360" si="310">AI355 - AJ355</f>
        <v>1.5965E-2</v>
      </c>
      <c r="AL355" s="8">
        <v>2.9508333333333331E-2</v>
      </c>
      <c r="AM355" s="8">
        <v>1.3543333333333333E-2</v>
      </c>
      <c r="AN355" s="8">
        <f t="shared" ref="AN355:AN360" si="311">AL355 - AM355</f>
        <v>1.5965E-2</v>
      </c>
    </row>
    <row r="356" spans="1:40" x14ac:dyDescent="0.3">
      <c r="A356" s="11" t="s">
        <v>16</v>
      </c>
      <c r="B356" s="8">
        <v>3351323.9273908334</v>
      </c>
      <c r="C356" s="8">
        <v>1387930.2598516669</v>
      </c>
      <c r="D356" s="8">
        <f t="shared" si="299"/>
        <v>1963393.6675391665</v>
      </c>
      <c r="E356" s="8">
        <v>3351323.9273908334</v>
      </c>
      <c r="F356" s="8">
        <v>1387930.2598516669</v>
      </c>
      <c r="G356" s="8">
        <f t="shared" si="300"/>
        <v>1963393.6675391665</v>
      </c>
      <c r="H356" s="8">
        <v>3351323.9273908334</v>
      </c>
      <c r="I356" s="8">
        <v>1387930.2598516669</v>
      </c>
      <c r="J356" s="8">
        <f t="shared" si="301"/>
        <v>1963393.6675391665</v>
      </c>
      <c r="K356" s="8">
        <v>3351323.9273908334</v>
      </c>
      <c r="L356" s="8">
        <v>1387930.2598516669</v>
      </c>
      <c r="M356" s="8">
        <f t="shared" si="302"/>
        <v>1963393.6675391665</v>
      </c>
      <c r="N356" s="8">
        <v>3351323.9273908334</v>
      </c>
      <c r="O356" s="8">
        <v>1387930.2598516669</v>
      </c>
      <c r="P356" s="8">
        <f t="shared" si="303"/>
        <v>1963393.6675391665</v>
      </c>
      <c r="Q356" s="8">
        <v>3351323.9273908334</v>
      </c>
      <c r="R356" s="8">
        <v>1387930.2598516669</v>
      </c>
      <c r="S356" s="8">
        <f t="shared" si="304"/>
        <v>1963393.6675391665</v>
      </c>
      <c r="T356" s="8">
        <v>3351323.9273908334</v>
      </c>
      <c r="U356" s="8">
        <v>1387930.2598516669</v>
      </c>
      <c r="V356" s="8">
        <f t="shared" si="305"/>
        <v>1963393.6675391665</v>
      </c>
      <c r="W356" s="8">
        <v>3351323.9273908334</v>
      </c>
      <c r="X356" s="8">
        <v>1387930.2598516669</v>
      </c>
      <c r="Y356" s="8">
        <f t="shared" si="306"/>
        <v>1963393.6675391665</v>
      </c>
      <c r="Z356" s="8">
        <v>3351323.9273908334</v>
      </c>
      <c r="AA356" s="8">
        <v>1387930.2598516669</v>
      </c>
      <c r="AB356" s="8">
        <f t="shared" si="307"/>
        <v>1963393.6675391665</v>
      </c>
      <c r="AC356" s="8">
        <v>3351323.9273908334</v>
      </c>
      <c r="AD356" s="8">
        <v>1387930.2598516669</v>
      </c>
      <c r="AE356" s="8">
        <f t="shared" si="308"/>
        <v>1963393.6675391665</v>
      </c>
      <c r="AF356" s="8">
        <v>3351323.9273908334</v>
      </c>
      <c r="AG356" s="8">
        <v>1387930.2598516669</v>
      </c>
      <c r="AH356" s="8">
        <f t="shared" si="309"/>
        <v>1963393.6675391665</v>
      </c>
      <c r="AI356" s="8">
        <v>3351323.9273908334</v>
      </c>
      <c r="AJ356" s="8">
        <v>1387930.2598516669</v>
      </c>
      <c r="AK356" s="8">
        <f t="shared" si="310"/>
        <v>1963393.6675391665</v>
      </c>
      <c r="AL356" s="8">
        <v>40215887.128689997</v>
      </c>
      <c r="AM356" s="8">
        <v>16655163.118219998</v>
      </c>
      <c r="AN356" s="8">
        <f t="shared" si="311"/>
        <v>23560724.010469999</v>
      </c>
    </row>
    <row r="357" spans="1:40" x14ac:dyDescent="0.3">
      <c r="A357" s="11" t="s">
        <v>19</v>
      </c>
      <c r="B357" s="8">
        <v>-139990.62280708333</v>
      </c>
      <c r="C357" s="8">
        <v>-58219.852913333336</v>
      </c>
      <c r="D357" s="8">
        <f t="shared" si="299"/>
        <v>-81770.769893749995</v>
      </c>
      <c r="E357" s="8">
        <v>-139990.62280708333</v>
      </c>
      <c r="F357" s="8">
        <v>-58219.852913333336</v>
      </c>
      <c r="G357" s="8">
        <f t="shared" si="300"/>
        <v>-81770.769893749995</v>
      </c>
      <c r="H357" s="8">
        <v>-139990.62280708333</v>
      </c>
      <c r="I357" s="8">
        <v>-58219.852913333336</v>
      </c>
      <c r="J357" s="8">
        <f t="shared" si="301"/>
        <v>-81770.769893749995</v>
      </c>
      <c r="K357" s="8">
        <v>-139990.62280708333</v>
      </c>
      <c r="L357" s="8">
        <v>-58219.852913333336</v>
      </c>
      <c r="M357" s="8">
        <f t="shared" si="302"/>
        <v>-81770.769893749995</v>
      </c>
      <c r="N357" s="8">
        <v>-139990.62280708333</v>
      </c>
      <c r="O357" s="8">
        <v>-58219.852913333336</v>
      </c>
      <c r="P357" s="8">
        <f t="shared" si="303"/>
        <v>-81770.769893749995</v>
      </c>
      <c r="Q357" s="8">
        <v>-139990.62280708333</v>
      </c>
      <c r="R357" s="8">
        <v>-58219.852913333336</v>
      </c>
      <c r="S357" s="8">
        <f t="shared" si="304"/>
        <v>-81770.769893749995</v>
      </c>
      <c r="T357" s="8">
        <v>-139990.62280708333</v>
      </c>
      <c r="U357" s="8">
        <v>-58219.852913333336</v>
      </c>
      <c r="V357" s="8">
        <f t="shared" si="305"/>
        <v>-81770.769893749995</v>
      </c>
      <c r="W357" s="8">
        <v>-139990.62280708333</v>
      </c>
      <c r="X357" s="8">
        <v>-58219.852913333336</v>
      </c>
      <c r="Y357" s="8">
        <f t="shared" si="306"/>
        <v>-81770.769893749995</v>
      </c>
      <c r="Z357" s="8">
        <v>-139990.62280708333</v>
      </c>
      <c r="AA357" s="8">
        <v>-58219.852913333336</v>
      </c>
      <c r="AB357" s="8">
        <f t="shared" si="307"/>
        <v>-81770.769893749995</v>
      </c>
      <c r="AC357" s="8">
        <v>-139990.62280708333</v>
      </c>
      <c r="AD357" s="8">
        <v>-58219.852913333336</v>
      </c>
      <c r="AE357" s="8">
        <f t="shared" si="308"/>
        <v>-81770.769893749995</v>
      </c>
      <c r="AF357" s="8">
        <v>-139990.62280708333</v>
      </c>
      <c r="AG357" s="8">
        <v>-58219.852913333336</v>
      </c>
      <c r="AH357" s="8">
        <f t="shared" si="309"/>
        <v>-81770.769893749995</v>
      </c>
      <c r="AI357" s="8">
        <v>-139990.62280708333</v>
      </c>
      <c r="AJ357" s="8">
        <v>-58219.852913333336</v>
      </c>
      <c r="AK357" s="8">
        <f t="shared" si="310"/>
        <v>-81770.769893749995</v>
      </c>
      <c r="AL357" s="8">
        <v>-1679887.4736850001</v>
      </c>
      <c r="AM357" s="8">
        <v>-698638.23496000003</v>
      </c>
      <c r="AN357" s="8">
        <f t="shared" si="311"/>
        <v>-981249.23872500006</v>
      </c>
    </row>
    <row r="358" spans="1:40" x14ac:dyDescent="0.3">
      <c r="A358" s="11" t="s">
        <v>63</v>
      </c>
      <c r="B358" s="8">
        <v>0</v>
      </c>
      <c r="C358" s="8">
        <v>0</v>
      </c>
      <c r="D358" s="8">
        <f t="shared" si="299"/>
        <v>0</v>
      </c>
      <c r="E358" s="8">
        <v>0</v>
      </c>
      <c r="F358" s="8">
        <v>0</v>
      </c>
      <c r="G358" s="8">
        <f t="shared" si="300"/>
        <v>0</v>
      </c>
      <c r="H358" s="8">
        <v>0</v>
      </c>
      <c r="I358" s="8">
        <v>0</v>
      </c>
      <c r="J358" s="8">
        <f t="shared" si="301"/>
        <v>0</v>
      </c>
      <c r="K358" s="8">
        <v>0</v>
      </c>
      <c r="L358" s="8">
        <v>0</v>
      </c>
      <c r="M358" s="8">
        <f t="shared" si="302"/>
        <v>0</v>
      </c>
      <c r="N358" s="8">
        <v>0</v>
      </c>
      <c r="O358" s="8">
        <v>0</v>
      </c>
      <c r="P358" s="8">
        <f t="shared" si="303"/>
        <v>0</v>
      </c>
      <c r="Q358" s="8">
        <v>0</v>
      </c>
      <c r="R358" s="8">
        <v>0</v>
      </c>
      <c r="S358" s="8">
        <f t="shared" si="304"/>
        <v>0</v>
      </c>
      <c r="T358" s="8">
        <v>0</v>
      </c>
      <c r="U358" s="8">
        <v>0</v>
      </c>
      <c r="V358" s="8">
        <f t="shared" si="305"/>
        <v>0</v>
      </c>
      <c r="W358" s="8">
        <v>0</v>
      </c>
      <c r="X358" s="8">
        <v>0</v>
      </c>
      <c r="Y358" s="8">
        <f t="shared" si="306"/>
        <v>0</v>
      </c>
      <c r="Z358" s="8">
        <v>0</v>
      </c>
      <c r="AA358" s="8">
        <v>0</v>
      </c>
      <c r="AB358" s="8">
        <f t="shared" si="307"/>
        <v>0</v>
      </c>
      <c r="AC358" s="8">
        <v>0</v>
      </c>
      <c r="AD358" s="8">
        <v>0</v>
      </c>
      <c r="AE358" s="8">
        <f t="shared" si="308"/>
        <v>0</v>
      </c>
      <c r="AF358" s="8">
        <v>0</v>
      </c>
      <c r="AG358" s="8">
        <v>0</v>
      </c>
      <c r="AH358" s="8">
        <f t="shared" si="309"/>
        <v>0</v>
      </c>
      <c r="AI358" s="8">
        <v>0</v>
      </c>
      <c r="AJ358" s="8">
        <v>0</v>
      </c>
      <c r="AK358" s="8">
        <f t="shared" si="310"/>
        <v>0</v>
      </c>
      <c r="AL358" s="8">
        <v>0</v>
      </c>
      <c r="AM358" s="8">
        <v>0</v>
      </c>
      <c r="AN358" s="8">
        <f t="shared" si="311"/>
        <v>0</v>
      </c>
    </row>
    <row r="359" spans="1:40" x14ac:dyDescent="0.3">
      <c r="A359" s="11" t="s">
        <v>53</v>
      </c>
      <c r="B359" s="8">
        <v>732150679.36000001</v>
      </c>
      <c r="C359" s="8">
        <v>732150679.36000001</v>
      </c>
      <c r="D359" s="8">
        <f t="shared" si="299"/>
        <v>0</v>
      </c>
      <c r="E359" s="8">
        <v>732150679.36000001</v>
      </c>
      <c r="F359" s="8">
        <v>732150679.36000001</v>
      </c>
      <c r="G359" s="8">
        <f t="shared" si="300"/>
        <v>0</v>
      </c>
      <c r="H359" s="8">
        <v>732150679.36000001</v>
      </c>
      <c r="I359" s="8">
        <v>732150679.36000001</v>
      </c>
      <c r="J359" s="8">
        <f t="shared" si="301"/>
        <v>0</v>
      </c>
      <c r="K359" s="8">
        <v>732150679.36000001</v>
      </c>
      <c r="L359" s="8">
        <v>732150679.36000001</v>
      </c>
      <c r="M359" s="8">
        <f t="shared" si="302"/>
        <v>0</v>
      </c>
      <c r="N359" s="8">
        <v>732150679.36000001</v>
      </c>
      <c r="O359" s="8">
        <v>732150679.36000001</v>
      </c>
      <c r="P359" s="8">
        <f t="shared" si="303"/>
        <v>0</v>
      </c>
      <c r="Q359" s="8">
        <v>732150679.36000001</v>
      </c>
      <c r="R359" s="8">
        <v>732150679.36000001</v>
      </c>
      <c r="S359" s="8">
        <f t="shared" si="304"/>
        <v>0</v>
      </c>
      <c r="T359" s="8">
        <v>732150679.36000001</v>
      </c>
      <c r="U359" s="8">
        <v>732150679.36000001</v>
      </c>
      <c r="V359" s="8">
        <f t="shared" si="305"/>
        <v>0</v>
      </c>
      <c r="W359" s="8">
        <v>732150679.36000001</v>
      </c>
      <c r="X359" s="8">
        <v>732150679.36000001</v>
      </c>
      <c r="Y359" s="8">
        <f t="shared" si="306"/>
        <v>0</v>
      </c>
      <c r="Z359" s="8">
        <v>732150679.36000001</v>
      </c>
      <c r="AA359" s="8">
        <v>732150679.36000001</v>
      </c>
      <c r="AB359" s="8">
        <f t="shared" si="307"/>
        <v>0</v>
      </c>
      <c r="AC359" s="8">
        <v>732150679.36000001</v>
      </c>
      <c r="AD359" s="8">
        <v>732150679.36000001</v>
      </c>
      <c r="AE359" s="8">
        <f t="shared" si="308"/>
        <v>0</v>
      </c>
      <c r="AF359" s="8">
        <v>732150679.36000001</v>
      </c>
      <c r="AG359" s="8">
        <v>732150679.36000001</v>
      </c>
      <c r="AH359" s="8">
        <f t="shared" si="309"/>
        <v>0</v>
      </c>
      <c r="AI359" s="8">
        <v>732150679.36000001</v>
      </c>
      <c r="AJ359" s="8">
        <v>732150679.36000001</v>
      </c>
      <c r="AK359" s="8">
        <f t="shared" si="310"/>
        <v>0</v>
      </c>
      <c r="AL359" s="8">
        <v>732150679.36000001</v>
      </c>
      <c r="AM359" s="8">
        <v>732150679.36000001</v>
      </c>
      <c r="AN359" s="8">
        <f t="shared" si="311"/>
        <v>0</v>
      </c>
    </row>
    <row r="360" spans="1:40" x14ac:dyDescent="0.3">
      <c r="A360" s="11" t="s">
        <v>52</v>
      </c>
      <c r="B360" s="8">
        <v>60476601.49516584</v>
      </c>
      <c r="C360" s="8">
        <v>58513207.82762666</v>
      </c>
      <c r="D360" s="8">
        <f t="shared" si="299"/>
        <v>1963393.6675391793</v>
      </c>
      <c r="E360" s="8">
        <v>63827925.422556669</v>
      </c>
      <c r="F360" s="8">
        <v>59901138.087478332</v>
      </c>
      <c r="G360" s="8">
        <f t="shared" si="300"/>
        <v>3926787.3350783363</v>
      </c>
      <c r="H360" s="8">
        <v>67179249.349947512</v>
      </c>
      <c r="I360" s="8">
        <v>61289068.347330004</v>
      </c>
      <c r="J360" s="8">
        <f t="shared" si="301"/>
        <v>5890181.0026175082</v>
      </c>
      <c r="K360" s="8">
        <v>70530573.277338341</v>
      </c>
      <c r="L360" s="8">
        <v>62676998.607181661</v>
      </c>
      <c r="M360" s="8">
        <f t="shared" si="302"/>
        <v>7853574.67015668</v>
      </c>
      <c r="N360" s="8">
        <v>73881897.20472917</v>
      </c>
      <c r="O360" s="8">
        <v>64064928.867033333</v>
      </c>
      <c r="P360" s="8">
        <f t="shared" si="303"/>
        <v>9816968.337695837</v>
      </c>
      <c r="Q360" s="8">
        <v>77233221.132120013</v>
      </c>
      <c r="R360" s="8">
        <v>65452859.126884997</v>
      </c>
      <c r="S360" s="8">
        <f t="shared" si="304"/>
        <v>11780362.005235016</v>
      </c>
      <c r="T360" s="8">
        <v>80584545.059510842</v>
      </c>
      <c r="U360" s="8">
        <v>66840789.386736661</v>
      </c>
      <c r="V360" s="8">
        <f t="shared" si="305"/>
        <v>13743755.672774181</v>
      </c>
      <c r="W360" s="8">
        <v>83935868.986901686</v>
      </c>
      <c r="X360" s="8">
        <v>68228719.64658834</v>
      </c>
      <c r="Y360" s="8">
        <f t="shared" si="306"/>
        <v>15707149.340313345</v>
      </c>
      <c r="Z360" s="8">
        <v>87287192.914292514</v>
      </c>
      <c r="AA360" s="8">
        <v>69616649.90643999</v>
      </c>
      <c r="AB360" s="8">
        <f t="shared" si="307"/>
        <v>17670543.007852525</v>
      </c>
      <c r="AC360" s="8">
        <v>90638516.841683358</v>
      </c>
      <c r="AD360" s="8">
        <v>71004580.166291669</v>
      </c>
      <c r="AE360" s="8">
        <f t="shared" si="308"/>
        <v>19633936.675391689</v>
      </c>
      <c r="AF360" s="8">
        <v>93989840.769074172</v>
      </c>
      <c r="AG360" s="8">
        <v>72392510.426143333</v>
      </c>
      <c r="AH360" s="8">
        <f t="shared" si="309"/>
        <v>21597330.342930838</v>
      </c>
      <c r="AI360" s="8">
        <v>97341164.696465001</v>
      </c>
      <c r="AJ360" s="8">
        <v>73780440.685994998</v>
      </c>
      <c r="AK360" s="8">
        <f t="shared" si="310"/>
        <v>23560724.010470003</v>
      </c>
      <c r="AL360" s="8">
        <v>97341164.696465001</v>
      </c>
      <c r="AM360" s="8">
        <v>73780440.685994998</v>
      </c>
      <c r="AN360" s="8">
        <f t="shared" si="311"/>
        <v>23560724.010470003</v>
      </c>
    </row>
    <row r="362" spans="1:40" x14ac:dyDescent="0.3">
      <c r="A362" s="10" t="s">
        <v>122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</row>
    <row r="363" spans="1:40" x14ac:dyDescent="0.3">
      <c r="A363" s="11" t="s">
        <v>54</v>
      </c>
      <c r="B363" s="8">
        <v>7.518333333333331E-2</v>
      </c>
      <c r="C363" s="8">
        <v>3.7804166666666673E-2</v>
      </c>
      <c r="D363" s="8">
        <f t="shared" ref="D363:D371" si="312">B363 - C363</f>
        <v>3.7379166666666637E-2</v>
      </c>
      <c r="E363" s="8">
        <v>7.518333333333331E-2</v>
      </c>
      <c r="F363" s="8">
        <v>3.7804166666666673E-2</v>
      </c>
      <c r="G363" s="8">
        <f t="shared" ref="G363:G371" si="313">E363 - F363</f>
        <v>3.7379166666666637E-2</v>
      </c>
      <c r="H363" s="8">
        <v>7.518333333333331E-2</v>
      </c>
      <c r="I363" s="8">
        <v>3.7804166666666673E-2</v>
      </c>
      <c r="J363" s="8">
        <f t="shared" ref="J363:J371" si="314">H363 - I363</f>
        <v>3.7379166666666637E-2</v>
      </c>
      <c r="K363" s="8">
        <v>7.518333333333331E-2</v>
      </c>
      <c r="L363" s="8">
        <v>3.7804166666666673E-2</v>
      </c>
      <c r="M363" s="8">
        <f t="shared" ref="M363:M371" si="315">K363 - L363</f>
        <v>3.7379166666666637E-2</v>
      </c>
      <c r="N363" s="8">
        <v>7.518333333333331E-2</v>
      </c>
      <c r="O363" s="8">
        <v>3.7804166666666673E-2</v>
      </c>
      <c r="P363" s="8">
        <f t="shared" ref="P363:P371" si="316">N363 - O363</f>
        <v>3.7379166666666637E-2</v>
      </c>
      <c r="Q363" s="8">
        <v>7.518333333333331E-2</v>
      </c>
      <c r="R363" s="8">
        <v>3.7804166666666673E-2</v>
      </c>
      <c r="S363" s="8">
        <f t="shared" ref="S363:S371" si="317">Q363 - R363</f>
        <v>3.7379166666666637E-2</v>
      </c>
      <c r="T363" s="8">
        <v>7.518333333333331E-2</v>
      </c>
      <c r="U363" s="8">
        <v>3.7804166666666673E-2</v>
      </c>
      <c r="V363" s="8">
        <f t="shared" ref="V363:V371" si="318">T363 - U363</f>
        <v>3.7379166666666637E-2</v>
      </c>
      <c r="W363" s="8">
        <v>7.518333333333331E-2</v>
      </c>
      <c r="X363" s="8">
        <v>3.7804166666666673E-2</v>
      </c>
      <c r="Y363" s="8">
        <f t="shared" ref="Y363:Y371" si="319">W363 - X363</f>
        <v>3.7379166666666637E-2</v>
      </c>
      <c r="Z363" s="8">
        <v>7.518333333333331E-2</v>
      </c>
      <c r="AA363" s="8">
        <v>3.7804166666666673E-2</v>
      </c>
      <c r="AB363" s="8">
        <f t="shared" ref="AB363:AB371" si="320">Z363 - AA363</f>
        <v>3.7379166666666637E-2</v>
      </c>
      <c r="AC363" s="8">
        <v>7.518333333333331E-2</v>
      </c>
      <c r="AD363" s="8">
        <v>3.7804166666666673E-2</v>
      </c>
      <c r="AE363" s="8">
        <f t="shared" ref="AE363:AE371" si="321">AC363 - AD363</f>
        <v>3.7379166666666637E-2</v>
      </c>
      <c r="AF363" s="8">
        <v>7.518333333333331E-2</v>
      </c>
      <c r="AG363" s="8">
        <v>3.7804166666666673E-2</v>
      </c>
      <c r="AH363" s="8">
        <f t="shared" ref="AH363:AH371" si="322">AF363 - AG363</f>
        <v>3.7379166666666637E-2</v>
      </c>
      <c r="AI363" s="8">
        <v>7.518333333333331E-2</v>
      </c>
      <c r="AJ363" s="8">
        <v>3.7804166666666673E-2</v>
      </c>
      <c r="AK363" s="8">
        <f t="shared" ref="AK363:AK371" si="323">AI363 - AJ363</f>
        <v>3.7379166666666637E-2</v>
      </c>
      <c r="AL363" s="8">
        <v>7.518333333333331E-2</v>
      </c>
      <c r="AM363" s="8">
        <v>3.7804166666666673E-2</v>
      </c>
      <c r="AN363" s="8">
        <f t="shared" ref="AN363:AN371" si="324">AL363 - AM363</f>
        <v>3.7379166666666637E-2</v>
      </c>
    </row>
    <row r="364" spans="1:40" ht="15" x14ac:dyDescent="0.25">
      <c r="A364" s="11" t="s">
        <v>16</v>
      </c>
      <c r="B364" s="8">
        <v>1018044.9702126685</v>
      </c>
      <c r="C364" s="8">
        <v>770545.61699866748</v>
      </c>
      <c r="D364" s="8">
        <f t="shared" si="312"/>
        <v>247499.35321400105</v>
      </c>
      <c r="E364" s="8">
        <v>1017629.0974937372</v>
      </c>
      <c r="F364" s="8">
        <v>771366.04354232876</v>
      </c>
      <c r="G364" s="8">
        <f t="shared" si="313"/>
        <v>246263.05395140848</v>
      </c>
      <c r="H364" s="8">
        <v>1017037.2586802684</v>
      </c>
      <c r="I364" s="8">
        <v>771990.14427803527</v>
      </c>
      <c r="J364" s="8">
        <f t="shared" si="314"/>
        <v>245047.11440223316</v>
      </c>
      <c r="K364" s="8">
        <v>1016166.7968908729</v>
      </c>
      <c r="L364" s="8">
        <v>772303.38466869912</v>
      </c>
      <c r="M364" s="8">
        <f t="shared" si="315"/>
        <v>243863.41222217376</v>
      </c>
      <c r="N364" s="8">
        <v>1015159.117516377</v>
      </c>
      <c r="O364" s="8">
        <v>772463.53105945792</v>
      </c>
      <c r="P364" s="8">
        <f t="shared" si="316"/>
        <v>242695.58645691909</v>
      </c>
      <c r="Q364" s="8">
        <v>1014142.0673790419</v>
      </c>
      <c r="R364" s="8">
        <v>772613.2224668836</v>
      </c>
      <c r="S364" s="8">
        <f t="shared" si="317"/>
        <v>241528.84491215833</v>
      </c>
      <c r="T364" s="8">
        <v>1013115.2121822563</v>
      </c>
      <c r="U364" s="8">
        <v>772751.97434517043</v>
      </c>
      <c r="V364" s="8">
        <f t="shared" si="318"/>
        <v>240363.23783708585</v>
      </c>
      <c r="W364" s="8">
        <v>1012087.331329101</v>
      </c>
      <c r="X364" s="8">
        <v>772889.58189610241</v>
      </c>
      <c r="Y364" s="8">
        <f t="shared" si="319"/>
        <v>239197.74943299859</v>
      </c>
      <c r="Z364" s="8">
        <v>1011023.0900789094</v>
      </c>
      <c r="AA364" s="8">
        <v>772986.6220619115</v>
      </c>
      <c r="AB364" s="8">
        <f t="shared" si="320"/>
        <v>238036.46801699791</v>
      </c>
      <c r="AC364" s="8">
        <v>1009919.5106908566</v>
      </c>
      <c r="AD364" s="8">
        <v>773039.77256977605</v>
      </c>
      <c r="AE364" s="8">
        <f t="shared" si="321"/>
        <v>236879.73812108056</v>
      </c>
      <c r="AF364" s="8">
        <v>1008826.6642750562</v>
      </c>
      <c r="AG364" s="8">
        <v>773104.89788139355</v>
      </c>
      <c r="AH364" s="8">
        <f t="shared" si="322"/>
        <v>235721.76639366266</v>
      </c>
      <c r="AI364" s="8">
        <v>1007781.4206835281</v>
      </c>
      <c r="AJ364" s="8">
        <v>773223.13378207479</v>
      </c>
      <c r="AK364" s="8">
        <f t="shared" si="323"/>
        <v>234558.28690145328</v>
      </c>
      <c r="AL364" s="8">
        <v>12160932.537412675</v>
      </c>
      <c r="AM364" s="8">
        <v>9269277.9255505018</v>
      </c>
      <c r="AN364" s="8">
        <f t="shared" si="324"/>
        <v>2891654.6118621733</v>
      </c>
    </row>
    <row r="365" spans="1:40" x14ac:dyDescent="0.3">
      <c r="A365" s="11" t="s">
        <v>19</v>
      </c>
      <c r="B365" s="8">
        <v>-13.919133499999999</v>
      </c>
      <c r="C365" s="8">
        <v>-14.131099999999998</v>
      </c>
      <c r="D365" s="8">
        <f t="shared" si="312"/>
        <v>0.21196649999999906</v>
      </c>
      <c r="E365" s="8">
        <v>-13.919133499999999</v>
      </c>
      <c r="F365" s="8">
        <v>-14.131099999999998</v>
      </c>
      <c r="G365" s="8">
        <f t="shared" si="313"/>
        <v>0.21196649999999906</v>
      </c>
      <c r="H365" s="8">
        <v>-13.919133499999999</v>
      </c>
      <c r="I365" s="8">
        <v>-14.131099999999998</v>
      </c>
      <c r="J365" s="8">
        <f t="shared" si="314"/>
        <v>0.21196649999999906</v>
      </c>
      <c r="K365" s="8">
        <v>-13.919133499999999</v>
      </c>
      <c r="L365" s="8">
        <v>-14.131099999999998</v>
      </c>
      <c r="M365" s="8">
        <f t="shared" si="315"/>
        <v>0.21196649999999906</v>
      </c>
      <c r="N365" s="8">
        <v>-13.919133499999999</v>
      </c>
      <c r="O365" s="8">
        <v>-14.131099999999998</v>
      </c>
      <c r="P365" s="8">
        <f t="shared" si="316"/>
        <v>0.21196649999999906</v>
      </c>
      <c r="Q365" s="8">
        <v>-13.919133499999999</v>
      </c>
      <c r="R365" s="8">
        <v>-14.131099999999998</v>
      </c>
      <c r="S365" s="8">
        <f t="shared" si="317"/>
        <v>0.21196649999999906</v>
      </c>
      <c r="T365" s="8">
        <v>-13.919133499999999</v>
      </c>
      <c r="U365" s="8">
        <v>-14.131099999999998</v>
      </c>
      <c r="V365" s="8">
        <f t="shared" si="318"/>
        <v>0.21196649999999906</v>
      </c>
      <c r="W365" s="8">
        <v>-13.919133499999999</v>
      </c>
      <c r="X365" s="8">
        <v>-14.131099999999998</v>
      </c>
      <c r="Y365" s="8">
        <f t="shared" si="319"/>
        <v>0.21196649999999906</v>
      </c>
      <c r="Z365" s="8">
        <v>-13.919133499999999</v>
      </c>
      <c r="AA365" s="8">
        <v>-14.131099999999998</v>
      </c>
      <c r="AB365" s="8">
        <f t="shared" si="320"/>
        <v>0.21196649999999906</v>
      </c>
      <c r="AC365" s="8">
        <v>-13.919133499999999</v>
      </c>
      <c r="AD365" s="8">
        <v>-14.131099999999998</v>
      </c>
      <c r="AE365" s="8">
        <f t="shared" si="321"/>
        <v>0.21196649999999906</v>
      </c>
      <c r="AF365" s="8">
        <v>-13.919133499999999</v>
      </c>
      <c r="AG365" s="8">
        <v>-14.131099999999998</v>
      </c>
      <c r="AH365" s="8">
        <f t="shared" si="322"/>
        <v>0.21196649999999906</v>
      </c>
      <c r="AI365" s="8">
        <v>-13.919133499999999</v>
      </c>
      <c r="AJ365" s="8">
        <v>-14.131099999999998</v>
      </c>
      <c r="AK365" s="8">
        <f t="shared" si="323"/>
        <v>0.21196649999999906</v>
      </c>
      <c r="AL365" s="8">
        <v>-167.02960199999995</v>
      </c>
      <c r="AM365" s="8">
        <v>-169.57320000000001</v>
      </c>
      <c r="AN365" s="8">
        <f t="shared" si="324"/>
        <v>2.5435980000000598</v>
      </c>
    </row>
    <row r="366" spans="1:40" x14ac:dyDescent="0.3">
      <c r="A366" s="11" t="s">
        <v>128</v>
      </c>
      <c r="B366" s="8">
        <v>0</v>
      </c>
      <c r="C366" s="8">
        <v>0</v>
      </c>
      <c r="D366" s="8">
        <f t="shared" si="312"/>
        <v>0</v>
      </c>
      <c r="E366" s="8">
        <v>0</v>
      </c>
      <c r="F366" s="8">
        <v>0</v>
      </c>
      <c r="G366" s="8">
        <f t="shared" si="313"/>
        <v>0</v>
      </c>
      <c r="H366" s="8">
        <v>0</v>
      </c>
      <c r="I366" s="8">
        <v>0</v>
      </c>
      <c r="J366" s="8">
        <f t="shared" si="314"/>
        <v>0</v>
      </c>
      <c r="K366" s="8">
        <v>0</v>
      </c>
      <c r="L366" s="8">
        <v>0</v>
      </c>
      <c r="M366" s="8">
        <f t="shared" si="315"/>
        <v>0</v>
      </c>
      <c r="N366" s="8">
        <v>0</v>
      </c>
      <c r="O366" s="8">
        <v>0</v>
      </c>
      <c r="P366" s="8">
        <f t="shared" si="316"/>
        <v>0</v>
      </c>
      <c r="Q366" s="8">
        <v>0</v>
      </c>
      <c r="R366" s="8">
        <v>0</v>
      </c>
      <c r="S366" s="8">
        <f t="shared" si="317"/>
        <v>0</v>
      </c>
      <c r="T366" s="8">
        <v>0</v>
      </c>
      <c r="U366" s="8">
        <v>0</v>
      </c>
      <c r="V366" s="8">
        <f t="shared" si="318"/>
        <v>0</v>
      </c>
      <c r="W366" s="8">
        <v>0</v>
      </c>
      <c r="X366" s="8">
        <v>0</v>
      </c>
      <c r="Y366" s="8">
        <f t="shared" si="319"/>
        <v>0</v>
      </c>
      <c r="Z366" s="8">
        <v>0</v>
      </c>
      <c r="AA366" s="8">
        <v>0</v>
      </c>
      <c r="AB366" s="8">
        <f t="shared" si="320"/>
        <v>0</v>
      </c>
      <c r="AC366" s="8">
        <v>0</v>
      </c>
      <c r="AD366" s="8">
        <v>0</v>
      </c>
      <c r="AE366" s="8">
        <f t="shared" si="321"/>
        <v>0</v>
      </c>
      <c r="AF366" s="8">
        <v>0</v>
      </c>
      <c r="AG366" s="8">
        <v>0</v>
      </c>
      <c r="AH366" s="8">
        <f t="shared" si="322"/>
        <v>0</v>
      </c>
      <c r="AI366" s="8">
        <v>0</v>
      </c>
      <c r="AJ366" s="8">
        <v>0</v>
      </c>
      <c r="AK366" s="8">
        <f t="shared" si="323"/>
        <v>0</v>
      </c>
      <c r="AL366" s="8">
        <v>0</v>
      </c>
      <c r="AM366" s="8">
        <v>0</v>
      </c>
      <c r="AN366" s="8">
        <f t="shared" si="324"/>
        <v>0</v>
      </c>
    </row>
    <row r="367" spans="1:40" x14ac:dyDescent="0.3">
      <c r="A367" s="11" t="s">
        <v>63</v>
      </c>
      <c r="B367" s="8">
        <v>785803.98827670596</v>
      </c>
      <c r="C367" s="8">
        <v>785803.98827670596</v>
      </c>
      <c r="D367" s="8">
        <f t="shared" si="312"/>
        <v>0</v>
      </c>
      <c r="E367" s="8">
        <v>752358.20608887146</v>
      </c>
      <c r="F367" s="8">
        <v>752358.20608887146</v>
      </c>
      <c r="G367" s="8">
        <f t="shared" si="313"/>
        <v>0</v>
      </c>
      <c r="H367" s="8">
        <v>611292.15898352244</v>
      </c>
      <c r="I367" s="8">
        <v>611292.15898352244</v>
      </c>
      <c r="J367" s="8">
        <f t="shared" si="314"/>
        <v>0</v>
      </c>
      <c r="K367" s="8">
        <v>476037.89938439464</v>
      </c>
      <c r="L367" s="8">
        <v>476037.89938439464</v>
      </c>
      <c r="M367" s="8">
        <f t="shared" si="315"/>
        <v>0</v>
      </c>
      <c r="N367" s="8">
        <v>475208.60351232777</v>
      </c>
      <c r="O367" s="8">
        <v>475208.60351232777</v>
      </c>
      <c r="P367" s="8">
        <f t="shared" si="316"/>
        <v>0</v>
      </c>
      <c r="Q367" s="8">
        <v>466744.58086604846</v>
      </c>
      <c r="R367" s="8">
        <v>466744.58086604846</v>
      </c>
      <c r="S367" s="8">
        <f t="shared" si="317"/>
        <v>0</v>
      </c>
      <c r="T367" s="8">
        <v>465484.57761106989</v>
      </c>
      <c r="U367" s="8">
        <v>465484.57761106989</v>
      </c>
      <c r="V367" s="8">
        <f t="shared" si="318"/>
        <v>0</v>
      </c>
      <c r="W367" s="8">
        <v>465727.40099513356</v>
      </c>
      <c r="X367" s="8">
        <v>465727.40099513356</v>
      </c>
      <c r="Y367" s="8">
        <f t="shared" si="319"/>
        <v>0</v>
      </c>
      <c r="Z367" s="8">
        <v>429424.67972405348</v>
      </c>
      <c r="AA367" s="8">
        <v>429424.67972405348</v>
      </c>
      <c r="AB367" s="8">
        <f t="shared" si="320"/>
        <v>0</v>
      </c>
      <c r="AC367" s="8">
        <v>426714.37171110173</v>
      </c>
      <c r="AD367" s="8">
        <v>426714.37171110173</v>
      </c>
      <c r="AE367" s="8">
        <f t="shared" si="321"/>
        <v>0</v>
      </c>
      <c r="AF367" s="8">
        <v>440068.94972668542</v>
      </c>
      <c r="AG367" s="8">
        <v>440068.94972668542</v>
      </c>
      <c r="AH367" s="8">
        <f t="shared" si="322"/>
        <v>0</v>
      </c>
      <c r="AI367" s="8">
        <v>473923.78421218065</v>
      </c>
      <c r="AJ367" s="8">
        <v>473923.78421218065</v>
      </c>
      <c r="AK367" s="8">
        <f t="shared" si="323"/>
        <v>0</v>
      </c>
      <c r="AL367" s="8">
        <v>6268789.2010920951</v>
      </c>
      <c r="AM367" s="8">
        <v>6268789.2010920951</v>
      </c>
      <c r="AN367" s="8">
        <f t="shared" si="324"/>
        <v>0</v>
      </c>
    </row>
    <row r="368" spans="1:40" x14ac:dyDescent="0.3">
      <c r="A368" s="11" t="s">
        <v>53</v>
      </c>
      <c r="B368" s="8">
        <v>500024275.00502771</v>
      </c>
      <c r="C368" s="8">
        <v>500024275.00502771</v>
      </c>
      <c r="D368" s="8">
        <f t="shared" si="312"/>
        <v>0</v>
      </c>
      <c r="E368" s="8">
        <v>500256570.83111656</v>
      </c>
      <c r="F368" s="8">
        <v>500256570.83111656</v>
      </c>
      <c r="G368" s="8">
        <f t="shared" si="313"/>
        <v>0</v>
      </c>
      <c r="H368" s="8">
        <v>500347800.61010015</v>
      </c>
      <c r="I368" s="8">
        <v>500347800.61010015</v>
      </c>
      <c r="J368" s="8">
        <f t="shared" si="314"/>
        <v>0</v>
      </c>
      <c r="K368" s="8">
        <v>500303776.12948447</v>
      </c>
      <c r="L368" s="8">
        <v>500303776.12948447</v>
      </c>
      <c r="M368" s="8">
        <f t="shared" si="315"/>
        <v>0</v>
      </c>
      <c r="N368" s="8">
        <v>500258922.35299683</v>
      </c>
      <c r="O368" s="8">
        <v>500258922.35299683</v>
      </c>
      <c r="P368" s="8">
        <f t="shared" si="316"/>
        <v>0</v>
      </c>
      <c r="Q368" s="8">
        <v>500205604.55386287</v>
      </c>
      <c r="R368" s="8">
        <v>500205604.55386287</v>
      </c>
      <c r="S368" s="8">
        <f t="shared" si="317"/>
        <v>0</v>
      </c>
      <c r="T368" s="8">
        <v>500151026.75147396</v>
      </c>
      <c r="U368" s="8">
        <v>500151026.75147396</v>
      </c>
      <c r="V368" s="8">
        <f t="shared" si="318"/>
        <v>0</v>
      </c>
      <c r="W368" s="8">
        <v>500096691.7724691</v>
      </c>
      <c r="X368" s="8">
        <v>500096691.7724691</v>
      </c>
      <c r="Y368" s="8">
        <f t="shared" si="319"/>
        <v>0</v>
      </c>
      <c r="Z368" s="8">
        <v>500006054.07219315</v>
      </c>
      <c r="AA368" s="8">
        <v>500006054.07219315</v>
      </c>
      <c r="AB368" s="8">
        <f t="shared" si="320"/>
        <v>0</v>
      </c>
      <c r="AC368" s="8">
        <v>499912706.06390429</v>
      </c>
      <c r="AD368" s="8">
        <v>499912706.06390429</v>
      </c>
      <c r="AE368" s="8">
        <f t="shared" si="321"/>
        <v>0</v>
      </c>
      <c r="AF368" s="8">
        <v>499832712.63363099</v>
      </c>
      <c r="AG368" s="8">
        <v>499832712.63363099</v>
      </c>
      <c r="AH368" s="8">
        <f t="shared" si="322"/>
        <v>0</v>
      </c>
      <c r="AI368" s="8">
        <v>499786574.03784317</v>
      </c>
      <c r="AJ368" s="8">
        <v>499786574.03784317</v>
      </c>
      <c r="AK368" s="8">
        <f t="shared" si="323"/>
        <v>0</v>
      </c>
      <c r="AL368" s="8">
        <v>499786574.03784317</v>
      </c>
      <c r="AM368" s="8">
        <v>499786574.03784317</v>
      </c>
      <c r="AN368" s="8">
        <f t="shared" si="324"/>
        <v>0</v>
      </c>
    </row>
    <row r="369" spans="1:40" x14ac:dyDescent="0.3">
      <c r="A369" s="11" t="s">
        <v>52</v>
      </c>
      <c r="B369" s="8">
        <v>224445603.0905233</v>
      </c>
      <c r="C369" s="8">
        <v>224198103.73730931</v>
      </c>
      <c r="D369" s="8">
        <f t="shared" si="312"/>
        <v>247499.3532139957</v>
      </c>
      <c r="E369" s="8">
        <v>224905799.29801702</v>
      </c>
      <c r="F369" s="8">
        <v>224412036.89085162</v>
      </c>
      <c r="G369" s="8">
        <f t="shared" si="313"/>
        <v>493762.40716540813</v>
      </c>
      <c r="H369" s="8">
        <v>225365403.66669732</v>
      </c>
      <c r="I369" s="8">
        <v>224626594.14512965</v>
      </c>
      <c r="J369" s="8">
        <f t="shared" si="314"/>
        <v>738809.52156767249</v>
      </c>
      <c r="K369" s="8">
        <v>225824137.57358819</v>
      </c>
      <c r="L369" s="8">
        <v>224841464.63979834</v>
      </c>
      <c r="M369" s="8">
        <f t="shared" si="315"/>
        <v>982672.93378984928</v>
      </c>
      <c r="N369" s="8">
        <v>226244493.28110456</v>
      </c>
      <c r="O369" s="8">
        <v>225019124.76085779</v>
      </c>
      <c r="P369" s="8">
        <f t="shared" si="316"/>
        <v>1225368.520246774</v>
      </c>
      <c r="Q369" s="8">
        <v>226663831.93848363</v>
      </c>
      <c r="R369" s="8">
        <v>225196934.57332465</v>
      </c>
      <c r="S369" s="8">
        <f t="shared" si="317"/>
        <v>1466897.3651589751</v>
      </c>
      <c r="T369" s="8">
        <v>227082143.74066588</v>
      </c>
      <c r="U369" s="8">
        <v>225374883.13766983</v>
      </c>
      <c r="V369" s="8">
        <f t="shared" si="318"/>
        <v>1707260.6029960513</v>
      </c>
      <c r="W369" s="8">
        <v>227499427.66199499</v>
      </c>
      <c r="X369" s="8">
        <v>225552969.30956593</v>
      </c>
      <c r="Y369" s="8">
        <f t="shared" si="319"/>
        <v>1946458.3524290621</v>
      </c>
      <c r="Z369" s="8">
        <v>227915647.34207389</v>
      </c>
      <c r="AA369" s="8">
        <v>225731152.52162781</v>
      </c>
      <c r="AB369" s="8">
        <f t="shared" si="320"/>
        <v>2184494.820446074</v>
      </c>
      <c r="AC369" s="8">
        <v>228330763.44276476</v>
      </c>
      <c r="AD369" s="8">
        <v>225909388.88419759</v>
      </c>
      <c r="AE369" s="8">
        <f t="shared" si="321"/>
        <v>2421374.5585671663</v>
      </c>
      <c r="AF369" s="8">
        <v>228744786.69703981</v>
      </c>
      <c r="AG369" s="8">
        <v>226087690.37207898</v>
      </c>
      <c r="AH369" s="8">
        <f t="shared" si="322"/>
        <v>2657096.3249608278</v>
      </c>
      <c r="AI369" s="8">
        <v>229120394.20772332</v>
      </c>
      <c r="AJ369" s="8">
        <v>226228739.59586105</v>
      </c>
      <c r="AK369" s="8">
        <f t="shared" si="323"/>
        <v>2891654.611862272</v>
      </c>
      <c r="AL369" s="8">
        <v>229120394.20772332</v>
      </c>
      <c r="AM369" s="8">
        <v>226228739.59586105</v>
      </c>
      <c r="AN369" s="8">
        <f t="shared" si="324"/>
        <v>2891654.611862272</v>
      </c>
    </row>
    <row r="370" spans="1:40" x14ac:dyDescent="0.3">
      <c r="A370" s="11" t="s">
        <v>61</v>
      </c>
      <c r="B370" s="8">
        <v>-520062.38</v>
      </c>
      <c r="C370" s="8">
        <v>-520062.38</v>
      </c>
      <c r="D370" s="8">
        <f t="shared" si="312"/>
        <v>0</v>
      </c>
      <c r="E370" s="8">
        <v>-520062.38</v>
      </c>
      <c r="F370" s="8">
        <v>-520062.38</v>
      </c>
      <c r="G370" s="8">
        <f t="shared" si="313"/>
        <v>0</v>
      </c>
      <c r="H370" s="8">
        <v>-520062.38</v>
      </c>
      <c r="I370" s="8">
        <v>-520062.38</v>
      </c>
      <c r="J370" s="8">
        <f t="shared" si="314"/>
        <v>0</v>
      </c>
      <c r="K370" s="8">
        <v>-520062.38</v>
      </c>
      <c r="L370" s="8">
        <v>-520062.38</v>
      </c>
      <c r="M370" s="8">
        <f t="shared" si="315"/>
        <v>0</v>
      </c>
      <c r="N370" s="8">
        <v>-520062.38</v>
      </c>
      <c r="O370" s="8">
        <v>-520062.38</v>
      </c>
      <c r="P370" s="8">
        <f t="shared" si="316"/>
        <v>0</v>
      </c>
      <c r="Q370" s="8">
        <v>-520062.38</v>
      </c>
      <c r="R370" s="8">
        <v>-520062.38</v>
      </c>
      <c r="S370" s="8">
        <f t="shared" si="317"/>
        <v>0</v>
      </c>
      <c r="T370" s="8">
        <v>-520062.38</v>
      </c>
      <c r="U370" s="8">
        <v>-520062.38</v>
      </c>
      <c r="V370" s="8">
        <f t="shared" si="318"/>
        <v>0</v>
      </c>
      <c r="W370" s="8">
        <v>-520062.38</v>
      </c>
      <c r="X370" s="8">
        <v>-520062.38</v>
      </c>
      <c r="Y370" s="8">
        <f t="shared" si="319"/>
        <v>0</v>
      </c>
      <c r="Z370" s="8">
        <v>-520062.38</v>
      </c>
      <c r="AA370" s="8">
        <v>-520062.38</v>
      </c>
      <c r="AB370" s="8">
        <f t="shared" si="320"/>
        <v>0</v>
      </c>
      <c r="AC370" s="8">
        <v>-520062.38</v>
      </c>
      <c r="AD370" s="8">
        <v>-520062.38</v>
      </c>
      <c r="AE370" s="8">
        <f t="shared" si="321"/>
        <v>0</v>
      </c>
      <c r="AF370" s="8">
        <v>-520062.38</v>
      </c>
      <c r="AG370" s="8">
        <v>-520062.38</v>
      </c>
      <c r="AH370" s="8">
        <f t="shared" si="322"/>
        <v>0</v>
      </c>
      <c r="AI370" s="8">
        <v>-520062.38</v>
      </c>
      <c r="AJ370" s="8">
        <v>-520062.38</v>
      </c>
      <c r="AK370" s="8">
        <f t="shared" si="323"/>
        <v>0</v>
      </c>
      <c r="AL370" s="8">
        <v>-6240748.5599999987</v>
      </c>
      <c r="AM370" s="8">
        <v>-6240748.5599999987</v>
      </c>
      <c r="AN370" s="8">
        <f t="shared" si="324"/>
        <v>0</v>
      </c>
    </row>
    <row r="371" spans="1:40" x14ac:dyDescent="0.3">
      <c r="A371" s="11" t="s">
        <v>127</v>
      </c>
      <c r="B371" s="8">
        <v>0</v>
      </c>
      <c r="C371" s="8">
        <v>0</v>
      </c>
      <c r="D371" s="8">
        <f t="shared" si="312"/>
        <v>0</v>
      </c>
      <c r="E371" s="8">
        <v>0</v>
      </c>
      <c r="F371" s="8">
        <v>0</v>
      </c>
      <c r="G371" s="8">
        <f t="shared" si="313"/>
        <v>0</v>
      </c>
      <c r="H371" s="8">
        <v>0</v>
      </c>
      <c r="I371" s="8">
        <v>0</v>
      </c>
      <c r="J371" s="8">
        <f t="shared" si="314"/>
        <v>0</v>
      </c>
      <c r="K371" s="8">
        <v>0</v>
      </c>
      <c r="L371" s="8">
        <v>0</v>
      </c>
      <c r="M371" s="8">
        <f t="shared" si="315"/>
        <v>0</v>
      </c>
      <c r="N371" s="8">
        <v>0</v>
      </c>
      <c r="O371" s="8">
        <v>0</v>
      </c>
      <c r="P371" s="8">
        <f t="shared" si="316"/>
        <v>0</v>
      </c>
      <c r="Q371" s="8">
        <v>0</v>
      </c>
      <c r="R371" s="8">
        <v>0</v>
      </c>
      <c r="S371" s="8">
        <f t="shared" si="317"/>
        <v>0</v>
      </c>
      <c r="T371" s="8">
        <v>0</v>
      </c>
      <c r="U371" s="8">
        <v>0</v>
      </c>
      <c r="V371" s="8">
        <f t="shared" si="318"/>
        <v>0</v>
      </c>
      <c r="W371" s="8">
        <v>0</v>
      </c>
      <c r="X371" s="8">
        <v>0</v>
      </c>
      <c r="Y371" s="8">
        <f t="shared" si="319"/>
        <v>0</v>
      </c>
      <c r="Z371" s="8">
        <v>0</v>
      </c>
      <c r="AA371" s="8">
        <v>0</v>
      </c>
      <c r="AB371" s="8">
        <f t="shared" si="320"/>
        <v>0</v>
      </c>
      <c r="AC371" s="8">
        <v>0</v>
      </c>
      <c r="AD371" s="8">
        <v>0</v>
      </c>
      <c r="AE371" s="8">
        <f t="shared" si="321"/>
        <v>0</v>
      </c>
      <c r="AF371" s="8">
        <v>0</v>
      </c>
      <c r="AG371" s="8">
        <v>0</v>
      </c>
      <c r="AH371" s="8">
        <f t="shared" si="322"/>
        <v>0</v>
      </c>
      <c r="AI371" s="8">
        <v>0</v>
      </c>
      <c r="AJ371" s="8">
        <v>0</v>
      </c>
      <c r="AK371" s="8">
        <f t="shared" si="323"/>
        <v>0</v>
      </c>
      <c r="AL371" s="8">
        <v>0</v>
      </c>
      <c r="AM371" s="8">
        <v>0</v>
      </c>
      <c r="AN371" s="8">
        <f t="shared" si="324"/>
        <v>0</v>
      </c>
    </row>
    <row r="373" spans="1:40" x14ac:dyDescent="0.3">
      <c r="A373" s="10" t="s">
        <v>121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</row>
    <row r="374" spans="1:40" x14ac:dyDescent="0.3">
      <c r="A374" s="11" t="s">
        <v>54</v>
      </c>
      <c r="B374" s="8">
        <v>2.7224999999999999E-2</v>
      </c>
      <c r="C374" s="8">
        <v>9.7716666666666663E-3</v>
      </c>
      <c r="D374" s="8">
        <f t="shared" ref="D374:D382" si="325">B374 - C374</f>
        <v>1.7453333333333335E-2</v>
      </c>
      <c r="E374" s="8">
        <v>2.7224999999999999E-2</v>
      </c>
      <c r="F374" s="8">
        <v>9.7716666666666663E-3</v>
      </c>
      <c r="G374" s="8">
        <f t="shared" ref="G374:G382" si="326">E374 - F374</f>
        <v>1.7453333333333335E-2</v>
      </c>
      <c r="H374" s="8">
        <v>2.7224999999999999E-2</v>
      </c>
      <c r="I374" s="8">
        <v>9.7716666666666663E-3</v>
      </c>
      <c r="J374" s="8">
        <f t="shared" ref="J374:J382" si="327">H374 - I374</f>
        <v>1.7453333333333335E-2</v>
      </c>
      <c r="K374" s="8">
        <v>2.7224999999999999E-2</v>
      </c>
      <c r="L374" s="8">
        <v>9.7716666666666663E-3</v>
      </c>
      <c r="M374" s="8">
        <f t="shared" ref="M374:M382" si="328">K374 - L374</f>
        <v>1.7453333333333335E-2</v>
      </c>
      <c r="N374" s="8">
        <v>2.7224999999999999E-2</v>
      </c>
      <c r="O374" s="8">
        <v>9.7716666666666663E-3</v>
      </c>
      <c r="P374" s="8">
        <f t="shared" ref="P374:P382" si="329">N374 - O374</f>
        <v>1.7453333333333335E-2</v>
      </c>
      <c r="Q374" s="8">
        <v>2.7224999999999999E-2</v>
      </c>
      <c r="R374" s="8">
        <v>9.7716666666666663E-3</v>
      </c>
      <c r="S374" s="8">
        <f t="shared" ref="S374:S382" si="330">Q374 - R374</f>
        <v>1.7453333333333335E-2</v>
      </c>
      <c r="T374" s="8">
        <v>2.7224999999999999E-2</v>
      </c>
      <c r="U374" s="8">
        <v>9.7716666666666663E-3</v>
      </c>
      <c r="V374" s="8">
        <f t="shared" ref="V374:V382" si="331">T374 - U374</f>
        <v>1.7453333333333335E-2</v>
      </c>
      <c r="W374" s="8">
        <v>2.7224999999999999E-2</v>
      </c>
      <c r="X374" s="8">
        <v>9.7716666666666663E-3</v>
      </c>
      <c r="Y374" s="8">
        <f t="shared" ref="Y374:Y382" si="332">W374 - X374</f>
        <v>1.7453333333333335E-2</v>
      </c>
      <c r="Z374" s="8">
        <v>2.7224999999999999E-2</v>
      </c>
      <c r="AA374" s="8">
        <v>9.7716666666666663E-3</v>
      </c>
      <c r="AB374" s="8">
        <f t="shared" ref="AB374:AB382" si="333">Z374 - AA374</f>
        <v>1.7453333333333335E-2</v>
      </c>
      <c r="AC374" s="8">
        <v>2.7224999999999999E-2</v>
      </c>
      <c r="AD374" s="8">
        <v>9.7716666666666663E-3</v>
      </c>
      <c r="AE374" s="8">
        <f t="shared" ref="AE374:AE382" si="334">AC374 - AD374</f>
        <v>1.7453333333333335E-2</v>
      </c>
      <c r="AF374" s="8">
        <v>2.7224999999999999E-2</v>
      </c>
      <c r="AG374" s="8">
        <v>9.7716666666666663E-3</v>
      </c>
      <c r="AH374" s="8">
        <f t="shared" ref="AH374:AH382" si="335">AF374 - AG374</f>
        <v>1.7453333333333335E-2</v>
      </c>
      <c r="AI374" s="8">
        <v>2.7224999999999999E-2</v>
      </c>
      <c r="AJ374" s="8">
        <v>9.7716666666666663E-3</v>
      </c>
      <c r="AK374" s="8">
        <f t="shared" ref="AK374:AK382" si="336">AI374 - AJ374</f>
        <v>1.7453333333333335E-2</v>
      </c>
      <c r="AL374" s="8">
        <v>2.7224999999999999E-2</v>
      </c>
      <c r="AM374" s="8">
        <v>9.7716666666666663E-3</v>
      </c>
      <c r="AN374" s="8">
        <f t="shared" ref="AN374:AN382" si="337">AL374 - AM374</f>
        <v>1.7453333333333335E-2</v>
      </c>
    </row>
    <row r="375" spans="1:40" x14ac:dyDescent="0.3">
      <c r="A375" s="11" t="s">
        <v>16</v>
      </c>
      <c r="B375" s="8">
        <v>3234424.8371627848</v>
      </c>
      <c r="C375" s="8">
        <v>1722123.1325935116</v>
      </c>
      <c r="D375" s="8">
        <f t="shared" si="325"/>
        <v>1512301.7045692732</v>
      </c>
      <c r="E375" s="8">
        <v>3234985.8041462051</v>
      </c>
      <c r="F375" s="8">
        <v>1722551.191169379</v>
      </c>
      <c r="G375" s="8">
        <f t="shared" si="326"/>
        <v>1512434.612976826</v>
      </c>
      <c r="H375" s="8">
        <v>3235383.0745784892</v>
      </c>
      <c r="I375" s="8">
        <v>1722889.7980779586</v>
      </c>
      <c r="J375" s="8">
        <f t="shared" si="327"/>
        <v>1512493.2765005305</v>
      </c>
      <c r="K375" s="8">
        <v>3235831.9379506148</v>
      </c>
      <c r="L375" s="8">
        <v>1723256.5978498396</v>
      </c>
      <c r="M375" s="8">
        <f t="shared" si="328"/>
        <v>1512575.3401007752</v>
      </c>
      <c r="N375" s="8">
        <v>3236496.8316359003</v>
      </c>
      <c r="O375" s="8">
        <v>1723741.4469731741</v>
      </c>
      <c r="P375" s="8">
        <f t="shared" si="329"/>
        <v>1512755.3846627262</v>
      </c>
      <c r="Q375" s="8">
        <v>3243454.8029050762</v>
      </c>
      <c r="R375" s="8">
        <v>1727665.1363062847</v>
      </c>
      <c r="S375" s="8">
        <f t="shared" si="330"/>
        <v>1515789.6665987915</v>
      </c>
      <c r="T375" s="8">
        <v>3250544.5884216446</v>
      </c>
      <c r="U375" s="8">
        <v>1731660.8552827793</v>
      </c>
      <c r="V375" s="8">
        <f t="shared" si="331"/>
        <v>1518883.7331388653</v>
      </c>
      <c r="W375" s="8">
        <v>3252081.6419102075</v>
      </c>
      <c r="X375" s="8">
        <v>1732622.2944625497</v>
      </c>
      <c r="Y375" s="8">
        <f t="shared" si="332"/>
        <v>1519459.3474476577</v>
      </c>
      <c r="Z375" s="8">
        <v>3254119.7467004708</v>
      </c>
      <c r="AA375" s="8">
        <v>1733857.5321678394</v>
      </c>
      <c r="AB375" s="8">
        <f t="shared" si="333"/>
        <v>1520262.2145326314</v>
      </c>
      <c r="AC375" s="8">
        <v>3255795.7690038518</v>
      </c>
      <c r="AD375" s="8">
        <v>1734894.9105906794</v>
      </c>
      <c r="AE375" s="8">
        <f t="shared" si="334"/>
        <v>1520900.8584131724</v>
      </c>
      <c r="AF375" s="8">
        <v>3257253.1027017045</v>
      </c>
      <c r="AG375" s="8">
        <v>1735812.7870432856</v>
      </c>
      <c r="AH375" s="8">
        <f t="shared" si="335"/>
        <v>1521440.3156584189</v>
      </c>
      <c r="AI375" s="8">
        <v>3259958.7575709433</v>
      </c>
      <c r="AJ375" s="8">
        <v>1737412.8062124962</v>
      </c>
      <c r="AK375" s="8">
        <f t="shared" si="336"/>
        <v>1522545.9513584471</v>
      </c>
      <c r="AL375" s="8">
        <v>38950330.894687891</v>
      </c>
      <c r="AM375" s="8">
        <v>20748488.488729779</v>
      </c>
      <c r="AN375" s="8">
        <f t="shared" si="337"/>
        <v>18201842.405958112</v>
      </c>
    </row>
    <row r="376" spans="1:40" x14ac:dyDescent="0.3">
      <c r="A376" s="11" t="s">
        <v>128</v>
      </c>
      <c r="B376" s="8">
        <v>0</v>
      </c>
      <c r="C376" s="8">
        <v>0</v>
      </c>
      <c r="D376" s="8">
        <f t="shared" si="325"/>
        <v>0</v>
      </c>
      <c r="E376" s="8">
        <v>0</v>
      </c>
      <c r="F376" s="8">
        <v>0</v>
      </c>
      <c r="G376" s="8">
        <f t="shared" si="326"/>
        <v>0</v>
      </c>
      <c r="H376" s="8">
        <v>0</v>
      </c>
      <c r="I376" s="8">
        <v>0</v>
      </c>
      <c r="J376" s="8">
        <f t="shared" si="327"/>
        <v>0</v>
      </c>
      <c r="K376" s="8">
        <v>0</v>
      </c>
      <c r="L376" s="8">
        <v>0</v>
      </c>
      <c r="M376" s="8">
        <f t="shared" si="328"/>
        <v>0</v>
      </c>
      <c r="N376" s="8">
        <v>0</v>
      </c>
      <c r="O376" s="8">
        <v>0</v>
      </c>
      <c r="P376" s="8">
        <f t="shared" si="329"/>
        <v>0</v>
      </c>
      <c r="Q376" s="8">
        <v>0</v>
      </c>
      <c r="R376" s="8">
        <v>0</v>
      </c>
      <c r="S376" s="8">
        <f t="shared" si="330"/>
        <v>0</v>
      </c>
      <c r="T376" s="8">
        <v>0</v>
      </c>
      <c r="U376" s="8">
        <v>0</v>
      </c>
      <c r="V376" s="8">
        <f t="shared" si="331"/>
        <v>0</v>
      </c>
      <c r="W376" s="8">
        <v>0</v>
      </c>
      <c r="X376" s="8">
        <v>0</v>
      </c>
      <c r="Y376" s="8">
        <f t="shared" si="332"/>
        <v>0</v>
      </c>
      <c r="Z376" s="8">
        <v>0</v>
      </c>
      <c r="AA376" s="8">
        <v>0</v>
      </c>
      <c r="AB376" s="8">
        <f t="shared" si="333"/>
        <v>0</v>
      </c>
      <c r="AC376" s="8">
        <v>0</v>
      </c>
      <c r="AD376" s="8">
        <v>0</v>
      </c>
      <c r="AE376" s="8">
        <f t="shared" si="334"/>
        <v>0</v>
      </c>
      <c r="AF376" s="8">
        <v>0</v>
      </c>
      <c r="AG376" s="8">
        <v>0</v>
      </c>
      <c r="AH376" s="8">
        <f t="shared" si="335"/>
        <v>0</v>
      </c>
      <c r="AI376" s="8">
        <v>0</v>
      </c>
      <c r="AJ376" s="8">
        <v>0</v>
      </c>
      <c r="AK376" s="8">
        <f t="shared" si="336"/>
        <v>0</v>
      </c>
      <c r="AL376" s="8">
        <v>0</v>
      </c>
      <c r="AM376" s="8">
        <v>0</v>
      </c>
      <c r="AN376" s="8">
        <f t="shared" si="337"/>
        <v>0</v>
      </c>
    </row>
    <row r="377" spans="1:40" x14ac:dyDescent="0.3">
      <c r="A377" s="11" t="s">
        <v>63</v>
      </c>
      <c r="B377" s="8">
        <v>1208433.3823166532</v>
      </c>
      <c r="C377" s="8">
        <v>1208433.3823166532</v>
      </c>
      <c r="D377" s="8">
        <f t="shared" si="325"/>
        <v>0</v>
      </c>
      <c r="E377" s="8">
        <v>1121794.988723842</v>
      </c>
      <c r="F377" s="8">
        <v>1121794.988723842</v>
      </c>
      <c r="G377" s="8">
        <f t="shared" si="326"/>
        <v>0</v>
      </c>
      <c r="H377" s="8">
        <v>1101091.3815717255</v>
      </c>
      <c r="I377" s="8">
        <v>1101091.3815717255</v>
      </c>
      <c r="J377" s="8">
        <f t="shared" si="327"/>
        <v>0</v>
      </c>
      <c r="K377" s="8">
        <v>1155626.4246854831</v>
      </c>
      <c r="L377" s="8">
        <v>1155626.4246854831</v>
      </c>
      <c r="M377" s="8">
        <f t="shared" si="328"/>
        <v>0</v>
      </c>
      <c r="N377" s="8">
        <v>1242750.6033160223</v>
      </c>
      <c r="O377" s="8">
        <v>1242750.6033160223</v>
      </c>
      <c r="P377" s="8">
        <f t="shared" si="329"/>
        <v>0</v>
      </c>
      <c r="Q377" s="8">
        <v>5282234.676416426</v>
      </c>
      <c r="R377" s="8">
        <v>5282234.676416426</v>
      </c>
      <c r="S377" s="8">
        <f t="shared" si="330"/>
        <v>0</v>
      </c>
      <c r="T377" s="8">
        <v>1329186.1753770954</v>
      </c>
      <c r="U377" s="8">
        <v>1329186.1753770954</v>
      </c>
      <c r="V377" s="8">
        <f t="shared" si="331"/>
        <v>0</v>
      </c>
      <c r="W377" s="8">
        <v>1641098.9203472179</v>
      </c>
      <c r="X377" s="8">
        <v>1641098.9203472179</v>
      </c>
      <c r="Y377" s="8">
        <f t="shared" si="332"/>
        <v>0</v>
      </c>
      <c r="Z377" s="8">
        <v>1657744.4060003548</v>
      </c>
      <c r="AA377" s="8">
        <v>1657744.4060003548</v>
      </c>
      <c r="AB377" s="8">
        <f t="shared" si="333"/>
        <v>0</v>
      </c>
      <c r="AC377" s="8">
        <v>1403667.7814076166</v>
      </c>
      <c r="AD377" s="8">
        <v>1403667.7814076166</v>
      </c>
      <c r="AE377" s="8">
        <f t="shared" si="334"/>
        <v>0</v>
      </c>
      <c r="AF377" s="8">
        <v>1514342.0417201021</v>
      </c>
      <c r="AG377" s="8">
        <v>1514342.0417201021</v>
      </c>
      <c r="AH377" s="8">
        <f t="shared" si="335"/>
        <v>0</v>
      </c>
      <c r="AI377" s="8">
        <v>2222239.0413325108</v>
      </c>
      <c r="AJ377" s="8">
        <v>2222239.0413325108</v>
      </c>
      <c r="AK377" s="8">
        <f t="shared" si="336"/>
        <v>0</v>
      </c>
      <c r="AL377" s="8">
        <v>20880209.823215049</v>
      </c>
      <c r="AM377" s="8">
        <v>20880209.823215049</v>
      </c>
      <c r="AN377" s="8">
        <f t="shared" si="337"/>
        <v>0</v>
      </c>
    </row>
    <row r="378" spans="1:40" x14ac:dyDescent="0.3">
      <c r="A378" s="11" t="s">
        <v>53</v>
      </c>
      <c r="B378" s="8">
        <v>1044604231.8799663</v>
      </c>
      <c r="C378" s="8">
        <v>1044604231.8799663</v>
      </c>
      <c r="D378" s="8">
        <f t="shared" si="325"/>
        <v>0</v>
      </c>
      <c r="E378" s="8">
        <v>1044852878.8286902</v>
      </c>
      <c r="F378" s="8">
        <v>1044852878.8286902</v>
      </c>
      <c r="G378" s="8">
        <f t="shared" si="326"/>
        <v>0</v>
      </c>
      <c r="H378" s="8">
        <v>1045080822.1702619</v>
      </c>
      <c r="I378" s="8">
        <v>1045080822.1702619</v>
      </c>
      <c r="J378" s="8">
        <f t="shared" si="327"/>
        <v>0</v>
      </c>
      <c r="K378" s="8">
        <v>1045363300.5549474</v>
      </c>
      <c r="L378" s="8">
        <v>1045363300.5549474</v>
      </c>
      <c r="M378" s="8">
        <f t="shared" si="328"/>
        <v>0</v>
      </c>
      <c r="N378" s="8">
        <v>1045732903.1182635</v>
      </c>
      <c r="O378" s="8">
        <v>1045732903.1182635</v>
      </c>
      <c r="P378" s="8">
        <f t="shared" si="329"/>
        <v>0</v>
      </c>
      <c r="Q378" s="8">
        <v>1050141989.7546799</v>
      </c>
      <c r="R378" s="8">
        <v>1050141989.7546799</v>
      </c>
      <c r="S378" s="8">
        <f t="shared" si="330"/>
        <v>0</v>
      </c>
      <c r="T378" s="8">
        <v>1050598027.8900571</v>
      </c>
      <c r="U378" s="8">
        <v>1050598027.8900571</v>
      </c>
      <c r="V378" s="8">
        <f t="shared" si="331"/>
        <v>0</v>
      </c>
      <c r="W378" s="8">
        <v>1051365978.7704042</v>
      </c>
      <c r="X378" s="8">
        <v>1051365978.7704042</v>
      </c>
      <c r="Y378" s="8">
        <f t="shared" si="332"/>
        <v>0</v>
      </c>
      <c r="Z378" s="8">
        <v>1052150575.1364046</v>
      </c>
      <c r="AA378" s="8">
        <v>1052150575.1364046</v>
      </c>
      <c r="AB378" s="8">
        <f t="shared" si="333"/>
        <v>0</v>
      </c>
      <c r="AC378" s="8">
        <v>1052681094.8778123</v>
      </c>
      <c r="AD378" s="8">
        <v>1052681094.8778123</v>
      </c>
      <c r="AE378" s="8">
        <f t="shared" si="334"/>
        <v>0</v>
      </c>
      <c r="AF378" s="8">
        <v>1053322288.8795323</v>
      </c>
      <c r="AG378" s="8">
        <v>1053322288.8795323</v>
      </c>
      <c r="AH378" s="8">
        <f t="shared" si="335"/>
        <v>0</v>
      </c>
      <c r="AI378" s="8">
        <v>1054671379.880865</v>
      </c>
      <c r="AJ378" s="8">
        <v>1054671379.880865</v>
      </c>
      <c r="AK378" s="8">
        <f t="shared" si="336"/>
        <v>0</v>
      </c>
      <c r="AL378" s="8">
        <v>1054671379.880865</v>
      </c>
      <c r="AM378" s="8">
        <v>1054671379.880865</v>
      </c>
      <c r="AN378" s="8">
        <f t="shared" si="337"/>
        <v>0</v>
      </c>
    </row>
    <row r="379" spans="1:40" x14ac:dyDescent="0.3">
      <c r="A379" s="11" t="s">
        <v>52</v>
      </c>
      <c r="B379" s="8">
        <v>444248174.41560245</v>
      </c>
      <c r="C379" s="8">
        <v>442735872.71103311</v>
      </c>
      <c r="D379" s="8">
        <f t="shared" si="325"/>
        <v>1512301.7045693398</v>
      </c>
      <c r="E379" s="8">
        <v>446474402.37974864</v>
      </c>
      <c r="F379" s="8">
        <v>443449666.06220251</v>
      </c>
      <c r="G379" s="8">
        <f t="shared" si="326"/>
        <v>3024736.3175461292</v>
      </c>
      <c r="H379" s="8">
        <v>448721830.30432713</v>
      </c>
      <c r="I379" s="8">
        <v>444184600.71028054</v>
      </c>
      <c r="J379" s="8">
        <f t="shared" si="327"/>
        <v>4537229.5940465927</v>
      </c>
      <c r="K379" s="8">
        <v>450908227.35227782</v>
      </c>
      <c r="L379" s="8">
        <v>444858422.41813034</v>
      </c>
      <c r="M379" s="8">
        <f t="shared" si="328"/>
        <v>6049804.9341474771</v>
      </c>
      <c r="N379" s="8">
        <v>453010949.79391378</v>
      </c>
      <c r="O379" s="8">
        <v>445448389.47510356</v>
      </c>
      <c r="P379" s="8">
        <f t="shared" si="329"/>
        <v>7562560.3188102245</v>
      </c>
      <c r="Q379" s="8">
        <v>455145095.43681884</v>
      </c>
      <c r="R379" s="8">
        <v>446066745.45140988</v>
      </c>
      <c r="S379" s="8">
        <f t="shared" si="330"/>
        <v>9078349.9854089618</v>
      </c>
      <c r="T379" s="8">
        <v>457205492.68524051</v>
      </c>
      <c r="U379" s="8">
        <v>446608258.96669263</v>
      </c>
      <c r="V379" s="8">
        <f t="shared" si="331"/>
        <v>10597233.718547881</v>
      </c>
      <c r="W379" s="8">
        <v>459302181.55715078</v>
      </c>
      <c r="X379" s="8">
        <v>447185488.49115521</v>
      </c>
      <c r="Y379" s="8">
        <f t="shared" si="332"/>
        <v>12116693.065995574</v>
      </c>
      <c r="Z379" s="8">
        <v>461430130.52385128</v>
      </c>
      <c r="AA379" s="8">
        <v>447793175.24332309</v>
      </c>
      <c r="AB379" s="8">
        <f t="shared" si="333"/>
        <v>13636955.280528188</v>
      </c>
      <c r="AC379" s="8">
        <v>463570293.99285513</v>
      </c>
      <c r="AD379" s="8">
        <v>448412437.85391384</v>
      </c>
      <c r="AE379" s="8">
        <f t="shared" si="334"/>
        <v>15157856.138941288</v>
      </c>
      <c r="AF379" s="8">
        <v>465481601.11555684</v>
      </c>
      <c r="AG379" s="8">
        <v>448802304.6609571</v>
      </c>
      <c r="AH379" s="8">
        <f t="shared" si="335"/>
        <v>16679296.454599738</v>
      </c>
      <c r="AI379" s="8">
        <v>466099128.20312786</v>
      </c>
      <c r="AJ379" s="8">
        <v>447897285.79716963</v>
      </c>
      <c r="AK379" s="8">
        <f t="shared" si="336"/>
        <v>18201842.405958235</v>
      </c>
      <c r="AL379" s="8">
        <v>466099128.20312786</v>
      </c>
      <c r="AM379" s="8">
        <v>447897285.79716963</v>
      </c>
      <c r="AN379" s="8">
        <f t="shared" si="337"/>
        <v>18201842.405958235</v>
      </c>
    </row>
    <row r="380" spans="1:40" x14ac:dyDescent="0.3">
      <c r="A380" s="11" t="s">
        <v>62</v>
      </c>
      <c r="B380" s="8">
        <v>0</v>
      </c>
      <c r="C380" s="8">
        <v>0</v>
      </c>
      <c r="D380" s="8">
        <f t="shared" si="325"/>
        <v>0</v>
      </c>
      <c r="E380" s="8">
        <v>0</v>
      </c>
      <c r="F380" s="8">
        <v>0</v>
      </c>
      <c r="G380" s="8">
        <f t="shared" si="326"/>
        <v>0</v>
      </c>
      <c r="H380" s="8">
        <v>0</v>
      </c>
      <c r="I380" s="8">
        <v>0</v>
      </c>
      <c r="J380" s="8">
        <f t="shared" si="327"/>
        <v>0</v>
      </c>
      <c r="K380" s="8">
        <v>0</v>
      </c>
      <c r="L380" s="8">
        <v>0</v>
      </c>
      <c r="M380" s="8">
        <f t="shared" si="328"/>
        <v>0</v>
      </c>
      <c r="N380" s="8">
        <v>0</v>
      </c>
      <c r="O380" s="8">
        <v>0</v>
      </c>
      <c r="P380" s="8">
        <f t="shared" si="329"/>
        <v>0</v>
      </c>
      <c r="Q380" s="8">
        <v>0</v>
      </c>
      <c r="R380" s="8">
        <v>0</v>
      </c>
      <c r="S380" s="8">
        <f t="shared" si="330"/>
        <v>0</v>
      </c>
      <c r="T380" s="8">
        <v>0</v>
      </c>
      <c r="U380" s="8">
        <v>0</v>
      </c>
      <c r="V380" s="8">
        <f t="shared" si="331"/>
        <v>0</v>
      </c>
      <c r="W380" s="8">
        <v>0</v>
      </c>
      <c r="X380" s="8">
        <v>0</v>
      </c>
      <c r="Y380" s="8">
        <f t="shared" si="332"/>
        <v>0</v>
      </c>
      <c r="Z380" s="8">
        <v>0</v>
      </c>
      <c r="AA380" s="8">
        <v>0</v>
      </c>
      <c r="AB380" s="8">
        <f t="shared" si="333"/>
        <v>0</v>
      </c>
      <c r="AC380" s="8">
        <v>0</v>
      </c>
      <c r="AD380" s="8">
        <v>0</v>
      </c>
      <c r="AE380" s="8">
        <f t="shared" si="334"/>
        <v>0</v>
      </c>
      <c r="AF380" s="8">
        <v>0</v>
      </c>
      <c r="AG380" s="8">
        <v>0</v>
      </c>
      <c r="AH380" s="8">
        <f t="shared" si="335"/>
        <v>0</v>
      </c>
      <c r="AI380" s="8">
        <v>0</v>
      </c>
      <c r="AJ380" s="8">
        <v>0</v>
      </c>
      <c r="AK380" s="8">
        <f t="shared" si="336"/>
        <v>0</v>
      </c>
      <c r="AL380" s="8">
        <v>0</v>
      </c>
      <c r="AM380" s="8">
        <v>0</v>
      </c>
      <c r="AN380" s="8">
        <f t="shared" si="337"/>
        <v>0</v>
      </c>
    </row>
    <row r="381" spans="1:40" x14ac:dyDescent="0.3">
      <c r="A381" s="11" t="s">
        <v>61</v>
      </c>
      <c r="B381" s="8">
        <v>-873148.03999999992</v>
      </c>
      <c r="C381" s="8">
        <v>-873148.03999999992</v>
      </c>
      <c r="D381" s="8">
        <f t="shared" si="325"/>
        <v>0</v>
      </c>
      <c r="E381" s="8">
        <v>-873148.03999999992</v>
      </c>
      <c r="F381" s="8">
        <v>-873148.03999999992</v>
      </c>
      <c r="G381" s="8">
        <f t="shared" si="326"/>
        <v>0</v>
      </c>
      <c r="H381" s="8">
        <v>-873148.03999999992</v>
      </c>
      <c r="I381" s="8">
        <v>-873148.03999999992</v>
      </c>
      <c r="J381" s="8">
        <f t="shared" si="327"/>
        <v>0</v>
      </c>
      <c r="K381" s="8">
        <v>-873148.03999999992</v>
      </c>
      <c r="L381" s="8">
        <v>-873148.03999999992</v>
      </c>
      <c r="M381" s="8">
        <f t="shared" si="328"/>
        <v>0</v>
      </c>
      <c r="N381" s="8">
        <v>-873148.03999999992</v>
      </c>
      <c r="O381" s="8">
        <v>-873148.03999999992</v>
      </c>
      <c r="P381" s="8">
        <f t="shared" si="329"/>
        <v>0</v>
      </c>
      <c r="Q381" s="8">
        <v>-873148.03999999992</v>
      </c>
      <c r="R381" s="8">
        <v>-873148.03999999992</v>
      </c>
      <c r="S381" s="8">
        <f t="shared" si="330"/>
        <v>0</v>
      </c>
      <c r="T381" s="8">
        <v>-873148.03999999992</v>
      </c>
      <c r="U381" s="8">
        <v>-873148.03999999992</v>
      </c>
      <c r="V381" s="8">
        <f t="shared" si="331"/>
        <v>0</v>
      </c>
      <c r="W381" s="8">
        <v>-873148.03999999992</v>
      </c>
      <c r="X381" s="8">
        <v>-873148.03999999992</v>
      </c>
      <c r="Y381" s="8">
        <f t="shared" si="332"/>
        <v>0</v>
      </c>
      <c r="Z381" s="8">
        <v>-873148.03999999992</v>
      </c>
      <c r="AA381" s="8">
        <v>-873148.03999999992</v>
      </c>
      <c r="AB381" s="8">
        <f t="shared" si="333"/>
        <v>0</v>
      </c>
      <c r="AC381" s="8">
        <v>-873148.03999999992</v>
      </c>
      <c r="AD381" s="8">
        <v>-873148.03999999992</v>
      </c>
      <c r="AE381" s="8">
        <f t="shared" si="334"/>
        <v>0</v>
      </c>
      <c r="AF381" s="8">
        <v>-873148.03999999992</v>
      </c>
      <c r="AG381" s="8">
        <v>-873148.03999999992</v>
      </c>
      <c r="AH381" s="8">
        <f t="shared" si="335"/>
        <v>0</v>
      </c>
      <c r="AI381" s="8">
        <v>-873148.03999999992</v>
      </c>
      <c r="AJ381" s="8">
        <v>-873148.03999999992</v>
      </c>
      <c r="AK381" s="8">
        <f t="shared" si="336"/>
        <v>0</v>
      </c>
      <c r="AL381" s="8">
        <v>-10477776.48</v>
      </c>
      <c r="AM381" s="8">
        <v>-10477776.48</v>
      </c>
      <c r="AN381" s="8">
        <f t="shared" si="337"/>
        <v>0</v>
      </c>
    </row>
    <row r="382" spans="1:40" x14ac:dyDescent="0.3">
      <c r="A382" s="11" t="s">
        <v>127</v>
      </c>
      <c r="B382" s="8">
        <v>0</v>
      </c>
      <c r="C382" s="8">
        <v>0</v>
      </c>
      <c r="D382" s="8">
        <f t="shared" si="325"/>
        <v>0</v>
      </c>
      <c r="E382" s="8">
        <v>0</v>
      </c>
      <c r="F382" s="8">
        <v>0</v>
      </c>
      <c r="G382" s="8">
        <f t="shared" si="326"/>
        <v>0</v>
      </c>
      <c r="H382" s="8">
        <v>0</v>
      </c>
      <c r="I382" s="8">
        <v>0</v>
      </c>
      <c r="J382" s="8">
        <f t="shared" si="327"/>
        <v>0</v>
      </c>
      <c r="K382" s="8">
        <v>0</v>
      </c>
      <c r="L382" s="8">
        <v>0</v>
      </c>
      <c r="M382" s="8">
        <f t="shared" si="328"/>
        <v>0</v>
      </c>
      <c r="N382" s="8">
        <v>0</v>
      </c>
      <c r="O382" s="8">
        <v>0</v>
      </c>
      <c r="P382" s="8">
        <f t="shared" si="329"/>
        <v>0</v>
      </c>
      <c r="Q382" s="8">
        <v>0</v>
      </c>
      <c r="R382" s="8">
        <v>0</v>
      </c>
      <c r="S382" s="8">
        <f t="shared" si="330"/>
        <v>0</v>
      </c>
      <c r="T382" s="8">
        <v>0</v>
      </c>
      <c r="U382" s="8">
        <v>0</v>
      </c>
      <c r="V382" s="8">
        <f t="shared" si="331"/>
        <v>0</v>
      </c>
      <c r="W382" s="8">
        <v>0</v>
      </c>
      <c r="X382" s="8">
        <v>0</v>
      </c>
      <c r="Y382" s="8">
        <f t="shared" si="332"/>
        <v>0</v>
      </c>
      <c r="Z382" s="8">
        <v>0</v>
      </c>
      <c r="AA382" s="8">
        <v>0</v>
      </c>
      <c r="AB382" s="8">
        <f t="shared" si="333"/>
        <v>0</v>
      </c>
      <c r="AC382" s="8">
        <v>0</v>
      </c>
      <c r="AD382" s="8">
        <v>0</v>
      </c>
      <c r="AE382" s="8">
        <f t="shared" si="334"/>
        <v>0</v>
      </c>
      <c r="AF382" s="8">
        <v>0</v>
      </c>
      <c r="AG382" s="8">
        <v>0</v>
      </c>
      <c r="AH382" s="8">
        <f t="shared" si="335"/>
        <v>0</v>
      </c>
      <c r="AI382" s="8">
        <v>0</v>
      </c>
      <c r="AJ382" s="8">
        <v>0</v>
      </c>
      <c r="AK382" s="8">
        <f t="shared" si="336"/>
        <v>0</v>
      </c>
      <c r="AL382" s="8">
        <v>0</v>
      </c>
      <c r="AM382" s="8">
        <v>0</v>
      </c>
      <c r="AN382" s="8">
        <f t="shared" si="337"/>
        <v>0</v>
      </c>
    </row>
    <row r="384" spans="1:40" x14ac:dyDescent="0.3">
      <c r="A384" s="10" t="s">
        <v>120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</row>
    <row r="385" spans="1:40" x14ac:dyDescent="0.3">
      <c r="A385" s="11" t="s">
        <v>54</v>
      </c>
      <c r="B385" s="8">
        <v>4.5791666666666675E-2</v>
      </c>
      <c r="C385" s="8">
        <v>2.4481666666666672E-2</v>
      </c>
      <c r="D385" s="8">
        <f t="shared" ref="D385:D393" si="338">B385 - C385</f>
        <v>2.1310000000000003E-2</v>
      </c>
      <c r="E385" s="8">
        <v>4.5791666666666675E-2</v>
      </c>
      <c r="F385" s="8">
        <v>2.4481666666666672E-2</v>
      </c>
      <c r="G385" s="8">
        <f t="shared" ref="G385:G393" si="339">E385 - F385</f>
        <v>2.1310000000000003E-2</v>
      </c>
      <c r="H385" s="8">
        <v>4.5791666666666675E-2</v>
      </c>
      <c r="I385" s="8">
        <v>2.4481666666666672E-2</v>
      </c>
      <c r="J385" s="8">
        <f t="shared" ref="J385:J393" si="340">H385 - I385</f>
        <v>2.1310000000000003E-2</v>
      </c>
      <c r="K385" s="8">
        <v>4.5791666666666675E-2</v>
      </c>
      <c r="L385" s="8">
        <v>2.4481666666666672E-2</v>
      </c>
      <c r="M385" s="8">
        <f t="shared" ref="M385:M393" si="341">K385 - L385</f>
        <v>2.1310000000000003E-2</v>
      </c>
      <c r="N385" s="8">
        <v>4.5791666666666675E-2</v>
      </c>
      <c r="O385" s="8">
        <v>2.4481666666666672E-2</v>
      </c>
      <c r="P385" s="8">
        <f t="shared" ref="P385:P393" si="342">N385 - O385</f>
        <v>2.1310000000000003E-2</v>
      </c>
      <c r="Q385" s="8">
        <v>4.5791666666666675E-2</v>
      </c>
      <c r="R385" s="8">
        <v>2.4481666666666672E-2</v>
      </c>
      <c r="S385" s="8">
        <f t="shared" ref="S385:S393" si="343">Q385 - R385</f>
        <v>2.1310000000000003E-2</v>
      </c>
      <c r="T385" s="8">
        <v>4.5791666666666675E-2</v>
      </c>
      <c r="U385" s="8">
        <v>2.4481666666666672E-2</v>
      </c>
      <c r="V385" s="8">
        <f t="shared" ref="V385:V393" si="344">T385 - U385</f>
        <v>2.1310000000000003E-2</v>
      </c>
      <c r="W385" s="8">
        <v>4.5791666666666675E-2</v>
      </c>
      <c r="X385" s="8">
        <v>2.4481666666666672E-2</v>
      </c>
      <c r="Y385" s="8">
        <f t="shared" ref="Y385:Y393" si="345">W385 - X385</f>
        <v>2.1310000000000003E-2</v>
      </c>
      <c r="Z385" s="8">
        <v>4.5791666666666675E-2</v>
      </c>
      <c r="AA385" s="8">
        <v>2.4481666666666672E-2</v>
      </c>
      <c r="AB385" s="8">
        <f t="shared" ref="AB385:AB393" si="346">Z385 - AA385</f>
        <v>2.1310000000000003E-2</v>
      </c>
      <c r="AC385" s="8">
        <v>4.5791666666666675E-2</v>
      </c>
      <c r="AD385" s="8">
        <v>2.4481666666666672E-2</v>
      </c>
      <c r="AE385" s="8">
        <f t="shared" ref="AE385:AE393" si="347">AC385 - AD385</f>
        <v>2.1310000000000003E-2</v>
      </c>
      <c r="AF385" s="8">
        <v>4.5791666666666675E-2</v>
      </c>
      <c r="AG385" s="8">
        <v>2.4481666666666672E-2</v>
      </c>
      <c r="AH385" s="8">
        <f t="shared" ref="AH385:AH393" si="348">AF385 - AG385</f>
        <v>2.1310000000000003E-2</v>
      </c>
      <c r="AI385" s="8">
        <v>4.5791666666666675E-2</v>
      </c>
      <c r="AJ385" s="8">
        <v>2.4481666666666672E-2</v>
      </c>
      <c r="AK385" s="8">
        <f t="shared" ref="AK385:AK393" si="349">AI385 - AJ385</f>
        <v>2.1310000000000003E-2</v>
      </c>
      <c r="AL385" s="8">
        <v>4.5791666666666675E-2</v>
      </c>
      <c r="AM385" s="8">
        <v>2.4481666666666672E-2</v>
      </c>
      <c r="AN385" s="8">
        <f t="shared" ref="AN385:AN393" si="350">AL385 - AM385</f>
        <v>2.1310000000000003E-2</v>
      </c>
    </row>
    <row r="386" spans="1:40" x14ac:dyDescent="0.3">
      <c r="A386" s="11" t="s">
        <v>16</v>
      </c>
      <c r="B386" s="8">
        <v>3477362.0528548872</v>
      </c>
      <c r="C386" s="8">
        <v>2497910.2370791454</v>
      </c>
      <c r="D386" s="8">
        <f t="shared" si="338"/>
        <v>979451.81577574182</v>
      </c>
      <c r="E386" s="8">
        <v>3477479.7757960623</v>
      </c>
      <c r="F386" s="8">
        <v>2498016.9344892567</v>
      </c>
      <c r="G386" s="8">
        <f t="shared" si="339"/>
        <v>979462.84130680561</v>
      </c>
      <c r="H386" s="8">
        <v>3477874.6152674104</v>
      </c>
      <c r="I386" s="8">
        <v>2498317.4196827044</v>
      </c>
      <c r="J386" s="8">
        <f t="shared" si="340"/>
        <v>979557.19558470603</v>
      </c>
      <c r="K386" s="8">
        <v>3484485.7334956508</v>
      </c>
      <c r="L386" s="8">
        <v>2502964.952957897</v>
      </c>
      <c r="M386" s="8">
        <f t="shared" si="341"/>
        <v>981520.78053775383</v>
      </c>
      <c r="N386" s="8">
        <v>3490923.3392516486</v>
      </c>
      <c r="O386" s="8">
        <v>2507491.1488399114</v>
      </c>
      <c r="P386" s="8">
        <f t="shared" si="342"/>
        <v>983432.19041173719</v>
      </c>
      <c r="Q386" s="8">
        <v>3491131.6107987002</v>
      </c>
      <c r="R386" s="8">
        <v>2507661.1669534324</v>
      </c>
      <c r="S386" s="8">
        <f t="shared" si="343"/>
        <v>983470.44384526787</v>
      </c>
      <c r="T386" s="8">
        <v>3491075.5528740976</v>
      </c>
      <c r="U386" s="8">
        <v>2507646.3392825797</v>
      </c>
      <c r="V386" s="8">
        <f t="shared" si="344"/>
        <v>983429.21359151788</v>
      </c>
      <c r="W386" s="8">
        <v>3490914.1544328262</v>
      </c>
      <c r="X386" s="8">
        <v>2507557.8469147561</v>
      </c>
      <c r="Y386" s="8">
        <f t="shared" si="345"/>
        <v>983356.3075180701</v>
      </c>
      <c r="Z386" s="8">
        <v>3490619.045622285</v>
      </c>
      <c r="AA386" s="8">
        <v>2507375.850792198</v>
      </c>
      <c r="AB386" s="8">
        <f t="shared" si="346"/>
        <v>983243.19483008701</v>
      </c>
      <c r="AC386" s="8">
        <v>3490097.8885283428</v>
      </c>
      <c r="AD386" s="8">
        <v>2507035.7789469822</v>
      </c>
      <c r="AE386" s="8">
        <f t="shared" si="347"/>
        <v>983062.10958136059</v>
      </c>
      <c r="AF386" s="8">
        <v>3489434.1797510702</v>
      </c>
      <c r="AG386" s="8">
        <v>2506596.0206099264</v>
      </c>
      <c r="AH386" s="8">
        <f t="shared" si="348"/>
        <v>982838.15914114378</v>
      </c>
      <c r="AI386" s="8">
        <v>3488631.3234756109</v>
      </c>
      <c r="AJ386" s="8">
        <v>2506058.9563300828</v>
      </c>
      <c r="AK386" s="8">
        <f t="shared" si="349"/>
        <v>982572.36714552809</v>
      </c>
      <c r="AL386" s="8">
        <v>41840029.272148587</v>
      </c>
      <c r="AM386" s="8">
        <v>30054632.652878869</v>
      </c>
      <c r="AN386" s="8">
        <f t="shared" si="350"/>
        <v>11785396.619269717</v>
      </c>
    </row>
    <row r="387" spans="1:40" x14ac:dyDescent="0.3">
      <c r="A387" s="11" t="s">
        <v>128</v>
      </c>
      <c r="B387" s="8">
        <v>0</v>
      </c>
      <c r="C387" s="8">
        <v>0</v>
      </c>
      <c r="D387" s="8">
        <f t="shared" si="338"/>
        <v>0</v>
      </c>
      <c r="E387" s="8">
        <v>0</v>
      </c>
      <c r="F387" s="8">
        <v>0</v>
      </c>
      <c r="G387" s="8">
        <f t="shared" si="339"/>
        <v>0</v>
      </c>
      <c r="H387" s="8">
        <v>0</v>
      </c>
      <c r="I387" s="8">
        <v>0</v>
      </c>
      <c r="J387" s="8">
        <f t="shared" si="340"/>
        <v>0</v>
      </c>
      <c r="K387" s="8">
        <v>0</v>
      </c>
      <c r="L387" s="8">
        <v>0</v>
      </c>
      <c r="M387" s="8">
        <f t="shared" si="341"/>
        <v>0</v>
      </c>
      <c r="N387" s="8">
        <v>0</v>
      </c>
      <c r="O387" s="8">
        <v>0</v>
      </c>
      <c r="P387" s="8">
        <f t="shared" si="342"/>
        <v>0</v>
      </c>
      <c r="Q387" s="8">
        <v>0</v>
      </c>
      <c r="R387" s="8">
        <v>0</v>
      </c>
      <c r="S387" s="8">
        <f t="shared" si="343"/>
        <v>0</v>
      </c>
      <c r="T387" s="8">
        <v>0</v>
      </c>
      <c r="U387" s="8">
        <v>0</v>
      </c>
      <c r="V387" s="8">
        <f t="shared" si="344"/>
        <v>0</v>
      </c>
      <c r="W387" s="8">
        <v>0</v>
      </c>
      <c r="X387" s="8">
        <v>0</v>
      </c>
      <c r="Y387" s="8">
        <f t="shared" si="345"/>
        <v>0</v>
      </c>
      <c r="Z387" s="8">
        <v>0</v>
      </c>
      <c r="AA387" s="8">
        <v>0</v>
      </c>
      <c r="AB387" s="8">
        <f t="shared" si="346"/>
        <v>0</v>
      </c>
      <c r="AC387" s="8">
        <v>0</v>
      </c>
      <c r="AD387" s="8">
        <v>0</v>
      </c>
      <c r="AE387" s="8">
        <f t="shared" si="347"/>
        <v>0</v>
      </c>
      <c r="AF387" s="8">
        <v>0</v>
      </c>
      <c r="AG387" s="8">
        <v>0</v>
      </c>
      <c r="AH387" s="8">
        <f t="shared" si="348"/>
        <v>0</v>
      </c>
      <c r="AI387" s="8">
        <v>0</v>
      </c>
      <c r="AJ387" s="8">
        <v>0</v>
      </c>
      <c r="AK387" s="8">
        <f t="shared" si="349"/>
        <v>0</v>
      </c>
      <c r="AL387" s="8">
        <v>0</v>
      </c>
      <c r="AM387" s="8">
        <v>0</v>
      </c>
      <c r="AN387" s="8">
        <f t="shared" si="350"/>
        <v>0</v>
      </c>
    </row>
    <row r="388" spans="1:40" x14ac:dyDescent="0.3">
      <c r="A388" s="11" t="s">
        <v>63</v>
      </c>
      <c r="B388" s="8">
        <v>1030638.537604345</v>
      </c>
      <c r="C388" s="8">
        <v>1030638.537604345</v>
      </c>
      <c r="D388" s="8">
        <f t="shared" si="338"/>
        <v>0</v>
      </c>
      <c r="E388" s="8">
        <v>975273.54652890714</v>
      </c>
      <c r="F388" s="8">
        <v>975273.54652890714</v>
      </c>
      <c r="G388" s="8">
        <f t="shared" si="339"/>
        <v>0</v>
      </c>
      <c r="H388" s="8">
        <v>1263183.8776092504</v>
      </c>
      <c r="I388" s="8">
        <v>1263183.8776092504</v>
      </c>
      <c r="J388" s="8">
        <f t="shared" si="340"/>
        <v>0</v>
      </c>
      <c r="K388" s="8">
        <v>6191731.2446209518</v>
      </c>
      <c r="L388" s="8">
        <v>6191731.2446209518</v>
      </c>
      <c r="M388" s="8">
        <f t="shared" si="341"/>
        <v>0</v>
      </c>
      <c r="N388" s="8">
        <v>1117579.0057965457</v>
      </c>
      <c r="O388" s="8">
        <v>1117579.0057965457</v>
      </c>
      <c r="P388" s="8">
        <f t="shared" si="342"/>
        <v>0</v>
      </c>
      <c r="Q388" s="8">
        <v>964317.92242848082</v>
      </c>
      <c r="R388" s="8">
        <v>964317.92242848082</v>
      </c>
      <c r="S388" s="8">
        <f t="shared" si="343"/>
        <v>0</v>
      </c>
      <c r="T388" s="8">
        <v>895764.06454858871</v>
      </c>
      <c r="U388" s="8">
        <v>895764.06454858871</v>
      </c>
      <c r="V388" s="8">
        <f t="shared" si="344"/>
        <v>0</v>
      </c>
      <c r="W388" s="8">
        <v>875920.28606259788</v>
      </c>
      <c r="X388" s="8">
        <v>875920.28606259788</v>
      </c>
      <c r="Y388" s="8">
        <f t="shared" si="345"/>
        <v>0</v>
      </c>
      <c r="Z388" s="8">
        <v>783559.55886828201</v>
      </c>
      <c r="AA388" s="8">
        <v>783559.55886828201</v>
      </c>
      <c r="AB388" s="8">
        <f t="shared" si="346"/>
        <v>0</v>
      </c>
      <c r="AC388" s="8">
        <v>686229.41887240729</v>
      </c>
      <c r="AD388" s="8">
        <v>686229.41887240729</v>
      </c>
      <c r="AE388" s="8">
        <f t="shared" si="347"/>
        <v>0</v>
      </c>
      <c r="AF388" s="8">
        <v>663935.7686609911</v>
      </c>
      <c r="AG388" s="8">
        <v>663935.7686609911</v>
      </c>
      <c r="AH388" s="8">
        <f t="shared" si="348"/>
        <v>0</v>
      </c>
      <c r="AI388" s="8">
        <v>569462.28752728109</v>
      </c>
      <c r="AJ388" s="8">
        <v>569462.28752728109</v>
      </c>
      <c r="AK388" s="8">
        <f t="shared" si="349"/>
        <v>0</v>
      </c>
      <c r="AL388" s="8">
        <v>16017595.51912863</v>
      </c>
      <c r="AM388" s="8">
        <v>16017595.51912863</v>
      </c>
      <c r="AN388" s="8">
        <f t="shared" si="350"/>
        <v>0</v>
      </c>
    </row>
    <row r="389" spans="1:40" x14ac:dyDescent="0.3">
      <c r="A389" s="11" t="s">
        <v>53</v>
      </c>
      <c r="B389" s="8">
        <v>1525012025.1162894</v>
      </c>
      <c r="C389" s="8">
        <v>1525012025.1162894</v>
      </c>
      <c r="D389" s="8">
        <f t="shared" si="338"/>
        <v>0</v>
      </c>
      <c r="E389" s="8">
        <v>1525081470.7628183</v>
      </c>
      <c r="F389" s="8">
        <v>1525081470.7628183</v>
      </c>
      <c r="G389" s="8">
        <f t="shared" si="339"/>
        <v>0</v>
      </c>
      <c r="H389" s="8">
        <v>1525438826.7404273</v>
      </c>
      <c r="I389" s="8">
        <v>1525438826.7404273</v>
      </c>
      <c r="J389" s="8">
        <f t="shared" si="340"/>
        <v>0</v>
      </c>
      <c r="K389" s="8">
        <v>1530724730.0850484</v>
      </c>
      <c r="L389" s="8">
        <v>1530724730.0850484</v>
      </c>
      <c r="M389" s="8">
        <f t="shared" si="341"/>
        <v>0</v>
      </c>
      <c r="N389" s="8">
        <v>1530936481.1908445</v>
      </c>
      <c r="O389" s="8">
        <v>1530936481.1908445</v>
      </c>
      <c r="P389" s="8">
        <f t="shared" si="342"/>
        <v>0</v>
      </c>
      <c r="Q389" s="8">
        <v>1530994971.2132735</v>
      </c>
      <c r="R389" s="8">
        <v>1530994971.2132735</v>
      </c>
      <c r="S389" s="8">
        <f t="shared" si="343"/>
        <v>0</v>
      </c>
      <c r="T389" s="8">
        <v>1530984907.3778219</v>
      </c>
      <c r="U389" s="8">
        <v>1530984907.3778219</v>
      </c>
      <c r="V389" s="8">
        <f t="shared" si="344"/>
        <v>0</v>
      </c>
      <c r="W389" s="8">
        <v>1530954999.7638845</v>
      </c>
      <c r="X389" s="8">
        <v>1530954999.7638845</v>
      </c>
      <c r="Y389" s="8">
        <f t="shared" si="345"/>
        <v>0</v>
      </c>
      <c r="Z389" s="8">
        <v>1530832731.4227526</v>
      </c>
      <c r="AA389" s="8">
        <v>1530832731.4227526</v>
      </c>
      <c r="AB389" s="8">
        <f t="shared" si="346"/>
        <v>0</v>
      </c>
      <c r="AC389" s="8">
        <v>1530613132.9416249</v>
      </c>
      <c r="AD389" s="8">
        <v>1530613132.9416249</v>
      </c>
      <c r="AE389" s="8">
        <f t="shared" si="347"/>
        <v>0</v>
      </c>
      <c r="AF389" s="8">
        <v>1530371240.8102858</v>
      </c>
      <c r="AG389" s="8">
        <v>1530371240.8102858</v>
      </c>
      <c r="AH389" s="8">
        <f t="shared" si="348"/>
        <v>0</v>
      </c>
      <c r="AI389" s="8">
        <v>1530034875.1978133</v>
      </c>
      <c r="AJ389" s="8">
        <v>1530034875.1978133</v>
      </c>
      <c r="AK389" s="8">
        <f t="shared" si="349"/>
        <v>0</v>
      </c>
      <c r="AL389" s="8">
        <v>1530034875.1978133</v>
      </c>
      <c r="AM389" s="8">
        <v>1530034875.1978133</v>
      </c>
      <c r="AN389" s="8">
        <f t="shared" si="350"/>
        <v>0</v>
      </c>
    </row>
    <row r="390" spans="1:40" x14ac:dyDescent="0.3">
      <c r="A390" s="11" t="s">
        <v>52</v>
      </c>
      <c r="B390" s="8">
        <v>621169365.98459506</v>
      </c>
      <c r="C390" s="8">
        <v>620189914.16881931</v>
      </c>
      <c r="D390" s="8">
        <f t="shared" si="338"/>
        <v>979451.81577575207</v>
      </c>
      <c r="E390" s="8">
        <v>623330365.08039105</v>
      </c>
      <c r="F390" s="8">
        <v>621371450.42330849</v>
      </c>
      <c r="G390" s="8">
        <f t="shared" si="339"/>
        <v>1958914.6570825577</v>
      </c>
      <c r="H390" s="8">
        <v>622868555.92565858</v>
      </c>
      <c r="I390" s="8">
        <v>619930084.07299113</v>
      </c>
      <c r="J390" s="8">
        <f t="shared" si="340"/>
        <v>2938471.8526674509</v>
      </c>
      <c r="K390" s="8">
        <v>624097378.12915409</v>
      </c>
      <c r="L390" s="8">
        <v>620177385.49594915</v>
      </c>
      <c r="M390" s="8">
        <f t="shared" si="341"/>
        <v>3919992.633204937</v>
      </c>
      <c r="N390" s="8">
        <v>626502463.29840577</v>
      </c>
      <c r="O390" s="8">
        <v>621599038.47478902</v>
      </c>
      <c r="P390" s="8">
        <f t="shared" si="342"/>
        <v>4903424.8236167431</v>
      </c>
      <c r="Q390" s="8">
        <v>628992347.6392045</v>
      </c>
      <c r="R390" s="8">
        <v>623105452.37174237</v>
      </c>
      <c r="S390" s="8">
        <f t="shared" si="343"/>
        <v>5886895.2674621344</v>
      </c>
      <c r="T390" s="8">
        <v>631456584.59207869</v>
      </c>
      <c r="U390" s="8">
        <v>624586260.11102486</v>
      </c>
      <c r="V390" s="8">
        <f t="shared" si="344"/>
        <v>6870324.4810538292</v>
      </c>
      <c r="W390" s="8">
        <v>633925144.60651147</v>
      </c>
      <c r="X390" s="8">
        <v>626071463.81793976</v>
      </c>
      <c r="Y390" s="8">
        <f t="shared" si="345"/>
        <v>7853680.7885717154</v>
      </c>
      <c r="Z390" s="8">
        <v>636401889.43213367</v>
      </c>
      <c r="AA390" s="8">
        <v>627564965.4487319</v>
      </c>
      <c r="AB390" s="8">
        <f t="shared" si="346"/>
        <v>8836923.9834017754</v>
      </c>
      <c r="AC390" s="8">
        <v>638899868.43066204</v>
      </c>
      <c r="AD390" s="8">
        <v>629079882.33767891</v>
      </c>
      <c r="AE390" s="8">
        <f t="shared" si="347"/>
        <v>9819986.0929831266</v>
      </c>
      <c r="AF390" s="8">
        <v>641362241.97041297</v>
      </c>
      <c r="AG390" s="8">
        <v>630559417.71828878</v>
      </c>
      <c r="AH390" s="8">
        <f t="shared" si="348"/>
        <v>10802824.25212419</v>
      </c>
      <c r="AI390" s="8">
        <v>643882221.85388863</v>
      </c>
      <c r="AJ390" s="8">
        <v>632096825.23461878</v>
      </c>
      <c r="AK390" s="8">
        <f t="shared" si="349"/>
        <v>11785396.619269848</v>
      </c>
      <c r="AL390" s="8">
        <v>643882221.85388863</v>
      </c>
      <c r="AM390" s="8">
        <v>632096825.23461878</v>
      </c>
      <c r="AN390" s="8">
        <f t="shared" si="350"/>
        <v>11785396.619269848</v>
      </c>
    </row>
    <row r="391" spans="1:40" x14ac:dyDescent="0.3">
      <c r="A391" s="11" t="s">
        <v>62</v>
      </c>
      <c r="B391" s="8">
        <v>0</v>
      </c>
      <c r="C391" s="8">
        <v>0</v>
      </c>
      <c r="D391" s="8">
        <f t="shared" si="338"/>
        <v>0</v>
      </c>
      <c r="E391" s="8">
        <v>0</v>
      </c>
      <c r="F391" s="8">
        <v>0</v>
      </c>
      <c r="G391" s="8">
        <f t="shared" si="339"/>
        <v>0</v>
      </c>
      <c r="H391" s="8">
        <v>0</v>
      </c>
      <c r="I391" s="8">
        <v>0</v>
      </c>
      <c r="J391" s="8">
        <f t="shared" si="340"/>
        <v>0</v>
      </c>
      <c r="K391" s="8">
        <v>0</v>
      </c>
      <c r="L391" s="8">
        <v>0</v>
      </c>
      <c r="M391" s="8">
        <f t="shared" si="341"/>
        <v>0</v>
      </c>
      <c r="N391" s="8">
        <v>0</v>
      </c>
      <c r="O391" s="8">
        <v>0</v>
      </c>
      <c r="P391" s="8">
        <f t="shared" si="342"/>
        <v>0</v>
      </c>
      <c r="Q391" s="8">
        <v>0</v>
      </c>
      <c r="R391" s="8">
        <v>0</v>
      </c>
      <c r="S391" s="8">
        <f t="shared" si="343"/>
        <v>0</v>
      </c>
      <c r="T391" s="8">
        <v>0</v>
      </c>
      <c r="U391" s="8">
        <v>0</v>
      </c>
      <c r="V391" s="8">
        <f t="shared" si="344"/>
        <v>0</v>
      </c>
      <c r="W391" s="8">
        <v>0</v>
      </c>
      <c r="X391" s="8">
        <v>0</v>
      </c>
      <c r="Y391" s="8">
        <f t="shared" si="345"/>
        <v>0</v>
      </c>
      <c r="Z391" s="8">
        <v>0</v>
      </c>
      <c r="AA391" s="8">
        <v>0</v>
      </c>
      <c r="AB391" s="8">
        <f t="shared" si="346"/>
        <v>0</v>
      </c>
      <c r="AC391" s="8">
        <v>0</v>
      </c>
      <c r="AD391" s="8">
        <v>0</v>
      </c>
      <c r="AE391" s="8">
        <f t="shared" si="347"/>
        <v>0</v>
      </c>
      <c r="AF391" s="8">
        <v>0</v>
      </c>
      <c r="AG391" s="8">
        <v>0</v>
      </c>
      <c r="AH391" s="8">
        <f t="shared" si="348"/>
        <v>0</v>
      </c>
      <c r="AI391" s="8">
        <v>0</v>
      </c>
      <c r="AJ391" s="8">
        <v>0</v>
      </c>
      <c r="AK391" s="8">
        <f t="shared" si="349"/>
        <v>0</v>
      </c>
      <c r="AL391" s="8">
        <v>0</v>
      </c>
      <c r="AM391" s="8">
        <v>0</v>
      </c>
      <c r="AN391" s="8">
        <f t="shared" si="350"/>
        <v>0</v>
      </c>
    </row>
    <row r="392" spans="1:40" x14ac:dyDescent="0.3">
      <c r="A392" s="11" t="s">
        <v>61</v>
      </c>
      <c r="B392" s="8">
        <v>-905827.89999999991</v>
      </c>
      <c r="C392" s="8">
        <v>-905827.89999999991</v>
      </c>
      <c r="D392" s="8">
        <f t="shared" si="338"/>
        <v>0</v>
      </c>
      <c r="E392" s="8">
        <v>-905827.89999999991</v>
      </c>
      <c r="F392" s="8">
        <v>-905827.89999999991</v>
      </c>
      <c r="G392" s="8">
        <f t="shared" si="339"/>
        <v>0</v>
      </c>
      <c r="H392" s="8">
        <v>-905827.89999999991</v>
      </c>
      <c r="I392" s="8">
        <v>-905827.89999999991</v>
      </c>
      <c r="J392" s="8">
        <f t="shared" si="340"/>
        <v>0</v>
      </c>
      <c r="K392" s="8">
        <v>-905827.89999999991</v>
      </c>
      <c r="L392" s="8">
        <v>-905827.89999999991</v>
      </c>
      <c r="M392" s="8">
        <f t="shared" si="341"/>
        <v>0</v>
      </c>
      <c r="N392" s="8">
        <v>-905827.89999999991</v>
      </c>
      <c r="O392" s="8">
        <v>-905827.89999999991</v>
      </c>
      <c r="P392" s="8">
        <f t="shared" si="342"/>
        <v>0</v>
      </c>
      <c r="Q392" s="8">
        <v>-905827.89999999991</v>
      </c>
      <c r="R392" s="8">
        <v>-905827.89999999991</v>
      </c>
      <c r="S392" s="8">
        <f t="shared" si="343"/>
        <v>0</v>
      </c>
      <c r="T392" s="8">
        <v>-905827.89999999991</v>
      </c>
      <c r="U392" s="8">
        <v>-905827.89999999991</v>
      </c>
      <c r="V392" s="8">
        <f t="shared" si="344"/>
        <v>0</v>
      </c>
      <c r="W392" s="8">
        <v>-905827.89999999991</v>
      </c>
      <c r="X392" s="8">
        <v>-905827.89999999991</v>
      </c>
      <c r="Y392" s="8">
        <f t="shared" si="345"/>
        <v>0</v>
      </c>
      <c r="Z392" s="8">
        <v>-905827.89999999991</v>
      </c>
      <c r="AA392" s="8">
        <v>-905827.89999999991</v>
      </c>
      <c r="AB392" s="8">
        <f t="shared" si="346"/>
        <v>0</v>
      </c>
      <c r="AC392" s="8">
        <v>-905827.89999999991</v>
      </c>
      <c r="AD392" s="8">
        <v>-905827.89999999991</v>
      </c>
      <c r="AE392" s="8">
        <f t="shared" si="347"/>
        <v>0</v>
      </c>
      <c r="AF392" s="8">
        <v>-905827.89999999991</v>
      </c>
      <c r="AG392" s="8">
        <v>-905827.89999999991</v>
      </c>
      <c r="AH392" s="8">
        <f t="shared" si="348"/>
        <v>0</v>
      </c>
      <c r="AI392" s="8">
        <v>-905827.89999999991</v>
      </c>
      <c r="AJ392" s="8">
        <v>-905827.89999999991</v>
      </c>
      <c r="AK392" s="8">
        <f t="shared" si="349"/>
        <v>0</v>
      </c>
      <c r="AL392" s="8">
        <v>-10869934.800000001</v>
      </c>
      <c r="AM392" s="8">
        <v>-10869934.800000001</v>
      </c>
      <c r="AN392" s="8">
        <f t="shared" si="350"/>
        <v>0</v>
      </c>
    </row>
    <row r="393" spans="1:40" ht="15" x14ac:dyDescent="0.25">
      <c r="A393" s="11" t="s">
        <v>127</v>
      </c>
      <c r="B393" s="8">
        <v>0</v>
      </c>
      <c r="C393" s="8">
        <v>0</v>
      </c>
      <c r="D393" s="8">
        <f t="shared" si="338"/>
        <v>0</v>
      </c>
      <c r="E393" s="8">
        <v>0</v>
      </c>
      <c r="F393" s="8">
        <v>0</v>
      </c>
      <c r="G393" s="8">
        <f t="shared" si="339"/>
        <v>0</v>
      </c>
      <c r="H393" s="8">
        <v>0</v>
      </c>
      <c r="I393" s="8">
        <v>0</v>
      </c>
      <c r="J393" s="8">
        <f t="shared" si="340"/>
        <v>0</v>
      </c>
      <c r="K393" s="8">
        <v>0</v>
      </c>
      <c r="L393" s="8">
        <v>0</v>
      </c>
      <c r="M393" s="8">
        <f t="shared" si="341"/>
        <v>0</v>
      </c>
      <c r="N393" s="8">
        <v>0</v>
      </c>
      <c r="O393" s="8">
        <v>0</v>
      </c>
      <c r="P393" s="8">
        <f t="shared" si="342"/>
        <v>0</v>
      </c>
      <c r="Q393" s="8">
        <v>0</v>
      </c>
      <c r="R393" s="8">
        <v>0</v>
      </c>
      <c r="S393" s="8">
        <f t="shared" si="343"/>
        <v>0</v>
      </c>
      <c r="T393" s="8">
        <v>0</v>
      </c>
      <c r="U393" s="8">
        <v>0</v>
      </c>
      <c r="V393" s="8">
        <f t="shared" si="344"/>
        <v>0</v>
      </c>
      <c r="W393" s="8">
        <v>0</v>
      </c>
      <c r="X393" s="8">
        <v>0</v>
      </c>
      <c r="Y393" s="8">
        <f t="shared" si="345"/>
        <v>0</v>
      </c>
      <c r="Z393" s="8">
        <v>0</v>
      </c>
      <c r="AA393" s="8">
        <v>0</v>
      </c>
      <c r="AB393" s="8">
        <f t="shared" si="346"/>
        <v>0</v>
      </c>
      <c r="AC393" s="8">
        <v>0</v>
      </c>
      <c r="AD393" s="8">
        <v>0</v>
      </c>
      <c r="AE393" s="8">
        <f t="shared" si="347"/>
        <v>0</v>
      </c>
      <c r="AF393" s="8">
        <v>0</v>
      </c>
      <c r="AG393" s="8">
        <v>0</v>
      </c>
      <c r="AH393" s="8">
        <f t="shared" si="348"/>
        <v>0</v>
      </c>
      <c r="AI393" s="8">
        <v>0</v>
      </c>
      <c r="AJ393" s="8">
        <v>0</v>
      </c>
      <c r="AK393" s="8">
        <f t="shared" si="349"/>
        <v>0</v>
      </c>
      <c r="AL393" s="8">
        <v>0</v>
      </c>
      <c r="AM393" s="8">
        <v>0</v>
      </c>
      <c r="AN393" s="8">
        <f t="shared" si="350"/>
        <v>0</v>
      </c>
    </row>
    <row r="395" spans="1:40" x14ac:dyDescent="0.3">
      <c r="A395" s="10" t="s">
        <v>126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</row>
    <row r="396" spans="1:40" x14ac:dyDescent="0.3">
      <c r="A396" s="11" t="s">
        <v>54</v>
      </c>
      <c r="B396" s="8">
        <v>1.6808333333333335E-2</v>
      </c>
      <c r="C396" s="8">
        <v>8.9999999999999993E-3</v>
      </c>
      <c r="D396" s="8">
        <f>B396 - C396</f>
        <v>7.8083333333333355E-3</v>
      </c>
      <c r="E396" s="8">
        <v>1.6808333333333335E-2</v>
      </c>
      <c r="F396" s="8">
        <v>8.9999999999999993E-3</v>
      </c>
      <c r="G396" s="8">
        <f>E396 - F396</f>
        <v>7.8083333333333355E-3</v>
      </c>
      <c r="H396" s="8">
        <v>1.6808333333333335E-2</v>
      </c>
      <c r="I396" s="8">
        <v>8.9999999999999993E-3</v>
      </c>
      <c r="J396" s="8">
        <f>H396 - I396</f>
        <v>7.8083333333333355E-3</v>
      </c>
      <c r="K396" s="8">
        <v>1.6808333333333335E-2</v>
      </c>
      <c r="L396" s="8">
        <v>8.9999999999999993E-3</v>
      </c>
      <c r="M396" s="8">
        <f>K396 - L396</f>
        <v>7.8083333333333355E-3</v>
      </c>
      <c r="N396" s="8">
        <v>1.6808333333333335E-2</v>
      </c>
      <c r="O396" s="8">
        <v>8.9999999999999993E-3</v>
      </c>
      <c r="P396" s="8">
        <f>N396 - O396</f>
        <v>7.8083333333333355E-3</v>
      </c>
      <c r="Q396" s="8">
        <v>1.6808333333333335E-2</v>
      </c>
      <c r="R396" s="8">
        <v>8.9999999999999993E-3</v>
      </c>
      <c r="S396" s="8">
        <f>Q396 - R396</f>
        <v>7.8083333333333355E-3</v>
      </c>
      <c r="T396" s="8">
        <v>1.6808333333333335E-2</v>
      </c>
      <c r="U396" s="8">
        <v>8.9999999999999993E-3</v>
      </c>
      <c r="V396" s="8">
        <f>T396 - U396</f>
        <v>7.8083333333333355E-3</v>
      </c>
      <c r="W396" s="8">
        <v>1.6808333333333335E-2</v>
      </c>
      <c r="X396" s="8">
        <v>8.9999999999999993E-3</v>
      </c>
      <c r="Y396" s="8">
        <f>W396 - X396</f>
        <v>7.8083333333333355E-3</v>
      </c>
      <c r="Z396" s="8">
        <v>1.6808333333333335E-2</v>
      </c>
      <c r="AA396" s="8">
        <v>8.9999999999999993E-3</v>
      </c>
      <c r="AB396" s="8">
        <f>Z396 - AA396</f>
        <v>7.8083333333333355E-3</v>
      </c>
      <c r="AC396" s="8">
        <v>1.6808333333333335E-2</v>
      </c>
      <c r="AD396" s="8">
        <v>8.9999999999999993E-3</v>
      </c>
      <c r="AE396" s="8">
        <f>AC396 - AD396</f>
        <v>7.8083333333333355E-3</v>
      </c>
      <c r="AF396" s="8">
        <v>1.6808333333333335E-2</v>
      </c>
      <c r="AG396" s="8">
        <v>8.9999999999999993E-3</v>
      </c>
      <c r="AH396" s="8">
        <f>AF396 - AG396</f>
        <v>7.8083333333333355E-3</v>
      </c>
      <c r="AI396" s="8">
        <v>1.6808333333333335E-2</v>
      </c>
      <c r="AJ396" s="8">
        <v>8.9999999999999993E-3</v>
      </c>
      <c r="AK396" s="8">
        <f>AI396 - AJ396</f>
        <v>7.8083333333333355E-3</v>
      </c>
      <c r="AL396" s="8">
        <v>1.6808333333333335E-2</v>
      </c>
      <c r="AM396" s="8">
        <v>8.9999999999999993E-3</v>
      </c>
      <c r="AN396" s="8">
        <f>AL396 - AM396</f>
        <v>7.8083333333333355E-3</v>
      </c>
    </row>
    <row r="397" spans="1:40" x14ac:dyDescent="0.3">
      <c r="A397" s="11" t="s">
        <v>16</v>
      </c>
      <c r="B397" s="8">
        <v>5076.1320337499992</v>
      </c>
      <c r="C397" s="8">
        <v>2397.6814949999998</v>
      </c>
      <c r="D397" s="8">
        <f>B397 - C397</f>
        <v>2678.4505387499994</v>
      </c>
      <c r="E397" s="8">
        <v>5076.1320337499992</v>
      </c>
      <c r="F397" s="8">
        <v>2397.6814949999998</v>
      </c>
      <c r="G397" s="8">
        <f>E397 - F397</f>
        <v>2678.4505387499994</v>
      </c>
      <c r="H397" s="8">
        <v>5076.1320337499992</v>
      </c>
      <c r="I397" s="8">
        <v>2397.6814949999998</v>
      </c>
      <c r="J397" s="8">
        <f>H397 - I397</f>
        <v>2678.4505387499994</v>
      </c>
      <c r="K397" s="8">
        <v>5076.1320337499992</v>
      </c>
      <c r="L397" s="8">
        <v>2397.6814949999998</v>
      </c>
      <c r="M397" s="8">
        <f>K397 - L397</f>
        <v>2678.4505387499994</v>
      </c>
      <c r="N397" s="8">
        <v>5076.1320337499992</v>
      </c>
      <c r="O397" s="8">
        <v>2397.6814949999998</v>
      </c>
      <c r="P397" s="8">
        <f>N397 - O397</f>
        <v>2678.4505387499994</v>
      </c>
      <c r="Q397" s="8">
        <v>5076.1320337499992</v>
      </c>
      <c r="R397" s="8">
        <v>2397.6814949999998</v>
      </c>
      <c r="S397" s="8">
        <f>Q397 - R397</f>
        <v>2678.4505387499994</v>
      </c>
      <c r="T397" s="8">
        <v>5076.1320337499992</v>
      </c>
      <c r="U397" s="8">
        <v>2397.6814949999998</v>
      </c>
      <c r="V397" s="8">
        <f>T397 - U397</f>
        <v>2678.4505387499994</v>
      </c>
      <c r="W397" s="8">
        <v>5076.1320337499992</v>
      </c>
      <c r="X397" s="8">
        <v>2397.6814949999998</v>
      </c>
      <c r="Y397" s="8">
        <f>W397 - X397</f>
        <v>2678.4505387499994</v>
      </c>
      <c r="Z397" s="8">
        <v>5076.1320337499992</v>
      </c>
      <c r="AA397" s="8">
        <v>2397.6814949999998</v>
      </c>
      <c r="AB397" s="8">
        <f>Z397 - AA397</f>
        <v>2678.4505387499994</v>
      </c>
      <c r="AC397" s="8">
        <v>5076.1320337499992</v>
      </c>
      <c r="AD397" s="8">
        <v>2397.6814949999998</v>
      </c>
      <c r="AE397" s="8">
        <f>AC397 - AD397</f>
        <v>2678.4505387499994</v>
      </c>
      <c r="AF397" s="8">
        <v>5076.1320337499992</v>
      </c>
      <c r="AG397" s="8">
        <v>2397.6814949999998</v>
      </c>
      <c r="AH397" s="8">
        <f>AF397 - AG397</f>
        <v>2678.4505387499994</v>
      </c>
      <c r="AI397" s="8">
        <v>5076.1320337499992</v>
      </c>
      <c r="AJ397" s="8">
        <v>2397.6814949999998</v>
      </c>
      <c r="AK397" s="8">
        <f>AI397 - AJ397</f>
        <v>2678.4505387499994</v>
      </c>
      <c r="AL397" s="8">
        <v>60913.584404999987</v>
      </c>
      <c r="AM397" s="8">
        <v>28772.177939999998</v>
      </c>
      <c r="AN397" s="8">
        <f>AL397 - AM397</f>
        <v>32141.406464999989</v>
      </c>
    </row>
    <row r="398" spans="1:40" x14ac:dyDescent="0.3">
      <c r="A398" s="11" t="s">
        <v>19</v>
      </c>
      <c r="B398" s="8">
        <v>-126.13802258333332</v>
      </c>
      <c r="C398" s="8">
        <v>-54.358634999999985</v>
      </c>
      <c r="D398" s="8">
        <f>B398 - C398</f>
        <v>-71.779387583333346</v>
      </c>
      <c r="E398" s="8">
        <v>-126.13802258333332</v>
      </c>
      <c r="F398" s="8">
        <v>-54.358634999999985</v>
      </c>
      <c r="G398" s="8">
        <f>E398 - F398</f>
        <v>-71.779387583333346</v>
      </c>
      <c r="H398" s="8">
        <v>-126.13802258333332</v>
      </c>
      <c r="I398" s="8">
        <v>-54.358634999999985</v>
      </c>
      <c r="J398" s="8">
        <f>H398 - I398</f>
        <v>-71.779387583333346</v>
      </c>
      <c r="K398" s="8">
        <v>-126.13802258333332</v>
      </c>
      <c r="L398" s="8">
        <v>-54.358634999999985</v>
      </c>
      <c r="M398" s="8">
        <f>K398 - L398</f>
        <v>-71.779387583333346</v>
      </c>
      <c r="N398" s="8">
        <v>-126.13802258333332</v>
      </c>
      <c r="O398" s="8">
        <v>-54.358634999999985</v>
      </c>
      <c r="P398" s="8">
        <f>N398 - O398</f>
        <v>-71.779387583333346</v>
      </c>
      <c r="Q398" s="8">
        <v>-126.13802258333332</v>
      </c>
      <c r="R398" s="8">
        <v>-54.358634999999985</v>
      </c>
      <c r="S398" s="8">
        <f>Q398 - R398</f>
        <v>-71.779387583333346</v>
      </c>
      <c r="T398" s="8">
        <v>-126.13802258333332</v>
      </c>
      <c r="U398" s="8">
        <v>-54.358634999999985</v>
      </c>
      <c r="V398" s="8">
        <f>T398 - U398</f>
        <v>-71.779387583333346</v>
      </c>
      <c r="W398" s="8">
        <v>-126.13802258333332</v>
      </c>
      <c r="X398" s="8">
        <v>-54.358634999999985</v>
      </c>
      <c r="Y398" s="8">
        <f>W398 - X398</f>
        <v>-71.779387583333346</v>
      </c>
      <c r="Z398" s="8">
        <v>-126.13802258333332</v>
      </c>
      <c r="AA398" s="8">
        <v>-54.358634999999985</v>
      </c>
      <c r="AB398" s="8">
        <f>Z398 - AA398</f>
        <v>-71.779387583333346</v>
      </c>
      <c r="AC398" s="8">
        <v>-126.13802258333332</v>
      </c>
      <c r="AD398" s="8">
        <v>-54.358634999999985</v>
      </c>
      <c r="AE398" s="8">
        <f>AC398 - AD398</f>
        <v>-71.779387583333346</v>
      </c>
      <c r="AF398" s="8">
        <v>-126.13802258333332</v>
      </c>
      <c r="AG398" s="8">
        <v>-54.358634999999985</v>
      </c>
      <c r="AH398" s="8">
        <f>AF398 - AG398</f>
        <v>-71.779387583333346</v>
      </c>
      <c r="AI398" s="8">
        <v>-126.13802258333332</v>
      </c>
      <c r="AJ398" s="8">
        <v>-54.358634999999985</v>
      </c>
      <c r="AK398" s="8">
        <f>AI398 - AJ398</f>
        <v>-71.779387583333346</v>
      </c>
      <c r="AL398" s="8">
        <v>-1513.6562709999994</v>
      </c>
      <c r="AM398" s="8">
        <v>-652.30361999999991</v>
      </c>
      <c r="AN398" s="8">
        <f>AL398 - AM398</f>
        <v>-861.35265099999947</v>
      </c>
    </row>
    <row r="399" spans="1:40" x14ac:dyDescent="0.3">
      <c r="A399" s="11" t="s">
        <v>53</v>
      </c>
      <c r="B399" s="8">
        <v>1598454.33</v>
      </c>
      <c r="C399" s="8">
        <v>1598454.33</v>
      </c>
      <c r="D399" s="8">
        <f>B399 - C399</f>
        <v>0</v>
      </c>
      <c r="E399" s="8">
        <v>1598454.33</v>
      </c>
      <c r="F399" s="8">
        <v>1598454.33</v>
      </c>
      <c r="G399" s="8">
        <f>E399 - F399</f>
        <v>0</v>
      </c>
      <c r="H399" s="8">
        <v>1598454.33</v>
      </c>
      <c r="I399" s="8">
        <v>1598454.33</v>
      </c>
      <c r="J399" s="8">
        <f>H399 - I399</f>
        <v>0</v>
      </c>
      <c r="K399" s="8">
        <v>1598454.33</v>
      </c>
      <c r="L399" s="8">
        <v>1598454.33</v>
      </c>
      <c r="M399" s="8">
        <f>K399 - L399</f>
        <v>0</v>
      </c>
      <c r="N399" s="8">
        <v>1598454.33</v>
      </c>
      <c r="O399" s="8">
        <v>1598454.33</v>
      </c>
      <c r="P399" s="8">
        <f>N399 - O399</f>
        <v>0</v>
      </c>
      <c r="Q399" s="8">
        <v>1598454.33</v>
      </c>
      <c r="R399" s="8">
        <v>1598454.33</v>
      </c>
      <c r="S399" s="8">
        <f>Q399 - R399</f>
        <v>0</v>
      </c>
      <c r="T399" s="8">
        <v>1598454.33</v>
      </c>
      <c r="U399" s="8">
        <v>1598454.33</v>
      </c>
      <c r="V399" s="8">
        <f>T399 - U399</f>
        <v>0</v>
      </c>
      <c r="W399" s="8">
        <v>1598454.33</v>
      </c>
      <c r="X399" s="8">
        <v>1598454.33</v>
      </c>
      <c r="Y399" s="8">
        <f>W399 - X399</f>
        <v>0</v>
      </c>
      <c r="Z399" s="8">
        <v>1598454.33</v>
      </c>
      <c r="AA399" s="8">
        <v>1598454.33</v>
      </c>
      <c r="AB399" s="8">
        <f>Z399 - AA399</f>
        <v>0</v>
      </c>
      <c r="AC399" s="8">
        <v>1598454.33</v>
      </c>
      <c r="AD399" s="8">
        <v>1598454.33</v>
      </c>
      <c r="AE399" s="8">
        <f>AC399 - AD399</f>
        <v>0</v>
      </c>
      <c r="AF399" s="8">
        <v>1598454.33</v>
      </c>
      <c r="AG399" s="8">
        <v>1598454.33</v>
      </c>
      <c r="AH399" s="8">
        <f>AF399 - AG399</f>
        <v>0</v>
      </c>
      <c r="AI399" s="8">
        <v>1598454.33</v>
      </c>
      <c r="AJ399" s="8">
        <v>1598454.33</v>
      </c>
      <c r="AK399" s="8">
        <f>AI399 - AJ399</f>
        <v>0</v>
      </c>
      <c r="AL399" s="8">
        <v>1598454.33</v>
      </c>
      <c r="AM399" s="8">
        <v>1598454.33</v>
      </c>
      <c r="AN399" s="8">
        <f>AL399 - AM399</f>
        <v>0</v>
      </c>
    </row>
    <row r="400" spans="1:40" x14ac:dyDescent="0.3">
      <c r="A400" s="11" t="s">
        <v>52</v>
      </c>
      <c r="B400" s="8">
        <v>221764.32445875002</v>
      </c>
      <c r="C400" s="8">
        <v>219085.87392000001</v>
      </c>
      <c r="D400" s="8">
        <f>B400 - C400</f>
        <v>2678.4505387500103</v>
      </c>
      <c r="E400" s="8">
        <v>226840.45649250003</v>
      </c>
      <c r="F400" s="8">
        <v>221483.55541500001</v>
      </c>
      <c r="G400" s="8">
        <f>E400 - F400</f>
        <v>5356.9010775000206</v>
      </c>
      <c r="H400" s="8">
        <v>231916.58852625001</v>
      </c>
      <c r="I400" s="8">
        <v>223881.23690999998</v>
      </c>
      <c r="J400" s="8">
        <f>H400 - I400</f>
        <v>8035.3516162500309</v>
      </c>
      <c r="K400" s="8">
        <v>236992.72056000002</v>
      </c>
      <c r="L400" s="8">
        <v>226278.918405</v>
      </c>
      <c r="M400" s="8">
        <f>K400 - L400</f>
        <v>10713.802155000012</v>
      </c>
      <c r="N400" s="8">
        <v>242068.85259375005</v>
      </c>
      <c r="O400" s="8">
        <v>228676.5999</v>
      </c>
      <c r="P400" s="8">
        <f>N400 - O400</f>
        <v>13392.252693750052</v>
      </c>
      <c r="Q400" s="8">
        <v>247144.98462750003</v>
      </c>
      <c r="R400" s="8">
        <v>231074.281395</v>
      </c>
      <c r="S400" s="8">
        <f>Q400 - R400</f>
        <v>16070.703232500033</v>
      </c>
      <c r="T400" s="8">
        <v>252221.11666125001</v>
      </c>
      <c r="U400" s="8">
        <v>233471.96289</v>
      </c>
      <c r="V400" s="8">
        <f>T400 - U400</f>
        <v>18749.153771250014</v>
      </c>
      <c r="W400" s="8">
        <v>257297.24869500005</v>
      </c>
      <c r="X400" s="8">
        <v>235869.64438499999</v>
      </c>
      <c r="Y400" s="8">
        <f>W400 - X400</f>
        <v>21427.604310000053</v>
      </c>
      <c r="Z400" s="8">
        <v>262373.38072875002</v>
      </c>
      <c r="AA400" s="8">
        <v>238267.32588000002</v>
      </c>
      <c r="AB400" s="8">
        <f>Z400 - AA400</f>
        <v>24106.054848750005</v>
      </c>
      <c r="AC400" s="8">
        <v>267449.51276250009</v>
      </c>
      <c r="AD400" s="8">
        <v>240665.00737499999</v>
      </c>
      <c r="AE400" s="8">
        <f>AC400 - AD400</f>
        <v>26784.505387500103</v>
      </c>
      <c r="AF400" s="8">
        <v>272525.64479625004</v>
      </c>
      <c r="AG400" s="8">
        <v>243062.68887000001</v>
      </c>
      <c r="AH400" s="8">
        <f>AF400 - AG400</f>
        <v>29462.955926250026</v>
      </c>
      <c r="AI400" s="8">
        <v>277601.7768300001</v>
      </c>
      <c r="AJ400" s="8">
        <v>245460.37036500001</v>
      </c>
      <c r="AK400" s="8">
        <f>AI400 - AJ400</f>
        <v>32141.406465000095</v>
      </c>
      <c r="AL400" s="8">
        <v>277601.7768300001</v>
      </c>
      <c r="AM400" s="8">
        <v>245460.37036500001</v>
      </c>
      <c r="AN400" s="8">
        <f>AL400 - AM400</f>
        <v>32141.406465000095</v>
      </c>
    </row>
    <row r="402" spans="1:40" x14ac:dyDescent="0.3">
      <c r="A402" s="10" t="s">
        <v>72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</row>
    <row r="403" spans="1:40" x14ac:dyDescent="0.3">
      <c r="A403" s="11" t="s">
        <v>54</v>
      </c>
      <c r="B403" s="8">
        <v>3.6433333333333331E-2</v>
      </c>
      <c r="C403" s="8">
        <v>1.9876666666666667E-2</v>
      </c>
      <c r="D403" s="8">
        <f t="shared" ref="D403:D408" si="351">B403 - C403</f>
        <v>1.6556666666666664E-2</v>
      </c>
      <c r="E403" s="8">
        <v>3.6433333333333331E-2</v>
      </c>
      <c r="F403" s="8">
        <v>1.9876666666666667E-2</v>
      </c>
      <c r="G403" s="8">
        <f t="shared" ref="G403:G408" si="352">E403 - F403</f>
        <v>1.6556666666666664E-2</v>
      </c>
      <c r="H403" s="8">
        <v>3.6433333333333331E-2</v>
      </c>
      <c r="I403" s="8">
        <v>1.9876666666666667E-2</v>
      </c>
      <c r="J403" s="8">
        <f t="shared" ref="J403:J408" si="353">H403 - I403</f>
        <v>1.6556666666666664E-2</v>
      </c>
      <c r="K403" s="8">
        <v>3.6433333333333331E-2</v>
      </c>
      <c r="L403" s="8">
        <v>1.9876666666666667E-2</v>
      </c>
      <c r="M403" s="8">
        <f t="shared" ref="M403:M408" si="354">K403 - L403</f>
        <v>1.6556666666666664E-2</v>
      </c>
      <c r="N403" s="8">
        <v>3.6433333333333331E-2</v>
      </c>
      <c r="O403" s="8">
        <v>1.9876666666666667E-2</v>
      </c>
      <c r="P403" s="8">
        <f t="shared" ref="P403:P408" si="355">N403 - O403</f>
        <v>1.6556666666666664E-2</v>
      </c>
      <c r="Q403" s="8">
        <v>3.6433333333333331E-2</v>
      </c>
      <c r="R403" s="8">
        <v>1.9876666666666667E-2</v>
      </c>
      <c r="S403" s="8">
        <f t="shared" ref="S403:S408" si="356">Q403 - R403</f>
        <v>1.6556666666666664E-2</v>
      </c>
      <c r="T403" s="8">
        <v>3.6433333333333331E-2</v>
      </c>
      <c r="U403" s="8">
        <v>1.9876666666666667E-2</v>
      </c>
      <c r="V403" s="8">
        <f t="shared" ref="V403:V408" si="357">T403 - U403</f>
        <v>1.6556666666666664E-2</v>
      </c>
      <c r="W403" s="8">
        <v>3.6433333333333331E-2</v>
      </c>
      <c r="X403" s="8">
        <v>1.9876666666666667E-2</v>
      </c>
      <c r="Y403" s="8">
        <f t="shared" ref="Y403:Y408" si="358">W403 - X403</f>
        <v>1.6556666666666664E-2</v>
      </c>
      <c r="Z403" s="8">
        <v>3.6433333333333331E-2</v>
      </c>
      <c r="AA403" s="8">
        <v>1.9876666666666667E-2</v>
      </c>
      <c r="AB403" s="8">
        <f t="shared" ref="AB403:AB408" si="359">Z403 - AA403</f>
        <v>1.6556666666666664E-2</v>
      </c>
      <c r="AC403" s="8">
        <v>3.6433333333333331E-2</v>
      </c>
      <c r="AD403" s="8">
        <v>1.9876666666666667E-2</v>
      </c>
      <c r="AE403" s="8">
        <f t="shared" ref="AE403:AE408" si="360">AC403 - AD403</f>
        <v>1.6556666666666664E-2</v>
      </c>
      <c r="AF403" s="8">
        <v>3.6433333333333331E-2</v>
      </c>
      <c r="AG403" s="8">
        <v>1.9876666666666667E-2</v>
      </c>
      <c r="AH403" s="8">
        <f t="shared" ref="AH403:AH408" si="361">AF403 - AG403</f>
        <v>1.6556666666666664E-2</v>
      </c>
      <c r="AI403" s="8">
        <v>3.6433333333333331E-2</v>
      </c>
      <c r="AJ403" s="8">
        <v>1.9876666666666667E-2</v>
      </c>
      <c r="AK403" s="8">
        <f t="shared" ref="AK403:AK408" si="362">AI403 - AJ403</f>
        <v>1.6556666666666664E-2</v>
      </c>
      <c r="AL403" s="8">
        <v>3.6433333333333331E-2</v>
      </c>
      <c r="AM403" s="8">
        <v>1.9876666666666667E-2</v>
      </c>
      <c r="AN403" s="8">
        <f t="shared" ref="AN403:AN408" si="363">AL403 - AM403</f>
        <v>1.6556666666666664E-2</v>
      </c>
    </row>
    <row r="404" spans="1:40" x14ac:dyDescent="0.3">
      <c r="A404" s="11" t="s">
        <v>16</v>
      </c>
      <c r="B404" s="8">
        <v>2145774.2859815001</v>
      </c>
      <c r="C404" s="8">
        <v>1026488.5977583334</v>
      </c>
      <c r="D404" s="8">
        <f t="shared" si="351"/>
        <v>1119285.6882231666</v>
      </c>
      <c r="E404" s="8">
        <v>2145774.2859815001</v>
      </c>
      <c r="F404" s="8">
        <v>1026488.5977583334</v>
      </c>
      <c r="G404" s="8">
        <f t="shared" si="352"/>
        <v>1119285.6882231666</v>
      </c>
      <c r="H404" s="8">
        <v>2145774.2859815001</v>
      </c>
      <c r="I404" s="8">
        <v>1026488.5977583334</v>
      </c>
      <c r="J404" s="8">
        <f t="shared" si="353"/>
        <v>1119285.6882231666</v>
      </c>
      <c r="K404" s="8">
        <v>2145774.2859815001</v>
      </c>
      <c r="L404" s="8">
        <v>1026488.5977583334</v>
      </c>
      <c r="M404" s="8">
        <f t="shared" si="354"/>
        <v>1119285.6882231666</v>
      </c>
      <c r="N404" s="8">
        <v>2145774.2859815001</v>
      </c>
      <c r="O404" s="8">
        <v>1026488.5977583334</v>
      </c>
      <c r="P404" s="8">
        <f t="shared" si="355"/>
        <v>1119285.6882231666</v>
      </c>
      <c r="Q404" s="8">
        <v>2145774.2859815001</v>
      </c>
      <c r="R404" s="8">
        <v>1026488.5977583334</v>
      </c>
      <c r="S404" s="8">
        <f t="shared" si="356"/>
        <v>1119285.6882231666</v>
      </c>
      <c r="T404" s="8">
        <v>2145774.2859815001</v>
      </c>
      <c r="U404" s="8">
        <v>1026488.5977583334</v>
      </c>
      <c r="V404" s="8">
        <f t="shared" si="357"/>
        <v>1119285.6882231666</v>
      </c>
      <c r="W404" s="8">
        <v>2145774.2859815001</v>
      </c>
      <c r="X404" s="8">
        <v>1026488.5977583334</v>
      </c>
      <c r="Y404" s="8">
        <f t="shared" si="358"/>
        <v>1119285.6882231666</v>
      </c>
      <c r="Z404" s="8">
        <v>2145774.2859815001</v>
      </c>
      <c r="AA404" s="8">
        <v>1026488.5977583334</v>
      </c>
      <c r="AB404" s="8">
        <f t="shared" si="359"/>
        <v>1119285.6882231666</v>
      </c>
      <c r="AC404" s="8">
        <v>2145774.2859815001</v>
      </c>
      <c r="AD404" s="8">
        <v>1026488.5977583334</v>
      </c>
      <c r="AE404" s="8">
        <f t="shared" si="360"/>
        <v>1119285.6882231666</v>
      </c>
      <c r="AF404" s="8">
        <v>2145774.2859815001</v>
      </c>
      <c r="AG404" s="8">
        <v>1026488.5977583334</v>
      </c>
      <c r="AH404" s="8">
        <f t="shared" si="361"/>
        <v>1119285.6882231666</v>
      </c>
      <c r="AI404" s="8">
        <v>2145774.2859815001</v>
      </c>
      <c r="AJ404" s="8">
        <v>1026488.5977583334</v>
      </c>
      <c r="AK404" s="8">
        <f t="shared" si="362"/>
        <v>1119285.6882231666</v>
      </c>
      <c r="AL404" s="8">
        <v>25749291.431777999</v>
      </c>
      <c r="AM404" s="8">
        <v>12317863.173099998</v>
      </c>
      <c r="AN404" s="8">
        <f t="shared" si="363"/>
        <v>13431428.258678</v>
      </c>
    </row>
    <row r="405" spans="1:40" x14ac:dyDescent="0.3">
      <c r="A405" s="11" t="s">
        <v>19</v>
      </c>
      <c r="B405" s="8">
        <v>-120870.38594083334</v>
      </c>
      <c r="C405" s="8">
        <v>-57811.465411666679</v>
      </c>
      <c r="D405" s="8">
        <f t="shared" si="351"/>
        <v>-63058.920529166659</v>
      </c>
      <c r="E405" s="8">
        <v>-120870.38594083334</v>
      </c>
      <c r="F405" s="8">
        <v>-57811.465411666679</v>
      </c>
      <c r="G405" s="8">
        <f t="shared" si="352"/>
        <v>-63058.920529166659</v>
      </c>
      <c r="H405" s="8">
        <v>-120870.38594083334</v>
      </c>
      <c r="I405" s="8">
        <v>-57811.465411666679</v>
      </c>
      <c r="J405" s="8">
        <f t="shared" si="353"/>
        <v>-63058.920529166659</v>
      </c>
      <c r="K405" s="8">
        <v>-120870.38594083334</v>
      </c>
      <c r="L405" s="8">
        <v>-57811.465411666679</v>
      </c>
      <c r="M405" s="8">
        <f t="shared" si="354"/>
        <v>-63058.920529166659</v>
      </c>
      <c r="N405" s="8">
        <v>-120870.38594083334</v>
      </c>
      <c r="O405" s="8">
        <v>-57811.465411666679</v>
      </c>
      <c r="P405" s="8">
        <f t="shared" si="355"/>
        <v>-63058.920529166659</v>
      </c>
      <c r="Q405" s="8">
        <v>-120870.38594083334</v>
      </c>
      <c r="R405" s="8">
        <v>-57811.465411666679</v>
      </c>
      <c r="S405" s="8">
        <f t="shared" si="356"/>
        <v>-63058.920529166659</v>
      </c>
      <c r="T405" s="8">
        <v>-120870.38594083334</v>
      </c>
      <c r="U405" s="8">
        <v>-57811.465411666679</v>
      </c>
      <c r="V405" s="8">
        <f t="shared" si="357"/>
        <v>-63058.920529166659</v>
      </c>
      <c r="W405" s="8">
        <v>-120870.38594083334</v>
      </c>
      <c r="X405" s="8">
        <v>-57811.465411666679</v>
      </c>
      <c r="Y405" s="8">
        <f t="shared" si="358"/>
        <v>-63058.920529166659</v>
      </c>
      <c r="Z405" s="8">
        <v>-120870.38594083334</v>
      </c>
      <c r="AA405" s="8">
        <v>-57811.465411666679</v>
      </c>
      <c r="AB405" s="8">
        <f t="shared" si="359"/>
        <v>-63058.920529166659</v>
      </c>
      <c r="AC405" s="8">
        <v>-120870.38594083334</v>
      </c>
      <c r="AD405" s="8">
        <v>-57811.465411666679</v>
      </c>
      <c r="AE405" s="8">
        <f t="shared" si="360"/>
        <v>-63058.920529166659</v>
      </c>
      <c r="AF405" s="8">
        <v>-120870.38594083334</v>
      </c>
      <c r="AG405" s="8">
        <v>-57811.465411666679</v>
      </c>
      <c r="AH405" s="8">
        <f t="shared" si="361"/>
        <v>-63058.920529166659</v>
      </c>
      <c r="AI405" s="8">
        <v>-120870.38594083334</v>
      </c>
      <c r="AJ405" s="8">
        <v>-57811.465411666679</v>
      </c>
      <c r="AK405" s="8">
        <f t="shared" si="362"/>
        <v>-63058.920529166659</v>
      </c>
      <c r="AL405" s="8">
        <v>-1450444.6312899999</v>
      </c>
      <c r="AM405" s="8">
        <v>-693737.58493999997</v>
      </c>
      <c r="AN405" s="8">
        <f t="shared" si="363"/>
        <v>-756707.04634999996</v>
      </c>
    </row>
    <row r="406" spans="1:40" x14ac:dyDescent="0.3">
      <c r="A406" s="11" t="s">
        <v>63</v>
      </c>
      <c r="B406" s="8">
        <v>0</v>
      </c>
      <c r="C406" s="8">
        <v>0</v>
      </c>
      <c r="D406" s="8">
        <f t="shared" si="351"/>
        <v>0</v>
      </c>
      <c r="E406" s="8">
        <v>0</v>
      </c>
      <c r="F406" s="8">
        <v>0</v>
      </c>
      <c r="G406" s="8">
        <f t="shared" si="352"/>
        <v>0</v>
      </c>
      <c r="H406" s="8">
        <v>0</v>
      </c>
      <c r="I406" s="8">
        <v>0</v>
      </c>
      <c r="J406" s="8">
        <f t="shared" si="353"/>
        <v>0</v>
      </c>
      <c r="K406" s="8">
        <v>0</v>
      </c>
      <c r="L406" s="8">
        <v>0</v>
      </c>
      <c r="M406" s="8">
        <f t="shared" si="354"/>
        <v>0</v>
      </c>
      <c r="N406" s="8">
        <v>0</v>
      </c>
      <c r="O406" s="8">
        <v>0</v>
      </c>
      <c r="P406" s="8">
        <f t="shared" si="355"/>
        <v>0</v>
      </c>
      <c r="Q406" s="8">
        <v>0</v>
      </c>
      <c r="R406" s="8">
        <v>0</v>
      </c>
      <c r="S406" s="8">
        <f t="shared" si="356"/>
        <v>0</v>
      </c>
      <c r="T406" s="8">
        <v>0</v>
      </c>
      <c r="U406" s="8">
        <v>0</v>
      </c>
      <c r="V406" s="8">
        <f t="shared" si="357"/>
        <v>0</v>
      </c>
      <c r="W406" s="8">
        <v>0</v>
      </c>
      <c r="X406" s="8">
        <v>0</v>
      </c>
      <c r="Y406" s="8">
        <f t="shared" si="358"/>
        <v>0</v>
      </c>
      <c r="Z406" s="8">
        <v>0</v>
      </c>
      <c r="AA406" s="8">
        <v>0</v>
      </c>
      <c r="AB406" s="8">
        <f t="shared" si="359"/>
        <v>0</v>
      </c>
      <c r="AC406" s="8">
        <v>0</v>
      </c>
      <c r="AD406" s="8">
        <v>0</v>
      </c>
      <c r="AE406" s="8">
        <f t="shared" si="360"/>
        <v>0</v>
      </c>
      <c r="AF406" s="8">
        <v>0</v>
      </c>
      <c r="AG406" s="8">
        <v>0</v>
      </c>
      <c r="AH406" s="8">
        <f t="shared" si="361"/>
        <v>0</v>
      </c>
      <c r="AI406" s="8">
        <v>0</v>
      </c>
      <c r="AJ406" s="8">
        <v>0</v>
      </c>
      <c r="AK406" s="8">
        <f t="shared" si="362"/>
        <v>0</v>
      </c>
      <c r="AL406" s="8">
        <v>0</v>
      </c>
      <c r="AM406" s="8">
        <v>0</v>
      </c>
      <c r="AN406" s="8">
        <f t="shared" si="363"/>
        <v>0</v>
      </c>
    </row>
    <row r="407" spans="1:40" x14ac:dyDescent="0.3">
      <c r="A407" s="11" t="s">
        <v>53</v>
      </c>
      <c r="B407" s="8">
        <v>551061398.08000004</v>
      </c>
      <c r="C407" s="8">
        <v>551061398.08000004</v>
      </c>
      <c r="D407" s="8">
        <f t="shared" si="351"/>
        <v>0</v>
      </c>
      <c r="E407" s="8">
        <v>551061398.08000004</v>
      </c>
      <c r="F407" s="8">
        <v>551061398.08000004</v>
      </c>
      <c r="G407" s="8">
        <f t="shared" si="352"/>
        <v>0</v>
      </c>
      <c r="H407" s="8">
        <v>551061398.08000004</v>
      </c>
      <c r="I407" s="8">
        <v>551061398.08000004</v>
      </c>
      <c r="J407" s="8">
        <f t="shared" si="353"/>
        <v>0</v>
      </c>
      <c r="K407" s="8">
        <v>551061398.08000004</v>
      </c>
      <c r="L407" s="8">
        <v>551061398.08000004</v>
      </c>
      <c r="M407" s="8">
        <f t="shared" si="354"/>
        <v>0</v>
      </c>
      <c r="N407" s="8">
        <v>551061398.08000004</v>
      </c>
      <c r="O407" s="8">
        <v>551061398.08000004</v>
      </c>
      <c r="P407" s="8">
        <f t="shared" si="355"/>
        <v>0</v>
      </c>
      <c r="Q407" s="8">
        <v>551061398.08000004</v>
      </c>
      <c r="R407" s="8">
        <v>551061398.08000004</v>
      </c>
      <c r="S407" s="8">
        <f t="shared" si="356"/>
        <v>0</v>
      </c>
      <c r="T407" s="8">
        <v>551061398.08000004</v>
      </c>
      <c r="U407" s="8">
        <v>551061398.08000004</v>
      </c>
      <c r="V407" s="8">
        <f t="shared" si="357"/>
        <v>0</v>
      </c>
      <c r="W407" s="8">
        <v>551061398.08000004</v>
      </c>
      <c r="X407" s="8">
        <v>551061398.08000004</v>
      </c>
      <c r="Y407" s="8">
        <f t="shared" si="358"/>
        <v>0</v>
      </c>
      <c r="Z407" s="8">
        <v>551061398.08000004</v>
      </c>
      <c r="AA407" s="8">
        <v>551061398.08000004</v>
      </c>
      <c r="AB407" s="8">
        <f t="shared" si="359"/>
        <v>0</v>
      </c>
      <c r="AC407" s="8">
        <v>551061398.08000004</v>
      </c>
      <c r="AD407" s="8">
        <v>551061398.08000004</v>
      </c>
      <c r="AE407" s="8">
        <f t="shared" si="360"/>
        <v>0</v>
      </c>
      <c r="AF407" s="8">
        <v>551061398.08000004</v>
      </c>
      <c r="AG407" s="8">
        <v>551061398.08000004</v>
      </c>
      <c r="AH407" s="8">
        <f t="shared" si="361"/>
        <v>0</v>
      </c>
      <c r="AI407" s="8">
        <v>551061398.08000004</v>
      </c>
      <c r="AJ407" s="8">
        <v>551061398.08000004</v>
      </c>
      <c r="AK407" s="8">
        <f t="shared" si="362"/>
        <v>0</v>
      </c>
      <c r="AL407" s="8">
        <v>551061398.08000004</v>
      </c>
      <c r="AM407" s="8">
        <v>551061398.08000004</v>
      </c>
      <c r="AN407" s="8">
        <f t="shared" si="363"/>
        <v>0</v>
      </c>
    </row>
    <row r="408" spans="1:40" x14ac:dyDescent="0.3">
      <c r="A408" s="11" t="s">
        <v>52</v>
      </c>
      <c r="B408" s="8">
        <v>60737698.782356471</v>
      </c>
      <c r="C408" s="8">
        <v>59618413.094133295</v>
      </c>
      <c r="D408" s="8">
        <f t="shared" si="351"/>
        <v>1119285.6882231757</v>
      </c>
      <c r="E408" s="8">
        <v>62883473.068337969</v>
      </c>
      <c r="F408" s="8">
        <v>60644901.691891626</v>
      </c>
      <c r="G408" s="8">
        <f t="shared" si="352"/>
        <v>2238571.376446344</v>
      </c>
      <c r="H408" s="8">
        <v>65029247.354319461</v>
      </c>
      <c r="I408" s="8">
        <v>61671390.289649956</v>
      </c>
      <c r="J408" s="8">
        <f t="shared" si="353"/>
        <v>3357857.0646695048</v>
      </c>
      <c r="K408" s="8">
        <v>67175021.640300959</v>
      </c>
      <c r="L408" s="8">
        <v>62697878.887408286</v>
      </c>
      <c r="M408" s="8">
        <f t="shared" si="354"/>
        <v>4477142.752892673</v>
      </c>
      <c r="N408" s="8">
        <v>69320795.926282465</v>
      </c>
      <c r="O408" s="8">
        <v>63724367.485166624</v>
      </c>
      <c r="P408" s="8">
        <f t="shared" si="355"/>
        <v>5596428.4411158413</v>
      </c>
      <c r="Q408" s="8">
        <v>71466570.212263957</v>
      </c>
      <c r="R408" s="8">
        <v>64750856.082924955</v>
      </c>
      <c r="S408" s="8">
        <f t="shared" si="356"/>
        <v>6715714.1293390021</v>
      </c>
      <c r="T408" s="8">
        <v>73612344.498245448</v>
      </c>
      <c r="U408" s="8">
        <v>65777344.680683278</v>
      </c>
      <c r="V408" s="8">
        <f t="shared" si="357"/>
        <v>7834999.8175621703</v>
      </c>
      <c r="W408" s="8">
        <v>75758118.784226954</v>
      </c>
      <c r="X408" s="8">
        <v>66803833.278441608</v>
      </c>
      <c r="Y408" s="8">
        <f t="shared" si="358"/>
        <v>8954285.505785346</v>
      </c>
      <c r="Z408" s="8">
        <v>77903893.07020846</v>
      </c>
      <c r="AA408" s="8">
        <v>67830321.876199946</v>
      </c>
      <c r="AB408" s="8">
        <f t="shared" si="359"/>
        <v>10073571.194008514</v>
      </c>
      <c r="AC408" s="8">
        <v>80049667.356189951</v>
      </c>
      <c r="AD408" s="8">
        <v>68856810.473958269</v>
      </c>
      <c r="AE408" s="8">
        <f t="shared" si="360"/>
        <v>11192856.882231683</v>
      </c>
      <c r="AF408" s="8">
        <v>82195441.642171443</v>
      </c>
      <c r="AG408" s="8">
        <v>69883299.071716607</v>
      </c>
      <c r="AH408" s="8">
        <f t="shared" si="361"/>
        <v>12312142.570454836</v>
      </c>
      <c r="AI408" s="8">
        <v>84341215.928152949</v>
      </c>
      <c r="AJ408" s="8">
        <v>70909787.66947493</v>
      </c>
      <c r="AK408" s="8">
        <f t="shared" si="362"/>
        <v>13431428.258678019</v>
      </c>
      <c r="AL408" s="8">
        <v>84341215.928152949</v>
      </c>
      <c r="AM408" s="8">
        <v>70909787.66947493</v>
      </c>
      <c r="AN408" s="8">
        <f t="shared" si="363"/>
        <v>13431428.258678019</v>
      </c>
    </row>
    <row r="410" spans="1:40" x14ac:dyDescent="0.3">
      <c r="A410" s="10" t="s">
        <v>125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</row>
    <row r="411" spans="1:40" x14ac:dyDescent="0.3">
      <c r="A411" s="11" t="s">
        <v>54</v>
      </c>
      <c r="B411" s="8">
        <v>4.7933333333333342E-2</v>
      </c>
      <c r="C411" s="8">
        <v>3.3086666666666667E-2</v>
      </c>
      <c r="D411" s="8">
        <f t="shared" ref="D411:D416" si="364">B411 - C411</f>
        <v>1.4846666666666675E-2</v>
      </c>
      <c r="E411" s="8">
        <v>4.7933333333333342E-2</v>
      </c>
      <c r="F411" s="8">
        <v>3.3086666666666667E-2</v>
      </c>
      <c r="G411" s="8">
        <f t="shared" ref="G411:G416" si="365">E411 - F411</f>
        <v>1.4846666666666675E-2</v>
      </c>
      <c r="H411" s="8">
        <v>4.7933333333333342E-2</v>
      </c>
      <c r="I411" s="8">
        <v>3.3086666666666667E-2</v>
      </c>
      <c r="J411" s="8">
        <f t="shared" ref="J411:J416" si="366">H411 - I411</f>
        <v>1.4846666666666675E-2</v>
      </c>
      <c r="K411" s="8">
        <v>4.7933333333333342E-2</v>
      </c>
      <c r="L411" s="8">
        <v>3.3086666666666667E-2</v>
      </c>
      <c r="M411" s="8">
        <f t="shared" ref="M411:M416" si="367">K411 - L411</f>
        <v>1.4846666666666675E-2</v>
      </c>
      <c r="N411" s="8">
        <v>4.7933333333333342E-2</v>
      </c>
      <c r="O411" s="8">
        <v>3.3086666666666667E-2</v>
      </c>
      <c r="P411" s="8">
        <f t="shared" ref="P411:P416" si="368">N411 - O411</f>
        <v>1.4846666666666675E-2</v>
      </c>
      <c r="Q411" s="8">
        <v>4.7933333333333342E-2</v>
      </c>
      <c r="R411" s="8">
        <v>3.3086666666666667E-2</v>
      </c>
      <c r="S411" s="8">
        <f t="shared" ref="S411:S416" si="369">Q411 - R411</f>
        <v>1.4846666666666675E-2</v>
      </c>
      <c r="T411" s="8">
        <v>4.7933333333333342E-2</v>
      </c>
      <c r="U411" s="8">
        <v>3.3086666666666667E-2</v>
      </c>
      <c r="V411" s="8">
        <f t="shared" ref="V411:V416" si="370">T411 - U411</f>
        <v>1.4846666666666675E-2</v>
      </c>
      <c r="W411" s="8">
        <v>4.7933333333333342E-2</v>
      </c>
      <c r="X411" s="8">
        <v>3.3086666666666667E-2</v>
      </c>
      <c r="Y411" s="8">
        <f t="shared" ref="Y411:Y416" si="371">W411 - X411</f>
        <v>1.4846666666666675E-2</v>
      </c>
      <c r="Z411" s="8">
        <v>4.7933333333333342E-2</v>
      </c>
      <c r="AA411" s="8">
        <v>3.3086666666666667E-2</v>
      </c>
      <c r="AB411" s="8">
        <f t="shared" ref="AB411:AB416" si="372">Z411 - AA411</f>
        <v>1.4846666666666675E-2</v>
      </c>
      <c r="AC411" s="8">
        <v>4.7933333333333342E-2</v>
      </c>
      <c r="AD411" s="8">
        <v>3.3086666666666667E-2</v>
      </c>
      <c r="AE411" s="8">
        <f t="shared" ref="AE411:AE416" si="373">AC411 - AD411</f>
        <v>1.4846666666666675E-2</v>
      </c>
      <c r="AF411" s="8">
        <v>4.7933333333333342E-2</v>
      </c>
      <c r="AG411" s="8">
        <v>3.3086666666666667E-2</v>
      </c>
      <c r="AH411" s="8">
        <f t="shared" ref="AH411:AH416" si="374">AF411 - AG411</f>
        <v>1.4846666666666675E-2</v>
      </c>
      <c r="AI411" s="8">
        <v>4.7933333333333342E-2</v>
      </c>
      <c r="AJ411" s="8">
        <v>3.3086666666666667E-2</v>
      </c>
      <c r="AK411" s="8">
        <f t="shared" ref="AK411:AK416" si="375">AI411 - AJ411</f>
        <v>1.4846666666666675E-2</v>
      </c>
      <c r="AL411" s="8">
        <v>4.7933333333333342E-2</v>
      </c>
      <c r="AM411" s="8">
        <v>3.3086666666666667E-2</v>
      </c>
      <c r="AN411" s="8">
        <f t="shared" ref="AN411:AN416" si="376">AL411 - AM411</f>
        <v>1.4846666666666675E-2</v>
      </c>
    </row>
    <row r="412" spans="1:40" x14ac:dyDescent="0.3">
      <c r="A412" s="11" t="s">
        <v>16</v>
      </c>
      <c r="B412" s="8">
        <v>1156216.8881758333</v>
      </c>
      <c r="C412" s="8">
        <v>747276.43987333332</v>
      </c>
      <c r="D412" s="8">
        <f t="shared" si="364"/>
        <v>408940.44830249995</v>
      </c>
      <c r="E412" s="8">
        <v>1156216.8881758333</v>
      </c>
      <c r="F412" s="8">
        <v>747276.43987333332</v>
      </c>
      <c r="G412" s="8">
        <f t="shared" si="365"/>
        <v>408940.44830249995</v>
      </c>
      <c r="H412" s="8">
        <v>1156216.8881758333</v>
      </c>
      <c r="I412" s="8">
        <v>747276.43987333332</v>
      </c>
      <c r="J412" s="8">
        <f t="shared" si="366"/>
        <v>408940.44830249995</v>
      </c>
      <c r="K412" s="8">
        <v>1156216.8881758333</v>
      </c>
      <c r="L412" s="8">
        <v>747276.43987333332</v>
      </c>
      <c r="M412" s="8">
        <f t="shared" si="367"/>
        <v>408940.44830249995</v>
      </c>
      <c r="N412" s="8">
        <v>1156216.8881758333</v>
      </c>
      <c r="O412" s="8">
        <v>747276.43987333332</v>
      </c>
      <c r="P412" s="8">
        <f t="shared" si="368"/>
        <v>408940.44830249995</v>
      </c>
      <c r="Q412" s="8">
        <v>1156216.8881758333</v>
      </c>
      <c r="R412" s="8">
        <v>747276.43987333332</v>
      </c>
      <c r="S412" s="8">
        <f t="shared" si="369"/>
        <v>408940.44830249995</v>
      </c>
      <c r="T412" s="8">
        <v>1156216.8881758333</v>
      </c>
      <c r="U412" s="8">
        <v>747276.43987333332</v>
      </c>
      <c r="V412" s="8">
        <f t="shared" si="370"/>
        <v>408940.44830249995</v>
      </c>
      <c r="W412" s="8">
        <v>1156216.8881758333</v>
      </c>
      <c r="X412" s="8">
        <v>747276.43987333332</v>
      </c>
      <c r="Y412" s="8">
        <f t="shared" si="371"/>
        <v>408940.44830249995</v>
      </c>
      <c r="Z412" s="8">
        <v>1156216.8881758333</v>
      </c>
      <c r="AA412" s="8">
        <v>747276.43987333332</v>
      </c>
      <c r="AB412" s="8">
        <f t="shared" si="372"/>
        <v>408940.44830249995</v>
      </c>
      <c r="AC412" s="8">
        <v>1156216.8881758333</v>
      </c>
      <c r="AD412" s="8">
        <v>747276.43987333332</v>
      </c>
      <c r="AE412" s="8">
        <f t="shared" si="373"/>
        <v>408940.44830249995</v>
      </c>
      <c r="AF412" s="8">
        <v>1156216.8881758333</v>
      </c>
      <c r="AG412" s="8">
        <v>747276.43987333332</v>
      </c>
      <c r="AH412" s="8">
        <f t="shared" si="374"/>
        <v>408940.44830249995</v>
      </c>
      <c r="AI412" s="8">
        <v>1156216.8881758333</v>
      </c>
      <c r="AJ412" s="8">
        <v>747276.43987333332</v>
      </c>
      <c r="AK412" s="8">
        <f t="shared" si="375"/>
        <v>408940.44830249995</v>
      </c>
      <c r="AL412" s="8">
        <v>13874602.658110002</v>
      </c>
      <c r="AM412" s="8">
        <v>8967317.2784799989</v>
      </c>
      <c r="AN412" s="8">
        <f t="shared" si="376"/>
        <v>4907285.3796300031</v>
      </c>
    </row>
    <row r="413" spans="1:40" x14ac:dyDescent="0.3">
      <c r="A413" s="11" t="s">
        <v>19</v>
      </c>
      <c r="B413" s="8">
        <v>-73886.451809999984</v>
      </c>
      <c r="C413" s="8">
        <v>-47827.256903333335</v>
      </c>
      <c r="D413" s="8">
        <f t="shared" si="364"/>
        <v>-26059.194906666649</v>
      </c>
      <c r="E413" s="8">
        <v>-73886.451809999984</v>
      </c>
      <c r="F413" s="8">
        <v>-47827.256903333335</v>
      </c>
      <c r="G413" s="8">
        <f t="shared" si="365"/>
        <v>-26059.194906666649</v>
      </c>
      <c r="H413" s="8">
        <v>-73886.451809999984</v>
      </c>
      <c r="I413" s="8">
        <v>-47827.256903333335</v>
      </c>
      <c r="J413" s="8">
        <f t="shared" si="366"/>
        <v>-26059.194906666649</v>
      </c>
      <c r="K413" s="8">
        <v>-73886.451809999984</v>
      </c>
      <c r="L413" s="8">
        <v>-47827.256903333335</v>
      </c>
      <c r="M413" s="8">
        <f t="shared" si="367"/>
        <v>-26059.194906666649</v>
      </c>
      <c r="N413" s="8">
        <v>-73886.451809999984</v>
      </c>
      <c r="O413" s="8">
        <v>-47827.256903333335</v>
      </c>
      <c r="P413" s="8">
        <f t="shared" si="368"/>
        <v>-26059.194906666649</v>
      </c>
      <c r="Q413" s="8">
        <v>-73886.451809999984</v>
      </c>
      <c r="R413" s="8">
        <v>-47827.256903333335</v>
      </c>
      <c r="S413" s="8">
        <f t="shared" si="369"/>
        <v>-26059.194906666649</v>
      </c>
      <c r="T413" s="8">
        <v>-73886.451809999984</v>
      </c>
      <c r="U413" s="8">
        <v>-47827.256903333335</v>
      </c>
      <c r="V413" s="8">
        <f t="shared" si="370"/>
        <v>-26059.194906666649</v>
      </c>
      <c r="W413" s="8">
        <v>-73886.451809999984</v>
      </c>
      <c r="X413" s="8">
        <v>-47827.256903333335</v>
      </c>
      <c r="Y413" s="8">
        <f t="shared" si="371"/>
        <v>-26059.194906666649</v>
      </c>
      <c r="Z413" s="8">
        <v>-73886.451809999984</v>
      </c>
      <c r="AA413" s="8">
        <v>-47827.256903333335</v>
      </c>
      <c r="AB413" s="8">
        <f t="shared" si="372"/>
        <v>-26059.194906666649</v>
      </c>
      <c r="AC413" s="8">
        <v>-73886.451809999984</v>
      </c>
      <c r="AD413" s="8">
        <v>-47827.256903333335</v>
      </c>
      <c r="AE413" s="8">
        <f t="shared" si="373"/>
        <v>-26059.194906666649</v>
      </c>
      <c r="AF413" s="8">
        <v>-73886.451809999984</v>
      </c>
      <c r="AG413" s="8">
        <v>-47827.256903333335</v>
      </c>
      <c r="AH413" s="8">
        <f t="shared" si="374"/>
        <v>-26059.194906666649</v>
      </c>
      <c r="AI413" s="8">
        <v>-73886.451809999984</v>
      </c>
      <c r="AJ413" s="8">
        <v>-47827.256903333335</v>
      </c>
      <c r="AK413" s="8">
        <f t="shared" si="375"/>
        <v>-26059.194906666649</v>
      </c>
      <c r="AL413" s="8">
        <v>-886637.4217200001</v>
      </c>
      <c r="AM413" s="8">
        <v>-573927.08283999993</v>
      </c>
      <c r="AN413" s="8">
        <f t="shared" si="376"/>
        <v>-312710.33888000017</v>
      </c>
    </row>
    <row r="414" spans="1:40" ht="15" x14ac:dyDescent="0.25">
      <c r="A414" s="11" t="s">
        <v>63</v>
      </c>
      <c r="B414" s="8">
        <v>0</v>
      </c>
      <c r="C414" s="8">
        <v>0</v>
      </c>
      <c r="D414" s="8">
        <f t="shared" si="364"/>
        <v>0</v>
      </c>
      <c r="E414" s="8">
        <v>0</v>
      </c>
      <c r="F414" s="8">
        <v>0</v>
      </c>
      <c r="G414" s="8">
        <f t="shared" si="365"/>
        <v>0</v>
      </c>
      <c r="H414" s="8">
        <v>0</v>
      </c>
      <c r="I414" s="8">
        <v>0</v>
      </c>
      <c r="J414" s="8">
        <f t="shared" si="366"/>
        <v>0</v>
      </c>
      <c r="K414" s="8">
        <v>0</v>
      </c>
      <c r="L414" s="8">
        <v>0</v>
      </c>
      <c r="M414" s="8">
        <f t="shared" si="367"/>
        <v>0</v>
      </c>
      <c r="N414" s="8">
        <v>0</v>
      </c>
      <c r="O414" s="8">
        <v>0</v>
      </c>
      <c r="P414" s="8">
        <f t="shared" si="368"/>
        <v>0</v>
      </c>
      <c r="Q414" s="8">
        <v>0</v>
      </c>
      <c r="R414" s="8">
        <v>0</v>
      </c>
      <c r="S414" s="8">
        <f t="shared" si="369"/>
        <v>0</v>
      </c>
      <c r="T414" s="8">
        <v>0</v>
      </c>
      <c r="U414" s="8">
        <v>0</v>
      </c>
      <c r="V414" s="8">
        <f t="shared" si="370"/>
        <v>0</v>
      </c>
      <c r="W414" s="8">
        <v>0</v>
      </c>
      <c r="X414" s="8">
        <v>0</v>
      </c>
      <c r="Y414" s="8">
        <f t="shared" si="371"/>
        <v>0</v>
      </c>
      <c r="Z414" s="8">
        <v>0</v>
      </c>
      <c r="AA414" s="8">
        <v>0</v>
      </c>
      <c r="AB414" s="8">
        <f t="shared" si="372"/>
        <v>0</v>
      </c>
      <c r="AC414" s="8">
        <v>0</v>
      </c>
      <c r="AD414" s="8">
        <v>0</v>
      </c>
      <c r="AE414" s="8">
        <f t="shared" si="373"/>
        <v>0</v>
      </c>
      <c r="AF414" s="8">
        <v>0</v>
      </c>
      <c r="AG414" s="8">
        <v>0</v>
      </c>
      <c r="AH414" s="8">
        <f t="shared" si="374"/>
        <v>0</v>
      </c>
      <c r="AI414" s="8">
        <v>0</v>
      </c>
      <c r="AJ414" s="8">
        <v>0</v>
      </c>
      <c r="AK414" s="8">
        <f t="shared" si="375"/>
        <v>0</v>
      </c>
      <c r="AL414" s="8">
        <v>0</v>
      </c>
      <c r="AM414" s="8">
        <v>0</v>
      </c>
      <c r="AN414" s="8">
        <f t="shared" si="376"/>
        <v>0</v>
      </c>
    </row>
    <row r="415" spans="1:40" x14ac:dyDescent="0.3">
      <c r="A415" s="11" t="s">
        <v>53</v>
      </c>
      <c r="B415" s="8">
        <v>399888977.94000006</v>
      </c>
      <c r="C415" s="8">
        <v>399888977.94000006</v>
      </c>
      <c r="D415" s="8">
        <f t="shared" si="364"/>
        <v>0</v>
      </c>
      <c r="E415" s="8">
        <v>399888977.94000006</v>
      </c>
      <c r="F415" s="8">
        <v>399888977.94000006</v>
      </c>
      <c r="G415" s="8">
        <f t="shared" si="365"/>
        <v>0</v>
      </c>
      <c r="H415" s="8">
        <v>399888977.94000006</v>
      </c>
      <c r="I415" s="8">
        <v>399888977.94000006</v>
      </c>
      <c r="J415" s="8">
        <f t="shared" si="366"/>
        <v>0</v>
      </c>
      <c r="K415" s="8">
        <v>399888977.94000006</v>
      </c>
      <c r="L415" s="8">
        <v>399888977.94000006</v>
      </c>
      <c r="M415" s="8">
        <f t="shared" si="367"/>
        <v>0</v>
      </c>
      <c r="N415" s="8">
        <v>399888977.94000006</v>
      </c>
      <c r="O415" s="8">
        <v>399888977.94000006</v>
      </c>
      <c r="P415" s="8">
        <f t="shared" si="368"/>
        <v>0</v>
      </c>
      <c r="Q415" s="8">
        <v>399888977.94000006</v>
      </c>
      <c r="R415" s="8">
        <v>399888977.94000006</v>
      </c>
      <c r="S415" s="8">
        <f t="shared" si="369"/>
        <v>0</v>
      </c>
      <c r="T415" s="8">
        <v>399888977.94000006</v>
      </c>
      <c r="U415" s="8">
        <v>399888977.94000006</v>
      </c>
      <c r="V415" s="8">
        <f t="shared" si="370"/>
        <v>0</v>
      </c>
      <c r="W415" s="8">
        <v>399888977.94000006</v>
      </c>
      <c r="X415" s="8">
        <v>399888977.94000006</v>
      </c>
      <c r="Y415" s="8">
        <f t="shared" si="371"/>
        <v>0</v>
      </c>
      <c r="Z415" s="8">
        <v>399888977.94000006</v>
      </c>
      <c r="AA415" s="8">
        <v>399888977.94000006</v>
      </c>
      <c r="AB415" s="8">
        <f t="shared" si="372"/>
        <v>0</v>
      </c>
      <c r="AC415" s="8">
        <v>399888977.94000006</v>
      </c>
      <c r="AD415" s="8">
        <v>399888977.94000006</v>
      </c>
      <c r="AE415" s="8">
        <f t="shared" si="373"/>
        <v>0</v>
      </c>
      <c r="AF415" s="8">
        <v>399888977.94000006</v>
      </c>
      <c r="AG415" s="8">
        <v>399888977.94000006</v>
      </c>
      <c r="AH415" s="8">
        <f t="shared" si="374"/>
        <v>0</v>
      </c>
      <c r="AI415" s="8">
        <v>399888977.94000006</v>
      </c>
      <c r="AJ415" s="8">
        <v>399888977.94000006</v>
      </c>
      <c r="AK415" s="8">
        <f t="shared" si="375"/>
        <v>0</v>
      </c>
      <c r="AL415" s="8">
        <v>399888977.94000006</v>
      </c>
      <c r="AM415" s="8">
        <v>399888977.94000006</v>
      </c>
      <c r="AN415" s="8">
        <f t="shared" si="376"/>
        <v>0</v>
      </c>
    </row>
    <row r="416" spans="1:40" x14ac:dyDescent="0.3">
      <c r="A416" s="11" t="s">
        <v>52</v>
      </c>
      <c r="B416" s="8">
        <v>45576937.766275823</v>
      </c>
      <c r="C416" s="8">
        <v>45167997.317973323</v>
      </c>
      <c r="D416" s="8">
        <f t="shared" si="364"/>
        <v>408940.44830249995</v>
      </c>
      <c r="E416" s="8">
        <v>46733154.654451661</v>
      </c>
      <c r="F416" s="8">
        <v>45915273.757846668</v>
      </c>
      <c r="G416" s="8">
        <f t="shared" si="365"/>
        <v>817880.89660499245</v>
      </c>
      <c r="H416" s="8">
        <v>47889371.542627499</v>
      </c>
      <c r="I416" s="8">
        <v>46662550.197719991</v>
      </c>
      <c r="J416" s="8">
        <f t="shared" si="366"/>
        <v>1226821.3449075073</v>
      </c>
      <c r="K416" s="8">
        <v>49045588.430803329</v>
      </c>
      <c r="L416" s="8">
        <v>47409826.637593322</v>
      </c>
      <c r="M416" s="8">
        <f t="shared" si="367"/>
        <v>1635761.7932100073</v>
      </c>
      <c r="N416" s="8">
        <v>50201805.318979166</v>
      </c>
      <c r="O416" s="8">
        <v>48157103.077466659</v>
      </c>
      <c r="P416" s="8">
        <f t="shared" si="368"/>
        <v>2044702.2415125072</v>
      </c>
      <c r="Q416" s="8">
        <v>51358022.207154989</v>
      </c>
      <c r="R416" s="8">
        <v>48904379.517339997</v>
      </c>
      <c r="S416" s="8">
        <f t="shared" si="369"/>
        <v>2453642.6898149922</v>
      </c>
      <c r="T416" s="8">
        <v>52514239.095330827</v>
      </c>
      <c r="U416" s="8">
        <v>49651655.95721332</v>
      </c>
      <c r="V416" s="8">
        <f t="shared" si="370"/>
        <v>2862583.1381175071</v>
      </c>
      <c r="W416" s="8">
        <v>53670455.983506657</v>
      </c>
      <c r="X416" s="8">
        <v>50398932.397086665</v>
      </c>
      <c r="Y416" s="8">
        <f t="shared" si="371"/>
        <v>3271523.5864199921</v>
      </c>
      <c r="Z416" s="8">
        <v>54826672.871682487</v>
      </c>
      <c r="AA416" s="8">
        <v>51146208.836959995</v>
      </c>
      <c r="AB416" s="8">
        <f t="shared" si="372"/>
        <v>3680464.0347224921</v>
      </c>
      <c r="AC416" s="8">
        <v>55982889.759858325</v>
      </c>
      <c r="AD416" s="8">
        <v>51893485.276833333</v>
      </c>
      <c r="AE416" s="8">
        <f t="shared" si="373"/>
        <v>4089404.483024992</v>
      </c>
      <c r="AF416" s="8">
        <v>57139106.64803414</v>
      </c>
      <c r="AG416" s="8">
        <v>52640761.716706671</v>
      </c>
      <c r="AH416" s="8">
        <f t="shared" si="374"/>
        <v>4498344.9313274696</v>
      </c>
      <c r="AI416" s="8">
        <v>58295323.536209978</v>
      </c>
      <c r="AJ416" s="8">
        <v>53388038.156579994</v>
      </c>
      <c r="AK416" s="8">
        <f t="shared" si="375"/>
        <v>4907285.3796299845</v>
      </c>
      <c r="AL416" s="8">
        <v>58295323.536209978</v>
      </c>
      <c r="AM416" s="8">
        <v>53388038.156579994</v>
      </c>
      <c r="AN416" s="8">
        <f t="shared" si="376"/>
        <v>4907285.3796299845</v>
      </c>
    </row>
    <row r="418" spans="1:40" x14ac:dyDescent="0.3">
      <c r="A418" s="7" t="s">
        <v>69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</row>
    <row r="419" spans="1:40" x14ac:dyDescent="0.3">
      <c r="A419" s="10" t="s">
        <v>85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</row>
    <row r="420" spans="1:40" x14ac:dyDescent="0.3">
      <c r="A420" s="11" t="s">
        <v>63</v>
      </c>
      <c r="B420" s="8">
        <v>33779</v>
      </c>
      <c r="C420" s="8">
        <v>33779</v>
      </c>
      <c r="D420" s="8">
        <f>B420 - C420</f>
        <v>0</v>
      </c>
      <c r="E420" s="8">
        <v>0</v>
      </c>
      <c r="F420" s="8">
        <v>0</v>
      </c>
      <c r="G420" s="8">
        <f>E420 - F420</f>
        <v>0</v>
      </c>
      <c r="H420" s="8">
        <v>0</v>
      </c>
      <c r="I420" s="8">
        <v>0</v>
      </c>
      <c r="J420" s="8">
        <f>H420 - I420</f>
        <v>0</v>
      </c>
      <c r="K420" s="8">
        <v>0</v>
      </c>
      <c r="L420" s="8">
        <v>0</v>
      </c>
      <c r="M420" s="8">
        <f>K420 - L420</f>
        <v>0</v>
      </c>
      <c r="N420" s="8">
        <v>0</v>
      </c>
      <c r="O420" s="8">
        <v>0</v>
      </c>
      <c r="P420" s="8">
        <f>N420 - O420</f>
        <v>0</v>
      </c>
      <c r="Q420" s="8">
        <v>0</v>
      </c>
      <c r="R420" s="8">
        <v>0</v>
      </c>
      <c r="S420" s="8">
        <f>Q420 - R420</f>
        <v>0</v>
      </c>
      <c r="T420" s="8">
        <v>0</v>
      </c>
      <c r="U420" s="8">
        <v>0</v>
      </c>
      <c r="V420" s="8">
        <f>T420 - U420</f>
        <v>0</v>
      </c>
      <c r="W420" s="8">
        <v>0</v>
      </c>
      <c r="X420" s="8">
        <v>0</v>
      </c>
      <c r="Y420" s="8">
        <f>W420 - X420</f>
        <v>0</v>
      </c>
      <c r="Z420" s="8">
        <v>0</v>
      </c>
      <c r="AA420" s="8">
        <v>0</v>
      </c>
      <c r="AB420" s="8">
        <f>Z420 - AA420</f>
        <v>0</v>
      </c>
      <c r="AC420" s="8">
        <v>0</v>
      </c>
      <c r="AD420" s="8">
        <v>0</v>
      </c>
      <c r="AE420" s="8">
        <f>AC420 - AD420</f>
        <v>0</v>
      </c>
      <c r="AF420" s="8">
        <v>0</v>
      </c>
      <c r="AG420" s="8">
        <v>0</v>
      </c>
      <c r="AH420" s="8">
        <f>AF420 - AG420</f>
        <v>0</v>
      </c>
      <c r="AI420" s="8">
        <v>0</v>
      </c>
      <c r="AJ420" s="8">
        <v>0</v>
      </c>
      <c r="AK420" s="8">
        <f>AI420 - AJ420</f>
        <v>0</v>
      </c>
      <c r="AL420" s="8">
        <v>33779</v>
      </c>
      <c r="AM420" s="8">
        <v>33779</v>
      </c>
      <c r="AN420" s="8">
        <f>AL420 - AM420</f>
        <v>0</v>
      </c>
    </row>
    <row r="421" spans="1:40" x14ac:dyDescent="0.3">
      <c r="A421" s="11" t="s">
        <v>53</v>
      </c>
      <c r="B421" s="8">
        <v>33779</v>
      </c>
      <c r="C421" s="8">
        <v>33779</v>
      </c>
      <c r="D421" s="8">
        <f>B421 - C421</f>
        <v>0</v>
      </c>
      <c r="E421" s="8">
        <v>33779</v>
      </c>
      <c r="F421" s="8">
        <v>33779</v>
      </c>
      <c r="G421" s="8">
        <f>E421 - F421</f>
        <v>0</v>
      </c>
      <c r="H421" s="8">
        <v>33779</v>
      </c>
      <c r="I421" s="8">
        <v>33779</v>
      </c>
      <c r="J421" s="8">
        <f>H421 - I421</f>
        <v>0</v>
      </c>
      <c r="K421" s="8">
        <v>33779</v>
      </c>
      <c r="L421" s="8">
        <v>33779</v>
      </c>
      <c r="M421" s="8">
        <f>K421 - L421</f>
        <v>0</v>
      </c>
      <c r="N421" s="8">
        <v>33779</v>
      </c>
      <c r="O421" s="8">
        <v>33779</v>
      </c>
      <c r="P421" s="8">
        <f>N421 - O421</f>
        <v>0</v>
      </c>
      <c r="Q421" s="8">
        <v>33779</v>
      </c>
      <c r="R421" s="8">
        <v>33779</v>
      </c>
      <c r="S421" s="8">
        <f>Q421 - R421</f>
        <v>0</v>
      </c>
      <c r="T421" s="8">
        <v>33779</v>
      </c>
      <c r="U421" s="8">
        <v>33779</v>
      </c>
      <c r="V421" s="8">
        <f>T421 - U421</f>
        <v>0</v>
      </c>
      <c r="W421" s="8">
        <v>33779</v>
      </c>
      <c r="X421" s="8">
        <v>33779</v>
      </c>
      <c r="Y421" s="8">
        <f>W421 - X421</f>
        <v>0</v>
      </c>
      <c r="Z421" s="8">
        <v>33779</v>
      </c>
      <c r="AA421" s="8">
        <v>33779</v>
      </c>
      <c r="AB421" s="8">
        <f>Z421 - AA421</f>
        <v>0</v>
      </c>
      <c r="AC421" s="8">
        <v>33779</v>
      </c>
      <c r="AD421" s="8">
        <v>33779</v>
      </c>
      <c r="AE421" s="8">
        <f>AC421 - AD421</f>
        <v>0</v>
      </c>
      <c r="AF421" s="8">
        <v>33779</v>
      </c>
      <c r="AG421" s="8">
        <v>33779</v>
      </c>
      <c r="AH421" s="8">
        <f>AF421 - AG421</f>
        <v>0</v>
      </c>
      <c r="AI421" s="8">
        <v>33779</v>
      </c>
      <c r="AJ421" s="8">
        <v>33779</v>
      </c>
      <c r="AK421" s="8">
        <f>AI421 - AJ421</f>
        <v>0</v>
      </c>
      <c r="AL421" s="8">
        <v>33779</v>
      </c>
      <c r="AM421" s="8">
        <v>33779</v>
      </c>
      <c r="AN421" s="8">
        <f>AL421 - AM421</f>
        <v>0</v>
      </c>
    </row>
    <row r="423" spans="1:40" x14ac:dyDescent="0.3">
      <c r="A423" s="10" t="s">
        <v>122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</row>
    <row r="424" spans="1:40" x14ac:dyDescent="0.3">
      <c r="A424" s="11" t="s">
        <v>63</v>
      </c>
      <c r="B424" s="8">
        <v>0</v>
      </c>
      <c r="C424" s="8">
        <v>0</v>
      </c>
      <c r="D424" s="8">
        <f>B424 - C424</f>
        <v>0</v>
      </c>
      <c r="E424" s="8">
        <v>0</v>
      </c>
      <c r="F424" s="8">
        <v>0</v>
      </c>
      <c r="G424" s="8">
        <f>E424 - F424</f>
        <v>0</v>
      </c>
      <c r="H424" s="8">
        <v>0</v>
      </c>
      <c r="I424" s="8">
        <v>0</v>
      </c>
      <c r="J424" s="8">
        <f>H424 - I424</f>
        <v>0</v>
      </c>
      <c r="K424" s="8">
        <v>0</v>
      </c>
      <c r="L424" s="8">
        <v>0</v>
      </c>
      <c r="M424" s="8">
        <f>K424 - L424</f>
        <v>0</v>
      </c>
      <c r="N424" s="8">
        <v>0</v>
      </c>
      <c r="O424" s="8">
        <v>0</v>
      </c>
      <c r="P424" s="8">
        <f>N424 - O424</f>
        <v>0</v>
      </c>
      <c r="Q424" s="8">
        <v>0</v>
      </c>
      <c r="R424" s="8">
        <v>0</v>
      </c>
      <c r="S424" s="8">
        <f>Q424 - R424</f>
        <v>0</v>
      </c>
      <c r="T424" s="8">
        <v>0</v>
      </c>
      <c r="U424" s="8">
        <v>0</v>
      </c>
      <c r="V424" s="8">
        <f>T424 - U424</f>
        <v>0</v>
      </c>
      <c r="W424" s="8">
        <v>0</v>
      </c>
      <c r="X424" s="8">
        <v>0</v>
      </c>
      <c r="Y424" s="8">
        <f>W424 - X424</f>
        <v>0</v>
      </c>
      <c r="Z424" s="8">
        <v>0</v>
      </c>
      <c r="AA424" s="8">
        <v>0</v>
      </c>
      <c r="AB424" s="8">
        <f>Z424 - AA424</f>
        <v>0</v>
      </c>
      <c r="AC424" s="8">
        <v>0</v>
      </c>
      <c r="AD424" s="8">
        <v>0</v>
      </c>
      <c r="AE424" s="8">
        <f>AC424 - AD424</f>
        <v>0</v>
      </c>
      <c r="AF424" s="8">
        <v>0</v>
      </c>
      <c r="AG424" s="8">
        <v>0</v>
      </c>
      <c r="AH424" s="8">
        <f>AF424 - AG424</f>
        <v>0</v>
      </c>
      <c r="AI424" s="8">
        <v>0</v>
      </c>
      <c r="AJ424" s="8">
        <v>0</v>
      </c>
      <c r="AK424" s="8">
        <f>AI424 - AJ424</f>
        <v>0</v>
      </c>
      <c r="AL424" s="8">
        <v>0</v>
      </c>
      <c r="AM424" s="8">
        <v>0</v>
      </c>
      <c r="AN424" s="8">
        <f>AL424 - AM424</f>
        <v>0</v>
      </c>
    </row>
    <row r="425" spans="1:40" x14ac:dyDescent="0.3">
      <c r="A425" s="11" t="s">
        <v>53</v>
      </c>
      <c r="B425" s="8">
        <v>-652313</v>
      </c>
      <c r="C425" s="8">
        <v>-652313</v>
      </c>
      <c r="D425" s="8">
        <f>B425 - C425</f>
        <v>0</v>
      </c>
      <c r="E425" s="8">
        <v>-652313</v>
      </c>
      <c r="F425" s="8">
        <v>-652313</v>
      </c>
      <c r="G425" s="8">
        <f>E425 - F425</f>
        <v>0</v>
      </c>
      <c r="H425" s="8">
        <v>-652313</v>
      </c>
      <c r="I425" s="8">
        <v>-652313</v>
      </c>
      <c r="J425" s="8">
        <f>H425 - I425</f>
        <v>0</v>
      </c>
      <c r="K425" s="8">
        <v>-652313</v>
      </c>
      <c r="L425" s="8">
        <v>-652313</v>
      </c>
      <c r="M425" s="8">
        <f>K425 - L425</f>
        <v>0</v>
      </c>
      <c r="N425" s="8">
        <v>-652313</v>
      </c>
      <c r="O425" s="8">
        <v>-652313</v>
      </c>
      <c r="P425" s="8">
        <f>N425 - O425</f>
        <v>0</v>
      </c>
      <c r="Q425" s="8">
        <v>-652313</v>
      </c>
      <c r="R425" s="8">
        <v>-652313</v>
      </c>
      <c r="S425" s="8">
        <f>Q425 - R425</f>
        <v>0</v>
      </c>
      <c r="T425" s="8">
        <v>-652313</v>
      </c>
      <c r="U425" s="8">
        <v>-652313</v>
      </c>
      <c r="V425" s="8">
        <f>T425 - U425</f>
        <v>0</v>
      </c>
      <c r="W425" s="8">
        <v>-652313</v>
      </c>
      <c r="X425" s="8">
        <v>-652313</v>
      </c>
      <c r="Y425" s="8">
        <f>W425 - X425</f>
        <v>0</v>
      </c>
      <c r="Z425" s="8">
        <v>-652313</v>
      </c>
      <c r="AA425" s="8">
        <v>-652313</v>
      </c>
      <c r="AB425" s="8">
        <f>Z425 - AA425</f>
        <v>0</v>
      </c>
      <c r="AC425" s="8">
        <v>-652313</v>
      </c>
      <c r="AD425" s="8">
        <v>-652313</v>
      </c>
      <c r="AE425" s="8">
        <f>AC425 - AD425</f>
        <v>0</v>
      </c>
      <c r="AF425" s="8">
        <v>-652313</v>
      </c>
      <c r="AG425" s="8">
        <v>-652313</v>
      </c>
      <c r="AH425" s="8">
        <f>AF425 - AG425</f>
        <v>0</v>
      </c>
      <c r="AI425" s="8">
        <v>-652313</v>
      </c>
      <c r="AJ425" s="8">
        <v>-652313</v>
      </c>
      <c r="AK425" s="8">
        <f>AI425 - AJ425</f>
        <v>0</v>
      </c>
      <c r="AL425" s="8">
        <v>-652313</v>
      </c>
      <c r="AM425" s="8">
        <v>-652313</v>
      </c>
      <c r="AN425" s="8">
        <f>AL425 - AM425</f>
        <v>0</v>
      </c>
    </row>
    <row r="427" spans="1:40" x14ac:dyDescent="0.3">
      <c r="A427" s="7" t="s">
        <v>91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</row>
    <row r="428" spans="1:40" x14ac:dyDescent="0.3">
      <c r="A428" s="10" t="s">
        <v>85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</row>
    <row r="429" spans="1:40" x14ac:dyDescent="0.3">
      <c r="A429" s="11" t="s">
        <v>54</v>
      </c>
      <c r="B429" s="8">
        <v>4.4250000000000001E-3</v>
      </c>
      <c r="C429" s="8">
        <v>2E-3</v>
      </c>
      <c r="D429" s="8">
        <f>B429 - C429</f>
        <v>2.4250000000000001E-3</v>
      </c>
      <c r="E429" s="8">
        <v>4.4250000000000001E-3</v>
      </c>
      <c r="F429" s="8">
        <v>2E-3</v>
      </c>
      <c r="G429" s="8">
        <f>E429 - F429</f>
        <v>2.4250000000000001E-3</v>
      </c>
      <c r="H429" s="8">
        <v>4.4250000000000001E-3</v>
      </c>
      <c r="I429" s="8">
        <v>2E-3</v>
      </c>
      <c r="J429" s="8">
        <f>H429 - I429</f>
        <v>2.4250000000000001E-3</v>
      </c>
      <c r="K429" s="8">
        <v>4.4250000000000001E-3</v>
      </c>
      <c r="L429" s="8">
        <v>2E-3</v>
      </c>
      <c r="M429" s="8">
        <f>K429 - L429</f>
        <v>2.4250000000000001E-3</v>
      </c>
      <c r="N429" s="8">
        <v>4.4250000000000001E-3</v>
      </c>
      <c r="O429" s="8">
        <v>2E-3</v>
      </c>
      <c r="P429" s="8">
        <f>N429 - O429</f>
        <v>2.4250000000000001E-3</v>
      </c>
      <c r="Q429" s="8">
        <v>4.4250000000000001E-3</v>
      </c>
      <c r="R429" s="8">
        <v>2E-3</v>
      </c>
      <c r="S429" s="8">
        <f>Q429 - R429</f>
        <v>2.4250000000000001E-3</v>
      </c>
      <c r="T429" s="8">
        <v>4.4250000000000001E-3</v>
      </c>
      <c r="U429" s="8">
        <v>2E-3</v>
      </c>
      <c r="V429" s="8">
        <f>T429 - U429</f>
        <v>2.4250000000000001E-3</v>
      </c>
      <c r="W429" s="8">
        <v>4.4250000000000001E-3</v>
      </c>
      <c r="X429" s="8">
        <v>2E-3</v>
      </c>
      <c r="Y429" s="8">
        <f>W429 - X429</f>
        <v>2.4250000000000001E-3</v>
      </c>
      <c r="Z429" s="8">
        <v>4.4250000000000001E-3</v>
      </c>
      <c r="AA429" s="8">
        <v>2E-3</v>
      </c>
      <c r="AB429" s="8">
        <f>Z429 - AA429</f>
        <v>2.4250000000000001E-3</v>
      </c>
      <c r="AC429" s="8">
        <v>4.4250000000000001E-3</v>
      </c>
      <c r="AD429" s="8">
        <v>2E-3</v>
      </c>
      <c r="AE429" s="8">
        <f>AC429 - AD429</f>
        <v>2.4250000000000001E-3</v>
      </c>
      <c r="AF429" s="8">
        <v>4.4250000000000001E-3</v>
      </c>
      <c r="AG429" s="8">
        <v>2E-3</v>
      </c>
      <c r="AH429" s="8">
        <f>AF429 - AG429</f>
        <v>2.4250000000000001E-3</v>
      </c>
      <c r="AI429" s="8">
        <v>4.4250000000000001E-3</v>
      </c>
      <c r="AJ429" s="8">
        <v>2E-3</v>
      </c>
      <c r="AK429" s="8">
        <f>AI429 - AJ429</f>
        <v>2.4250000000000001E-3</v>
      </c>
      <c r="AL429" s="8">
        <v>4.4250000000000001E-3</v>
      </c>
      <c r="AM429" s="8">
        <v>2E-3</v>
      </c>
      <c r="AN429" s="8">
        <f>AL429 - AM429</f>
        <v>2.4250000000000001E-3</v>
      </c>
    </row>
    <row r="430" spans="1:40" x14ac:dyDescent="0.3">
      <c r="A430" s="11" t="s">
        <v>16</v>
      </c>
      <c r="B430" s="8">
        <v>59452.566236583807</v>
      </c>
      <c r="C430" s="8">
        <v>26871.216378116973</v>
      </c>
      <c r="D430" s="8">
        <f>B430 - C430</f>
        <v>32581.349858466834</v>
      </c>
      <c r="E430" s="8">
        <v>61401.377804544405</v>
      </c>
      <c r="F430" s="8">
        <v>27752.035165895777</v>
      </c>
      <c r="G430" s="8">
        <f>E430 - F430</f>
        <v>33649.342638648624</v>
      </c>
      <c r="H430" s="8">
        <v>63423.712938397723</v>
      </c>
      <c r="I430" s="8">
        <v>28666.084943908576</v>
      </c>
      <c r="J430" s="8">
        <f>H430 - I430</f>
        <v>34757.627994489143</v>
      </c>
      <c r="K430" s="8">
        <v>65502.218608350726</v>
      </c>
      <c r="L430" s="8">
        <v>29605.522534847787</v>
      </c>
      <c r="M430" s="8">
        <f>K430 - L430</f>
        <v>35896.696073502942</v>
      </c>
      <c r="N430" s="8">
        <v>67629.688027218654</v>
      </c>
      <c r="O430" s="8">
        <v>30567.090633771146</v>
      </c>
      <c r="P430" s="8">
        <f>N430 - O430</f>
        <v>37062.597393447504</v>
      </c>
      <c r="Q430" s="8">
        <v>69800.062970915591</v>
      </c>
      <c r="R430" s="8">
        <v>31548.05106030083</v>
      </c>
      <c r="S430" s="8">
        <f>Q430 - R430</f>
        <v>38252.011910614761</v>
      </c>
      <c r="T430" s="8">
        <v>72006.505482209002</v>
      </c>
      <c r="U430" s="8">
        <v>32545.313212297853</v>
      </c>
      <c r="V430" s="8">
        <f>T430 - U430</f>
        <v>39461.192269911146</v>
      </c>
      <c r="W430" s="8">
        <v>74243.267385643878</v>
      </c>
      <c r="X430" s="8">
        <v>33556.279044358816</v>
      </c>
      <c r="Y430" s="8">
        <f>W430 - X430</f>
        <v>40686.988341285061</v>
      </c>
      <c r="Z430" s="8">
        <v>76505.516606385907</v>
      </c>
      <c r="AA430" s="8">
        <v>34578.76456785803</v>
      </c>
      <c r="AB430" s="8">
        <f>Z430 - AA430</f>
        <v>41926.752038527877</v>
      </c>
      <c r="AC430" s="8">
        <v>78789.191169050478</v>
      </c>
      <c r="AD430" s="8">
        <v>35610.933861717735</v>
      </c>
      <c r="AE430" s="8">
        <f>AC430 - AD430</f>
        <v>43178.257307332744</v>
      </c>
      <c r="AF430" s="8">
        <v>81090.876465091467</v>
      </c>
      <c r="AG430" s="8">
        <v>36651.243600041336</v>
      </c>
      <c r="AH430" s="8">
        <f>AF430 - AG430</f>
        <v>44439.632865050131</v>
      </c>
      <c r="AI430" s="8">
        <v>84580.2970589709</v>
      </c>
      <c r="AJ430" s="8">
        <v>38228.382851512266</v>
      </c>
      <c r="AK430" s="8">
        <f>AI430 - AJ430</f>
        <v>46351.914207458634</v>
      </c>
      <c r="AL430" s="8">
        <v>854425.28075336269</v>
      </c>
      <c r="AM430" s="8">
        <v>386180.91785462713</v>
      </c>
      <c r="AN430" s="8">
        <f>AL430 - AM430</f>
        <v>468244.36289873556</v>
      </c>
    </row>
    <row r="431" spans="1:40" x14ac:dyDescent="0.3">
      <c r="A431" s="11" t="s">
        <v>63</v>
      </c>
      <c r="B431" s="8">
        <v>430690.40873809467</v>
      </c>
      <c r="C431" s="8">
        <v>430690.40873809467</v>
      </c>
      <c r="D431" s="8">
        <f>B431 - C431</f>
        <v>0</v>
      </c>
      <c r="E431" s="8">
        <v>450128.37904070737</v>
      </c>
      <c r="F431" s="8">
        <v>450128.37904070737</v>
      </c>
      <c r="G431" s="8">
        <f>E431 - F431</f>
        <v>0</v>
      </c>
      <c r="H431" s="8">
        <v>463921.39897209528</v>
      </c>
      <c r="I431" s="8">
        <v>463921.39897209528</v>
      </c>
      <c r="J431" s="8">
        <f>H431 - I431</f>
        <v>0</v>
      </c>
      <c r="K431" s="8">
        <v>475516.19196711155</v>
      </c>
      <c r="L431" s="8">
        <v>475516.19196711155</v>
      </c>
      <c r="M431" s="8">
        <f>K431 - L431</f>
        <v>0</v>
      </c>
      <c r="N431" s="8">
        <v>486051.90695624769</v>
      </c>
      <c r="O431" s="8">
        <v>486051.90695624769</v>
      </c>
      <c r="P431" s="8">
        <f>N431 - O431</f>
        <v>0</v>
      </c>
      <c r="Q431" s="8">
        <v>494908.5195734406</v>
      </c>
      <c r="R431" s="8">
        <v>494908.5195734406</v>
      </c>
      <c r="S431" s="8">
        <f>Q431 - R431</f>
        <v>0</v>
      </c>
      <c r="T431" s="8">
        <v>502353.63242357963</v>
      </c>
      <c r="U431" s="8">
        <v>502353.63242357963</v>
      </c>
      <c r="V431" s="8">
        <f>T431 - U431</f>
        <v>0</v>
      </c>
      <c r="W431" s="8">
        <v>508612.19963738124</v>
      </c>
      <c r="X431" s="8">
        <v>508612.19963738124</v>
      </c>
      <c r="Y431" s="8">
        <f>W431 - X431</f>
        <v>0</v>
      </c>
      <c r="Z431" s="8">
        <v>513873.32386183692</v>
      </c>
      <c r="AA431" s="8">
        <v>513873.32386183692</v>
      </c>
      <c r="AB431" s="8">
        <f>Z431 - AA431</f>
        <v>0</v>
      </c>
      <c r="AC431" s="8">
        <v>518295.96999785904</v>
      </c>
      <c r="AD431" s="8">
        <v>518295.96999785904</v>
      </c>
      <c r="AE431" s="8">
        <f>AC431 - AD431</f>
        <v>0</v>
      </c>
      <c r="AF431" s="8">
        <v>522013.76832574292</v>
      </c>
      <c r="AG431" s="8">
        <v>522013.76832574292</v>
      </c>
      <c r="AH431" s="8">
        <f>AF431 - AG431</f>
        <v>0</v>
      </c>
      <c r="AI431" s="8">
        <v>1055125.483145193</v>
      </c>
      <c r="AJ431" s="8">
        <v>1055125.483145193</v>
      </c>
      <c r="AK431" s="8">
        <f>AI431 - AJ431</f>
        <v>0</v>
      </c>
      <c r="AL431" s="8">
        <v>6421491.1826392896</v>
      </c>
      <c r="AM431" s="8">
        <v>6421491.1826392896</v>
      </c>
      <c r="AN431" s="8">
        <f>AL431 - AM431</f>
        <v>0</v>
      </c>
    </row>
    <row r="432" spans="1:40" x14ac:dyDescent="0.3">
      <c r="A432" s="11" t="s">
        <v>53</v>
      </c>
      <c r="B432" s="8">
        <v>13650953.393427534</v>
      </c>
      <c r="C432" s="8">
        <v>13650953.393427534</v>
      </c>
      <c r="D432" s="8">
        <f>B432 - C432</f>
        <v>0</v>
      </c>
      <c r="E432" s="8">
        <v>14101081.772468241</v>
      </c>
      <c r="F432" s="8">
        <v>14101081.772468241</v>
      </c>
      <c r="G432" s="8">
        <f>E432 - F432</f>
        <v>0</v>
      </c>
      <c r="H432" s="8">
        <v>14565003.171440337</v>
      </c>
      <c r="I432" s="8">
        <v>14565003.171440337</v>
      </c>
      <c r="J432" s="8">
        <f>H432 - I432</f>
        <v>0</v>
      </c>
      <c r="K432" s="8">
        <v>15040519.363407448</v>
      </c>
      <c r="L432" s="8">
        <v>15040519.363407448</v>
      </c>
      <c r="M432" s="8">
        <f>K432 - L432</f>
        <v>0</v>
      </c>
      <c r="N432" s="8">
        <v>15526571.270363696</v>
      </c>
      <c r="O432" s="8">
        <v>15526571.270363696</v>
      </c>
      <c r="P432" s="8">
        <f>N432 - O432</f>
        <v>0</v>
      </c>
      <c r="Q432" s="8">
        <v>16021479.789937137</v>
      </c>
      <c r="R432" s="8">
        <v>16021479.789937137</v>
      </c>
      <c r="S432" s="8">
        <f>Q432 - R432</f>
        <v>0</v>
      </c>
      <c r="T432" s="8">
        <v>16523833.422360716</v>
      </c>
      <c r="U432" s="8">
        <v>16523833.422360716</v>
      </c>
      <c r="V432" s="8">
        <f>T432 - U432</f>
        <v>0</v>
      </c>
      <c r="W432" s="8">
        <v>17032445.621998098</v>
      </c>
      <c r="X432" s="8">
        <v>17032445.621998098</v>
      </c>
      <c r="Y432" s="8">
        <f>W432 - X432</f>
        <v>0</v>
      </c>
      <c r="Z432" s="8">
        <v>17546318.945859935</v>
      </c>
      <c r="AA432" s="8">
        <v>17546318.945859935</v>
      </c>
      <c r="AB432" s="8">
        <f>Z432 - AA432</f>
        <v>0</v>
      </c>
      <c r="AC432" s="8">
        <v>18064614.915857796</v>
      </c>
      <c r="AD432" s="8">
        <v>18064614.915857796</v>
      </c>
      <c r="AE432" s="8">
        <f>AC432 - AD432</f>
        <v>0</v>
      </c>
      <c r="AF432" s="8">
        <v>18586628.684183538</v>
      </c>
      <c r="AG432" s="8">
        <v>18586628.684183538</v>
      </c>
      <c r="AH432" s="8">
        <f>AF432 - AG432</f>
        <v>0</v>
      </c>
      <c r="AI432" s="8">
        <v>19641754.16732873</v>
      </c>
      <c r="AJ432" s="8">
        <v>19641754.16732873</v>
      </c>
      <c r="AK432" s="8">
        <f>AI432 - AJ432</f>
        <v>0</v>
      </c>
      <c r="AL432" s="8">
        <v>19641754.16732873</v>
      </c>
      <c r="AM432" s="8">
        <v>19641754.16732873</v>
      </c>
      <c r="AN432" s="8">
        <f>AL432 - AM432</f>
        <v>0</v>
      </c>
    </row>
    <row r="433" spans="1:40" x14ac:dyDescent="0.3">
      <c r="A433" s="11" t="s">
        <v>52</v>
      </c>
      <c r="B433" s="8">
        <v>287663.35047657217</v>
      </c>
      <c r="C433" s="8">
        <v>255082.00061810535</v>
      </c>
      <c r="D433" s="8">
        <f>B433 - C433</f>
        <v>32581.349858466827</v>
      </c>
      <c r="E433" s="8">
        <v>347135.03828111658</v>
      </c>
      <c r="F433" s="8">
        <v>280904.34578400111</v>
      </c>
      <c r="G433" s="8">
        <f>E433 - F433</f>
        <v>66230.692497115466</v>
      </c>
      <c r="H433" s="8">
        <v>408955.22121951426</v>
      </c>
      <c r="I433" s="8">
        <v>307966.90072790964</v>
      </c>
      <c r="J433" s="8">
        <f>H433 - I433</f>
        <v>100988.32049160462</v>
      </c>
      <c r="K433" s="8">
        <v>472853.90982786502</v>
      </c>
      <c r="L433" s="8">
        <v>335968.89326275745</v>
      </c>
      <c r="M433" s="8">
        <f>K433 - L433</f>
        <v>136885.01656510757</v>
      </c>
      <c r="N433" s="8">
        <v>538779.05785508361</v>
      </c>
      <c r="O433" s="8">
        <v>364831.44389652862</v>
      </c>
      <c r="P433" s="8">
        <f>N433 - O433</f>
        <v>173947.61395855498</v>
      </c>
      <c r="Q433" s="8">
        <v>606874.58082599926</v>
      </c>
      <c r="R433" s="8">
        <v>394674.95495682943</v>
      </c>
      <c r="S433" s="8">
        <f>Q433 - R433</f>
        <v>212199.62586916983</v>
      </c>
      <c r="T433" s="8">
        <v>677176.54630820826</v>
      </c>
      <c r="U433" s="8">
        <v>425515.72816912731</v>
      </c>
      <c r="V433" s="8">
        <f>T433 - U433</f>
        <v>251660.81813908095</v>
      </c>
      <c r="W433" s="8">
        <v>749715.27369385213</v>
      </c>
      <c r="X433" s="8">
        <v>457367.46721348609</v>
      </c>
      <c r="Y433" s="8">
        <f>W433 - X433</f>
        <v>292347.80648036604</v>
      </c>
      <c r="Z433" s="8">
        <v>824516.25030023814</v>
      </c>
      <c r="AA433" s="8">
        <v>490241.69178134418</v>
      </c>
      <c r="AB433" s="8">
        <f>Z433 - AA433</f>
        <v>334274.55851889396</v>
      </c>
      <c r="AC433" s="8">
        <v>901600.90146928863</v>
      </c>
      <c r="AD433" s="8">
        <v>524148.0856430619</v>
      </c>
      <c r="AE433" s="8">
        <f>AC433 - AD433</f>
        <v>377452.81582622672</v>
      </c>
      <c r="AF433" s="8">
        <v>980987.23793438007</v>
      </c>
      <c r="AG433" s="8">
        <v>559094.78924310324</v>
      </c>
      <c r="AH433" s="8">
        <f>AF433 - AG433</f>
        <v>421892.44869127683</v>
      </c>
      <c r="AI433" s="8">
        <v>1063862.9949933509</v>
      </c>
      <c r="AJ433" s="8">
        <v>595618.6320946156</v>
      </c>
      <c r="AK433" s="8">
        <f>AI433 - AJ433</f>
        <v>468244.36289873533</v>
      </c>
      <c r="AL433" s="8">
        <v>1063862.9949933509</v>
      </c>
      <c r="AM433" s="8">
        <v>595618.6320946156</v>
      </c>
      <c r="AN433" s="8">
        <f>AL433 - AM433</f>
        <v>468244.36289873533</v>
      </c>
    </row>
    <row r="435" spans="1:40" x14ac:dyDescent="0.3">
      <c r="A435" s="10" t="s">
        <v>124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</row>
    <row r="436" spans="1:40" x14ac:dyDescent="0.3">
      <c r="A436" s="11" t="s">
        <v>54</v>
      </c>
      <c r="B436" s="8">
        <v>4.7166666666666668E-3</v>
      </c>
      <c r="C436" s="8">
        <v>1.75E-3</v>
      </c>
      <c r="D436" s="8">
        <f>B436 - C436</f>
        <v>2.9666666666666669E-3</v>
      </c>
      <c r="E436" s="8">
        <v>4.7166666666666668E-3</v>
      </c>
      <c r="F436" s="8">
        <v>1.75E-3</v>
      </c>
      <c r="G436" s="8">
        <f>E436 - F436</f>
        <v>2.9666666666666669E-3</v>
      </c>
      <c r="H436" s="8">
        <v>4.7166666666666668E-3</v>
      </c>
      <c r="I436" s="8">
        <v>1.75E-3</v>
      </c>
      <c r="J436" s="8">
        <f>H436 - I436</f>
        <v>2.9666666666666669E-3</v>
      </c>
      <c r="K436" s="8">
        <v>4.7166666666666668E-3</v>
      </c>
      <c r="L436" s="8">
        <v>1.75E-3</v>
      </c>
      <c r="M436" s="8">
        <f>K436 - L436</f>
        <v>2.9666666666666669E-3</v>
      </c>
      <c r="N436" s="8">
        <v>4.7166666666666668E-3</v>
      </c>
      <c r="O436" s="8">
        <v>1.75E-3</v>
      </c>
      <c r="P436" s="8">
        <f>N436 - O436</f>
        <v>2.9666666666666669E-3</v>
      </c>
      <c r="Q436" s="8">
        <v>4.7166666666666668E-3</v>
      </c>
      <c r="R436" s="8">
        <v>1.75E-3</v>
      </c>
      <c r="S436" s="8">
        <f>Q436 - R436</f>
        <v>2.9666666666666669E-3</v>
      </c>
      <c r="T436" s="8">
        <v>4.7166666666666668E-3</v>
      </c>
      <c r="U436" s="8">
        <v>1.75E-3</v>
      </c>
      <c r="V436" s="8">
        <f>T436 - U436</f>
        <v>2.9666666666666669E-3</v>
      </c>
      <c r="W436" s="8">
        <v>4.7166666666666668E-3</v>
      </c>
      <c r="X436" s="8">
        <v>1.75E-3</v>
      </c>
      <c r="Y436" s="8">
        <f>W436 - X436</f>
        <v>2.9666666666666669E-3</v>
      </c>
      <c r="Z436" s="8">
        <v>4.7166666666666668E-3</v>
      </c>
      <c r="AA436" s="8">
        <v>1.75E-3</v>
      </c>
      <c r="AB436" s="8">
        <f>Z436 - AA436</f>
        <v>2.9666666666666669E-3</v>
      </c>
      <c r="AC436" s="8">
        <v>4.7166666666666668E-3</v>
      </c>
      <c r="AD436" s="8">
        <v>1.75E-3</v>
      </c>
      <c r="AE436" s="8">
        <f>AC436 - AD436</f>
        <v>2.9666666666666669E-3</v>
      </c>
      <c r="AF436" s="8">
        <v>4.7166666666666668E-3</v>
      </c>
      <c r="AG436" s="8">
        <v>1.75E-3</v>
      </c>
      <c r="AH436" s="8">
        <f>AF436 - AG436</f>
        <v>2.9666666666666669E-3</v>
      </c>
      <c r="AI436" s="8">
        <v>4.7166666666666668E-3</v>
      </c>
      <c r="AJ436" s="8">
        <v>1.75E-3</v>
      </c>
      <c r="AK436" s="8">
        <f>AI436 - AJ436</f>
        <v>2.9666666666666669E-3</v>
      </c>
      <c r="AL436" s="8">
        <v>4.7166666666666668E-3</v>
      </c>
      <c r="AM436" s="8">
        <v>1.75E-3</v>
      </c>
      <c r="AN436" s="8">
        <f>AL436 - AM436</f>
        <v>2.9666666666666669E-3</v>
      </c>
    </row>
    <row r="437" spans="1:40" x14ac:dyDescent="0.3">
      <c r="A437" s="11" t="s">
        <v>16</v>
      </c>
      <c r="B437" s="8">
        <v>156549.33772883334</v>
      </c>
      <c r="C437" s="8">
        <v>58083.676542499998</v>
      </c>
      <c r="D437" s="8">
        <f>B437 - C437</f>
        <v>98465.661186333338</v>
      </c>
      <c r="E437" s="8">
        <v>156549.33772883334</v>
      </c>
      <c r="F437" s="8">
        <v>58083.676542499998</v>
      </c>
      <c r="G437" s="8">
        <f>E437 - F437</f>
        <v>98465.661186333338</v>
      </c>
      <c r="H437" s="8">
        <v>156549.33772883334</v>
      </c>
      <c r="I437" s="8">
        <v>58083.676542499998</v>
      </c>
      <c r="J437" s="8">
        <f>H437 - I437</f>
        <v>98465.661186333338</v>
      </c>
      <c r="K437" s="8">
        <v>156549.33772883334</v>
      </c>
      <c r="L437" s="8">
        <v>58083.676542499998</v>
      </c>
      <c r="M437" s="8">
        <f>K437 - L437</f>
        <v>98465.661186333338</v>
      </c>
      <c r="N437" s="8">
        <v>156549.33772883334</v>
      </c>
      <c r="O437" s="8">
        <v>58083.676542499998</v>
      </c>
      <c r="P437" s="8">
        <f>N437 - O437</f>
        <v>98465.661186333338</v>
      </c>
      <c r="Q437" s="8">
        <v>156549.33772883334</v>
      </c>
      <c r="R437" s="8">
        <v>58083.676542499998</v>
      </c>
      <c r="S437" s="8">
        <f>Q437 - R437</f>
        <v>98465.661186333338</v>
      </c>
      <c r="T437" s="8">
        <v>156549.33772883334</v>
      </c>
      <c r="U437" s="8">
        <v>58083.676542499998</v>
      </c>
      <c r="V437" s="8">
        <f>T437 - U437</f>
        <v>98465.661186333338</v>
      </c>
      <c r="W437" s="8">
        <v>156549.33772883334</v>
      </c>
      <c r="X437" s="8">
        <v>58083.676542499998</v>
      </c>
      <c r="Y437" s="8">
        <f>W437 - X437</f>
        <v>98465.661186333338</v>
      </c>
      <c r="Z437" s="8">
        <v>156549.33772883334</v>
      </c>
      <c r="AA437" s="8">
        <v>58083.676542499998</v>
      </c>
      <c r="AB437" s="8">
        <f>Z437 - AA437</f>
        <v>98465.661186333338</v>
      </c>
      <c r="AC437" s="8">
        <v>156549.33772883334</v>
      </c>
      <c r="AD437" s="8">
        <v>58083.676542499998</v>
      </c>
      <c r="AE437" s="8">
        <f>AC437 - AD437</f>
        <v>98465.661186333338</v>
      </c>
      <c r="AF437" s="8">
        <v>156549.33772883334</v>
      </c>
      <c r="AG437" s="8">
        <v>58083.676542499998</v>
      </c>
      <c r="AH437" s="8">
        <f>AF437 - AG437</f>
        <v>98465.661186333338</v>
      </c>
      <c r="AI437" s="8">
        <v>156549.33772883334</v>
      </c>
      <c r="AJ437" s="8">
        <v>58083.676542499998</v>
      </c>
      <c r="AK437" s="8">
        <f>AI437 - AJ437</f>
        <v>98465.661186333338</v>
      </c>
      <c r="AL437" s="8">
        <v>1878592.052746</v>
      </c>
      <c r="AM437" s="8">
        <v>697004.11850999994</v>
      </c>
      <c r="AN437" s="8">
        <f>AL437 - AM437</f>
        <v>1181587.9342360001</v>
      </c>
    </row>
    <row r="438" spans="1:40" x14ac:dyDescent="0.3">
      <c r="A438" s="11" t="s">
        <v>63</v>
      </c>
      <c r="B438" s="8">
        <v>0</v>
      </c>
      <c r="C438" s="8">
        <v>0</v>
      </c>
      <c r="D438" s="8">
        <f>B438 - C438</f>
        <v>0</v>
      </c>
      <c r="E438" s="8">
        <v>0</v>
      </c>
      <c r="F438" s="8">
        <v>0</v>
      </c>
      <c r="G438" s="8">
        <f>E438 - F438</f>
        <v>0</v>
      </c>
      <c r="H438" s="8">
        <v>0</v>
      </c>
      <c r="I438" s="8">
        <v>0</v>
      </c>
      <c r="J438" s="8">
        <f>H438 - I438</f>
        <v>0</v>
      </c>
      <c r="K438" s="8">
        <v>0</v>
      </c>
      <c r="L438" s="8">
        <v>0</v>
      </c>
      <c r="M438" s="8">
        <f>K438 - L438</f>
        <v>0</v>
      </c>
      <c r="N438" s="8">
        <v>0</v>
      </c>
      <c r="O438" s="8">
        <v>0</v>
      </c>
      <c r="P438" s="8">
        <f>N438 - O438</f>
        <v>0</v>
      </c>
      <c r="Q438" s="8">
        <v>0</v>
      </c>
      <c r="R438" s="8">
        <v>0</v>
      </c>
      <c r="S438" s="8">
        <f>Q438 - R438</f>
        <v>0</v>
      </c>
      <c r="T438" s="8">
        <v>0</v>
      </c>
      <c r="U438" s="8">
        <v>0</v>
      </c>
      <c r="V438" s="8">
        <f>T438 - U438</f>
        <v>0</v>
      </c>
      <c r="W438" s="8">
        <v>0</v>
      </c>
      <c r="X438" s="8">
        <v>0</v>
      </c>
      <c r="Y438" s="8">
        <f>W438 - X438</f>
        <v>0</v>
      </c>
      <c r="Z438" s="8">
        <v>0</v>
      </c>
      <c r="AA438" s="8">
        <v>0</v>
      </c>
      <c r="AB438" s="8">
        <f>Z438 - AA438</f>
        <v>0</v>
      </c>
      <c r="AC438" s="8">
        <v>0</v>
      </c>
      <c r="AD438" s="8">
        <v>0</v>
      </c>
      <c r="AE438" s="8">
        <f>AC438 - AD438</f>
        <v>0</v>
      </c>
      <c r="AF438" s="8">
        <v>0</v>
      </c>
      <c r="AG438" s="8">
        <v>0</v>
      </c>
      <c r="AH438" s="8">
        <f>AF438 - AG438</f>
        <v>0</v>
      </c>
      <c r="AI438" s="8">
        <v>0</v>
      </c>
      <c r="AJ438" s="8">
        <v>0</v>
      </c>
      <c r="AK438" s="8">
        <f>AI438 - AJ438</f>
        <v>0</v>
      </c>
      <c r="AL438" s="8">
        <v>0</v>
      </c>
      <c r="AM438" s="8">
        <v>0</v>
      </c>
      <c r="AN438" s="8">
        <f>AL438 - AM438</f>
        <v>0</v>
      </c>
    </row>
    <row r="439" spans="1:40" x14ac:dyDescent="0.3">
      <c r="A439" s="11" t="s">
        <v>53</v>
      </c>
      <c r="B439" s="8">
        <v>33190672.309999999</v>
      </c>
      <c r="C439" s="8">
        <v>33190672.309999999</v>
      </c>
      <c r="D439" s="8">
        <f>B439 - C439</f>
        <v>0</v>
      </c>
      <c r="E439" s="8">
        <v>33190672.309999999</v>
      </c>
      <c r="F439" s="8">
        <v>33190672.309999999</v>
      </c>
      <c r="G439" s="8">
        <f>E439 - F439</f>
        <v>0</v>
      </c>
      <c r="H439" s="8">
        <v>33190672.309999999</v>
      </c>
      <c r="I439" s="8">
        <v>33190672.309999999</v>
      </c>
      <c r="J439" s="8">
        <f>H439 - I439</f>
        <v>0</v>
      </c>
      <c r="K439" s="8">
        <v>33190672.309999999</v>
      </c>
      <c r="L439" s="8">
        <v>33190672.309999999</v>
      </c>
      <c r="M439" s="8">
        <f>K439 - L439</f>
        <v>0</v>
      </c>
      <c r="N439" s="8">
        <v>33190672.309999999</v>
      </c>
      <c r="O439" s="8">
        <v>33190672.309999999</v>
      </c>
      <c r="P439" s="8">
        <f>N439 - O439</f>
        <v>0</v>
      </c>
      <c r="Q439" s="8">
        <v>33190672.309999999</v>
      </c>
      <c r="R439" s="8">
        <v>33190672.309999999</v>
      </c>
      <c r="S439" s="8">
        <f>Q439 - R439</f>
        <v>0</v>
      </c>
      <c r="T439" s="8">
        <v>33190672.309999999</v>
      </c>
      <c r="U439" s="8">
        <v>33190672.309999999</v>
      </c>
      <c r="V439" s="8">
        <f>T439 - U439</f>
        <v>0</v>
      </c>
      <c r="W439" s="8">
        <v>33190672.309999999</v>
      </c>
      <c r="X439" s="8">
        <v>33190672.309999999</v>
      </c>
      <c r="Y439" s="8">
        <f>W439 - X439</f>
        <v>0</v>
      </c>
      <c r="Z439" s="8">
        <v>33190672.309999999</v>
      </c>
      <c r="AA439" s="8">
        <v>33190672.309999999</v>
      </c>
      <c r="AB439" s="8">
        <f>Z439 - AA439</f>
        <v>0</v>
      </c>
      <c r="AC439" s="8">
        <v>33190672.309999999</v>
      </c>
      <c r="AD439" s="8">
        <v>33190672.309999999</v>
      </c>
      <c r="AE439" s="8">
        <f>AC439 - AD439</f>
        <v>0</v>
      </c>
      <c r="AF439" s="8">
        <v>33190672.309999999</v>
      </c>
      <c r="AG439" s="8">
        <v>33190672.309999999</v>
      </c>
      <c r="AH439" s="8">
        <f>AF439 - AG439</f>
        <v>0</v>
      </c>
      <c r="AI439" s="8">
        <v>33190672.309999999</v>
      </c>
      <c r="AJ439" s="8">
        <v>33190672.309999999</v>
      </c>
      <c r="AK439" s="8">
        <f>AI439 - AJ439</f>
        <v>0</v>
      </c>
      <c r="AL439" s="8">
        <v>33190672.309999999</v>
      </c>
      <c r="AM439" s="8">
        <v>33190672.309999999</v>
      </c>
      <c r="AN439" s="8">
        <f>AL439 - AM439</f>
        <v>0</v>
      </c>
    </row>
    <row r="440" spans="1:40" x14ac:dyDescent="0.3">
      <c r="A440" s="11" t="s">
        <v>52</v>
      </c>
      <c r="B440" s="8">
        <v>680004.69794508326</v>
      </c>
      <c r="C440" s="8">
        <v>581539.03675874998</v>
      </c>
      <c r="D440" s="8">
        <f>B440 - C440</f>
        <v>98465.66118633328</v>
      </c>
      <c r="E440" s="8">
        <v>836554.03567391657</v>
      </c>
      <c r="F440" s="8">
        <v>639622.71330125001</v>
      </c>
      <c r="G440" s="8">
        <f>E440 - F440</f>
        <v>196931.32237266656</v>
      </c>
      <c r="H440" s="8">
        <v>993103.37340274989</v>
      </c>
      <c r="I440" s="8">
        <v>697706.38984375005</v>
      </c>
      <c r="J440" s="8">
        <f>H440 - I440</f>
        <v>295396.98355899984</v>
      </c>
      <c r="K440" s="8">
        <v>1149652.7111315832</v>
      </c>
      <c r="L440" s="8">
        <v>755790.06638625008</v>
      </c>
      <c r="M440" s="8">
        <f>K440 - L440</f>
        <v>393862.64474533312</v>
      </c>
      <c r="N440" s="8">
        <v>1306202.0488604165</v>
      </c>
      <c r="O440" s="8">
        <v>813873.74292875011</v>
      </c>
      <c r="P440" s="8">
        <f>N440 - O440</f>
        <v>492328.3059316664</v>
      </c>
      <c r="Q440" s="8">
        <v>1462751.3865892498</v>
      </c>
      <c r="R440" s="8">
        <v>871957.41947125015</v>
      </c>
      <c r="S440" s="8">
        <f>Q440 - R440</f>
        <v>590793.96711799968</v>
      </c>
      <c r="T440" s="8">
        <v>1619300.7243180831</v>
      </c>
      <c r="U440" s="8">
        <v>930041.09601375018</v>
      </c>
      <c r="V440" s="8">
        <f>T440 - U440</f>
        <v>689259.62830433296</v>
      </c>
      <c r="W440" s="8">
        <v>1775850.0620469165</v>
      </c>
      <c r="X440" s="8">
        <v>988124.77255625022</v>
      </c>
      <c r="Y440" s="8">
        <f>W440 - X440</f>
        <v>787725.28949066624</v>
      </c>
      <c r="Z440" s="8">
        <v>1932399.3997757498</v>
      </c>
      <c r="AA440" s="8">
        <v>1046208.4490987503</v>
      </c>
      <c r="AB440" s="8">
        <f>Z440 - AA440</f>
        <v>886190.95067699952</v>
      </c>
      <c r="AC440" s="8">
        <v>2088948.7375045831</v>
      </c>
      <c r="AD440" s="8">
        <v>1104292.1256412503</v>
      </c>
      <c r="AE440" s="8">
        <f>AC440 - AD440</f>
        <v>984656.6118633328</v>
      </c>
      <c r="AF440" s="8">
        <v>2245498.0752334166</v>
      </c>
      <c r="AG440" s="8">
        <v>1162375.8021837503</v>
      </c>
      <c r="AH440" s="8">
        <f>AF440 - AG440</f>
        <v>1083122.2730496663</v>
      </c>
      <c r="AI440" s="8">
        <v>2402047.4129622499</v>
      </c>
      <c r="AJ440" s="8">
        <v>1220459.4787262504</v>
      </c>
      <c r="AK440" s="8">
        <f>AI440 - AJ440</f>
        <v>1181587.9342359996</v>
      </c>
      <c r="AL440" s="8">
        <v>2402047.4129622499</v>
      </c>
      <c r="AM440" s="8">
        <v>1220459.4787262504</v>
      </c>
      <c r="AN440" s="8">
        <f>AL440 - AM440</f>
        <v>1181587.9342359996</v>
      </c>
    </row>
    <row r="442" spans="1:40" x14ac:dyDescent="0.3">
      <c r="A442" s="10" t="s">
        <v>123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</row>
    <row r="443" spans="1:40" x14ac:dyDescent="0.3">
      <c r="A443" s="11" t="s">
        <v>54</v>
      </c>
      <c r="B443" s="8">
        <v>4.0666666666666672E-3</v>
      </c>
      <c r="C443" s="8">
        <v>1.75E-3</v>
      </c>
      <c r="D443" s="8">
        <f>B443 - C443</f>
        <v>2.3166666666666674E-3</v>
      </c>
      <c r="E443" s="8">
        <v>4.0666666666666672E-3</v>
      </c>
      <c r="F443" s="8">
        <v>1.75E-3</v>
      </c>
      <c r="G443" s="8">
        <f>E443 - F443</f>
        <v>2.3166666666666674E-3</v>
      </c>
      <c r="H443" s="8">
        <v>4.0666666666666672E-3</v>
      </c>
      <c r="I443" s="8">
        <v>1.75E-3</v>
      </c>
      <c r="J443" s="8">
        <f>H443 - I443</f>
        <v>2.3166666666666674E-3</v>
      </c>
      <c r="K443" s="8">
        <v>4.0666666666666672E-3</v>
      </c>
      <c r="L443" s="8">
        <v>1.75E-3</v>
      </c>
      <c r="M443" s="8">
        <f>K443 - L443</f>
        <v>2.3166666666666674E-3</v>
      </c>
      <c r="N443" s="8">
        <v>4.0666666666666672E-3</v>
      </c>
      <c r="O443" s="8">
        <v>1.75E-3</v>
      </c>
      <c r="P443" s="8">
        <f>N443 - O443</f>
        <v>2.3166666666666674E-3</v>
      </c>
      <c r="Q443" s="8">
        <v>4.0666666666666672E-3</v>
      </c>
      <c r="R443" s="8">
        <v>1.75E-3</v>
      </c>
      <c r="S443" s="8">
        <f>Q443 - R443</f>
        <v>2.3166666666666674E-3</v>
      </c>
      <c r="T443" s="8">
        <v>4.0666666666666672E-3</v>
      </c>
      <c r="U443" s="8">
        <v>1.75E-3</v>
      </c>
      <c r="V443" s="8">
        <f>T443 - U443</f>
        <v>2.3166666666666674E-3</v>
      </c>
      <c r="W443" s="8">
        <v>4.0666666666666672E-3</v>
      </c>
      <c r="X443" s="8">
        <v>1.75E-3</v>
      </c>
      <c r="Y443" s="8">
        <f>W443 - X443</f>
        <v>2.3166666666666674E-3</v>
      </c>
      <c r="Z443" s="8">
        <v>4.0666666666666672E-3</v>
      </c>
      <c r="AA443" s="8">
        <v>1.75E-3</v>
      </c>
      <c r="AB443" s="8">
        <f>Z443 - AA443</f>
        <v>2.3166666666666674E-3</v>
      </c>
      <c r="AC443" s="8">
        <v>4.0666666666666672E-3</v>
      </c>
      <c r="AD443" s="8">
        <v>1.75E-3</v>
      </c>
      <c r="AE443" s="8">
        <f>AC443 - AD443</f>
        <v>2.3166666666666674E-3</v>
      </c>
      <c r="AF443" s="8">
        <v>4.0666666666666672E-3</v>
      </c>
      <c r="AG443" s="8">
        <v>1.75E-3</v>
      </c>
      <c r="AH443" s="8">
        <f>AF443 - AG443</f>
        <v>2.3166666666666674E-3</v>
      </c>
      <c r="AI443" s="8">
        <v>4.0666666666666672E-3</v>
      </c>
      <c r="AJ443" s="8">
        <v>1.75E-3</v>
      </c>
      <c r="AK443" s="8">
        <f>AI443 - AJ443</f>
        <v>2.3166666666666674E-3</v>
      </c>
      <c r="AL443" s="8">
        <v>4.0666666666666672E-3</v>
      </c>
      <c r="AM443" s="8">
        <v>1.75E-3</v>
      </c>
      <c r="AN443" s="8">
        <f>AL443 - AM443</f>
        <v>2.3166666666666674E-3</v>
      </c>
    </row>
    <row r="444" spans="1:40" x14ac:dyDescent="0.3">
      <c r="A444" s="11" t="s">
        <v>16</v>
      </c>
      <c r="B444" s="8">
        <v>23891.705828666672</v>
      </c>
      <c r="C444" s="8">
        <v>10281.266852500001</v>
      </c>
      <c r="D444" s="8">
        <f>B444 - C444</f>
        <v>13610.438976166672</v>
      </c>
      <c r="E444" s="8">
        <v>23891.705828666672</v>
      </c>
      <c r="F444" s="8">
        <v>10281.266852500001</v>
      </c>
      <c r="G444" s="8">
        <f>E444 - F444</f>
        <v>13610.438976166672</v>
      </c>
      <c r="H444" s="8">
        <v>23891.705828666672</v>
      </c>
      <c r="I444" s="8">
        <v>10281.266852500001</v>
      </c>
      <c r="J444" s="8">
        <f>H444 - I444</f>
        <v>13610.438976166672</v>
      </c>
      <c r="K444" s="8">
        <v>23891.705828666672</v>
      </c>
      <c r="L444" s="8">
        <v>10281.266852500001</v>
      </c>
      <c r="M444" s="8">
        <f>K444 - L444</f>
        <v>13610.438976166672</v>
      </c>
      <c r="N444" s="8">
        <v>23891.705828666672</v>
      </c>
      <c r="O444" s="8">
        <v>10281.266852500001</v>
      </c>
      <c r="P444" s="8">
        <f>N444 - O444</f>
        <v>13610.438976166672</v>
      </c>
      <c r="Q444" s="8">
        <v>23891.705828666672</v>
      </c>
      <c r="R444" s="8">
        <v>10281.266852500001</v>
      </c>
      <c r="S444" s="8">
        <f>Q444 - R444</f>
        <v>13610.438976166672</v>
      </c>
      <c r="T444" s="8">
        <v>23891.705828666672</v>
      </c>
      <c r="U444" s="8">
        <v>10281.266852500001</v>
      </c>
      <c r="V444" s="8">
        <f>T444 - U444</f>
        <v>13610.438976166672</v>
      </c>
      <c r="W444" s="8">
        <v>23891.705828666672</v>
      </c>
      <c r="X444" s="8">
        <v>10281.266852500001</v>
      </c>
      <c r="Y444" s="8">
        <f>W444 - X444</f>
        <v>13610.438976166672</v>
      </c>
      <c r="Z444" s="8">
        <v>23891.705828666672</v>
      </c>
      <c r="AA444" s="8">
        <v>10281.266852500001</v>
      </c>
      <c r="AB444" s="8">
        <f>Z444 - AA444</f>
        <v>13610.438976166672</v>
      </c>
      <c r="AC444" s="8">
        <v>23891.705828666672</v>
      </c>
      <c r="AD444" s="8">
        <v>10281.266852500001</v>
      </c>
      <c r="AE444" s="8">
        <f>AC444 - AD444</f>
        <v>13610.438976166672</v>
      </c>
      <c r="AF444" s="8">
        <v>23891.705828666672</v>
      </c>
      <c r="AG444" s="8">
        <v>10281.266852500001</v>
      </c>
      <c r="AH444" s="8">
        <f>AF444 - AG444</f>
        <v>13610.438976166672</v>
      </c>
      <c r="AI444" s="8">
        <v>23891.705828666672</v>
      </c>
      <c r="AJ444" s="8">
        <v>10281.266852500001</v>
      </c>
      <c r="AK444" s="8">
        <f>AI444 - AJ444</f>
        <v>13610.438976166672</v>
      </c>
      <c r="AL444" s="8">
        <v>286700.46994400013</v>
      </c>
      <c r="AM444" s="8">
        <v>123375.20223000004</v>
      </c>
      <c r="AN444" s="8">
        <f>AL444 - AM444</f>
        <v>163325.26771400007</v>
      </c>
    </row>
    <row r="445" spans="1:40" x14ac:dyDescent="0.3">
      <c r="A445" s="11" t="s">
        <v>63</v>
      </c>
      <c r="B445" s="8">
        <v>0</v>
      </c>
      <c r="C445" s="8">
        <v>0</v>
      </c>
      <c r="D445" s="8">
        <f>B445 - C445</f>
        <v>0</v>
      </c>
      <c r="E445" s="8">
        <v>0</v>
      </c>
      <c r="F445" s="8">
        <v>0</v>
      </c>
      <c r="G445" s="8">
        <f>E445 - F445</f>
        <v>0</v>
      </c>
      <c r="H445" s="8">
        <v>0</v>
      </c>
      <c r="I445" s="8">
        <v>0</v>
      </c>
      <c r="J445" s="8">
        <f>H445 - I445</f>
        <v>0</v>
      </c>
      <c r="K445" s="8">
        <v>0</v>
      </c>
      <c r="L445" s="8">
        <v>0</v>
      </c>
      <c r="M445" s="8">
        <f>K445 - L445</f>
        <v>0</v>
      </c>
      <c r="N445" s="8">
        <v>0</v>
      </c>
      <c r="O445" s="8">
        <v>0</v>
      </c>
      <c r="P445" s="8">
        <f>N445 - O445</f>
        <v>0</v>
      </c>
      <c r="Q445" s="8">
        <v>0</v>
      </c>
      <c r="R445" s="8">
        <v>0</v>
      </c>
      <c r="S445" s="8">
        <f>Q445 - R445</f>
        <v>0</v>
      </c>
      <c r="T445" s="8">
        <v>0</v>
      </c>
      <c r="U445" s="8">
        <v>0</v>
      </c>
      <c r="V445" s="8">
        <f>T445 - U445</f>
        <v>0</v>
      </c>
      <c r="W445" s="8">
        <v>0</v>
      </c>
      <c r="X445" s="8">
        <v>0</v>
      </c>
      <c r="Y445" s="8">
        <f>W445 - X445</f>
        <v>0</v>
      </c>
      <c r="Z445" s="8">
        <v>0</v>
      </c>
      <c r="AA445" s="8">
        <v>0</v>
      </c>
      <c r="AB445" s="8">
        <f>Z445 - AA445</f>
        <v>0</v>
      </c>
      <c r="AC445" s="8">
        <v>0</v>
      </c>
      <c r="AD445" s="8">
        <v>0</v>
      </c>
      <c r="AE445" s="8">
        <f>AC445 - AD445</f>
        <v>0</v>
      </c>
      <c r="AF445" s="8">
        <v>0</v>
      </c>
      <c r="AG445" s="8">
        <v>0</v>
      </c>
      <c r="AH445" s="8">
        <f>AF445 - AG445</f>
        <v>0</v>
      </c>
      <c r="AI445" s="8">
        <v>0</v>
      </c>
      <c r="AJ445" s="8">
        <v>0</v>
      </c>
      <c r="AK445" s="8">
        <f>AI445 - AJ445</f>
        <v>0</v>
      </c>
      <c r="AL445" s="8">
        <v>0</v>
      </c>
      <c r="AM445" s="8">
        <v>0</v>
      </c>
      <c r="AN445" s="8">
        <f>AL445 - AM445</f>
        <v>0</v>
      </c>
    </row>
    <row r="446" spans="1:40" x14ac:dyDescent="0.3">
      <c r="A446" s="11" t="s">
        <v>53</v>
      </c>
      <c r="B446" s="8">
        <v>5875009.6300000008</v>
      </c>
      <c r="C446" s="8">
        <v>5875009.6300000008</v>
      </c>
      <c r="D446" s="8">
        <f>B446 - C446</f>
        <v>0</v>
      </c>
      <c r="E446" s="8">
        <v>5875009.6300000008</v>
      </c>
      <c r="F446" s="8">
        <v>5875009.6300000008</v>
      </c>
      <c r="G446" s="8">
        <f>E446 - F446</f>
        <v>0</v>
      </c>
      <c r="H446" s="8">
        <v>5875009.6300000008</v>
      </c>
      <c r="I446" s="8">
        <v>5875009.6300000008</v>
      </c>
      <c r="J446" s="8">
        <f>H446 - I446</f>
        <v>0</v>
      </c>
      <c r="K446" s="8">
        <v>5875009.6300000008</v>
      </c>
      <c r="L446" s="8">
        <v>5875009.6300000008</v>
      </c>
      <c r="M446" s="8">
        <f>K446 - L446</f>
        <v>0</v>
      </c>
      <c r="N446" s="8">
        <v>5875009.6300000008</v>
      </c>
      <c r="O446" s="8">
        <v>5875009.6300000008</v>
      </c>
      <c r="P446" s="8">
        <f>N446 - O446</f>
        <v>0</v>
      </c>
      <c r="Q446" s="8">
        <v>5875009.6300000008</v>
      </c>
      <c r="R446" s="8">
        <v>5875009.6300000008</v>
      </c>
      <c r="S446" s="8">
        <f>Q446 - R446</f>
        <v>0</v>
      </c>
      <c r="T446" s="8">
        <v>5875009.6300000008</v>
      </c>
      <c r="U446" s="8">
        <v>5875009.6300000008</v>
      </c>
      <c r="V446" s="8">
        <f>T446 - U446</f>
        <v>0</v>
      </c>
      <c r="W446" s="8">
        <v>5875009.6300000008</v>
      </c>
      <c r="X446" s="8">
        <v>5875009.6300000008</v>
      </c>
      <c r="Y446" s="8">
        <f>W446 - X446</f>
        <v>0</v>
      </c>
      <c r="Z446" s="8">
        <v>5875009.6300000008</v>
      </c>
      <c r="AA446" s="8">
        <v>5875009.6300000008</v>
      </c>
      <c r="AB446" s="8">
        <f>Z446 - AA446</f>
        <v>0</v>
      </c>
      <c r="AC446" s="8">
        <v>5875009.6300000008</v>
      </c>
      <c r="AD446" s="8">
        <v>5875009.6300000008</v>
      </c>
      <c r="AE446" s="8">
        <f>AC446 - AD446</f>
        <v>0</v>
      </c>
      <c r="AF446" s="8">
        <v>5875009.6300000008</v>
      </c>
      <c r="AG446" s="8">
        <v>5875009.6300000008</v>
      </c>
      <c r="AH446" s="8">
        <f>AF446 - AG446</f>
        <v>0</v>
      </c>
      <c r="AI446" s="8">
        <v>5875009.6300000008</v>
      </c>
      <c r="AJ446" s="8">
        <v>5875009.6300000008</v>
      </c>
      <c r="AK446" s="8">
        <f>AI446 - AJ446</f>
        <v>0</v>
      </c>
      <c r="AL446" s="8">
        <v>5875009.6300000008</v>
      </c>
      <c r="AM446" s="8">
        <v>5875009.6300000008</v>
      </c>
      <c r="AN446" s="8">
        <f>AL446 - AM446</f>
        <v>0</v>
      </c>
    </row>
    <row r="447" spans="1:40" ht="15" x14ac:dyDescent="0.25">
      <c r="A447" s="11" t="s">
        <v>52</v>
      </c>
      <c r="B447" s="8">
        <v>103167.0467899167</v>
      </c>
      <c r="C447" s="8">
        <v>89556.60781375003</v>
      </c>
      <c r="D447" s="8">
        <f>B447 - C447</f>
        <v>13610.438976166668</v>
      </c>
      <c r="E447" s="8">
        <v>127058.75261858337</v>
      </c>
      <c r="F447" s="8">
        <v>99837.874666250034</v>
      </c>
      <c r="G447" s="8">
        <f>E447 - F447</f>
        <v>27220.877952333336</v>
      </c>
      <c r="H447" s="8">
        <v>150950.45844725004</v>
      </c>
      <c r="I447" s="8">
        <v>110119.14151875004</v>
      </c>
      <c r="J447" s="8">
        <f>H447 - I447</f>
        <v>40831.316928500004</v>
      </c>
      <c r="K447" s="8">
        <v>174842.1642759167</v>
      </c>
      <c r="L447" s="8">
        <v>120400.40837125004</v>
      </c>
      <c r="M447" s="8">
        <f>K447 - L447</f>
        <v>54441.755904666657</v>
      </c>
      <c r="N447" s="8">
        <v>198733.87010458339</v>
      </c>
      <c r="O447" s="8">
        <v>130681.67522375005</v>
      </c>
      <c r="P447" s="8">
        <f>N447 - O447</f>
        <v>68052.19488083334</v>
      </c>
      <c r="Q447" s="8">
        <v>222625.57593325007</v>
      </c>
      <c r="R447" s="8">
        <v>140962.94207625004</v>
      </c>
      <c r="S447" s="8">
        <f>Q447 - R447</f>
        <v>81662.633857000037</v>
      </c>
      <c r="T447" s="8">
        <v>246517.28176191676</v>
      </c>
      <c r="U447" s="8">
        <v>151244.20892875004</v>
      </c>
      <c r="V447" s="8">
        <f>T447 - U447</f>
        <v>95273.07283316672</v>
      </c>
      <c r="W447" s="8">
        <v>270408.98759058345</v>
      </c>
      <c r="X447" s="8">
        <v>161525.47578125005</v>
      </c>
      <c r="Y447" s="8">
        <f>W447 - X447</f>
        <v>108883.5118093334</v>
      </c>
      <c r="Z447" s="8">
        <v>294300.69341925014</v>
      </c>
      <c r="AA447" s="8">
        <v>171806.74263375005</v>
      </c>
      <c r="AB447" s="8">
        <f>Z447 - AA447</f>
        <v>122493.95078550008</v>
      </c>
      <c r="AC447" s="8">
        <v>318192.39924791682</v>
      </c>
      <c r="AD447" s="8">
        <v>182088.00948625006</v>
      </c>
      <c r="AE447" s="8">
        <f>AC447 - AD447</f>
        <v>136104.38976166677</v>
      </c>
      <c r="AF447" s="8">
        <v>342084.10507658351</v>
      </c>
      <c r="AG447" s="8">
        <v>192369.27633875006</v>
      </c>
      <c r="AH447" s="8">
        <f>AF447 - AG447</f>
        <v>149714.82873783345</v>
      </c>
      <c r="AI447" s="8">
        <v>365975.8109052502</v>
      </c>
      <c r="AJ447" s="8">
        <v>202650.54319125006</v>
      </c>
      <c r="AK447" s="8">
        <f>AI447 - AJ447</f>
        <v>163325.26771400013</v>
      </c>
      <c r="AL447" s="8">
        <v>365975.8109052502</v>
      </c>
      <c r="AM447" s="8">
        <v>202650.54319125006</v>
      </c>
      <c r="AN447" s="8">
        <f>AL447 - AM447</f>
        <v>163325.26771400013</v>
      </c>
    </row>
    <row r="449" spans="1:40" x14ac:dyDescent="0.3">
      <c r="A449" s="10" t="s">
        <v>122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</row>
    <row r="450" spans="1:40" x14ac:dyDescent="0.3">
      <c r="A450" s="11" t="s">
        <v>54</v>
      </c>
      <c r="B450" s="8">
        <v>6.1916666666666674E-3</v>
      </c>
      <c r="C450" s="8">
        <v>2.1666666666666666E-3</v>
      </c>
      <c r="D450" s="8">
        <f>B450 - C450</f>
        <v>4.0250000000000008E-3</v>
      </c>
      <c r="E450" s="8">
        <v>6.1916666666666674E-3</v>
      </c>
      <c r="F450" s="8">
        <v>2.1666666666666666E-3</v>
      </c>
      <c r="G450" s="8">
        <f>E450 - F450</f>
        <v>4.0250000000000008E-3</v>
      </c>
      <c r="H450" s="8">
        <v>6.1916666666666674E-3</v>
      </c>
      <c r="I450" s="8">
        <v>2.1666666666666666E-3</v>
      </c>
      <c r="J450" s="8">
        <f>H450 - I450</f>
        <v>4.0250000000000008E-3</v>
      </c>
      <c r="K450" s="8">
        <v>6.1916666666666674E-3</v>
      </c>
      <c r="L450" s="8">
        <v>2.1666666666666666E-3</v>
      </c>
      <c r="M450" s="8">
        <f>K450 - L450</f>
        <v>4.0250000000000008E-3</v>
      </c>
      <c r="N450" s="8">
        <v>6.1916666666666674E-3</v>
      </c>
      <c r="O450" s="8">
        <v>2.1666666666666666E-3</v>
      </c>
      <c r="P450" s="8">
        <f>N450 - O450</f>
        <v>4.0250000000000008E-3</v>
      </c>
      <c r="Q450" s="8">
        <v>6.1916666666666674E-3</v>
      </c>
      <c r="R450" s="8">
        <v>2.1666666666666666E-3</v>
      </c>
      <c r="S450" s="8">
        <f>Q450 - R450</f>
        <v>4.0250000000000008E-3</v>
      </c>
      <c r="T450" s="8">
        <v>6.1916666666666674E-3</v>
      </c>
      <c r="U450" s="8">
        <v>2.1666666666666666E-3</v>
      </c>
      <c r="V450" s="8">
        <f>T450 - U450</f>
        <v>4.0250000000000008E-3</v>
      </c>
      <c r="W450" s="8">
        <v>6.1916666666666674E-3</v>
      </c>
      <c r="X450" s="8">
        <v>2.1666666666666666E-3</v>
      </c>
      <c r="Y450" s="8">
        <f>W450 - X450</f>
        <v>4.0250000000000008E-3</v>
      </c>
      <c r="Z450" s="8">
        <v>6.1916666666666674E-3</v>
      </c>
      <c r="AA450" s="8">
        <v>2.1666666666666666E-3</v>
      </c>
      <c r="AB450" s="8">
        <f>Z450 - AA450</f>
        <v>4.0250000000000008E-3</v>
      </c>
      <c r="AC450" s="8">
        <v>6.1916666666666674E-3</v>
      </c>
      <c r="AD450" s="8">
        <v>2.1666666666666666E-3</v>
      </c>
      <c r="AE450" s="8">
        <f>AC450 - AD450</f>
        <v>4.0250000000000008E-3</v>
      </c>
      <c r="AF450" s="8">
        <v>6.1916666666666674E-3</v>
      </c>
      <c r="AG450" s="8">
        <v>2.1666666666666666E-3</v>
      </c>
      <c r="AH450" s="8">
        <f>AF450 - AG450</f>
        <v>4.0250000000000008E-3</v>
      </c>
      <c r="AI450" s="8">
        <v>6.1916666666666674E-3</v>
      </c>
      <c r="AJ450" s="8">
        <v>2.1666666666666666E-3</v>
      </c>
      <c r="AK450" s="8">
        <f>AI450 - AJ450</f>
        <v>4.0250000000000008E-3</v>
      </c>
      <c r="AL450" s="8">
        <v>6.1916666666666674E-3</v>
      </c>
      <c r="AM450" s="8">
        <v>2.1666666666666666E-3</v>
      </c>
      <c r="AN450" s="8">
        <f>AL450 - AM450</f>
        <v>4.0250000000000008E-3</v>
      </c>
    </row>
    <row r="451" spans="1:40" x14ac:dyDescent="0.3">
      <c r="A451" s="11" t="s">
        <v>16</v>
      </c>
      <c r="B451" s="8">
        <v>15686.086247513664</v>
      </c>
      <c r="C451" s="8">
        <v>5489.0745953614423</v>
      </c>
      <c r="D451" s="8">
        <f>B451 - C451</f>
        <v>10197.011652152221</v>
      </c>
      <c r="E451" s="8">
        <v>16933.679309242645</v>
      </c>
      <c r="F451" s="8">
        <v>5925.648210502136</v>
      </c>
      <c r="G451" s="8">
        <f>E451 - F451</f>
        <v>11008.03109874051</v>
      </c>
      <c r="H451" s="8">
        <v>18156.876231813243</v>
      </c>
      <c r="I451" s="8">
        <v>6353.6848186695051</v>
      </c>
      <c r="J451" s="8">
        <f>H451 - I451</f>
        <v>11803.191413143737</v>
      </c>
      <c r="K451" s="8">
        <v>19384.523642150743</v>
      </c>
      <c r="L451" s="8">
        <v>6783.2787980608236</v>
      </c>
      <c r="M451" s="8">
        <f>K451 - L451</f>
        <v>12601.244844089921</v>
      </c>
      <c r="N451" s="8">
        <v>20516.351140708848</v>
      </c>
      <c r="O451" s="8">
        <v>7179.3422565064602</v>
      </c>
      <c r="P451" s="8">
        <f>N451 - O451</f>
        <v>13337.008884202387</v>
      </c>
      <c r="Q451" s="8">
        <v>21692.149448299897</v>
      </c>
      <c r="R451" s="8">
        <v>7590.7925391089802</v>
      </c>
      <c r="S451" s="8">
        <f>Q451 - R451</f>
        <v>14101.356909190916</v>
      </c>
      <c r="T451" s="8">
        <v>22904.910830772042</v>
      </c>
      <c r="U451" s="8">
        <v>8015.1774104989636</v>
      </c>
      <c r="V451" s="8">
        <f>T451 - U451</f>
        <v>14889.733420273078</v>
      </c>
      <c r="W451" s="8">
        <v>24024.224723718369</v>
      </c>
      <c r="X451" s="8">
        <v>8406.8619490804504</v>
      </c>
      <c r="Y451" s="8">
        <f>W451 - X451</f>
        <v>15617.362774637919</v>
      </c>
      <c r="Z451" s="8">
        <v>25189.503749280419</v>
      </c>
      <c r="AA451" s="8">
        <v>8814.631190865286</v>
      </c>
      <c r="AB451" s="8">
        <f>Z451 - AA451</f>
        <v>16374.872558415133</v>
      </c>
      <c r="AC451" s="8">
        <v>26393.422333134917</v>
      </c>
      <c r="AD451" s="8">
        <v>9235.9216778130249</v>
      </c>
      <c r="AE451" s="8">
        <f>AC451 - AD451</f>
        <v>17157.500655321892</v>
      </c>
      <c r="AF451" s="8">
        <v>27503.142257717482</v>
      </c>
      <c r="AG451" s="8">
        <v>9624.2489730909074</v>
      </c>
      <c r="AH451" s="8">
        <f>AF451 - AG451</f>
        <v>17878.893284626574</v>
      </c>
      <c r="AI451" s="8">
        <v>28656.811377719889</v>
      </c>
      <c r="AJ451" s="8">
        <v>10027.955529215571</v>
      </c>
      <c r="AK451" s="8">
        <f>AI451 - AJ451</f>
        <v>18628.855848504318</v>
      </c>
      <c r="AL451" s="8">
        <v>267041.68129207217</v>
      </c>
      <c r="AM451" s="8">
        <v>93446.61794877355</v>
      </c>
      <c r="AN451" s="8">
        <f>AL451 - AM451</f>
        <v>173595.06334329862</v>
      </c>
    </row>
    <row r="452" spans="1:40" x14ac:dyDescent="0.3">
      <c r="A452" s="11" t="s">
        <v>63</v>
      </c>
      <c r="B452" s="8">
        <v>214562.256544184</v>
      </c>
      <c r="C452" s="8">
        <v>214562.256544184</v>
      </c>
      <c r="D452" s="8">
        <f>B452 - C452</f>
        <v>0</v>
      </c>
      <c r="E452" s="8">
        <v>188428.77281645575</v>
      </c>
      <c r="F452" s="8">
        <v>188428.77281645575</v>
      </c>
      <c r="G452" s="8">
        <f>E452 - F452</f>
        <v>0</v>
      </c>
      <c r="H452" s="8">
        <v>206681.9424149621</v>
      </c>
      <c r="I452" s="8">
        <v>206681.9424149621</v>
      </c>
      <c r="J452" s="8">
        <f>H452 - I452</f>
        <v>0</v>
      </c>
      <c r="K452" s="8">
        <v>189866.34625394735</v>
      </c>
      <c r="L452" s="8">
        <v>189866.34625394735</v>
      </c>
      <c r="M452" s="8">
        <f>K452 - L452</f>
        <v>0</v>
      </c>
      <c r="N452" s="8">
        <v>175730.69231125532</v>
      </c>
      <c r="O452" s="8">
        <v>175730.69231125532</v>
      </c>
      <c r="P452" s="8">
        <f>N452 - O452</f>
        <v>0</v>
      </c>
      <c r="Q452" s="8">
        <v>204069.56855260965</v>
      </c>
      <c r="R452" s="8">
        <v>204069.56855260965</v>
      </c>
      <c r="S452" s="8">
        <f>Q452 - R452</f>
        <v>0</v>
      </c>
      <c r="T452" s="8">
        <v>187670.31273045199</v>
      </c>
      <c r="U452" s="8">
        <v>187670.31273045199</v>
      </c>
      <c r="V452" s="8">
        <f>T452 - U452</f>
        <v>0</v>
      </c>
      <c r="W452" s="8">
        <v>173884.64596015116</v>
      </c>
      <c r="X452" s="8">
        <v>173884.64596015116</v>
      </c>
      <c r="Y452" s="8">
        <f>W452 - X452</f>
        <v>0</v>
      </c>
      <c r="Z452" s="8">
        <v>202517.73107200483</v>
      </c>
      <c r="AA452" s="8">
        <v>202517.73107200483</v>
      </c>
      <c r="AB452" s="8">
        <f>Z452 - AA452</f>
        <v>0</v>
      </c>
      <c r="AC452" s="8">
        <v>186365.7953412924</v>
      </c>
      <c r="AD452" s="8">
        <v>186365.7953412924</v>
      </c>
      <c r="AE452" s="8">
        <f>AC452 - AD452</f>
        <v>0</v>
      </c>
      <c r="AF452" s="8">
        <v>172090.16953059836</v>
      </c>
      <c r="AG452" s="8">
        <v>172090.16953059836</v>
      </c>
      <c r="AH452" s="8">
        <f>AF452 - AG452</f>
        <v>0</v>
      </c>
      <c r="AI452" s="8">
        <v>200562.03612293929</v>
      </c>
      <c r="AJ452" s="8">
        <v>200562.03612293929</v>
      </c>
      <c r="AK452" s="8">
        <f>AI452 - AJ452</f>
        <v>0</v>
      </c>
      <c r="AL452" s="8">
        <v>2302430.2696508523</v>
      </c>
      <c r="AM452" s="8">
        <v>2302430.2696508523</v>
      </c>
      <c r="AN452" s="8">
        <f>AL452 - AM452</f>
        <v>0</v>
      </c>
    </row>
    <row r="453" spans="1:40" x14ac:dyDescent="0.3">
      <c r="A453" s="11" t="s">
        <v>53</v>
      </c>
      <c r="B453" s="8">
        <v>2640700.1722850655</v>
      </c>
      <c r="C453" s="8">
        <v>2640700.1722850655</v>
      </c>
      <c r="D453" s="8">
        <f>B453 - C453</f>
        <v>0</v>
      </c>
      <c r="E453" s="8">
        <v>2829128.9451015214</v>
      </c>
      <c r="F453" s="8">
        <v>2829128.9451015214</v>
      </c>
      <c r="G453" s="8">
        <f>E453 - F453</f>
        <v>0</v>
      </c>
      <c r="H453" s="8">
        <v>3035810.8875164837</v>
      </c>
      <c r="I453" s="8">
        <v>3035810.8875164837</v>
      </c>
      <c r="J453" s="8">
        <f>H453 - I453</f>
        <v>0</v>
      </c>
      <c r="K453" s="8">
        <v>3225677.233770431</v>
      </c>
      <c r="L453" s="8">
        <v>3225677.233770431</v>
      </c>
      <c r="M453" s="8">
        <f>K453 - L453</f>
        <v>0</v>
      </c>
      <c r="N453" s="8">
        <v>3401407.9260816863</v>
      </c>
      <c r="O453" s="8">
        <v>3401407.9260816863</v>
      </c>
      <c r="P453" s="8">
        <f>N453 - O453</f>
        <v>0</v>
      </c>
      <c r="Q453" s="8">
        <v>3605477.4946342958</v>
      </c>
      <c r="R453" s="8">
        <v>3605477.4946342958</v>
      </c>
      <c r="S453" s="8">
        <f>Q453 - R453</f>
        <v>0</v>
      </c>
      <c r="T453" s="8">
        <v>3793147.8073647479</v>
      </c>
      <c r="U453" s="8">
        <v>3793147.8073647479</v>
      </c>
      <c r="V453" s="8">
        <f>T453 - U453</f>
        <v>0</v>
      </c>
      <c r="W453" s="8">
        <v>3967032.4533248991</v>
      </c>
      <c r="X453" s="8">
        <v>3967032.4533248991</v>
      </c>
      <c r="Y453" s="8">
        <f>W453 - X453</f>
        <v>0</v>
      </c>
      <c r="Z453" s="8">
        <v>4169550.184396904</v>
      </c>
      <c r="AA453" s="8">
        <v>4169550.184396904</v>
      </c>
      <c r="AB453" s="8">
        <f>Z453 - AA453</f>
        <v>0</v>
      </c>
      <c r="AC453" s="8">
        <v>4355915.9797381964</v>
      </c>
      <c r="AD453" s="8">
        <v>4355915.9797381964</v>
      </c>
      <c r="AE453" s="8">
        <f>AC453 - AD453</f>
        <v>0</v>
      </c>
      <c r="AF453" s="8">
        <v>4528006.1492687948</v>
      </c>
      <c r="AG453" s="8">
        <v>4528006.1492687948</v>
      </c>
      <c r="AH453" s="8">
        <f>AF453 - AG453</f>
        <v>0</v>
      </c>
      <c r="AI453" s="8">
        <v>4728568.1853917344</v>
      </c>
      <c r="AJ453" s="8">
        <v>4728568.1853917344</v>
      </c>
      <c r="AK453" s="8">
        <f>AI453 - AJ453</f>
        <v>0</v>
      </c>
      <c r="AL453" s="8">
        <v>4728568.1853917344</v>
      </c>
      <c r="AM453" s="8">
        <v>4728568.1853917344</v>
      </c>
      <c r="AN453" s="8">
        <f>AL453 - AM453</f>
        <v>0</v>
      </c>
    </row>
    <row r="454" spans="1:40" x14ac:dyDescent="0.3">
      <c r="A454" s="11" t="s">
        <v>52</v>
      </c>
      <c r="B454" s="8">
        <v>48955.623809727971</v>
      </c>
      <c r="C454" s="8">
        <v>38758.612157575757</v>
      </c>
      <c r="D454" s="8">
        <f>B454 - C454</f>
        <v>10197.011652152214</v>
      </c>
      <c r="E454" s="8">
        <v>65889.303118970623</v>
      </c>
      <c r="F454" s="8">
        <v>44684.260368077892</v>
      </c>
      <c r="G454" s="8">
        <f>E454 - F454</f>
        <v>21205.042750892731</v>
      </c>
      <c r="H454" s="8">
        <v>84046.179350783874</v>
      </c>
      <c r="I454" s="8">
        <v>51037.945186747398</v>
      </c>
      <c r="J454" s="8">
        <f>H454 - I454</f>
        <v>33008.234164036476</v>
      </c>
      <c r="K454" s="8">
        <v>103430.70299293462</v>
      </c>
      <c r="L454" s="8">
        <v>57821.223984808224</v>
      </c>
      <c r="M454" s="8">
        <f>K454 - L454</f>
        <v>45609.479008126393</v>
      </c>
      <c r="N454" s="8">
        <v>123947.05413364347</v>
      </c>
      <c r="O454" s="8">
        <v>65000.566241314686</v>
      </c>
      <c r="P454" s="8">
        <f>N454 - O454</f>
        <v>58946.487892328783</v>
      </c>
      <c r="Q454" s="8">
        <v>145639.20358194335</v>
      </c>
      <c r="R454" s="8">
        <v>72591.358780423659</v>
      </c>
      <c r="S454" s="8">
        <f>Q454 - R454</f>
        <v>73047.844801519692</v>
      </c>
      <c r="T454" s="8">
        <v>168544.1144127154</v>
      </c>
      <c r="U454" s="8">
        <v>80606.536190922619</v>
      </c>
      <c r="V454" s="8">
        <f>T454 - U454</f>
        <v>87937.578221792777</v>
      </c>
      <c r="W454" s="8">
        <v>192568.33913643376</v>
      </c>
      <c r="X454" s="8">
        <v>89013.398140003075</v>
      </c>
      <c r="Y454" s="8">
        <f>W454 - X454</f>
        <v>103554.94099643068</v>
      </c>
      <c r="Z454" s="8">
        <v>217757.84288571417</v>
      </c>
      <c r="AA454" s="8">
        <v>97828.029330868361</v>
      </c>
      <c r="AB454" s="8">
        <f>Z454 - AA454</f>
        <v>119929.81355484581</v>
      </c>
      <c r="AC454" s="8">
        <v>244151.26521884909</v>
      </c>
      <c r="AD454" s="8">
        <v>107063.95100868138</v>
      </c>
      <c r="AE454" s="8">
        <f>AC454 - AD454</f>
        <v>137087.31421016771</v>
      </c>
      <c r="AF454" s="8">
        <v>271654.40747656656</v>
      </c>
      <c r="AG454" s="8">
        <v>116688.19998177228</v>
      </c>
      <c r="AH454" s="8">
        <f>AF454 - AG454</f>
        <v>154966.20749479427</v>
      </c>
      <c r="AI454" s="8">
        <v>300311.21885428648</v>
      </c>
      <c r="AJ454" s="8">
        <v>126716.15551098785</v>
      </c>
      <c r="AK454" s="8">
        <f>AI454 - AJ454</f>
        <v>173595.06334329862</v>
      </c>
      <c r="AL454" s="8">
        <v>300311.21885428648</v>
      </c>
      <c r="AM454" s="8">
        <v>126716.15551098785</v>
      </c>
      <c r="AN454" s="8">
        <f>AL454 - AM454</f>
        <v>173595.06334329862</v>
      </c>
    </row>
    <row r="456" spans="1:40" x14ac:dyDescent="0.3">
      <c r="A456" s="10" t="s">
        <v>121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</row>
    <row r="457" spans="1:40" x14ac:dyDescent="0.3">
      <c r="A457" s="11" t="s">
        <v>54</v>
      </c>
      <c r="B457" s="8">
        <v>4.358333333333333E-3</v>
      </c>
      <c r="C457" s="8">
        <v>1.75E-3</v>
      </c>
      <c r="D457" s="8">
        <f>B457 - C457</f>
        <v>2.6083333333333332E-3</v>
      </c>
      <c r="E457" s="8">
        <v>4.358333333333333E-3</v>
      </c>
      <c r="F457" s="8">
        <v>1.75E-3</v>
      </c>
      <c r="G457" s="8">
        <f>E457 - F457</f>
        <v>2.6083333333333332E-3</v>
      </c>
      <c r="H457" s="8">
        <v>4.358333333333333E-3</v>
      </c>
      <c r="I457" s="8">
        <v>1.75E-3</v>
      </c>
      <c r="J457" s="8">
        <f>H457 - I457</f>
        <v>2.6083333333333332E-3</v>
      </c>
      <c r="K457" s="8">
        <v>4.358333333333333E-3</v>
      </c>
      <c r="L457" s="8">
        <v>1.75E-3</v>
      </c>
      <c r="M457" s="8">
        <f>K457 - L457</f>
        <v>2.6083333333333332E-3</v>
      </c>
      <c r="N457" s="8">
        <v>4.358333333333333E-3</v>
      </c>
      <c r="O457" s="8">
        <v>1.75E-3</v>
      </c>
      <c r="P457" s="8">
        <f>N457 - O457</f>
        <v>2.6083333333333332E-3</v>
      </c>
      <c r="Q457" s="8">
        <v>4.358333333333333E-3</v>
      </c>
      <c r="R457" s="8">
        <v>1.75E-3</v>
      </c>
      <c r="S457" s="8">
        <f>Q457 - R457</f>
        <v>2.6083333333333332E-3</v>
      </c>
      <c r="T457" s="8">
        <v>4.358333333333333E-3</v>
      </c>
      <c r="U457" s="8">
        <v>1.75E-3</v>
      </c>
      <c r="V457" s="8">
        <f>T457 - U457</f>
        <v>2.6083333333333332E-3</v>
      </c>
      <c r="W457" s="8">
        <v>4.358333333333333E-3</v>
      </c>
      <c r="X457" s="8">
        <v>1.75E-3</v>
      </c>
      <c r="Y457" s="8">
        <f>W457 - X457</f>
        <v>2.6083333333333332E-3</v>
      </c>
      <c r="Z457" s="8">
        <v>4.358333333333333E-3</v>
      </c>
      <c r="AA457" s="8">
        <v>1.75E-3</v>
      </c>
      <c r="AB457" s="8">
        <f>Z457 - AA457</f>
        <v>2.6083333333333332E-3</v>
      </c>
      <c r="AC457" s="8">
        <v>4.358333333333333E-3</v>
      </c>
      <c r="AD457" s="8">
        <v>1.75E-3</v>
      </c>
      <c r="AE457" s="8">
        <f>AC457 - AD457</f>
        <v>2.6083333333333332E-3</v>
      </c>
      <c r="AF457" s="8">
        <v>4.358333333333333E-3</v>
      </c>
      <c r="AG457" s="8">
        <v>1.75E-3</v>
      </c>
      <c r="AH457" s="8">
        <f>AF457 - AG457</f>
        <v>2.6083333333333332E-3</v>
      </c>
      <c r="AI457" s="8">
        <v>4.358333333333333E-3</v>
      </c>
      <c r="AJ457" s="8">
        <v>1.75E-3</v>
      </c>
      <c r="AK457" s="8">
        <f>AI457 - AJ457</f>
        <v>2.6083333333333332E-3</v>
      </c>
      <c r="AL457" s="8">
        <v>4.358333333333333E-3</v>
      </c>
      <c r="AM457" s="8">
        <v>1.75E-3</v>
      </c>
      <c r="AN457" s="8">
        <f>AL457 - AM457</f>
        <v>2.6083333333333332E-3</v>
      </c>
    </row>
    <row r="458" spans="1:40" x14ac:dyDescent="0.3">
      <c r="A458" s="11" t="s">
        <v>16</v>
      </c>
      <c r="B458" s="8">
        <v>1937.1112400833331</v>
      </c>
      <c r="C458" s="8">
        <v>777.80757249999999</v>
      </c>
      <c r="D458" s="8">
        <f>B458 - C458</f>
        <v>1159.3036675833332</v>
      </c>
      <c r="E458" s="8">
        <v>1937.1112400833331</v>
      </c>
      <c r="F458" s="8">
        <v>777.80757249999999</v>
      </c>
      <c r="G458" s="8">
        <f>E458 - F458</f>
        <v>1159.3036675833332</v>
      </c>
      <c r="H458" s="8">
        <v>1937.1112400833331</v>
      </c>
      <c r="I458" s="8">
        <v>777.80757249999999</v>
      </c>
      <c r="J458" s="8">
        <f>H458 - I458</f>
        <v>1159.3036675833332</v>
      </c>
      <c r="K458" s="8">
        <v>1937.1112400833331</v>
      </c>
      <c r="L458" s="8">
        <v>777.80757249999999</v>
      </c>
      <c r="M458" s="8">
        <f>K458 - L458</f>
        <v>1159.3036675833332</v>
      </c>
      <c r="N458" s="8">
        <v>1937.1112400833331</v>
      </c>
      <c r="O458" s="8">
        <v>777.80757249999999</v>
      </c>
      <c r="P458" s="8">
        <f>N458 - O458</f>
        <v>1159.3036675833332</v>
      </c>
      <c r="Q458" s="8">
        <v>1937.1112400833331</v>
      </c>
      <c r="R458" s="8">
        <v>777.80757249999999</v>
      </c>
      <c r="S458" s="8">
        <f>Q458 - R458</f>
        <v>1159.3036675833332</v>
      </c>
      <c r="T458" s="8">
        <v>1937.1112400833331</v>
      </c>
      <c r="U458" s="8">
        <v>777.80757249999999</v>
      </c>
      <c r="V458" s="8">
        <f>T458 - U458</f>
        <v>1159.3036675833332</v>
      </c>
      <c r="W458" s="8">
        <v>1937.1112400833331</v>
      </c>
      <c r="X458" s="8">
        <v>777.80757249999999</v>
      </c>
      <c r="Y458" s="8">
        <f>W458 - X458</f>
        <v>1159.3036675833332</v>
      </c>
      <c r="Z458" s="8">
        <v>1937.1112400833331</v>
      </c>
      <c r="AA458" s="8">
        <v>777.80757249999999</v>
      </c>
      <c r="AB458" s="8">
        <f>Z458 - AA458</f>
        <v>1159.3036675833332</v>
      </c>
      <c r="AC458" s="8">
        <v>1937.1112400833331</v>
      </c>
      <c r="AD458" s="8">
        <v>777.80757249999999</v>
      </c>
      <c r="AE458" s="8">
        <f>AC458 - AD458</f>
        <v>1159.3036675833332</v>
      </c>
      <c r="AF458" s="8">
        <v>1937.1112400833331</v>
      </c>
      <c r="AG458" s="8">
        <v>777.80757249999999</v>
      </c>
      <c r="AH458" s="8">
        <f>AF458 - AG458</f>
        <v>1159.3036675833332</v>
      </c>
      <c r="AI458" s="8">
        <v>1937.1112400833331</v>
      </c>
      <c r="AJ458" s="8">
        <v>777.80757249999999</v>
      </c>
      <c r="AK458" s="8">
        <f>AI458 - AJ458</f>
        <v>1159.3036675833332</v>
      </c>
      <c r="AL458" s="8">
        <v>23245.334880999999</v>
      </c>
      <c r="AM458" s="8">
        <v>9333.6908700000004</v>
      </c>
      <c r="AN458" s="8">
        <f>AL458 - AM458</f>
        <v>13911.644010999998</v>
      </c>
    </row>
    <row r="459" spans="1:40" x14ac:dyDescent="0.3">
      <c r="A459" s="11" t="s">
        <v>63</v>
      </c>
      <c r="B459" s="8">
        <v>0</v>
      </c>
      <c r="C459" s="8">
        <v>0</v>
      </c>
      <c r="D459" s="8">
        <f>B459 - C459</f>
        <v>0</v>
      </c>
      <c r="E459" s="8">
        <v>0</v>
      </c>
      <c r="F459" s="8">
        <v>0</v>
      </c>
      <c r="G459" s="8">
        <f>E459 - F459</f>
        <v>0</v>
      </c>
      <c r="H459" s="8">
        <v>0</v>
      </c>
      <c r="I459" s="8">
        <v>0</v>
      </c>
      <c r="J459" s="8">
        <f>H459 - I459</f>
        <v>0</v>
      </c>
      <c r="K459" s="8">
        <v>0</v>
      </c>
      <c r="L459" s="8">
        <v>0</v>
      </c>
      <c r="M459" s="8">
        <f>K459 - L459</f>
        <v>0</v>
      </c>
      <c r="N459" s="8">
        <v>0</v>
      </c>
      <c r="O459" s="8">
        <v>0</v>
      </c>
      <c r="P459" s="8">
        <f>N459 - O459</f>
        <v>0</v>
      </c>
      <c r="Q459" s="8">
        <v>0</v>
      </c>
      <c r="R459" s="8">
        <v>0</v>
      </c>
      <c r="S459" s="8">
        <f>Q459 - R459</f>
        <v>0</v>
      </c>
      <c r="T459" s="8">
        <v>0</v>
      </c>
      <c r="U459" s="8">
        <v>0</v>
      </c>
      <c r="V459" s="8">
        <f>T459 - U459</f>
        <v>0</v>
      </c>
      <c r="W459" s="8">
        <v>0</v>
      </c>
      <c r="X459" s="8">
        <v>0</v>
      </c>
      <c r="Y459" s="8">
        <f>W459 - X459</f>
        <v>0</v>
      </c>
      <c r="Z459" s="8">
        <v>0</v>
      </c>
      <c r="AA459" s="8">
        <v>0</v>
      </c>
      <c r="AB459" s="8">
        <f>Z459 - AA459</f>
        <v>0</v>
      </c>
      <c r="AC459" s="8">
        <v>0</v>
      </c>
      <c r="AD459" s="8">
        <v>0</v>
      </c>
      <c r="AE459" s="8">
        <f>AC459 - AD459</f>
        <v>0</v>
      </c>
      <c r="AF459" s="8">
        <v>0</v>
      </c>
      <c r="AG459" s="8">
        <v>0</v>
      </c>
      <c r="AH459" s="8">
        <f>AF459 - AG459</f>
        <v>0</v>
      </c>
      <c r="AI459" s="8">
        <v>0</v>
      </c>
      <c r="AJ459" s="8">
        <v>0</v>
      </c>
      <c r="AK459" s="8">
        <f>AI459 - AJ459</f>
        <v>0</v>
      </c>
      <c r="AL459" s="8">
        <v>0</v>
      </c>
      <c r="AM459" s="8">
        <v>0</v>
      </c>
      <c r="AN459" s="8">
        <f>AL459 - AM459</f>
        <v>0</v>
      </c>
    </row>
    <row r="460" spans="1:40" x14ac:dyDescent="0.3">
      <c r="A460" s="11" t="s">
        <v>53</v>
      </c>
      <c r="B460" s="8">
        <v>444461.47</v>
      </c>
      <c r="C460" s="8">
        <v>444461.47</v>
      </c>
      <c r="D460" s="8">
        <f>B460 - C460</f>
        <v>0</v>
      </c>
      <c r="E460" s="8">
        <v>444461.47</v>
      </c>
      <c r="F460" s="8">
        <v>444461.47</v>
      </c>
      <c r="G460" s="8">
        <f>E460 - F460</f>
        <v>0</v>
      </c>
      <c r="H460" s="8">
        <v>444461.47</v>
      </c>
      <c r="I460" s="8">
        <v>444461.47</v>
      </c>
      <c r="J460" s="8">
        <f>H460 - I460</f>
        <v>0</v>
      </c>
      <c r="K460" s="8">
        <v>444461.47</v>
      </c>
      <c r="L460" s="8">
        <v>444461.47</v>
      </c>
      <c r="M460" s="8">
        <f>K460 - L460</f>
        <v>0</v>
      </c>
      <c r="N460" s="8">
        <v>444461.47</v>
      </c>
      <c r="O460" s="8">
        <v>444461.47</v>
      </c>
      <c r="P460" s="8">
        <f>N460 - O460</f>
        <v>0</v>
      </c>
      <c r="Q460" s="8">
        <v>444461.47</v>
      </c>
      <c r="R460" s="8">
        <v>444461.47</v>
      </c>
      <c r="S460" s="8">
        <f>Q460 - R460</f>
        <v>0</v>
      </c>
      <c r="T460" s="8">
        <v>444461.47</v>
      </c>
      <c r="U460" s="8">
        <v>444461.47</v>
      </c>
      <c r="V460" s="8">
        <f>T460 - U460</f>
        <v>0</v>
      </c>
      <c r="W460" s="8">
        <v>444461.47</v>
      </c>
      <c r="X460" s="8">
        <v>444461.47</v>
      </c>
      <c r="Y460" s="8">
        <f>W460 - X460</f>
        <v>0</v>
      </c>
      <c r="Z460" s="8">
        <v>444461.47</v>
      </c>
      <c r="AA460" s="8">
        <v>444461.47</v>
      </c>
      <c r="AB460" s="8">
        <f>Z460 - AA460</f>
        <v>0</v>
      </c>
      <c r="AC460" s="8">
        <v>444461.47</v>
      </c>
      <c r="AD460" s="8">
        <v>444461.47</v>
      </c>
      <c r="AE460" s="8">
        <f>AC460 - AD460</f>
        <v>0</v>
      </c>
      <c r="AF460" s="8">
        <v>444461.47</v>
      </c>
      <c r="AG460" s="8">
        <v>444461.47</v>
      </c>
      <c r="AH460" s="8">
        <f>AF460 - AG460</f>
        <v>0</v>
      </c>
      <c r="AI460" s="8">
        <v>444461.47</v>
      </c>
      <c r="AJ460" s="8">
        <v>444461.47</v>
      </c>
      <c r="AK460" s="8">
        <f>AI460 - AJ460</f>
        <v>0</v>
      </c>
      <c r="AL460" s="8">
        <v>444461.47</v>
      </c>
      <c r="AM460" s="8">
        <v>444461.47</v>
      </c>
      <c r="AN460" s="8">
        <f>AL460 - AM460</f>
        <v>0</v>
      </c>
    </row>
    <row r="461" spans="1:40" ht="15" x14ac:dyDescent="0.25">
      <c r="A461" s="11" t="s">
        <v>52</v>
      </c>
      <c r="B461" s="8">
        <v>10385.545176333333</v>
      </c>
      <c r="C461" s="8">
        <v>9226.2415087499994</v>
      </c>
      <c r="D461" s="8">
        <f>B461 - C461</f>
        <v>1159.3036675833337</v>
      </c>
      <c r="E461" s="8">
        <v>12322.656416416667</v>
      </c>
      <c r="F461" s="8">
        <v>10004.049081249999</v>
      </c>
      <c r="G461" s="8">
        <f>E461 - F461</f>
        <v>2318.6073351666673</v>
      </c>
      <c r="H461" s="8">
        <v>14259.7676565</v>
      </c>
      <c r="I461" s="8">
        <v>10781.856653749999</v>
      </c>
      <c r="J461" s="8">
        <f>H461 - I461</f>
        <v>3477.911002750001</v>
      </c>
      <c r="K461" s="8">
        <v>16196.878896583334</v>
      </c>
      <c r="L461" s="8">
        <v>11559.664226249999</v>
      </c>
      <c r="M461" s="8">
        <f>K461 - L461</f>
        <v>4637.2146703333347</v>
      </c>
      <c r="N461" s="8">
        <v>18133.990136666667</v>
      </c>
      <c r="O461" s="8">
        <v>12337.471798749999</v>
      </c>
      <c r="P461" s="8">
        <f>N461 - O461</f>
        <v>5796.5183379166683</v>
      </c>
      <c r="Q461" s="8">
        <v>20071.101376750001</v>
      </c>
      <c r="R461" s="8">
        <v>13115.279371249999</v>
      </c>
      <c r="S461" s="8">
        <f>Q461 - R461</f>
        <v>6955.822005500002</v>
      </c>
      <c r="T461" s="8">
        <v>22008.212616833334</v>
      </c>
      <c r="U461" s="8">
        <v>13893.086943749999</v>
      </c>
      <c r="V461" s="8">
        <f>T461 - U461</f>
        <v>8115.1256730833356</v>
      </c>
      <c r="W461" s="8">
        <v>23945.323856916668</v>
      </c>
      <c r="X461" s="8">
        <v>14670.894516249999</v>
      </c>
      <c r="Y461" s="8">
        <f>W461 - X461</f>
        <v>9274.4293406666693</v>
      </c>
      <c r="Z461" s="8">
        <v>25882.435097000001</v>
      </c>
      <c r="AA461" s="8">
        <v>15448.702088749998</v>
      </c>
      <c r="AB461" s="8">
        <f>Z461 - AA461</f>
        <v>10433.733008250003</v>
      </c>
      <c r="AC461" s="8">
        <v>27819.546337083335</v>
      </c>
      <c r="AD461" s="8">
        <v>16226.509661249998</v>
      </c>
      <c r="AE461" s="8">
        <f>AC461 - AD461</f>
        <v>11593.036675833337</v>
      </c>
      <c r="AF461" s="8">
        <v>29756.657577166668</v>
      </c>
      <c r="AG461" s="8">
        <v>17004.31723375</v>
      </c>
      <c r="AH461" s="8">
        <f>AF461 - AG461</f>
        <v>12752.340343416668</v>
      </c>
      <c r="AI461" s="8">
        <v>31693.768817250002</v>
      </c>
      <c r="AJ461" s="8">
        <v>17782.124806250002</v>
      </c>
      <c r="AK461" s="8">
        <f>AI461 - AJ461</f>
        <v>13911.644011</v>
      </c>
      <c r="AL461" s="8">
        <v>31693.768817250002</v>
      </c>
      <c r="AM461" s="8">
        <v>17782.124806250002</v>
      </c>
      <c r="AN461" s="8">
        <f>AL461 - AM461</f>
        <v>13911.644011</v>
      </c>
    </row>
    <row r="463" spans="1:40" x14ac:dyDescent="0.3">
      <c r="A463" s="10" t="s">
        <v>120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</row>
    <row r="464" spans="1:40" x14ac:dyDescent="0.3">
      <c r="A464" s="11" t="s">
        <v>54</v>
      </c>
      <c r="B464" s="8">
        <v>3.2499999999999999E-3</v>
      </c>
      <c r="C464" s="8">
        <v>1.75E-3</v>
      </c>
      <c r="D464" s="8">
        <f>B464 - C464</f>
        <v>1.4999999999999998E-3</v>
      </c>
      <c r="E464" s="8">
        <v>3.2499999999999999E-3</v>
      </c>
      <c r="F464" s="8">
        <v>1.75E-3</v>
      </c>
      <c r="G464" s="8">
        <f>E464 - F464</f>
        <v>1.4999999999999998E-3</v>
      </c>
      <c r="H464" s="8">
        <v>3.2499999999999999E-3</v>
      </c>
      <c r="I464" s="8">
        <v>1.75E-3</v>
      </c>
      <c r="J464" s="8">
        <f>H464 - I464</f>
        <v>1.4999999999999998E-3</v>
      </c>
      <c r="K464" s="8">
        <v>3.2499999999999999E-3</v>
      </c>
      <c r="L464" s="8">
        <v>1.75E-3</v>
      </c>
      <c r="M464" s="8">
        <f>K464 - L464</f>
        <v>1.4999999999999998E-3</v>
      </c>
      <c r="N464" s="8">
        <v>3.2499999999999999E-3</v>
      </c>
      <c r="O464" s="8">
        <v>1.75E-3</v>
      </c>
      <c r="P464" s="8">
        <f>N464 - O464</f>
        <v>1.4999999999999998E-3</v>
      </c>
      <c r="Q464" s="8">
        <v>3.2499999999999999E-3</v>
      </c>
      <c r="R464" s="8">
        <v>1.75E-3</v>
      </c>
      <c r="S464" s="8">
        <f>Q464 - R464</f>
        <v>1.4999999999999998E-3</v>
      </c>
      <c r="T464" s="8">
        <v>3.2499999999999999E-3</v>
      </c>
      <c r="U464" s="8">
        <v>1.75E-3</v>
      </c>
      <c r="V464" s="8">
        <f>T464 - U464</f>
        <v>1.4999999999999998E-3</v>
      </c>
      <c r="W464" s="8">
        <v>3.2499999999999999E-3</v>
      </c>
      <c r="X464" s="8">
        <v>1.75E-3</v>
      </c>
      <c r="Y464" s="8">
        <f>W464 - X464</f>
        <v>1.4999999999999998E-3</v>
      </c>
      <c r="Z464" s="8">
        <v>3.2499999999999999E-3</v>
      </c>
      <c r="AA464" s="8">
        <v>1.75E-3</v>
      </c>
      <c r="AB464" s="8">
        <f>Z464 - AA464</f>
        <v>1.4999999999999998E-3</v>
      </c>
      <c r="AC464" s="8">
        <v>3.2499999999999999E-3</v>
      </c>
      <c r="AD464" s="8">
        <v>1.75E-3</v>
      </c>
      <c r="AE464" s="8">
        <f>AC464 - AD464</f>
        <v>1.4999999999999998E-3</v>
      </c>
      <c r="AF464" s="8">
        <v>3.2499999999999999E-3</v>
      </c>
      <c r="AG464" s="8">
        <v>1.75E-3</v>
      </c>
      <c r="AH464" s="8">
        <f>AF464 - AG464</f>
        <v>1.4999999999999998E-3</v>
      </c>
      <c r="AI464" s="8">
        <v>3.2499999999999999E-3</v>
      </c>
      <c r="AJ464" s="8">
        <v>1.75E-3</v>
      </c>
      <c r="AK464" s="8">
        <f>AI464 - AJ464</f>
        <v>1.4999999999999998E-3</v>
      </c>
      <c r="AL464" s="8">
        <v>3.2499999999999999E-3</v>
      </c>
      <c r="AM464" s="8">
        <v>1.75E-3</v>
      </c>
      <c r="AN464" s="8">
        <f>AL464 - AM464</f>
        <v>1.4999999999999998E-3</v>
      </c>
    </row>
    <row r="465" spans="1:40" x14ac:dyDescent="0.3">
      <c r="A465" s="11" t="s">
        <v>16</v>
      </c>
      <c r="B465" s="8">
        <v>31606.285424999998</v>
      </c>
      <c r="C465" s="8">
        <v>17018.769075</v>
      </c>
      <c r="D465" s="8">
        <f>B465 - C465</f>
        <v>14587.516349999998</v>
      </c>
      <c r="E465" s="8">
        <v>31606.285424999998</v>
      </c>
      <c r="F465" s="8">
        <v>17018.769075</v>
      </c>
      <c r="G465" s="8">
        <f>E465 - F465</f>
        <v>14587.516349999998</v>
      </c>
      <c r="H465" s="8">
        <v>31606.285424999998</v>
      </c>
      <c r="I465" s="8">
        <v>17018.769075</v>
      </c>
      <c r="J465" s="8">
        <f>H465 - I465</f>
        <v>14587.516349999998</v>
      </c>
      <c r="K465" s="8">
        <v>31606.285424999998</v>
      </c>
      <c r="L465" s="8">
        <v>17018.769075</v>
      </c>
      <c r="M465" s="8">
        <f>K465 - L465</f>
        <v>14587.516349999998</v>
      </c>
      <c r="N465" s="8">
        <v>31606.285424999998</v>
      </c>
      <c r="O465" s="8">
        <v>17018.769075</v>
      </c>
      <c r="P465" s="8">
        <f>N465 - O465</f>
        <v>14587.516349999998</v>
      </c>
      <c r="Q465" s="8">
        <v>31606.285424999998</v>
      </c>
      <c r="R465" s="8">
        <v>17018.769075</v>
      </c>
      <c r="S465" s="8">
        <f>Q465 - R465</f>
        <v>14587.516349999998</v>
      </c>
      <c r="T465" s="8">
        <v>31606.285424999998</v>
      </c>
      <c r="U465" s="8">
        <v>17018.769075</v>
      </c>
      <c r="V465" s="8">
        <f>T465 - U465</f>
        <v>14587.516349999998</v>
      </c>
      <c r="W465" s="8">
        <v>31606.285424999998</v>
      </c>
      <c r="X465" s="8">
        <v>17018.769075</v>
      </c>
      <c r="Y465" s="8">
        <f>W465 - X465</f>
        <v>14587.516349999998</v>
      </c>
      <c r="Z465" s="8">
        <v>31606.285424999998</v>
      </c>
      <c r="AA465" s="8">
        <v>17018.769075</v>
      </c>
      <c r="AB465" s="8">
        <f>Z465 - AA465</f>
        <v>14587.516349999998</v>
      </c>
      <c r="AC465" s="8">
        <v>31606.285424999998</v>
      </c>
      <c r="AD465" s="8">
        <v>17018.769075</v>
      </c>
      <c r="AE465" s="8">
        <f>AC465 - AD465</f>
        <v>14587.516349999998</v>
      </c>
      <c r="AF465" s="8">
        <v>31606.285424999998</v>
      </c>
      <c r="AG465" s="8">
        <v>17018.769075</v>
      </c>
      <c r="AH465" s="8">
        <f>AF465 - AG465</f>
        <v>14587.516349999998</v>
      </c>
      <c r="AI465" s="8">
        <v>31606.285424999998</v>
      </c>
      <c r="AJ465" s="8">
        <v>17018.769075</v>
      </c>
      <c r="AK465" s="8">
        <f>AI465 - AJ465</f>
        <v>14587.516349999998</v>
      </c>
      <c r="AL465" s="8">
        <v>379275.42510000005</v>
      </c>
      <c r="AM465" s="8">
        <v>204225.22889999996</v>
      </c>
      <c r="AN465" s="8">
        <f>AL465 - AM465</f>
        <v>175050.19620000009</v>
      </c>
    </row>
    <row r="466" spans="1:40" x14ac:dyDescent="0.3">
      <c r="A466" s="11" t="s">
        <v>63</v>
      </c>
      <c r="B466" s="8">
        <v>0</v>
      </c>
      <c r="C466" s="8">
        <v>0</v>
      </c>
      <c r="D466" s="8">
        <f>B466 - C466</f>
        <v>0</v>
      </c>
      <c r="E466" s="8">
        <v>0</v>
      </c>
      <c r="F466" s="8">
        <v>0</v>
      </c>
      <c r="G466" s="8">
        <f>E466 - F466</f>
        <v>0</v>
      </c>
      <c r="H466" s="8">
        <v>0</v>
      </c>
      <c r="I466" s="8">
        <v>0</v>
      </c>
      <c r="J466" s="8">
        <f>H466 - I466</f>
        <v>0</v>
      </c>
      <c r="K466" s="8">
        <v>0</v>
      </c>
      <c r="L466" s="8">
        <v>0</v>
      </c>
      <c r="M466" s="8">
        <f>K466 - L466</f>
        <v>0</v>
      </c>
      <c r="N466" s="8">
        <v>0</v>
      </c>
      <c r="O466" s="8">
        <v>0</v>
      </c>
      <c r="P466" s="8">
        <f>N466 - O466</f>
        <v>0</v>
      </c>
      <c r="Q466" s="8">
        <v>0</v>
      </c>
      <c r="R466" s="8">
        <v>0</v>
      </c>
      <c r="S466" s="8">
        <f>Q466 - R466</f>
        <v>0</v>
      </c>
      <c r="T466" s="8">
        <v>0</v>
      </c>
      <c r="U466" s="8">
        <v>0</v>
      </c>
      <c r="V466" s="8">
        <f>T466 - U466</f>
        <v>0</v>
      </c>
      <c r="W466" s="8">
        <v>0</v>
      </c>
      <c r="X466" s="8">
        <v>0</v>
      </c>
      <c r="Y466" s="8">
        <f>W466 - X466</f>
        <v>0</v>
      </c>
      <c r="Z466" s="8">
        <v>0</v>
      </c>
      <c r="AA466" s="8">
        <v>0</v>
      </c>
      <c r="AB466" s="8">
        <f>Z466 - AA466</f>
        <v>0</v>
      </c>
      <c r="AC466" s="8">
        <v>0</v>
      </c>
      <c r="AD466" s="8">
        <v>0</v>
      </c>
      <c r="AE466" s="8">
        <f>AC466 - AD466</f>
        <v>0</v>
      </c>
      <c r="AF466" s="8">
        <v>0</v>
      </c>
      <c r="AG466" s="8">
        <v>0</v>
      </c>
      <c r="AH466" s="8">
        <f>AF466 - AG466</f>
        <v>0</v>
      </c>
      <c r="AI466" s="8">
        <v>0</v>
      </c>
      <c r="AJ466" s="8">
        <v>0</v>
      </c>
      <c r="AK466" s="8">
        <f>AI466 - AJ466</f>
        <v>0</v>
      </c>
      <c r="AL466" s="8">
        <v>0</v>
      </c>
      <c r="AM466" s="8">
        <v>0</v>
      </c>
      <c r="AN466" s="8">
        <f>AL466 - AM466</f>
        <v>0</v>
      </c>
    </row>
    <row r="467" spans="1:40" x14ac:dyDescent="0.3">
      <c r="A467" s="11" t="s">
        <v>53</v>
      </c>
      <c r="B467" s="8">
        <v>9725010.9000000004</v>
      </c>
      <c r="C467" s="8">
        <v>9725010.9000000004</v>
      </c>
      <c r="D467" s="8">
        <f>B467 - C467</f>
        <v>0</v>
      </c>
      <c r="E467" s="8">
        <v>9725010.9000000004</v>
      </c>
      <c r="F467" s="8">
        <v>9725010.9000000004</v>
      </c>
      <c r="G467" s="8">
        <f>E467 - F467</f>
        <v>0</v>
      </c>
      <c r="H467" s="8">
        <v>9725010.9000000004</v>
      </c>
      <c r="I467" s="8">
        <v>9725010.9000000004</v>
      </c>
      <c r="J467" s="8">
        <f>H467 - I467</f>
        <v>0</v>
      </c>
      <c r="K467" s="8">
        <v>9725010.9000000004</v>
      </c>
      <c r="L467" s="8">
        <v>9725010.9000000004</v>
      </c>
      <c r="M467" s="8">
        <f>K467 - L467</f>
        <v>0</v>
      </c>
      <c r="N467" s="8">
        <v>9725010.9000000004</v>
      </c>
      <c r="O467" s="8">
        <v>9725010.9000000004</v>
      </c>
      <c r="P467" s="8">
        <f>N467 - O467</f>
        <v>0</v>
      </c>
      <c r="Q467" s="8">
        <v>9725010.9000000004</v>
      </c>
      <c r="R467" s="8">
        <v>9725010.9000000004</v>
      </c>
      <c r="S467" s="8">
        <f>Q467 - R467</f>
        <v>0</v>
      </c>
      <c r="T467" s="8">
        <v>9725010.9000000004</v>
      </c>
      <c r="U467" s="8">
        <v>9725010.9000000004</v>
      </c>
      <c r="V467" s="8">
        <f>T467 - U467</f>
        <v>0</v>
      </c>
      <c r="W467" s="8">
        <v>9725010.9000000004</v>
      </c>
      <c r="X467" s="8">
        <v>9725010.9000000004</v>
      </c>
      <c r="Y467" s="8">
        <f>W467 - X467</f>
        <v>0</v>
      </c>
      <c r="Z467" s="8">
        <v>9725010.9000000004</v>
      </c>
      <c r="AA467" s="8">
        <v>9725010.9000000004</v>
      </c>
      <c r="AB467" s="8">
        <f>Z467 - AA467</f>
        <v>0</v>
      </c>
      <c r="AC467" s="8">
        <v>9725010.9000000004</v>
      </c>
      <c r="AD467" s="8">
        <v>9725010.9000000004</v>
      </c>
      <c r="AE467" s="8">
        <f>AC467 - AD467</f>
        <v>0</v>
      </c>
      <c r="AF467" s="8">
        <v>9725010.9000000004</v>
      </c>
      <c r="AG467" s="8">
        <v>9725010.9000000004</v>
      </c>
      <c r="AH467" s="8">
        <f>AF467 - AG467</f>
        <v>0</v>
      </c>
      <c r="AI467" s="8">
        <v>9725010.9000000004</v>
      </c>
      <c r="AJ467" s="8">
        <v>9725010.9000000004</v>
      </c>
      <c r="AK467" s="8">
        <f>AI467 - AJ467</f>
        <v>0</v>
      </c>
      <c r="AL467" s="8">
        <v>9725010.9000000004</v>
      </c>
      <c r="AM467" s="8">
        <v>9725010.9000000004</v>
      </c>
      <c r="AN467" s="8">
        <f>AL467 - AM467</f>
        <v>0</v>
      </c>
    </row>
    <row r="468" spans="1:40" x14ac:dyDescent="0.3">
      <c r="A468" s="11" t="s">
        <v>52</v>
      </c>
      <c r="B468" s="8">
        <v>277370.85988249996</v>
      </c>
      <c r="C468" s="8">
        <v>262783.34353249997</v>
      </c>
      <c r="D468" s="8">
        <f>B468 - C468</f>
        <v>14587.516349999991</v>
      </c>
      <c r="E468" s="8">
        <v>308977.14530749997</v>
      </c>
      <c r="F468" s="8">
        <v>279802.11260749999</v>
      </c>
      <c r="G468" s="8">
        <f>E468 - F468</f>
        <v>29175.032699999982</v>
      </c>
      <c r="H468" s="8">
        <v>340583.43073249998</v>
      </c>
      <c r="I468" s="8">
        <v>296820.88168250001</v>
      </c>
      <c r="J468" s="8">
        <f>H468 - I468</f>
        <v>43762.549049999972</v>
      </c>
      <c r="K468" s="8">
        <v>372189.71615749999</v>
      </c>
      <c r="L468" s="8">
        <v>313839.65075750003</v>
      </c>
      <c r="M468" s="8">
        <f>K468 - L468</f>
        <v>58350.065399999963</v>
      </c>
      <c r="N468" s="8">
        <v>403796.0015825</v>
      </c>
      <c r="O468" s="8">
        <v>330858.41983250005</v>
      </c>
      <c r="P468" s="8">
        <f>N468 - O468</f>
        <v>72937.581749999954</v>
      </c>
      <c r="Q468" s="8">
        <v>435402.28700750001</v>
      </c>
      <c r="R468" s="8">
        <v>347877.18890750007</v>
      </c>
      <c r="S468" s="8">
        <f>Q468 - R468</f>
        <v>87525.098099999945</v>
      </c>
      <c r="T468" s="8">
        <v>467008.57243250002</v>
      </c>
      <c r="U468" s="8">
        <v>364895.95798250008</v>
      </c>
      <c r="V468" s="8">
        <f>T468 - U468</f>
        <v>102112.61444999994</v>
      </c>
      <c r="W468" s="8">
        <v>498614.85785750003</v>
      </c>
      <c r="X468" s="8">
        <v>381914.7270575001</v>
      </c>
      <c r="Y468" s="8">
        <f>W468 - X468</f>
        <v>116700.13079999993</v>
      </c>
      <c r="Z468" s="8">
        <v>530221.14328249998</v>
      </c>
      <c r="AA468" s="8">
        <v>398933.49613250012</v>
      </c>
      <c r="AB468" s="8">
        <f>Z468 - AA468</f>
        <v>131287.64714999986</v>
      </c>
      <c r="AC468" s="8">
        <v>561827.42870749999</v>
      </c>
      <c r="AD468" s="8">
        <v>415952.26520750014</v>
      </c>
      <c r="AE468" s="8">
        <f>AC468 - AD468</f>
        <v>145875.16349999985</v>
      </c>
      <c r="AF468" s="8">
        <v>593433.7141325</v>
      </c>
      <c r="AG468" s="8">
        <v>432971.03428250016</v>
      </c>
      <c r="AH468" s="8">
        <f>AF468 - AG468</f>
        <v>160462.67984999984</v>
      </c>
      <c r="AI468" s="8">
        <v>625039.99955750001</v>
      </c>
      <c r="AJ468" s="8">
        <v>449989.80335750018</v>
      </c>
      <c r="AK468" s="8">
        <f>AI468 - AJ468</f>
        <v>175050.19619999983</v>
      </c>
      <c r="AL468" s="8">
        <v>625039.99955750001</v>
      </c>
      <c r="AM468" s="8">
        <v>449989.80335750018</v>
      </c>
      <c r="AN468" s="8">
        <f>AL468 - AM468</f>
        <v>175050.19619999983</v>
      </c>
    </row>
    <row r="470" spans="1:40" x14ac:dyDescent="0.3">
      <c r="A470" s="7" t="s">
        <v>58</v>
      </c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</row>
    <row r="471" spans="1:40" x14ac:dyDescent="0.3">
      <c r="A471" s="10" t="s">
        <v>59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</row>
    <row r="472" spans="1:40" x14ac:dyDescent="0.3">
      <c r="A472" s="11" t="s">
        <v>54</v>
      </c>
      <c r="B472" s="8">
        <v>3.4333333333333334E-3</v>
      </c>
      <c r="C472" s="8">
        <v>1.5833333333333333E-3</v>
      </c>
      <c r="D472" s="8">
        <f>B472 - C472</f>
        <v>1.8500000000000001E-3</v>
      </c>
      <c r="E472" s="8">
        <v>3.4333333333333334E-3</v>
      </c>
      <c r="F472" s="8">
        <v>1.5833333333333333E-3</v>
      </c>
      <c r="G472" s="8">
        <f>E472 - F472</f>
        <v>1.8500000000000001E-3</v>
      </c>
      <c r="H472" s="8">
        <v>3.4333333333333334E-3</v>
      </c>
      <c r="I472" s="8">
        <v>1.5833333333333333E-3</v>
      </c>
      <c r="J472" s="8">
        <f>H472 - I472</f>
        <v>1.8500000000000001E-3</v>
      </c>
      <c r="K472" s="8">
        <v>3.4333333333333334E-3</v>
      </c>
      <c r="L472" s="8">
        <v>1.5833333333333333E-3</v>
      </c>
      <c r="M472" s="8">
        <f>K472 - L472</f>
        <v>1.8500000000000001E-3</v>
      </c>
      <c r="N472" s="8">
        <v>3.4333333333333334E-3</v>
      </c>
      <c r="O472" s="8">
        <v>1.5833333333333333E-3</v>
      </c>
      <c r="P472" s="8">
        <f>N472 - O472</f>
        <v>1.8500000000000001E-3</v>
      </c>
      <c r="Q472" s="8">
        <v>3.4333333333333334E-3</v>
      </c>
      <c r="R472" s="8">
        <v>1.5833333333333333E-3</v>
      </c>
      <c r="S472" s="8">
        <f>Q472 - R472</f>
        <v>1.8500000000000001E-3</v>
      </c>
      <c r="T472" s="8">
        <v>3.4333333333333334E-3</v>
      </c>
      <c r="U472" s="8">
        <v>1.5833333333333333E-3</v>
      </c>
      <c r="V472" s="8">
        <f>T472 - U472</f>
        <v>1.8500000000000001E-3</v>
      </c>
      <c r="W472" s="8">
        <v>3.4333333333333334E-3</v>
      </c>
      <c r="X472" s="8">
        <v>1.5833333333333333E-3</v>
      </c>
      <c r="Y472" s="8">
        <f>W472 - X472</f>
        <v>1.8500000000000001E-3</v>
      </c>
      <c r="Z472" s="8">
        <v>3.4333333333333334E-3</v>
      </c>
      <c r="AA472" s="8">
        <v>1.5833333333333333E-3</v>
      </c>
      <c r="AB472" s="8">
        <f>Z472 - AA472</f>
        <v>1.8500000000000001E-3</v>
      </c>
      <c r="AC472" s="8">
        <v>3.4333333333333334E-3</v>
      </c>
      <c r="AD472" s="8">
        <v>1.5833333333333333E-3</v>
      </c>
      <c r="AE472" s="8">
        <f>AC472 - AD472</f>
        <v>1.8500000000000001E-3</v>
      </c>
      <c r="AF472" s="8">
        <v>3.4333333333333334E-3</v>
      </c>
      <c r="AG472" s="8">
        <v>1.5833333333333333E-3</v>
      </c>
      <c r="AH472" s="8">
        <f>AF472 - AG472</f>
        <v>1.8500000000000001E-3</v>
      </c>
      <c r="AI472" s="8">
        <v>3.4333333333333334E-3</v>
      </c>
      <c r="AJ472" s="8">
        <v>1.5833333333333333E-3</v>
      </c>
      <c r="AK472" s="8">
        <f>AI472 - AJ472</f>
        <v>1.8500000000000001E-3</v>
      </c>
      <c r="AL472" s="8">
        <v>3.4333333333333334E-3</v>
      </c>
      <c r="AM472" s="8">
        <v>1.5833333333333333E-3</v>
      </c>
      <c r="AN472" s="8">
        <f>AL472 - AM472</f>
        <v>1.8500000000000001E-3</v>
      </c>
    </row>
    <row r="473" spans="1:40" x14ac:dyDescent="0.3">
      <c r="A473" s="11" t="s">
        <v>16</v>
      </c>
      <c r="B473" s="8">
        <v>51458.224361537097</v>
      </c>
      <c r="C473" s="8">
        <v>23730.734535660311</v>
      </c>
      <c r="D473" s="8">
        <f>B473 - C473</f>
        <v>27727.489825876786</v>
      </c>
      <c r="E473" s="8">
        <v>51825.780970554915</v>
      </c>
      <c r="F473" s="8">
        <v>23900.238797100566</v>
      </c>
      <c r="G473" s="8">
        <f>E473 - F473</f>
        <v>27925.542173454349</v>
      </c>
      <c r="H473" s="8">
        <v>51985.45468838649</v>
      </c>
      <c r="I473" s="8">
        <v>23973.874734935518</v>
      </c>
      <c r="J473" s="8">
        <f>H473 - I473</f>
        <v>28011.579953450972</v>
      </c>
      <c r="K473" s="8">
        <v>52119.680819734902</v>
      </c>
      <c r="L473" s="8">
        <v>24035.775135314638</v>
      </c>
      <c r="M473" s="8">
        <f>K473 - L473</f>
        <v>28083.905684420264</v>
      </c>
      <c r="N473" s="8">
        <v>52232.515007987255</v>
      </c>
      <c r="O473" s="8">
        <v>24087.810319217424</v>
      </c>
      <c r="P473" s="8">
        <f>N473 - O473</f>
        <v>28144.704688769831</v>
      </c>
      <c r="Q473" s="8">
        <v>52327.366538837989</v>
      </c>
      <c r="R473" s="8">
        <v>24131.552530046643</v>
      </c>
      <c r="S473" s="8">
        <f>Q473 - R473</f>
        <v>28195.814008791345</v>
      </c>
      <c r="T473" s="8">
        <v>52407.101351877143</v>
      </c>
      <c r="U473" s="8">
        <v>24168.323438972468</v>
      </c>
      <c r="V473" s="8">
        <f>T473 - U473</f>
        <v>28238.777912904676</v>
      </c>
      <c r="W473" s="8">
        <v>52474.128634972803</v>
      </c>
      <c r="X473" s="8">
        <v>24199.23407923503</v>
      </c>
      <c r="Y473" s="8">
        <f>W473 - X473</f>
        <v>28274.894555737774</v>
      </c>
      <c r="Z473" s="8">
        <v>52530.473617897398</v>
      </c>
      <c r="AA473" s="8">
        <v>24225.218416020642</v>
      </c>
      <c r="AB473" s="8">
        <f>Z473 - AA473</f>
        <v>28305.255201876756</v>
      </c>
      <c r="AC473" s="8">
        <v>52577.838764657725</v>
      </c>
      <c r="AD473" s="8">
        <v>24247.06156622565</v>
      </c>
      <c r="AE473" s="8">
        <f>AC473 - AD473</f>
        <v>28330.777198432075</v>
      </c>
      <c r="AF473" s="8">
        <v>52617.65521345548</v>
      </c>
      <c r="AG473" s="8">
        <v>24265.423520768305</v>
      </c>
      <c r="AH473" s="8">
        <f>AF473 - AG473</f>
        <v>28352.231692687175</v>
      </c>
      <c r="AI473" s="8">
        <v>66481.198102036826</v>
      </c>
      <c r="AJ473" s="8">
        <v>30658.804949968442</v>
      </c>
      <c r="AK473" s="8">
        <f>AI473 - AJ473</f>
        <v>35822.393152068384</v>
      </c>
      <c r="AL473" s="8">
        <v>641037.418071936</v>
      </c>
      <c r="AM473" s="8">
        <v>295624.05202346563</v>
      </c>
      <c r="AN473" s="8">
        <f>AL473 - AM473</f>
        <v>345413.36604847037</v>
      </c>
    </row>
    <row r="474" spans="1:40" x14ac:dyDescent="0.3">
      <c r="A474" s="11" t="s">
        <v>63</v>
      </c>
      <c r="B474" s="8">
        <v>163576.89487000165</v>
      </c>
      <c r="C474" s="8">
        <v>163576.89487000165</v>
      </c>
      <c r="D474" s="8">
        <f>B474 - C474</f>
        <v>0</v>
      </c>
      <c r="E474" s="8">
        <v>50533.751159797888</v>
      </c>
      <c r="F474" s="8">
        <v>50533.751159797888</v>
      </c>
      <c r="G474" s="8">
        <f>E474 - F474</f>
        <v>0</v>
      </c>
      <c r="H474" s="8">
        <v>42480.065052770093</v>
      </c>
      <c r="I474" s="8">
        <v>42480.065052770093</v>
      </c>
      <c r="J474" s="8">
        <f>H474 - I474</f>
        <v>0</v>
      </c>
      <c r="K474" s="8">
        <v>35709.914373488922</v>
      </c>
      <c r="L474" s="8">
        <v>35709.914373488922</v>
      </c>
      <c r="M474" s="8">
        <f>K474 - L474</f>
        <v>0</v>
      </c>
      <c r="N474" s="8">
        <v>30018.738977396079</v>
      </c>
      <c r="O474" s="8">
        <v>30018.738977396079</v>
      </c>
      <c r="P474" s="8">
        <f>N474 - O474</f>
        <v>0</v>
      </c>
      <c r="Q474" s="8">
        <v>25234.579964774002</v>
      </c>
      <c r="R474" s="8">
        <v>25234.579964774002</v>
      </c>
      <c r="S474" s="8">
        <f>Q474 - R474</f>
        <v>0</v>
      </c>
      <c r="T474" s="8">
        <v>21212.883941529577</v>
      </c>
      <c r="U474" s="8">
        <v>21212.883941529577</v>
      </c>
      <c r="V474" s="8">
        <f>T474 - U474</f>
        <v>0</v>
      </c>
      <c r="W474" s="8">
        <v>17832.135337499509</v>
      </c>
      <c r="X474" s="8">
        <v>17832.135337499509</v>
      </c>
      <c r="Y474" s="8">
        <f>W474 - X474</f>
        <v>0</v>
      </c>
      <c r="Z474" s="8">
        <v>14990.18481274781</v>
      </c>
      <c r="AA474" s="8">
        <v>14990.18481274781</v>
      </c>
      <c r="AB474" s="8">
        <f>Z474 - AA474</f>
        <v>0</v>
      </c>
      <c r="AC474" s="8">
        <v>12601.162814629257</v>
      </c>
      <c r="AD474" s="8">
        <v>12601.162814629257</v>
      </c>
      <c r="AE474" s="8">
        <f>AC474 - AD474</f>
        <v>0</v>
      </c>
      <c r="AF474" s="8">
        <v>10592.885028726199</v>
      </c>
      <c r="AG474" s="8">
        <v>10592.885028726199</v>
      </c>
      <c r="AH474" s="8">
        <f>AF474 - AG474</f>
        <v>0</v>
      </c>
      <c r="AI474" s="8">
        <v>8065257.3413293436</v>
      </c>
      <c r="AJ474" s="8">
        <v>8065257.3413293436</v>
      </c>
      <c r="AK474" s="8">
        <f>AI474 - AJ474</f>
        <v>0</v>
      </c>
      <c r="AL474" s="8">
        <v>8490040.5376627054</v>
      </c>
      <c r="AM474" s="8">
        <v>8490040.5376627054</v>
      </c>
      <c r="AN474" s="8">
        <f>AL474 - AM474</f>
        <v>0</v>
      </c>
    </row>
    <row r="475" spans="1:40" x14ac:dyDescent="0.3">
      <c r="A475" s="11" t="s">
        <v>53</v>
      </c>
      <c r="B475" s="8">
        <v>15069620.785746776</v>
      </c>
      <c r="C475" s="8">
        <v>15069620.785746776</v>
      </c>
      <c r="D475" s="8">
        <f>B475 - C475</f>
        <v>0</v>
      </c>
      <c r="E475" s="8">
        <v>15120154.536906574</v>
      </c>
      <c r="F475" s="8">
        <v>15120154.536906574</v>
      </c>
      <c r="G475" s="8">
        <f>E475 - F475</f>
        <v>0</v>
      </c>
      <c r="H475" s="8">
        <v>15162634.601959344</v>
      </c>
      <c r="I475" s="8">
        <v>15162634.601959344</v>
      </c>
      <c r="J475" s="8">
        <f>H475 - I475</f>
        <v>0</v>
      </c>
      <c r="K475" s="8">
        <v>15198344.516332833</v>
      </c>
      <c r="L475" s="8">
        <v>15198344.516332833</v>
      </c>
      <c r="M475" s="8">
        <f>K475 - L475</f>
        <v>0</v>
      </c>
      <c r="N475" s="8">
        <v>15228363.25531023</v>
      </c>
      <c r="O475" s="8">
        <v>15228363.25531023</v>
      </c>
      <c r="P475" s="8">
        <f>N475 - O475</f>
        <v>0</v>
      </c>
      <c r="Q475" s="8">
        <v>15253597.835275004</v>
      </c>
      <c r="R475" s="8">
        <v>15253597.835275004</v>
      </c>
      <c r="S475" s="8">
        <f>Q475 - R475</f>
        <v>0</v>
      </c>
      <c r="T475" s="8">
        <v>15274810.719216533</v>
      </c>
      <c r="U475" s="8">
        <v>15274810.719216533</v>
      </c>
      <c r="V475" s="8">
        <f>T475 - U475</f>
        <v>0</v>
      </c>
      <c r="W475" s="8">
        <v>15292642.854554033</v>
      </c>
      <c r="X475" s="8">
        <v>15292642.854554033</v>
      </c>
      <c r="Y475" s="8">
        <f>W475 - X475</f>
        <v>0</v>
      </c>
      <c r="Z475" s="8">
        <v>15307633.03936678</v>
      </c>
      <c r="AA475" s="8">
        <v>15307633.03936678</v>
      </c>
      <c r="AB475" s="8">
        <f>Z475 - AA475</f>
        <v>0</v>
      </c>
      <c r="AC475" s="8">
        <v>15320234.202181408</v>
      </c>
      <c r="AD475" s="8">
        <v>15320234.202181408</v>
      </c>
      <c r="AE475" s="8">
        <f>AC475 - AD475</f>
        <v>0</v>
      </c>
      <c r="AF475" s="8">
        <v>15330827.087210134</v>
      </c>
      <c r="AG475" s="8">
        <v>15330827.087210134</v>
      </c>
      <c r="AH475" s="8">
        <f>AF475 - AG475</f>
        <v>0</v>
      </c>
      <c r="AI475" s="8">
        <v>23396084.428539477</v>
      </c>
      <c r="AJ475" s="8">
        <v>23396084.428539477</v>
      </c>
      <c r="AK475" s="8">
        <f>AI475 - AJ475</f>
        <v>0</v>
      </c>
      <c r="AL475" s="8">
        <v>23396084.428539477</v>
      </c>
      <c r="AM475" s="8">
        <v>23396084.428539477</v>
      </c>
      <c r="AN475" s="8">
        <f>AL475 - AM475</f>
        <v>0</v>
      </c>
    </row>
    <row r="476" spans="1:40" ht="15" x14ac:dyDescent="0.25">
      <c r="A476" s="11" t="s">
        <v>52</v>
      </c>
      <c r="B476" s="8">
        <v>200639.34812345641</v>
      </c>
      <c r="C476" s="8">
        <v>172911.8582975796</v>
      </c>
      <c r="D476" s="8">
        <f>B476 - C476</f>
        <v>27727.489825876808</v>
      </c>
      <c r="E476" s="8">
        <v>252465.12909401132</v>
      </c>
      <c r="F476" s="8">
        <v>196812.09709468018</v>
      </c>
      <c r="G476" s="8">
        <f>E476 - F476</f>
        <v>55653.031999331142</v>
      </c>
      <c r="H476" s="8">
        <v>304450.58378239779</v>
      </c>
      <c r="I476" s="8">
        <v>220785.97182961571</v>
      </c>
      <c r="J476" s="8">
        <f>H476 - I476</f>
        <v>83664.611952782085</v>
      </c>
      <c r="K476" s="8">
        <v>356570.26460213272</v>
      </c>
      <c r="L476" s="8">
        <v>244821.74696493035</v>
      </c>
      <c r="M476" s="8">
        <f>K476 - L476</f>
        <v>111748.51763720237</v>
      </c>
      <c r="N476" s="8">
        <v>408802.77961011999</v>
      </c>
      <c r="O476" s="8">
        <v>268909.55728414777</v>
      </c>
      <c r="P476" s="8">
        <f>N476 - O476</f>
        <v>139893.22232597222</v>
      </c>
      <c r="Q476" s="8">
        <v>461130.14614895801</v>
      </c>
      <c r="R476" s="8">
        <v>293041.10981419444</v>
      </c>
      <c r="S476" s="8">
        <f>Q476 - R476</f>
        <v>168089.03633476357</v>
      </c>
      <c r="T476" s="8">
        <v>513537.24750083516</v>
      </c>
      <c r="U476" s="8">
        <v>317209.43325316691</v>
      </c>
      <c r="V476" s="8">
        <f>T476 - U476</f>
        <v>196327.81424766826</v>
      </c>
      <c r="W476" s="8">
        <v>566011.37613580795</v>
      </c>
      <c r="X476" s="8">
        <v>341408.66733240196</v>
      </c>
      <c r="Y476" s="8">
        <f>W476 - X476</f>
        <v>224602.70880340599</v>
      </c>
      <c r="Z476" s="8">
        <v>618541.84975370532</v>
      </c>
      <c r="AA476" s="8">
        <v>365633.88574842259</v>
      </c>
      <c r="AB476" s="8">
        <f>Z476 - AA476</f>
        <v>252907.96400528273</v>
      </c>
      <c r="AC476" s="8">
        <v>671119.68851836305</v>
      </c>
      <c r="AD476" s="8">
        <v>389880.94731464825</v>
      </c>
      <c r="AE476" s="8">
        <f>AC476 - AD476</f>
        <v>281238.7412037148</v>
      </c>
      <c r="AF476" s="8">
        <v>723737.34373181849</v>
      </c>
      <c r="AG476" s="8">
        <v>414146.37083541654</v>
      </c>
      <c r="AH476" s="8">
        <f>AF476 - AG476</f>
        <v>309590.97289640195</v>
      </c>
      <c r="AI476" s="8">
        <v>790218.54183385533</v>
      </c>
      <c r="AJ476" s="8">
        <v>444805.17578538496</v>
      </c>
      <c r="AK476" s="8">
        <f>AI476 - AJ476</f>
        <v>345413.36604847037</v>
      </c>
      <c r="AL476" s="8">
        <v>790218.54183385533</v>
      </c>
      <c r="AM476" s="8">
        <v>444805.17578538496</v>
      </c>
      <c r="AN476" s="8">
        <f>AL476 - AM476</f>
        <v>345413.36604847037</v>
      </c>
    </row>
    <row r="478" spans="1:40" x14ac:dyDescent="0.3">
      <c r="A478" s="10" t="s">
        <v>85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</row>
    <row r="479" spans="1:40" x14ac:dyDescent="0.3">
      <c r="A479" s="11" t="s">
        <v>54</v>
      </c>
      <c r="B479" s="8">
        <v>2.2499999999999999E-2</v>
      </c>
      <c r="C479" s="8">
        <v>1.0634166666666665E-2</v>
      </c>
      <c r="D479" s="8">
        <f>B479 - C479</f>
        <v>1.1865833333333334E-2</v>
      </c>
      <c r="E479" s="8">
        <v>2.2499999999999999E-2</v>
      </c>
      <c r="F479" s="8">
        <v>1.0634166666666665E-2</v>
      </c>
      <c r="G479" s="8">
        <f>E479 - F479</f>
        <v>1.1865833333333334E-2</v>
      </c>
      <c r="H479" s="8">
        <v>2.2499999999999999E-2</v>
      </c>
      <c r="I479" s="8">
        <v>1.0634166666666665E-2</v>
      </c>
      <c r="J479" s="8">
        <f>H479 - I479</f>
        <v>1.1865833333333334E-2</v>
      </c>
      <c r="K479" s="8">
        <v>2.2499999999999999E-2</v>
      </c>
      <c r="L479" s="8">
        <v>1.0634166666666665E-2</v>
      </c>
      <c r="M479" s="8">
        <f>K479 - L479</f>
        <v>1.1865833333333334E-2</v>
      </c>
      <c r="N479" s="8">
        <v>2.2499999999999999E-2</v>
      </c>
      <c r="O479" s="8">
        <v>1.0634166666666665E-2</v>
      </c>
      <c r="P479" s="8">
        <f>N479 - O479</f>
        <v>1.1865833333333334E-2</v>
      </c>
      <c r="Q479" s="8">
        <v>2.2499999999999999E-2</v>
      </c>
      <c r="R479" s="8">
        <v>1.0634166666666665E-2</v>
      </c>
      <c r="S479" s="8">
        <f>Q479 - R479</f>
        <v>1.1865833333333334E-2</v>
      </c>
      <c r="T479" s="8">
        <v>2.2499999999999999E-2</v>
      </c>
      <c r="U479" s="8">
        <v>1.0634166666666665E-2</v>
      </c>
      <c r="V479" s="8">
        <f>T479 - U479</f>
        <v>1.1865833333333334E-2</v>
      </c>
      <c r="W479" s="8">
        <v>2.2499999999999999E-2</v>
      </c>
      <c r="X479" s="8">
        <v>1.0634166666666665E-2</v>
      </c>
      <c r="Y479" s="8">
        <f>W479 - X479</f>
        <v>1.1865833333333334E-2</v>
      </c>
      <c r="Z479" s="8">
        <v>2.2499999999999999E-2</v>
      </c>
      <c r="AA479" s="8">
        <v>1.0634166666666665E-2</v>
      </c>
      <c r="AB479" s="8">
        <f>Z479 - AA479</f>
        <v>1.1865833333333334E-2</v>
      </c>
      <c r="AC479" s="8">
        <v>2.2499999999999999E-2</v>
      </c>
      <c r="AD479" s="8">
        <v>1.0634166666666665E-2</v>
      </c>
      <c r="AE479" s="8">
        <f>AC479 - AD479</f>
        <v>1.1865833333333334E-2</v>
      </c>
      <c r="AF479" s="8">
        <v>2.2499999999999999E-2</v>
      </c>
      <c r="AG479" s="8">
        <v>1.0634166666666665E-2</v>
      </c>
      <c r="AH479" s="8">
        <f>AF479 - AG479</f>
        <v>1.1865833333333334E-2</v>
      </c>
      <c r="AI479" s="8">
        <v>2.2499999999999999E-2</v>
      </c>
      <c r="AJ479" s="8">
        <v>1.0634166666666665E-2</v>
      </c>
      <c r="AK479" s="8">
        <f>AI479 - AJ479</f>
        <v>1.1865833333333334E-2</v>
      </c>
      <c r="AL479" s="8">
        <v>2.2499999999999999E-2</v>
      </c>
      <c r="AM479" s="8">
        <v>1.0634166666666665E-2</v>
      </c>
      <c r="AN479" s="8">
        <f>AL479 - AM479</f>
        <v>1.1865833333333334E-2</v>
      </c>
    </row>
    <row r="480" spans="1:40" x14ac:dyDescent="0.3">
      <c r="A480" s="11" t="s">
        <v>16</v>
      </c>
      <c r="B480" s="8">
        <v>77044.494427916681</v>
      </c>
      <c r="C480" s="8">
        <v>38906.013993333327</v>
      </c>
      <c r="D480" s="8">
        <f>B480 - C480</f>
        <v>38138.480434583355</v>
      </c>
      <c r="E480" s="8">
        <v>77044.494427916681</v>
      </c>
      <c r="F480" s="8">
        <v>38906.013993333327</v>
      </c>
      <c r="G480" s="8">
        <f>E480 - F480</f>
        <v>38138.480434583355</v>
      </c>
      <c r="H480" s="8">
        <v>77044.494427916681</v>
      </c>
      <c r="I480" s="8">
        <v>38906.013993333327</v>
      </c>
      <c r="J480" s="8">
        <f>H480 - I480</f>
        <v>38138.480434583355</v>
      </c>
      <c r="K480" s="8">
        <v>77044.494427916681</v>
      </c>
      <c r="L480" s="8">
        <v>38906.013993333327</v>
      </c>
      <c r="M480" s="8">
        <f>K480 - L480</f>
        <v>38138.480434583355</v>
      </c>
      <c r="N480" s="8">
        <v>77044.494427916681</v>
      </c>
      <c r="O480" s="8">
        <v>38906.013993333327</v>
      </c>
      <c r="P480" s="8">
        <f>N480 - O480</f>
        <v>38138.480434583355</v>
      </c>
      <c r="Q480" s="8">
        <v>77044.494427916681</v>
      </c>
      <c r="R480" s="8">
        <v>38906.013993333327</v>
      </c>
      <c r="S480" s="8">
        <f>Q480 - R480</f>
        <v>38138.480434583355</v>
      </c>
      <c r="T480" s="8">
        <v>77044.494427916681</v>
      </c>
      <c r="U480" s="8">
        <v>38906.013993333327</v>
      </c>
      <c r="V480" s="8">
        <f>T480 - U480</f>
        <v>38138.480434583355</v>
      </c>
      <c r="W480" s="8">
        <v>77044.494427916681</v>
      </c>
      <c r="X480" s="8">
        <v>38906.013993333327</v>
      </c>
      <c r="Y480" s="8">
        <f>W480 - X480</f>
        <v>38138.480434583355</v>
      </c>
      <c r="Z480" s="8">
        <v>77044.494427916681</v>
      </c>
      <c r="AA480" s="8">
        <v>38906.013993333327</v>
      </c>
      <c r="AB480" s="8">
        <f>Z480 - AA480</f>
        <v>38138.480434583355</v>
      </c>
      <c r="AC480" s="8">
        <v>77044.494427916681</v>
      </c>
      <c r="AD480" s="8">
        <v>38906.013993333327</v>
      </c>
      <c r="AE480" s="8">
        <f>AC480 - AD480</f>
        <v>38138.480434583355</v>
      </c>
      <c r="AF480" s="8">
        <v>77044.494427916681</v>
      </c>
      <c r="AG480" s="8">
        <v>38906.013993333327</v>
      </c>
      <c r="AH480" s="8">
        <f>AF480 - AG480</f>
        <v>38138.480434583355</v>
      </c>
      <c r="AI480" s="8">
        <v>77044.494427916681</v>
      </c>
      <c r="AJ480" s="8">
        <v>38906.013993333327</v>
      </c>
      <c r="AK480" s="8">
        <f>AI480 - AJ480</f>
        <v>38138.480434583355</v>
      </c>
      <c r="AL480" s="8">
        <v>924533.93313500006</v>
      </c>
      <c r="AM480" s="8">
        <v>466872.16791999998</v>
      </c>
      <c r="AN480" s="8">
        <f>AL480 - AM480</f>
        <v>457661.76521500008</v>
      </c>
    </row>
    <row r="481" spans="1:40" x14ac:dyDescent="0.3">
      <c r="A481" s="11" t="s">
        <v>63</v>
      </c>
      <c r="B481" s="8">
        <v>0</v>
      </c>
      <c r="C481" s="8">
        <v>0</v>
      </c>
      <c r="D481" s="8">
        <f>B481 - C481</f>
        <v>0</v>
      </c>
      <c r="E481" s="8">
        <v>0</v>
      </c>
      <c r="F481" s="8">
        <v>0</v>
      </c>
      <c r="G481" s="8">
        <f>E481 - F481</f>
        <v>0</v>
      </c>
      <c r="H481" s="8">
        <v>0</v>
      </c>
      <c r="I481" s="8">
        <v>0</v>
      </c>
      <c r="J481" s="8">
        <f>H481 - I481</f>
        <v>0</v>
      </c>
      <c r="K481" s="8">
        <v>0</v>
      </c>
      <c r="L481" s="8">
        <v>0</v>
      </c>
      <c r="M481" s="8">
        <f>K481 - L481</f>
        <v>0</v>
      </c>
      <c r="N481" s="8">
        <v>0</v>
      </c>
      <c r="O481" s="8">
        <v>0</v>
      </c>
      <c r="P481" s="8">
        <f>N481 - O481</f>
        <v>0</v>
      </c>
      <c r="Q481" s="8">
        <v>0</v>
      </c>
      <c r="R481" s="8">
        <v>0</v>
      </c>
      <c r="S481" s="8">
        <f>Q481 - R481</f>
        <v>0</v>
      </c>
      <c r="T481" s="8">
        <v>0</v>
      </c>
      <c r="U481" s="8">
        <v>0</v>
      </c>
      <c r="V481" s="8">
        <f>T481 - U481</f>
        <v>0</v>
      </c>
      <c r="W481" s="8">
        <v>0</v>
      </c>
      <c r="X481" s="8">
        <v>0</v>
      </c>
      <c r="Y481" s="8">
        <f>W481 - X481</f>
        <v>0</v>
      </c>
      <c r="Z481" s="8">
        <v>0</v>
      </c>
      <c r="AA481" s="8">
        <v>0</v>
      </c>
      <c r="AB481" s="8">
        <f>Z481 - AA481</f>
        <v>0</v>
      </c>
      <c r="AC481" s="8">
        <v>0</v>
      </c>
      <c r="AD481" s="8">
        <v>0</v>
      </c>
      <c r="AE481" s="8">
        <f>AC481 - AD481</f>
        <v>0</v>
      </c>
      <c r="AF481" s="8">
        <v>0</v>
      </c>
      <c r="AG481" s="8">
        <v>0</v>
      </c>
      <c r="AH481" s="8">
        <f>AF481 - AG481</f>
        <v>0</v>
      </c>
      <c r="AI481" s="8">
        <v>0</v>
      </c>
      <c r="AJ481" s="8">
        <v>0</v>
      </c>
      <c r="AK481" s="8">
        <f>AI481 - AJ481</f>
        <v>0</v>
      </c>
      <c r="AL481" s="8">
        <v>0</v>
      </c>
      <c r="AM481" s="8">
        <v>0</v>
      </c>
      <c r="AN481" s="8">
        <f>AL481 - AM481</f>
        <v>0</v>
      </c>
    </row>
    <row r="482" spans="1:40" x14ac:dyDescent="0.3">
      <c r="A482" s="11" t="s">
        <v>53</v>
      </c>
      <c r="B482" s="8">
        <v>25796610.880000003</v>
      </c>
      <c r="C482" s="8">
        <v>25796610.880000003</v>
      </c>
      <c r="D482" s="8">
        <f>B482 - C482</f>
        <v>0</v>
      </c>
      <c r="E482" s="8">
        <v>25796610.880000003</v>
      </c>
      <c r="F482" s="8">
        <v>25796610.880000003</v>
      </c>
      <c r="G482" s="8">
        <f>E482 - F482</f>
        <v>0</v>
      </c>
      <c r="H482" s="8">
        <v>25796610.880000003</v>
      </c>
      <c r="I482" s="8">
        <v>25796610.880000003</v>
      </c>
      <c r="J482" s="8">
        <f>H482 - I482</f>
        <v>0</v>
      </c>
      <c r="K482" s="8">
        <v>25796610.880000003</v>
      </c>
      <c r="L482" s="8">
        <v>25796610.880000003</v>
      </c>
      <c r="M482" s="8">
        <f>K482 - L482</f>
        <v>0</v>
      </c>
      <c r="N482" s="8">
        <v>25796610.880000003</v>
      </c>
      <c r="O482" s="8">
        <v>25796610.880000003</v>
      </c>
      <c r="P482" s="8">
        <f>N482 - O482</f>
        <v>0</v>
      </c>
      <c r="Q482" s="8">
        <v>25796610.880000003</v>
      </c>
      <c r="R482" s="8">
        <v>25796610.880000003</v>
      </c>
      <c r="S482" s="8">
        <f>Q482 - R482</f>
        <v>0</v>
      </c>
      <c r="T482" s="8">
        <v>25796610.880000003</v>
      </c>
      <c r="U482" s="8">
        <v>25796610.880000003</v>
      </c>
      <c r="V482" s="8">
        <f>T482 - U482</f>
        <v>0</v>
      </c>
      <c r="W482" s="8">
        <v>25796610.880000003</v>
      </c>
      <c r="X482" s="8">
        <v>25796610.880000003</v>
      </c>
      <c r="Y482" s="8">
        <f>W482 - X482</f>
        <v>0</v>
      </c>
      <c r="Z482" s="8">
        <v>25796610.880000003</v>
      </c>
      <c r="AA482" s="8">
        <v>25796610.880000003</v>
      </c>
      <c r="AB482" s="8">
        <f>Z482 - AA482</f>
        <v>0</v>
      </c>
      <c r="AC482" s="8">
        <v>25796610.880000003</v>
      </c>
      <c r="AD482" s="8">
        <v>25796610.880000003</v>
      </c>
      <c r="AE482" s="8">
        <f>AC482 - AD482</f>
        <v>0</v>
      </c>
      <c r="AF482" s="8">
        <v>25796610.880000003</v>
      </c>
      <c r="AG482" s="8">
        <v>25796610.880000003</v>
      </c>
      <c r="AH482" s="8">
        <f>AF482 - AG482</f>
        <v>0</v>
      </c>
      <c r="AI482" s="8">
        <v>25796610.880000003</v>
      </c>
      <c r="AJ482" s="8">
        <v>25796610.880000003</v>
      </c>
      <c r="AK482" s="8">
        <f>AI482 - AJ482</f>
        <v>0</v>
      </c>
      <c r="AL482" s="8">
        <v>25796610.880000003</v>
      </c>
      <c r="AM482" s="8">
        <v>25796610.880000003</v>
      </c>
      <c r="AN482" s="8">
        <f>AL482 - AM482</f>
        <v>0</v>
      </c>
    </row>
    <row r="483" spans="1:40" x14ac:dyDescent="0.3">
      <c r="A483" s="11" t="s">
        <v>52</v>
      </c>
      <c r="B483" s="8">
        <v>1151000.5143279163</v>
      </c>
      <c r="C483" s="8">
        <v>1112862.033893333</v>
      </c>
      <c r="D483" s="8">
        <f>B483 - C483</f>
        <v>38138.480434583267</v>
      </c>
      <c r="E483" s="8">
        <v>1228045.0087558331</v>
      </c>
      <c r="F483" s="8">
        <v>1151768.0478866664</v>
      </c>
      <c r="G483" s="8">
        <f>E483 - F483</f>
        <v>76276.960869166767</v>
      </c>
      <c r="H483" s="8">
        <v>1305089.5031837497</v>
      </c>
      <c r="I483" s="8">
        <v>1190674.0618799997</v>
      </c>
      <c r="J483" s="8">
        <f>H483 - I483</f>
        <v>114415.44130375003</v>
      </c>
      <c r="K483" s="8">
        <v>1382133.9976116666</v>
      </c>
      <c r="L483" s="8">
        <v>1229580.075873333</v>
      </c>
      <c r="M483" s="8">
        <f>K483 - L483</f>
        <v>152553.92173833353</v>
      </c>
      <c r="N483" s="8">
        <v>1459178.4920395829</v>
      </c>
      <c r="O483" s="8">
        <v>1268486.0898666664</v>
      </c>
      <c r="P483" s="8">
        <f>N483 - O483</f>
        <v>190692.40217291657</v>
      </c>
      <c r="Q483" s="8">
        <v>1536222.9864674998</v>
      </c>
      <c r="R483" s="8">
        <v>1307392.1038599997</v>
      </c>
      <c r="S483" s="8">
        <f>Q483 - R483</f>
        <v>228830.88260750007</v>
      </c>
      <c r="T483" s="8">
        <v>1613267.4808954161</v>
      </c>
      <c r="U483" s="8">
        <v>1346298.1178533328</v>
      </c>
      <c r="V483" s="8">
        <f>T483 - U483</f>
        <v>266969.36304208334</v>
      </c>
      <c r="W483" s="8">
        <v>1690311.9753233329</v>
      </c>
      <c r="X483" s="8">
        <v>1385204.1318466661</v>
      </c>
      <c r="Y483" s="8">
        <f>W483 - X483</f>
        <v>305107.84347666684</v>
      </c>
      <c r="Z483" s="8">
        <v>1767356.4697512495</v>
      </c>
      <c r="AA483" s="8">
        <v>1424110.1458399997</v>
      </c>
      <c r="AB483" s="8">
        <f>Z483 - AA483</f>
        <v>343246.32391124987</v>
      </c>
      <c r="AC483" s="8">
        <v>1844400.9641791661</v>
      </c>
      <c r="AD483" s="8">
        <v>1463016.1598333328</v>
      </c>
      <c r="AE483" s="8">
        <f>AC483 - AD483</f>
        <v>381384.80434583337</v>
      </c>
      <c r="AF483" s="8">
        <v>1921445.4586070827</v>
      </c>
      <c r="AG483" s="8">
        <v>1501922.1738266661</v>
      </c>
      <c r="AH483" s="8">
        <f>AF483 - AG483</f>
        <v>419523.28478041664</v>
      </c>
      <c r="AI483" s="8">
        <v>1998489.9530349993</v>
      </c>
      <c r="AJ483" s="8">
        <v>1540828.1878199994</v>
      </c>
      <c r="AK483" s="8">
        <f>AI483 - AJ483</f>
        <v>457661.7652149999</v>
      </c>
      <c r="AL483" s="8">
        <v>1998489.9530349993</v>
      </c>
      <c r="AM483" s="8">
        <v>1540828.1878199994</v>
      </c>
      <c r="AN483" s="8">
        <f>AL483 - AM483</f>
        <v>457661.7652149999</v>
      </c>
    </row>
    <row r="485" spans="1:40" x14ac:dyDescent="0.3">
      <c r="A485" s="10" t="s">
        <v>124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</row>
    <row r="486" spans="1:40" x14ac:dyDescent="0.3">
      <c r="A486" s="11" t="s">
        <v>54</v>
      </c>
      <c r="B486" s="8">
        <v>1.0166666666666668E-2</v>
      </c>
      <c r="C486" s="8">
        <v>3.1341666666666662E-3</v>
      </c>
      <c r="D486" s="8">
        <f t="shared" ref="D486:D491" si="377">B486 - C486</f>
        <v>7.0325000000000014E-3</v>
      </c>
      <c r="E486" s="8">
        <v>1.0166666666666668E-2</v>
      </c>
      <c r="F486" s="8">
        <v>3.1341666666666662E-3</v>
      </c>
      <c r="G486" s="8">
        <f t="shared" ref="G486:G491" si="378">E486 - F486</f>
        <v>7.0325000000000014E-3</v>
      </c>
      <c r="H486" s="8">
        <v>1.0166666666666668E-2</v>
      </c>
      <c r="I486" s="8">
        <v>3.1341666666666662E-3</v>
      </c>
      <c r="J486" s="8">
        <f t="shared" ref="J486:J491" si="379">H486 - I486</f>
        <v>7.0325000000000014E-3</v>
      </c>
      <c r="K486" s="8">
        <v>1.0166666666666668E-2</v>
      </c>
      <c r="L486" s="8">
        <v>3.1341666666666662E-3</v>
      </c>
      <c r="M486" s="8">
        <f t="shared" ref="M486:M491" si="380">K486 - L486</f>
        <v>7.0325000000000014E-3</v>
      </c>
      <c r="N486" s="8">
        <v>1.0166666666666668E-2</v>
      </c>
      <c r="O486" s="8">
        <v>3.1341666666666662E-3</v>
      </c>
      <c r="P486" s="8">
        <f t="shared" ref="P486:P491" si="381">N486 - O486</f>
        <v>7.0325000000000014E-3</v>
      </c>
      <c r="Q486" s="8">
        <v>1.0166666666666668E-2</v>
      </c>
      <c r="R486" s="8">
        <v>3.1341666666666662E-3</v>
      </c>
      <c r="S486" s="8">
        <f t="shared" ref="S486:S491" si="382">Q486 - R486</f>
        <v>7.0325000000000014E-3</v>
      </c>
      <c r="T486" s="8">
        <v>1.0166666666666668E-2</v>
      </c>
      <c r="U486" s="8">
        <v>3.1341666666666662E-3</v>
      </c>
      <c r="V486" s="8">
        <f t="shared" ref="V486:V491" si="383">T486 - U486</f>
        <v>7.0325000000000014E-3</v>
      </c>
      <c r="W486" s="8">
        <v>1.0166666666666668E-2</v>
      </c>
      <c r="X486" s="8">
        <v>3.1341666666666662E-3</v>
      </c>
      <c r="Y486" s="8">
        <f t="shared" ref="Y486:Y491" si="384">W486 - X486</f>
        <v>7.0325000000000014E-3</v>
      </c>
      <c r="Z486" s="8">
        <v>1.0166666666666668E-2</v>
      </c>
      <c r="AA486" s="8">
        <v>3.1341666666666662E-3</v>
      </c>
      <c r="AB486" s="8">
        <f t="shared" ref="AB486:AB491" si="385">Z486 - AA486</f>
        <v>7.0325000000000014E-3</v>
      </c>
      <c r="AC486" s="8">
        <v>1.0166666666666668E-2</v>
      </c>
      <c r="AD486" s="8">
        <v>3.1341666666666662E-3</v>
      </c>
      <c r="AE486" s="8">
        <f t="shared" ref="AE486:AE491" si="386">AC486 - AD486</f>
        <v>7.0325000000000014E-3</v>
      </c>
      <c r="AF486" s="8">
        <v>1.0166666666666668E-2</v>
      </c>
      <c r="AG486" s="8">
        <v>3.1341666666666662E-3</v>
      </c>
      <c r="AH486" s="8">
        <f t="shared" ref="AH486:AH491" si="387">AF486 - AG486</f>
        <v>7.0325000000000014E-3</v>
      </c>
      <c r="AI486" s="8">
        <v>1.0166666666666668E-2</v>
      </c>
      <c r="AJ486" s="8">
        <v>3.1341666666666662E-3</v>
      </c>
      <c r="AK486" s="8">
        <f t="shared" ref="AK486:AK491" si="388">AI486 - AJ486</f>
        <v>7.0325000000000014E-3</v>
      </c>
      <c r="AL486" s="8">
        <v>1.0166666666666668E-2</v>
      </c>
      <c r="AM486" s="8">
        <v>3.1341666666666662E-3</v>
      </c>
      <c r="AN486" s="8">
        <f t="shared" ref="AN486:AN491" si="389">AL486 - AM486</f>
        <v>7.0325000000000014E-3</v>
      </c>
    </row>
    <row r="487" spans="1:40" x14ac:dyDescent="0.3">
      <c r="A487" s="11" t="s">
        <v>16</v>
      </c>
      <c r="B487" s="8">
        <v>11271.553587554487</v>
      </c>
      <c r="C487" s="8">
        <v>4258.5793822564456</v>
      </c>
      <c r="D487" s="8">
        <f t="shared" si="377"/>
        <v>7012.9742052980409</v>
      </c>
      <c r="E487" s="8">
        <v>11271.553587554487</v>
      </c>
      <c r="F487" s="8">
        <v>4258.5793822564456</v>
      </c>
      <c r="G487" s="8">
        <f t="shared" si="378"/>
        <v>7012.9742052980409</v>
      </c>
      <c r="H487" s="8">
        <v>11271.553587554487</v>
      </c>
      <c r="I487" s="8">
        <v>4258.5793822564456</v>
      </c>
      <c r="J487" s="8">
        <f t="shared" si="379"/>
        <v>7012.9742052980409</v>
      </c>
      <c r="K487" s="8">
        <v>11271.553587554487</v>
      </c>
      <c r="L487" s="8">
        <v>4258.5793822564456</v>
      </c>
      <c r="M487" s="8">
        <f t="shared" si="380"/>
        <v>7012.9742052980409</v>
      </c>
      <c r="N487" s="8">
        <v>11271.553587554487</v>
      </c>
      <c r="O487" s="8">
        <v>4258.5793822564456</v>
      </c>
      <c r="P487" s="8">
        <f t="shared" si="381"/>
        <v>7012.9742052980409</v>
      </c>
      <c r="Q487" s="8">
        <v>11271.553587554487</v>
      </c>
      <c r="R487" s="8">
        <v>4258.5793822564456</v>
      </c>
      <c r="S487" s="8">
        <f t="shared" si="382"/>
        <v>7012.9742052980409</v>
      </c>
      <c r="T487" s="8">
        <v>11271.553587554487</v>
      </c>
      <c r="U487" s="8">
        <v>4258.5793822564456</v>
      </c>
      <c r="V487" s="8">
        <f t="shared" si="383"/>
        <v>7012.9742052980409</v>
      </c>
      <c r="W487" s="8">
        <v>11271.553587554487</v>
      </c>
      <c r="X487" s="8">
        <v>4258.5793822564456</v>
      </c>
      <c r="Y487" s="8">
        <f t="shared" si="384"/>
        <v>7012.9742052980409</v>
      </c>
      <c r="Z487" s="8">
        <v>11271.553587554487</v>
      </c>
      <c r="AA487" s="8">
        <v>4258.5793822564456</v>
      </c>
      <c r="AB487" s="8">
        <f t="shared" si="385"/>
        <v>7012.9742052980409</v>
      </c>
      <c r="AC487" s="8">
        <v>11271.553587554487</v>
      </c>
      <c r="AD487" s="8">
        <v>4258.5793822564456</v>
      </c>
      <c r="AE487" s="8">
        <f t="shared" si="386"/>
        <v>7012.9742052980409</v>
      </c>
      <c r="AF487" s="8">
        <v>11271.553587554487</v>
      </c>
      <c r="AG487" s="8">
        <v>4258.5793822564456</v>
      </c>
      <c r="AH487" s="8">
        <f t="shared" si="387"/>
        <v>7012.9742052980409</v>
      </c>
      <c r="AI487" s="8">
        <v>11271.553587554487</v>
      </c>
      <c r="AJ487" s="8">
        <v>4258.5793822564456</v>
      </c>
      <c r="AK487" s="8">
        <f t="shared" si="388"/>
        <v>7012.9742052980409</v>
      </c>
      <c r="AL487" s="8">
        <v>135258.64305065383</v>
      </c>
      <c r="AM487" s="8">
        <v>51102.95258707735</v>
      </c>
      <c r="AN487" s="8">
        <f t="shared" si="389"/>
        <v>84155.69046357648</v>
      </c>
    </row>
    <row r="488" spans="1:40" x14ac:dyDescent="0.3">
      <c r="A488" s="11" t="s">
        <v>63</v>
      </c>
      <c r="B488" s="8">
        <v>0</v>
      </c>
      <c r="C488" s="8">
        <v>0</v>
      </c>
      <c r="D488" s="8">
        <f t="shared" si="377"/>
        <v>0</v>
      </c>
      <c r="E488" s="8">
        <v>0</v>
      </c>
      <c r="F488" s="8">
        <v>0</v>
      </c>
      <c r="G488" s="8">
        <f t="shared" si="378"/>
        <v>0</v>
      </c>
      <c r="H488" s="8">
        <v>0</v>
      </c>
      <c r="I488" s="8">
        <v>0</v>
      </c>
      <c r="J488" s="8">
        <f t="shared" si="379"/>
        <v>0</v>
      </c>
      <c r="K488" s="8">
        <v>0</v>
      </c>
      <c r="L488" s="8">
        <v>0</v>
      </c>
      <c r="M488" s="8">
        <f t="shared" si="380"/>
        <v>0</v>
      </c>
      <c r="N488" s="8">
        <v>0</v>
      </c>
      <c r="O488" s="8">
        <v>0</v>
      </c>
      <c r="P488" s="8">
        <f t="shared" si="381"/>
        <v>0</v>
      </c>
      <c r="Q488" s="8">
        <v>0</v>
      </c>
      <c r="R488" s="8">
        <v>0</v>
      </c>
      <c r="S488" s="8">
        <f t="shared" si="382"/>
        <v>0</v>
      </c>
      <c r="T488" s="8">
        <v>0</v>
      </c>
      <c r="U488" s="8">
        <v>0</v>
      </c>
      <c r="V488" s="8">
        <f t="shared" si="383"/>
        <v>0</v>
      </c>
      <c r="W488" s="8">
        <v>0</v>
      </c>
      <c r="X488" s="8">
        <v>0</v>
      </c>
      <c r="Y488" s="8">
        <f t="shared" si="384"/>
        <v>0</v>
      </c>
      <c r="Z488" s="8">
        <v>0</v>
      </c>
      <c r="AA488" s="8">
        <v>0</v>
      </c>
      <c r="AB488" s="8">
        <f t="shared" si="385"/>
        <v>0</v>
      </c>
      <c r="AC488" s="8">
        <v>0</v>
      </c>
      <c r="AD488" s="8">
        <v>0</v>
      </c>
      <c r="AE488" s="8">
        <f t="shared" si="386"/>
        <v>0</v>
      </c>
      <c r="AF488" s="8">
        <v>0</v>
      </c>
      <c r="AG488" s="8">
        <v>0</v>
      </c>
      <c r="AH488" s="8">
        <f t="shared" si="387"/>
        <v>0</v>
      </c>
      <c r="AI488" s="8">
        <v>0</v>
      </c>
      <c r="AJ488" s="8">
        <v>0</v>
      </c>
      <c r="AK488" s="8">
        <f t="shared" si="388"/>
        <v>0</v>
      </c>
      <c r="AL488" s="8">
        <v>0</v>
      </c>
      <c r="AM488" s="8">
        <v>0</v>
      </c>
      <c r="AN488" s="8">
        <f t="shared" si="389"/>
        <v>0</v>
      </c>
    </row>
    <row r="489" spans="1:40" x14ac:dyDescent="0.3">
      <c r="A489" s="11" t="s">
        <v>53</v>
      </c>
      <c r="B489" s="8">
        <v>2565453.5186825432</v>
      </c>
      <c r="C489" s="8">
        <v>2565453.5186825432</v>
      </c>
      <c r="D489" s="8">
        <f t="shared" si="377"/>
        <v>0</v>
      </c>
      <c r="E489" s="8">
        <v>2565453.5186825432</v>
      </c>
      <c r="F489" s="8">
        <v>2565453.5186825432</v>
      </c>
      <c r="G489" s="8">
        <f t="shared" si="378"/>
        <v>0</v>
      </c>
      <c r="H489" s="8">
        <v>2565453.5186825432</v>
      </c>
      <c r="I489" s="8">
        <v>2565453.5186825432</v>
      </c>
      <c r="J489" s="8">
        <f t="shared" si="379"/>
        <v>0</v>
      </c>
      <c r="K489" s="8">
        <v>2565453.5186825432</v>
      </c>
      <c r="L489" s="8">
        <v>2565453.5186825432</v>
      </c>
      <c r="M489" s="8">
        <f t="shared" si="380"/>
        <v>0</v>
      </c>
      <c r="N489" s="8">
        <v>2565453.5186825432</v>
      </c>
      <c r="O489" s="8">
        <v>2565453.5186825432</v>
      </c>
      <c r="P489" s="8">
        <f t="shared" si="381"/>
        <v>0</v>
      </c>
      <c r="Q489" s="8">
        <v>2565453.5186825432</v>
      </c>
      <c r="R489" s="8">
        <v>2565453.5186825432</v>
      </c>
      <c r="S489" s="8">
        <f t="shared" si="382"/>
        <v>0</v>
      </c>
      <c r="T489" s="8">
        <v>2565453.5186825432</v>
      </c>
      <c r="U489" s="8">
        <v>2565453.5186825432</v>
      </c>
      <c r="V489" s="8">
        <f t="shared" si="383"/>
        <v>0</v>
      </c>
      <c r="W489" s="8">
        <v>2565453.5186825432</v>
      </c>
      <c r="X489" s="8">
        <v>2565453.5186825432</v>
      </c>
      <c r="Y489" s="8">
        <f t="shared" si="384"/>
        <v>0</v>
      </c>
      <c r="Z489" s="8">
        <v>2565453.5186825432</v>
      </c>
      <c r="AA489" s="8">
        <v>2565453.5186825432</v>
      </c>
      <c r="AB489" s="8">
        <f t="shared" si="385"/>
        <v>0</v>
      </c>
      <c r="AC489" s="8">
        <v>2565453.5186825432</v>
      </c>
      <c r="AD489" s="8">
        <v>2565453.5186825432</v>
      </c>
      <c r="AE489" s="8">
        <f t="shared" si="386"/>
        <v>0</v>
      </c>
      <c r="AF489" s="8">
        <v>2565453.5186825432</v>
      </c>
      <c r="AG489" s="8">
        <v>2565453.5186825432</v>
      </c>
      <c r="AH489" s="8">
        <f t="shared" si="387"/>
        <v>0</v>
      </c>
      <c r="AI489" s="8">
        <v>2565453.5186825432</v>
      </c>
      <c r="AJ489" s="8">
        <v>2565453.5186825432</v>
      </c>
      <c r="AK489" s="8">
        <f t="shared" si="388"/>
        <v>0</v>
      </c>
      <c r="AL489" s="8">
        <v>2565453.5186825432</v>
      </c>
      <c r="AM489" s="8">
        <v>2565453.5186825432</v>
      </c>
      <c r="AN489" s="8">
        <f t="shared" si="389"/>
        <v>0</v>
      </c>
    </row>
    <row r="490" spans="1:40" x14ac:dyDescent="0.3">
      <c r="A490" s="11" t="s">
        <v>52</v>
      </c>
      <c r="B490" s="8">
        <v>71345.334321401184</v>
      </c>
      <c r="C490" s="8">
        <v>64332.360116103147</v>
      </c>
      <c r="D490" s="8">
        <f t="shared" si="377"/>
        <v>7012.9742052980364</v>
      </c>
      <c r="E490" s="8">
        <v>82616.887908955658</v>
      </c>
      <c r="F490" s="8">
        <v>68590.939498359599</v>
      </c>
      <c r="G490" s="8">
        <f t="shared" si="378"/>
        <v>14025.948410596058</v>
      </c>
      <c r="H490" s="8">
        <v>93888.441496510146</v>
      </c>
      <c r="I490" s="8">
        <v>72849.518880616059</v>
      </c>
      <c r="J490" s="8">
        <f t="shared" si="379"/>
        <v>21038.922615894087</v>
      </c>
      <c r="K490" s="8">
        <v>105159.99508406462</v>
      </c>
      <c r="L490" s="8">
        <v>77108.098262872503</v>
      </c>
      <c r="M490" s="8">
        <f t="shared" si="380"/>
        <v>28051.896821192116</v>
      </c>
      <c r="N490" s="8">
        <v>116431.54867161911</v>
      </c>
      <c r="O490" s="8">
        <v>81366.677645128962</v>
      </c>
      <c r="P490" s="8">
        <f t="shared" si="381"/>
        <v>35064.871026490146</v>
      </c>
      <c r="Q490" s="8">
        <v>127703.10225917358</v>
      </c>
      <c r="R490" s="8">
        <v>85625.257027385422</v>
      </c>
      <c r="S490" s="8">
        <f t="shared" si="382"/>
        <v>42077.84523178816</v>
      </c>
      <c r="T490" s="8">
        <v>138974.65584672807</v>
      </c>
      <c r="U490" s="8">
        <v>89883.836409641866</v>
      </c>
      <c r="V490" s="8">
        <f t="shared" si="383"/>
        <v>49090.819437086204</v>
      </c>
      <c r="W490" s="8">
        <v>150246.20943428256</v>
      </c>
      <c r="X490" s="8">
        <v>94142.415791898326</v>
      </c>
      <c r="Y490" s="8">
        <f t="shared" si="384"/>
        <v>56103.793642384233</v>
      </c>
      <c r="Z490" s="8">
        <v>161517.76302183702</v>
      </c>
      <c r="AA490" s="8">
        <v>98400.99517415477</v>
      </c>
      <c r="AB490" s="8">
        <f t="shared" si="385"/>
        <v>63116.767847682248</v>
      </c>
      <c r="AC490" s="8">
        <v>172789.31660939151</v>
      </c>
      <c r="AD490" s="8">
        <v>102659.57455641123</v>
      </c>
      <c r="AE490" s="8">
        <f t="shared" si="386"/>
        <v>70129.742052980277</v>
      </c>
      <c r="AF490" s="8">
        <v>184060.87019694599</v>
      </c>
      <c r="AG490" s="8">
        <v>106918.15393866767</v>
      </c>
      <c r="AH490" s="8">
        <f t="shared" si="387"/>
        <v>77142.71625827832</v>
      </c>
      <c r="AI490" s="8">
        <v>195332.42378450048</v>
      </c>
      <c r="AJ490" s="8">
        <v>111176.73332092413</v>
      </c>
      <c r="AK490" s="8">
        <f t="shared" si="388"/>
        <v>84155.690463576349</v>
      </c>
      <c r="AL490" s="8">
        <v>195332.42378450048</v>
      </c>
      <c r="AM490" s="8">
        <v>111176.73332092413</v>
      </c>
      <c r="AN490" s="8">
        <f t="shared" si="389"/>
        <v>84155.690463576349</v>
      </c>
    </row>
    <row r="491" spans="1:40" ht="15" x14ac:dyDescent="0.25">
      <c r="A491" s="11" t="s">
        <v>62</v>
      </c>
      <c r="B491" s="8">
        <v>0</v>
      </c>
      <c r="C491" s="8">
        <v>0</v>
      </c>
      <c r="D491" s="8">
        <f t="shared" si="377"/>
        <v>0</v>
      </c>
      <c r="E491" s="8">
        <v>0</v>
      </c>
      <c r="F491" s="8">
        <v>0</v>
      </c>
      <c r="G491" s="8">
        <f t="shared" si="378"/>
        <v>0</v>
      </c>
      <c r="H491" s="8">
        <v>0</v>
      </c>
      <c r="I491" s="8">
        <v>0</v>
      </c>
      <c r="J491" s="8">
        <f t="shared" si="379"/>
        <v>0</v>
      </c>
      <c r="K491" s="8">
        <v>0</v>
      </c>
      <c r="L491" s="8">
        <v>0</v>
      </c>
      <c r="M491" s="8">
        <f t="shared" si="380"/>
        <v>0</v>
      </c>
      <c r="N491" s="8">
        <v>0</v>
      </c>
      <c r="O491" s="8">
        <v>0</v>
      </c>
      <c r="P491" s="8">
        <f t="shared" si="381"/>
        <v>0</v>
      </c>
      <c r="Q491" s="8">
        <v>0</v>
      </c>
      <c r="R491" s="8">
        <v>0</v>
      </c>
      <c r="S491" s="8">
        <f t="shared" si="382"/>
        <v>0</v>
      </c>
      <c r="T491" s="8">
        <v>0</v>
      </c>
      <c r="U491" s="8">
        <v>0</v>
      </c>
      <c r="V491" s="8">
        <f t="shared" si="383"/>
        <v>0</v>
      </c>
      <c r="W491" s="8">
        <v>0</v>
      </c>
      <c r="X491" s="8">
        <v>0</v>
      </c>
      <c r="Y491" s="8">
        <f t="shared" si="384"/>
        <v>0</v>
      </c>
      <c r="Z491" s="8">
        <v>0</v>
      </c>
      <c r="AA491" s="8">
        <v>0</v>
      </c>
      <c r="AB491" s="8">
        <f t="shared" si="385"/>
        <v>0</v>
      </c>
      <c r="AC491" s="8">
        <v>0</v>
      </c>
      <c r="AD491" s="8">
        <v>0</v>
      </c>
      <c r="AE491" s="8">
        <f t="shared" si="386"/>
        <v>0</v>
      </c>
      <c r="AF491" s="8">
        <v>0</v>
      </c>
      <c r="AG491" s="8">
        <v>0</v>
      </c>
      <c r="AH491" s="8">
        <f t="shared" si="387"/>
        <v>0</v>
      </c>
      <c r="AI491" s="8">
        <v>0</v>
      </c>
      <c r="AJ491" s="8">
        <v>0</v>
      </c>
      <c r="AK491" s="8">
        <f t="shared" si="388"/>
        <v>0</v>
      </c>
      <c r="AL491" s="8">
        <v>0</v>
      </c>
      <c r="AM491" s="8">
        <v>0</v>
      </c>
      <c r="AN491" s="8">
        <f t="shared" si="389"/>
        <v>0</v>
      </c>
    </row>
    <row r="493" spans="1:40" x14ac:dyDescent="0.3">
      <c r="A493" s="10" t="s">
        <v>123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</row>
    <row r="494" spans="1:40" x14ac:dyDescent="0.3">
      <c r="A494" s="11" t="s">
        <v>54</v>
      </c>
      <c r="B494" s="8">
        <v>9.4833333333333332E-3</v>
      </c>
      <c r="C494" s="8">
        <v>3.1341666666666662E-3</v>
      </c>
      <c r="D494" s="8">
        <f>B494 - C494</f>
        <v>6.349166666666667E-3</v>
      </c>
      <c r="E494" s="8">
        <v>9.4833333333333332E-3</v>
      </c>
      <c r="F494" s="8">
        <v>3.1341666666666662E-3</v>
      </c>
      <c r="G494" s="8">
        <f>E494 - F494</f>
        <v>6.349166666666667E-3</v>
      </c>
      <c r="H494" s="8">
        <v>9.4833333333333332E-3</v>
      </c>
      <c r="I494" s="8">
        <v>3.1341666666666662E-3</v>
      </c>
      <c r="J494" s="8">
        <f>H494 - I494</f>
        <v>6.349166666666667E-3</v>
      </c>
      <c r="K494" s="8">
        <v>9.4833333333333332E-3</v>
      </c>
      <c r="L494" s="8">
        <v>3.1341666666666662E-3</v>
      </c>
      <c r="M494" s="8">
        <f>K494 - L494</f>
        <v>6.349166666666667E-3</v>
      </c>
      <c r="N494" s="8">
        <v>9.4833333333333332E-3</v>
      </c>
      <c r="O494" s="8">
        <v>3.1341666666666662E-3</v>
      </c>
      <c r="P494" s="8">
        <f>N494 - O494</f>
        <v>6.349166666666667E-3</v>
      </c>
      <c r="Q494" s="8">
        <v>9.4833333333333332E-3</v>
      </c>
      <c r="R494" s="8">
        <v>3.1341666666666662E-3</v>
      </c>
      <c r="S494" s="8">
        <f>Q494 - R494</f>
        <v>6.349166666666667E-3</v>
      </c>
      <c r="T494" s="8">
        <v>9.4833333333333332E-3</v>
      </c>
      <c r="U494" s="8">
        <v>3.1341666666666662E-3</v>
      </c>
      <c r="V494" s="8">
        <f>T494 - U494</f>
        <v>6.349166666666667E-3</v>
      </c>
      <c r="W494" s="8">
        <v>9.4833333333333332E-3</v>
      </c>
      <c r="X494" s="8">
        <v>3.1341666666666662E-3</v>
      </c>
      <c r="Y494" s="8">
        <f>W494 - X494</f>
        <v>6.349166666666667E-3</v>
      </c>
      <c r="Z494" s="8">
        <v>9.4833333333333332E-3</v>
      </c>
      <c r="AA494" s="8">
        <v>3.1341666666666662E-3</v>
      </c>
      <c r="AB494" s="8">
        <f>Z494 - AA494</f>
        <v>6.349166666666667E-3</v>
      </c>
      <c r="AC494" s="8">
        <v>9.4833333333333332E-3</v>
      </c>
      <c r="AD494" s="8">
        <v>3.1341666666666662E-3</v>
      </c>
      <c r="AE494" s="8">
        <f>AC494 - AD494</f>
        <v>6.349166666666667E-3</v>
      </c>
      <c r="AF494" s="8">
        <v>9.4833333333333332E-3</v>
      </c>
      <c r="AG494" s="8">
        <v>3.1341666666666662E-3</v>
      </c>
      <c r="AH494" s="8">
        <f>AF494 - AG494</f>
        <v>6.349166666666667E-3</v>
      </c>
      <c r="AI494" s="8">
        <v>9.4833333333333332E-3</v>
      </c>
      <c r="AJ494" s="8">
        <v>3.1341666666666662E-3</v>
      </c>
      <c r="AK494" s="8">
        <f>AI494 - AJ494</f>
        <v>6.349166666666667E-3</v>
      </c>
      <c r="AL494" s="8">
        <v>9.4833333333333332E-3</v>
      </c>
      <c r="AM494" s="8">
        <v>3.1341666666666662E-3</v>
      </c>
      <c r="AN494" s="8">
        <f>AL494 - AM494</f>
        <v>6.349166666666667E-3</v>
      </c>
    </row>
    <row r="495" spans="1:40" x14ac:dyDescent="0.3">
      <c r="A495" s="11" t="s">
        <v>16</v>
      </c>
      <c r="B495" s="8">
        <v>8842.166745999999</v>
      </c>
      <c r="C495" s="8">
        <v>3831.3853600000002</v>
      </c>
      <c r="D495" s="8">
        <f>B495 - C495</f>
        <v>5010.7813859999987</v>
      </c>
      <c r="E495" s="8">
        <v>8842.166745999999</v>
      </c>
      <c r="F495" s="8">
        <v>3831.3853600000002</v>
      </c>
      <c r="G495" s="8">
        <f>E495 - F495</f>
        <v>5010.7813859999987</v>
      </c>
      <c r="H495" s="8">
        <v>8842.166745999999</v>
      </c>
      <c r="I495" s="8">
        <v>3831.3853600000002</v>
      </c>
      <c r="J495" s="8">
        <f>H495 - I495</f>
        <v>5010.7813859999987</v>
      </c>
      <c r="K495" s="8">
        <v>8842.166745999999</v>
      </c>
      <c r="L495" s="8">
        <v>3831.3853600000002</v>
      </c>
      <c r="M495" s="8">
        <f>K495 - L495</f>
        <v>5010.7813859999987</v>
      </c>
      <c r="N495" s="8">
        <v>8842.166745999999</v>
      </c>
      <c r="O495" s="8">
        <v>3831.3853600000002</v>
      </c>
      <c r="P495" s="8">
        <f>N495 - O495</f>
        <v>5010.7813859999987</v>
      </c>
      <c r="Q495" s="8">
        <v>8842.166745999999</v>
      </c>
      <c r="R495" s="8">
        <v>3831.3853600000002</v>
      </c>
      <c r="S495" s="8">
        <f>Q495 - R495</f>
        <v>5010.7813859999987</v>
      </c>
      <c r="T495" s="8">
        <v>8842.166745999999</v>
      </c>
      <c r="U495" s="8">
        <v>3831.3853600000002</v>
      </c>
      <c r="V495" s="8">
        <f>T495 - U495</f>
        <v>5010.7813859999987</v>
      </c>
      <c r="W495" s="8">
        <v>8842.166745999999</v>
      </c>
      <c r="X495" s="8">
        <v>3831.3853600000002</v>
      </c>
      <c r="Y495" s="8">
        <f>W495 - X495</f>
        <v>5010.7813859999987</v>
      </c>
      <c r="Z495" s="8">
        <v>8842.166745999999</v>
      </c>
      <c r="AA495" s="8">
        <v>3831.3853600000002</v>
      </c>
      <c r="AB495" s="8">
        <f>Z495 - AA495</f>
        <v>5010.7813859999987</v>
      </c>
      <c r="AC495" s="8">
        <v>8842.166745999999</v>
      </c>
      <c r="AD495" s="8">
        <v>3831.3853600000002</v>
      </c>
      <c r="AE495" s="8">
        <f>AC495 - AD495</f>
        <v>5010.7813859999987</v>
      </c>
      <c r="AF495" s="8">
        <v>8842.166745999999</v>
      </c>
      <c r="AG495" s="8">
        <v>3831.3853600000002</v>
      </c>
      <c r="AH495" s="8">
        <f>AF495 - AG495</f>
        <v>5010.7813859999987</v>
      </c>
      <c r="AI495" s="8">
        <v>8842.166745999999</v>
      </c>
      <c r="AJ495" s="8">
        <v>3831.3853600000002</v>
      </c>
      <c r="AK495" s="8">
        <f>AI495 - AJ495</f>
        <v>5010.7813859999987</v>
      </c>
      <c r="AL495" s="8">
        <v>106106.000952</v>
      </c>
      <c r="AM495" s="8">
        <v>45976.62432000001</v>
      </c>
      <c r="AN495" s="8">
        <f>AL495 - AM495</f>
        <v>60129.376631999992</v>
      </c>
    </row>
    <row r="496" spans="1:40" x14ac:dyDescent="0.3">
      <c r="A496" s="11" t="s">
        <v>63</v>
      </c>
      <c r="B496" s="8">
        <v>0</v>
      </c>
      <c r="C496" s="8">
        <v>0</v>
      </c>
      <c r="D496" s="8">
        <f>B496 - C496</f>
        <v>0</v>
      </c>
      <c r="E496" s="8">
        <v>0</v>
      </c>
      <c r="F496" s="8">
        <v>0</v>
      </c>
      <c r="G496" s="8">
        <f>E496 - F496</f>
        <v>0</v>
      </c>
      <c r="H496" s="8">
        <v>0</v>
      </c>
      <c r="I496" s="8">
        <v>0</v>
      </c>
      <c r="J496" s="8">
        <f>H496 - I496</f>
        <v>0</v>
      </c>
      <c r="K496" s="8">
        <v>0</v>
      </c>
      <c r="L496" s="8">
        <v>0</v>
      </c>
      <c r="M496" s="8">
        <f>K496 - L496</f>
        <v>0</v>
      </c>
      <c r="N496" s="8">
        <v>0</v>
      </c>
      <c r="O496" s="8">
        <v>0</v>
      </c>
      <c r="P496" s="8">
        <f>N496 - O496</f>
        <v>0</v>
      </c>
      <c r="Q496" s="8">
        <v>0</v>
      </c>
      <c r="R496" s="8">
        <v>0</v>
      </c>
      <c r="S496" s="8">
        <f>Q496 - R496</f>
        <v>0</v>
      </c>
      <c r="T496" s="8">
        <v>0</v>
      </c>
      <c r="U496" s="8">
        <v>0</v>
      </c>
      <c r="V496" s="8">
        <f>T496 - U496</f>
        <v>0</v>
      </c>
      <c r="W496" s="8">
        <v>0</v>
      </c>
      <c r="X496" s="8">
        <v>0</v>
      </c>
      <c r="Y496" s="8">
        <f>W496 - X496</f>
        <v>0</v>
      </c>
      <c r="Z496" s="8">
        <v>0</v>
      </c>
      <c r="AA496" s="8">
        <v>0</v>
      </c>
      <c r="AB496" s="8">
        <f>Z496 - AA496</f>
        <v>0</v>
      </c>
      <c r="AC496" s="8">
        <v>0</v>
      </c>
      <c r="AD496" s="8">
        <v>0</v>
      </c>
      <c r="AE496" s="8">
        <f>AC496 - AD496</f>
        <v>0</v>
      </c>
      <c r="AF496" s="8">
        <v>0</v>
      </c>
      <c r="AG496" s="8">
        <v>0</v>
      </c>
      <c r="AH496" s="8">
        <f>AF496 - AG496</f>
        <v>0</v>
      </c>
      <c r="AI496" s="8">
        <v>0</v>
      </c>
      <c r="AJ496" s="8">
        <v>0</v>
      </c>
      <c r="AK496" s="8">
        <f>AI496 - AJ496</f>
        <v>0</v>
      </c>
      <c r="AL496" s="8">
        <v>0</v>
      </c>
      <c r="AM496" s="8">
        <v>0</v>
      </c>
      <c r="AN496" s="8">
        <f>AL496 - AM496</f>
        <v>0</v>
      </c>
    </row>
    <row r="497" spans="1:40" x14ac:dyDescent="0.3">
      <c r="A497" s="11" t="s">
        <v>53</v>
      </c>
      <c r="B497" s="8">
        <v>2310428.8800000004</v>
      </c>
      <c r="C497" s="8">
        <v>2310428.8800000004</v>
      </c>
      <c r="D497" s="8">
        <f>B497 - C497</f>
        <v>0</v>
      </c>
      <c r="E497" s="8">
        <v>2310428.8800000004</v>
      </c>
      <c r="F497" s="8">
        <v>2310428.8800000004</v>
      </c>
      <c r="G497" s="8">
        <f>E497 - F497</f>
        <v>0</v>
      </c>
      <c r="H497" s="8">
        <v>2310428.8800000004</v>
      </c>
      <c r="I497" s="8">
        <v>2310428.8800000004</v>
      </c>
      <c r="J497" s="8">
        <f>H497 - I497</f>
        <v>0</v>
      </c>
      <c r="K497" s="8">
        <v>2310428.8800000004</v>
      </c>
      <c r="L497" s="8">
        <v>2310428.8800000004</v>
      </c>
      <c r="M497" s="8">
        <f>K497 - L497</f>
        <v>0</v>
      </c>
      <c r="N497" s="8">
        <v>2310428.8800000004</v>
      </c>
      <c r="O497" s="8">
        <v>2310428.8800000004</v>
      </c>
      <c r="P497" s="8">
        <f>N497 - O497</f>
        <v>0</v>
      </c>
      <c r="Q497" s="8">
        <v>2310428.8800000004</v>
      </c>
      <c r="R497" s="8">
        <v>2310428.8800000004</v>
      </c>
      <c r="S497" s="8">
        <f>Q497 - R497</f>
        <v>0</v>
      </c>
      <c r="T497" s="8">
        <v>2310428.8800000004</v>
      </c>
      <c r="U497" s="8">
        <v>2310428.8800000004</v>
      </c>
      <c r="V497" s="8">
        <f>T497 - U497</f>
        <v>0</v>
      </c>
      <c r="W497" s="8">
        <v>2310428.8800000004</v>
      </c>
      <c r="X497" s="8">
        <v>2310428.8800000004</v>
      </c>
      <c r="Y497" s="8">
        <f>W497 - X497</f>
        <v>0</v>
      </c>
      <c r="Z497" s="8">
        <v>2310428.8800000004</v>
      </c>
      <c r="AA497" s="8">
        <v>2310428.8800000004</v>
      </c>
      <c r="AB497" s="8">
        <f>Z497 - AA497</f>
        <v>0</v>
      </c>
      <c r="AC497" s="8">
        <v>2310428.8800000004</v>
      </c>
      <c r="AD497" s="8">
        <v>2310428.8800000004</v>
      </c>
      <c r="AE497" s="8">
        <f>AC497 - AD497</f>
        <v>0</v>
      </c>
      <c r="AF497" s="8">
        <v>2310428.8800000004</v>
      </c>
      <c r="AG497" s="8">
        <v>2310428.8800000004</v>
      </c>
      <c r="AH497" s="8">
        <f>AF497 - AG497</f>
        <v>0</v>
      </c>
      <c r="AI497" s="8">
        <v>2310428.8800000004</v>
      </c>
      <c r="AJ497" s="8">
        <v>2310428.8800000004</v>
      </c>
      <c r="AK497" s="8">
        <f>AI497 - AJ497</f>
        <v>0</v>
      </c>
      <c r="AL497" s="8">
        <v>2310428.8800000004</v>
      </c>
      <c r="AM497" s="8">
        <v>2310428.8800000004</v>
      </c>
      <c r="AN497" s="8">
        <f>AL497 - AM497</f>
        <v>0</v>
      </c>
    </row>
    <row r="498" spans="1:40" x14ac:dyDescent="0.3">
      <c r="A498" s="11" t="s">
        <v>52</v>
      </c>
      <c r="B498" s="8">
        <v>62479.327145999996</v>
      </c>
      <c r="C498" s="8">
        <v>57468.545759999979</v>
      </c>
      <c r="D498" s="8">
        <f>B498 - C498</f>
        <v>5010.7813860000169</v>
      </c>
      <c r="E498" s="8">
        <v>71321.493891999999</v>
      </c>
      <c r="F498" s="8">
        <v>61299.931119999987</v>
      </c>
      <c r="G498" s="8">
        <f>E498 - F498</f>
        <v>10021.562772000012</v>
      </c>
      <c r="H498" s="8">
        <v>80163.660637999987</v>
      </c>
      <c r="I498" s="8">
        <v>65131.316479999987</v>
      </c>
      <c r="J498" s="8">
        <f>H498 - I498</f>
        <v>15032.344158</v>
      </c>
      <c r="K498" s="8">
        <v>89005.827383999989</v>
      </c>
      <c r="L498" s="8">
        <v>68962.70183999998</v>
      </c>
      <c r="M498" s="8">
        <f>K498 - L498</f>
        <v>20043.12554400001</v>
      </c>
      <c r="N498" s="8">
        <v>97847.994129999992</v>
      </c>
      <c r="O498" s="8">
        <v>72794.08719999998</v>
      </c>
      <c r="P498" s="8">
        <f>N498 - O498</f>
        <v>25053.906930000012</v>
      </c>
      <c r="Q498" s="8">
        <v>106690.16087599999</v>
      </c>
      <c r="R498" s="8">
        <v>76625.47255999998</v>
      </c>
      <c r="S498" s="8">
        <f>Q498 - R498</f>
        <v>30064.688316000014</v>
      </c>
      <c r="T498" s="8">
        <v>115532.327622</v>
      </c>
      <c r="U498" s="8">
        <v>80456.857919999966</v>
      </c>
      <c r="V498" s="8">
        <f>T498 - U498</f>
        <v>35075.469702000031</v>
      </c>
      <c r="W498" s="8">
        <v>124374.49436799999</v>
      </c>
      <c r="X498" s="8">
        <v>84288.243279999966</v>
      </c>
      <c r="Y498" s="8">
        <f>W498 - X498</f>
        <v>40086.251088000019</v>
      </c>
      <c r="Z498" s="8">
        <v>133216.66111399999</v>
      </c>
      <c r="AA498" s="8">
        <v>88119.628639999981</v>
      </c>
      <c r="AB498" s="8">
        <f>Z498 - AA498</f>
        <v>45097.032474000007</v>
      </c>
      <c r="AC498" s="8">
        <v>142058.82786000002</v>
      </c>
      <c r="AD498" s="8">
        <v>91951.013999999966</v>
      </c>
      <c r="AE498" s="8">
        <f>AC498 - AD498</f>
        <v>50107.813860000053</v>
      </c>
      <c r="AF498" s="8">
        <v>150900.99460600002</v>
      </c>
      <c r="AG498" s="8">
        <v>95782.399359999967</v>
      </c>
      <c r="AH498" s="8">
        <f>AF498 - AG498</f>
        <v>55118.595246000055</v>
      </c>
      <c r="AI498" s="8">
        <v>159743.16135200002</v>
      </c>
      <c r="AJ498" s="8">
        <v>99613.784719999952</v>
      </c>
      <c r="AK498" s="8">
        <f>AI498 - AJ498</f>
        <v>60129.376632000072</v>
      </c>
      <c r="AL498" s="8">
        <v>159743.16135200002</v>
      </c>
      <c r="AM498" s="8">
        <v>99613.784719999952</v>
      </c>
      <c r="AN498" s="8">
        <f>AL498 - AM498</f>
        <v>60129.376632000072</v>
      </c>
    </row>
    <row r="500" spans="1:40" x14ac:dyDescent="0.3">
      <c r="A500" s="10" t="s">
        <v>122</v>
      </c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</row>
    <row r="501" spans="1:40" x14ac:dyDescent="0.3">
      <c r="A501" s="11" t="s">
        <v>54</v>
      </c>
      <c r="B501" s="8">
        <v>1.1350000000000001E-2</v>
      </c>
      <c r="C501" s="8">
        <v>9.1341666666666654E-3</v>
      </c>
      <c r="D501" s="8">
        <f t="shared" ref="D501:D506" si="390">B501 - C501</f>
        <v>2.2158333333333353E-3</v>
      </c>
      <c r="E501" s="8">
        <v>1.1350000000000001E-2</v>
      </c>
      <c r="F501" s="8">
        <v>9.1341666666666654E-3</v>
      </c>
      <c r="G501" s="8">
        <f t="shared" ref="G501:G506" si="391">E501 - F501</f>
        <v>2.2158333333333353E-3</v>
      </c>
      <c r="H501" s="8">
        <v>1.1350000000000001E-2</v>
      </c>
      <c r="I501" s="8">
        <v>9.1341666666666654E-3</v>
      </c>
      <c r="J501" s="8">
        <f t="shared" ref="J501:J506" si="392">H501 - I501</f>
        <v>2.2158333333333353E-3</v>
      </c>
      <c r="K501" s="8">
        <v>1.1350000000000001E-2</v>
      </c>
      <c r="L501" s="8">
        <v>9.1341666666666654E-3</v>
      </c>
      <c r="M501" s="8">
        <f t="shared" ref="M501:M506" si="393">K501 - L501</f>
        <v>2.2158333333333353E-3</v>
      </c>
      <c r="N501" s="8">
        <v>1.1350000000000001E-2</v>
      </c>
      <c r="O501" s="8">
        <v>9.1341666666666654E-3</v>
      </c>
      <c r="P501" s="8">
        <f t="shared" ref="P501:P506" si="394">N501 - O501</f>
        <v>2.2158333333333353E-3</v>
      </c>
      <c r="Q501" s="8">
        <v>1.1350000000000001E-2</v>
      </c>
      <c r="R501" s="8">
        <v>9.1341666666666654E-3</v>
      </c>
      <c r="S501" s="8">
        <f t="shared" ref="S501:S506" si="395">Q501 - R501</f>
        <v>2.2158333333333353E-3</v>
      </c>
      <c r="T501" s="8">
        <v>1.1350000000000001E-2</v>
      </c>
      <c r="U501" s="8">
        <v>9.1341666666666654E-3</v>
      </c>
      <c r="V501" s="8">
        <f t="shared" ref="V501:V506" si="396">T501 - U501</f>
        <v>2.2158333333333353E-3</v>
      </c>
      <c r="W501" s="8">
        <v>1.1350000000000001E-2</v>
      </c>
      <c r="X501" s="8">
        <v>9.1341666666666654E-3</v>
      </c>
      <c r="Y501" s="8">
        <f t="shared" ref="Y501:Y506" si="397">W501 - X501</f>
        <v>2.2158333333333353E-3</v>
      </c>
      <c r="Z501" s="8">
        <v>1.1350000000000001E-2</v>
      </c>
      <c r="AA501" s="8">
        <v>9.1341666666666654E-3</v>
      </c>
      <c r="AB501" s="8">
        <f t="shared" ref="AB501:AB506" si="398">Z501 - AA501</f>
        <v>2.2158333333333353E-3</v>
      </c>
      <c r="AC501" s="8">
        <v>1.1350000000000001E-2</v>
      </c>
      <c r="AD501" s="8">
        <v>9.1341666666666654E-3</v>
      </c>
      <c r="AE501" s="8">
        <f t="shared" ref="AE501:AE506" si="399">AC501 - AD501</f>
        <v>2.2158333333333353E-3</v>
      </c>
      <c r="AF501" s="8">
        <v>1.1350000000000001E-2</v>
      </c>
      <c r="AG501" s="8">
        <v>9.1341666666666654E-3</v>
      </c>
      <c r="AH501" s="8">
        <f t="shared" ref="AH501:AH506" si="400">AF501 - AG501</f>
        <v>2.2158333333333353E-3</v>
      </c>
      <c r="AI501" s="8">
        <v>1.1350000000000001E-2</v>
      </c>
      <c r="AJ501" s="8">
        <v>9.1341666666666654E-3</v>
      </c>
      <c r="AK501" s="8">
        <f t="shared" ref="AK501:AK506" si="401">AI501 - AJ501</f>
        <v>2.2158333333333353E-3</v>
      </c>
      <c r="AL501" s="8">
        <v>1.1350000000000001E-2</v>
      </c>
      <c r="AM501" s="8">
        <v>9.1341666666666654E-3</v>
      </c>
      <c r="AN501" s="8">
        <f t="shared" ref="AN501:AN506" si="402">AL501 - AM501</f>
        <v>2.2158333333333353E-3</v>
      </c>
    </row>
    <row r="502" spans="1:40" x14ac:dyDescent="0.3">
      <c r="A502" s="11" t="s">
        <v>16</v>
      </c>
      <c r="B502" s="8">
        <v>42294.559270375001</v>
      </c>
      <c r="C502" s="8">
        <v>32620.024197499992</v>
      </c>
      <c r="D502" s="8">
        <f t="shared" si="390"/>
        <v>9674.5350728750091</v>
      </c>
      <c r="E502" s="8">
        <v>42283.137668625001</v>
      </c>
      <c r="F502" s="8">
        <v>32611.200642499993</v>
      </c>
      <c r="G502" s="8">
        <f t="shared" si="391"/>
        <v>9671.9370261250078</v>
      </c>
      <c r="H502" s="8">
        <v>42271.716066875</v>
      </c>
      <c r="I502" s="8">
        <v>32602.37708749999</v>
      </c>
      <c r="J502" s="8">
        <f t="shared" si="392"/>
        <v>9669.3389793750102</v>
      </c>
      <c r="K502" s="8">
        <v>42260.294465125</v>
      </c>
      <c r="L502" s="8">
        <v>32593.553532499991</v>
      </c>
      <c r="M502" s="8">
        <f t="shared" si="393"/>
        <v>9666.740932625009</v>
      </c>
      <c r="N502" s="8">
        <v>42248.872863375</v>
      </c>
      <c r="O502" s="8">
        <v>32584.729977499992</v>
      </c>
      <c r="P502" s="8">
        <f t="shared" si="394"/>
        <v>9664.1428858750078</v>
      </c>
      <c r="Q502" s="8">
        <v>42237.451261624999</v>
      </c>
      <c r="R502" s="8">
        <v>32575.906422499993</v>
      </c>
      <c r="S502" s="8">
        <f t="shared" si="395"/>
        <v>9661.5448391250065</v>
      </c>
      <c r="T502" s="8">
        <v>42226.029659874999</v>
      </c>
      <c r="U502" s="8">
        <v>32567.08286749999</v>
      </c>
      <c r="V502" s="8">
        <f t="shared" si="396"/>
        <v>9658.946792375009</v>
      </c>
      <c r="W502" s="8">
        <v>42214.608058124999</v>
      </c>
      <c r="X502" s="8">
        <v>32558.259312499991</v>
      </c>
      <c r="Y502" s="8">
        <f t="shared" si="397"/>
        <v>9656.3487456250077</v>
      </c>
      <c r="Z502" s="8">
        <v>42203.186456374999</v>
      </c>
      <c r="AA502" s="8">
        <v>32549.435757499992</v>
      </c>
      <c r="AB502" s="8">
        <f t="shared" si="398"/>
        <v>9653.7506988750065</v>
      </c>
      <c r="AC502" s="8">
        <v>42191.764854624998</v>
      </c>
      <c r="AD502" s="8">
        <v>32540.61220249999</v>
      </c>
      <c r="AE502" s="8">
        <f t="shared" si="399"/>
        <v>9651.1526521250089</v>
      </c>
      <c r="AF502" s="8">
        <v>42180.343252874998</v>
      </c>
      <c r="AG502" s="8">
        <v>32531.78864749999</v>
      </c>
      <c r="AH502" s="8">
        <f t="shared" si="400"/>
        <v>9648.5546053750077</v>
      </c>
      <c r="AI502" s="8">
        <v>42168.921651124998</v>
      </c>
      <c r="AJ502" s="8">
        <v>32522.965092499991</v>
      </c>
      <c r="AK502" s="8">
        <f t="shared" si="401"/>
        <v>9645.9565586250064</v>
      </c>
      <c r="AL502" s="8">
        <v>506780.8855289999</v>
      </c>
      <c r="AM502" s="8">
        <v>390857.93573999999</v>
      </c>
      <c r="AN502" s="8">
        <f t="shared" si="402"/>
        <v>115922.94978899992</v>
      </c>
    </row>
    <row r="503" spans="1:40" x14ac:dyDescent="0.3">
      <c r="A503" s="11" t="s">
        <v>63</v>
      </c>
      <c r="B503" s="8">
        <v>0</v>
      </c>
      <c r="C503" s="8">
        <v>0</v>
      </c>
      <c r="D503" s="8">
        <f t="shared" si="390"/>
        <v>0</v>
      </c>
      <c r="E503" s="8">
        <v>0</v>
      </c>
      <c r="F503" s="8">
        <v>0</v>
      </c>
      <c r="G503" s="8">
        <f t="shared" si="391"/>
        <v>0</v>
      </c>
      <c r="H503" s="8">
        <v>0</v>
      </c>
      <c r="I503" s="8">
        <v>0</v>
      </c>
      <c r="J503" s="8">
        <f t="shared" si="392"/>
        <v>0</v>
      </c>
      <c r="K503" s="8">
        <v>0</v>
      </c>
      <c r="L503" s="8">
        <v>0</v>
      </c>
      <c r="M503" s="8">
        <f t="shared" si="393"/>
        <v>0</v>
      </c>
      <c r="N503" s="8">
        <v>0</v>
      </c>
      <c r="O503" s="8">
        <v>0</v>
      </c>
      <c r="P503" s="8">
        <f t="shared" si="394"/>
        <v>0</v>
      </c>
      <c r="Q503" s="8">
        <v>0</v>
      </c>
      <c r="R503" s="8">
        <v>0</v>
      </c>
      <c r="S503" s="8">
        <f t="shared" si="395"/>
        <v>0</v>
      </c>
      <c r="T503" s="8">
        <v>0</v>
      </c>
      <c r="U503" s="8">
        <v>0</v>
      </c>
      <c r="V503" s="8">
        <f t="shared" si="396"/>
        <v>0</v>
      </c>
      <c r="W503" s="8">
        <v>0</v>
      </c>
      <c r="X503" s="8">
        <v>0</v>
      </c>
      <c r="Y503" s="8">
        <f t="shared" si="397"/>
        <v>0</v>
      </c>
      <c r="Z503" s="8">
        <v>0</v>
      </c>
      <c r="AA503" s="8">
        <v>0</v>
      </c>
      <c r="AB503" s="8">
        <f t="shared" si="398"/>
        <v>0</v>
      </c>
      <c r="AC503" s="8">
        <v>0</v>
      </c>
      <c r="AD503" s="8">
        <v>0</v>
      </c>
      <c r="AE503" s="8">
        <f t="shared" si="399"/>
        <v>0</v>
      </c>
      <c r="AF503" s="8">
        <v>0</v>
      </c>
      <c r="AG503" s="8">
        <v>0</v>
      </c>
      <c r="AH503" s="8">
        <f t="shared" si="400"/>
        <v>0</v>
      </c>
      <c r="AI503" s="8">
        <v>0</v>
      </c>
      <c r="AJ503" s="8">
        <v>0</v>
      </c>
      <c r="AK503" s="8">
        <f t="shared" si="401"/>
        <v>0</v>
      </c>
      <c r="AL503" s="8">
        <v>0</v>
      </c>
      <c r="AM503" s="8">
        <v>0</v>
      </c>
      <c r="AN503" s="8">
        <f t="shared" si="402"/>
        <v>0</v>
      </c>
    </row>
    <row r="504" spans="1:40" x14ac:dyDescent="0.3">
      <c r="A504" s="11" t="s">
        <v>53</v>
      </c>
      <c r="B504" s="8">
        <v>21758768.579999998</v>
      </c>
      <c r="C504" s="8">
        <v>21758768.579999998</v>
      </c>
      <c r="D504" s="8">
        <f t="shared" si="390"/>
        <v>0</v>
      </c>
      <c r="E504" s="8">
        <v>21752886.210000001</v>
      </c>
      <c r="F504" s="8">
        <v>21752886.210000001</v>
      </c>
      <c r="G504" s="8">
        <f t="shared" si="391"/>
        <v>0</v>
      </c>
      <c r="H504" s="8">
        <v>21747003.84</v>
      </c>
      <c r="I504" s="8">
        <v>21747003.84</v>
      </c>
      <c r="J504" s="8">
        <f t="shared" si="392"/>
        <v>0</v>
      </c>
      <c r="K504" s="8">
        <v>21741121.469999999</v>
      </c>
      <c r="L504" s="8">
        <v>21741121.469999999</v>
      </c>
      <c r="M504" s="8">
        <f t="shared" si="393"/>
        <v>0</v>
      </c>
      <c r="N504" s="8">
        <v>21735239.099999998</v>
      </c>
      <c r="O504" s="8">
        <v>21735239.099999998</v>
      </c>
      <c r="P504" s="8">
        <f t="shared" si="394"/>
        <v>0</v>
      </c>
      <c r="Q504" s="8">
        <v>21729356.729999997</v>
      </c>
      <c r="R504" s="8">
        <v>21729356.729999997</v>
      </c>
      <c r="S504" s="8">
        <f t="shared" si="395"/>
        <v>0</v>
      </c>
      <c r="T504" s="8">
        <v>21723474.359999999</v>
      </c>
      <c r="U504" s="8">
        <v>21723474.359999999</v>
      </c>
      <c r="V504" s="8">
        <f t="shared" si="396"/>
        <v>0</v>
      </c>
      <c r="W504" s="8">
        <v>21717591.989999998</v>
      </c>
      <c r="X504" s="8">
        <v>21717591.989999998</v>
      </c>
      <c r="Y504" s="8">
        <f t="shared" si="397"/>
        <v>0</v>
      </c>
      <c r="Z504" s="8">
        <v>21711709.619999997</v>
      </c>
      <c r="AA504" s="8">
        <v>21711709.619999997</v>
      </c>
      <c r="AB504" s="8">
        <f t="shared" si="398"/>
        <v>0</v>
      </c>
      <c r="AC504" s="8">
        <v>21705827.25</v>
      </c>
      <c r="AD504" s="8">
        <v>21705827.25</v>
      </c>
      <c r="AE504" s="8">
        <f t="shared" si="399"/>
        <v>0</v>
      </c>
      <c r="AF504" s="8">
        <v>21699944.879999999</v>
      </c>
      <c r="AG504" s="8">
        <v>21699944.879999999</v>
      </c>
      <c r="AH504" s="8">
        <f t="shared" si="400"/>
        <v>0</v>
      </c>
      <c r="AI504" s="8">
        <v>21694062.509999998</v>
      </c>
      <c r="AJ504" s="8">
        <v>21694062.509999998</v>
      </c>
      <c r="AK504" s="8">
        <f t="shared" si="401"/>
        <v>0</v>
      </c>
      <c r="AL504" s="8">
        <v>21694062.509999998</v>
      </c>
      <c r="AM504" s="8">
        <v>21694062.509999998</v>
      </c>
      <c r="AN504" s="8">
        <f t="shared" si="402"/>
        <v>0</v>
      </c>
    </row>
    <row r="505" spans="1:40" x14ac:dyDescent="0.3">
      <c r="A505" s="11" t="s">
        <v>52</v>
      </c>
      <c r="B505" s="8">
        <v>-147149.46116712526</v>
      </c>
      <c r="C505" s="8">
        <v>-156823.99624000024</v>
      </c>
      <c r="D505" s="8">
        <f t="shared" si="390"/>
        <v>9674.5350728749763</v>
      </c>
      <c r="E505" s="8">
        <v>-110748.69349850027</v>
      </c>
      <c r="F505" s="8">
        <v>-130095.16559750028</v>
      </c>
      <c r="G505" s="8">
        <f t="shared" si="391"/>
        <v>19346.472099000006</v>
      </c>
      <c r="H505" s="8">
        <v>-74359.34743162524</v>
      </c>
      <c r="I505" s="8">
        <v>-103375.15851000044</v>
      </c>
      <c r="J505" s="8">
        <f t="shared" si="392"/>
        <v>29015.811078375205</v>
      </c>
      <c r="K505" s="8">
        <v>-37981.422966500162</v>
      </c>
      <c r="L505" s="8">
        <v>-76663.974977500387</v>
      </c>
      <c r="M505" s="8">
        <f t="shared" si="393"/>
        <v>38682.552011000225</v>
      </c>
      <c r="N505" s="8">
        <v>-1614.9201031250414</v>
      </c>
      <c r="O505" s="8">
        <v>-49961.615000000456</v>
      </c>
      <c r="P505" s="8">
        <f t="shared" si="394"/>
        <v>48346.694896875415</v>
      </c>
      <c r="Q505" s="8">
        <v>34740.16115849989</v>
      </c>
      <c r="R505" s="8">
        <v>-23268.078577500535</v>
      </c>
      <c r="S505" s="8">
        <f t="shared" si="395"/>
        <v>58008.239736000425</v>
      </c>
      <c r="T505" s="8">
        <v>71083.820818375098</v>
      </c>
      <c r="U505" s="8">
        <v>3416.6342899993761</v>
      </c>
      <c r="V505" s="8">
        <f t="shared" si="396"/>
        <v>67667.186528375722</v>
      </c>
      <c r="W505" s="8">
        <v>107416.05887650012</v>
      </c>
      <c r="X505" s="8">
        <v>30092.523602499277</v>
      </c>
      <c r="Y505" s="8">
        <f t="shared" si="397"/>
        <v>77323.535274000838</v>
      </c>
      <c r="Z505" s="8">
        <v>143736.87533287518</v>
      </c>
      <c r="AA505" s="8">
        <v>56759.589359999169</v>
      </c>
      <c r="AB505" s="8">
        <f t="shared" si="398"/>
        <v>86977.285972876009</v>
      </c>
      <c r="AC505" s="8">
        <v>180046.27018750028</v>
      </c>
      <c r="AD505" s="8">
        <v>83417.831562499399</v>
      </c>
      <c r="AE505" s="8">
        <f t="shared" si="399"/>
        <v>96628.438625000883</v>
      </c>
      <c r="AF505" s="8">
        <v>216344.2434403752</v>
      </c>
      <c r="AG505" s="8">
        <v>110067.25020999939</v>
      </c>
      <c r="AH505" s="8">
        <f t="shared" si="400"/>
        <v>106276.99323037581</v>
      </c>
      <c r="AI505" s="8">
        <v>252630.79509150051</v>
      </c>
      <c r="AJ505" s="8">
        <v>136707.84530249937</v>
      </c>
      <c r="AK505" s="8">
        <f t="shared" si="401"/>
        <v>115922.94978900114</v>
      </c>
      <c r="AL505" s="8">
        <v>252630.79509150051</v>
      </c>
      <c r="AM505" s="8">
        <v>136707.84530249937</v>
      </c>
      <c r="AN505" s="8">
        <f t="shared" si="402"/>
        <v>115922.94978900114</v>
      </c>
    </row>
    <row r="506" spans="1:40" x14ac:dyDescent="0.3">
      <c r="A506" s="11" t="s">
        <v>61</v>
      </c>
      <c r="B506" s="8">
        <v>-5882.37</v>
      </c>
      <c r="C506" s="8">
        <v>-5882.37</v>
      </c>
      <c r="D506" s="8">
        <f t="shared" si="390"/>
        <v>0</v>
      </c>
      <c r="E506" s="8">
        <v>-5882.37</v>
      </c>
      <c r="F506" s="8">
        <v>-5882.37</v>
      </c>
      <c r="G506" s="8">
        <f t="shared" si="391"/>
        <v>0</v>
      </c>
      <c r="H506" s="8">
        <v>-5882.37</v>
      </c>
      <c r="I506" s="8">
        <v>-5882.37</v>
      </c>
      <c r="J506" s="8">
        <f t="shared" si="392"/>
        <v>0</v>
      </c>
      <c r="K506" s="8">
        <v>-5882.37</v>
      </c>
      <c r="L506" s="8">
        <v>-5882.37</v>
      </c>
      <c r="M506" s="8">
        <f t="shared" si="393"/>
        <v>0</v>
      </c>
      <c r="N506" s="8">
        <v>-5882.37</v>
      </c>
      <c r="O506" s="8">
        <v>-5882.37</v>
      </c>
      <c r="P506" s="8">
        <f t="shared" si="394"/>
        <v>0</v>
      </c>
      <c r="Q506" s="8">
        <v>-5882.37</v>
      </c>
      <c r="R506" s="8">
        <v>-5882.37</v>
      </c>
      <c r="S506" s="8">
        <f t="shared" si="395"/>
        <v>0</v>
      </c>
      <c r="T506" s="8">
        <v>-5882.37</v>
      </c>
      <c r="U506" s="8">
        <v>-5882.37</v>
      </c>
      <c r="V506" s="8">
        <f t="shared" si="396"/>
        <v>0</v>
      </c>
      <c r="W506" s="8">
        <v>-5882.37</v>
      </c>
      <c r="X506" s="8">
        <v>-5882.37</v>
      </c>
      <c r="Y506" s="8">
        <f t="shared" si="397"/>
        <v>0</v>
      </c>
      <c r="Z506" s="8">
        <v>-5882.37</v>
      </c>
      <c r="AA506" s="8">
        <v>-5882.37</v>
      </c>
      <c r="AB506" s="8">
        <f t="shared" si="398"/>
        <v>0</v>
      </c>
      <c r="AC506" s="8">
        <v>-5882.37</v>
      </c>
      <c r="AD506" s="8">
        <v>-5882.37</v>
      </c>
      <c r="AE506" s="8">
        <f t="shared" si="399"/>
        <v>0</v>
      </c>
      <c r="AF506" s="8">
        <v>-5882.37</v>
      </c>
      <c r="AG506" s="8">
        <v>-5882.37</v>
      </c>
      <c r="AH506" s="8">
        <f t="shared" si="400"/>
        <v>0</v>
      </c>
      <c r="AI506" s="8">
        <v>-5882.37</v>
      </c>
      <c r="AJ506" s="8">
        <v>-5882.37</v>
      </c>
      <c r="AK506" s="8">
        <f t="shared" si="401"/>
        <v>0</v>
      </c>
      <c r="AL506" s="8">
        <v>-70588.440000000017</v>
      </c>
      <c r="AM506" s="8">
        <v>-70588.440000000017</v>
      </c>
      <c r="AN506" s="8">
        <f t="shared" si="402"/>
        <v>0</v>
      </c>
    </row>
    <row r="508" spans="1:40" x14ac:dyDescent="0.3">
      <c r="A508" s="10" t="s">
        <v>121</v>
      </c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</row>
    <row r="509" spans="1:40" x14ac:dyDescent="0.3">
      <c r="A509" s="11" t="s">
        <v>54</v>
      </c>
      <c r="B509" s="8">
        <v>1.9799999999999998E-2</v>
      </c>
      <c r="C509" s="8">
        <v>1.0075833333333332E-2</v>
      </c>
      <c r="D509" s="8">
        <f t="shared" ref="D509:D514" si="403">B509 - C509</f>
        <v>9.7241666666666657E-3</v>
      </c>
      <c r="E509" s="8">
        <v>1.9799999999999998E-2</v>
      </c>
      <c r="F509" s="8">
        <v>1.0075833333333332E-2</v>
      </c>
      <c r="G509" s="8">
        <f t="shared" ref="G509:G514" si="404">E509 - F509</f>
        <v>9.7241666666666657E-3</v>
      </c>
      <c r="H509" s="8">
        <v>1.9799999999999998E-2</v>
      </c>
      <c r="I509" s="8">
        <v>1.0075833333333332E-2</v>
      </c>
      <c r="J509" s="8">
        <f t="shared" ref="J509:J514" si="405">H509 - I509</f>
        <v>9.7241666666666657E-3</v>
      </c>
      <c r="K509" s="8">
        <v>1.9799999999999998E-2</v>
      </c>
      <c r="L509" s="8">
        <v>1.0075833333333332E-2</v>
      </c>
      <c r="M509" s="8">
        <f t="shared" ref="M509:M514" si="406">K509 - L509</f>
        <v>9.7241666666666657E-3</v>
      </c>
      <c r="N509" s="8">
        <v>1.9799999999999998E-2</v>
      </c>
      <c r="O509" s="8">
        <v>1.0075833333333332E-2</v>
      </c>
      <c r="P509" s="8">
        <f t="shared" ref="P509:P514" si="407">N509 - O509</f>
        <v>9.7241666666666657E-3</v>
      </c>
      <c r="Q509" s="8">
        <v>1.9799999999999998E-2</v>
      </c>
      <c r="R509" s="8">
        <v>1.0075833333333332E-2</v>
      </c>
      <c r="S509" s="8">
        <f t="shared" ref="S509:S514" si="408">Q509 - R509</f>
        <v>9.7241666666666657E-3</v>
      </c>
      <c r="T509" s="8">
        <v>1.9799999999999998E-2</v>
      </c>
      <c r="U509" s="8">
        <v>1.0075833333333332E-2</v>
      </c>
      <c r="V509" s="8">
        <f t="shared" ref="V509:V514" si="409">T509 - U509</f>
        <v>9.7241666666666657E-3</v>
      </c>
      <c r="W509" s="8">
        <v>1.9799999999999998E-2</v>
      </c>
      <c r="X509" s="8">
        <v>1.0075833333333332E-2</v>
      </c>
      <c r="Y509" s="8">
        <f t="shared" ref="Y509:Y514" si="410">W509 - X509</f>
        <v>9.7241666666666657E-3</v>
      </c>
      <c r="Z509" s="8">
        <v>1.9799999999999998E-2</v>
      </c>
      <c r="AA509" s="8">
        <v>1.0075833333333332E-2</v>
      </c>
      <c r="AB509" s="8">
        <f t="shared" ref="AB509:AB514" si="411">Z509 - AA509</f>
        <v>9.7241666666666657E-3</v>
      </c>
      <c r="AC509" s="8">
        <v>1.9799999999999998E-2</v>
      </c>
      <c r="AD509" s="8">
        <v>1.0075833333333332E-2</v>
      </c>
      <c r="AE509" s="8">
        <f t="shared" ref="AE509:AE514" si="412">AC509 - AD509</f>
        <v>9.7241666666666657E-3</v>
      </c>
      <c r="AF509" s="8">
        <v>1.9799999999999998E-2</v>
      </c>
      <c r="AG509" s="8">
        <v>1.0075833333333332E-2</v>
      </c>
      <c r="AH509" s="8">
        <f t="shared" ref="AH509:AH514" si="413">AF509 - AG509</f>
        <v>9.7241666666666657E-3</v>
      </c>
      <c r="AI509" s="8">
        <v>1.9799999999999998E-2</v>
      </c>
      <c r="AJ509" s="8">
        <v>1.0075833333333332E-2</v>
      </c>
      <c r="AK509" s="8">
        <f t="shared" ref="AK509:AK514" si="414">AI509 - AJ509</f>
        <v>9.7241666666666657E-3</v>
      </c>
      <c r="AL509" s="8">
        <v>1.9799999999999998E-2</v>
      </c>
      <c r="AM509" s="8">
        <v>1.0075833333333332E-2</v>
      </c>
      <c r="AN509" s="8">
        <f t="shared" ref="AN509:AN514" si="415">AL509 - AM509</f>
        <v>9.7241666666666657E-3</v>
      </c>
    </row>
    <row r="510" spans="1:40" x14ac:dyDescent="0.3">
      <c r="A510" s="11" t="s">
        <v>16</v>
      </c>
      <c r="B510" s="8">
        <v>27795.889738812279</v>
      </c>
      <c r="C510" s="8">
        <v>14682.957614232995</v>
      </c>
      <c r="D510" s="8">
        <f t="shared" si="403"/>
        <v>13112.932124579283</v>
      </c>
      <c r="E510" s="8">
        <v>27795.889738812279</v>
      </c>
      <c r="F510" s="8">
        <v>14682.957614232995</v>
      </c>
      <c r="G510" s="8">
        <f t="shared" si="404"/>
        <v>13112.932124579283</v>
      </c>
      <c r="H510" s="8">
        <v>27795.889738812279</v>
      </c>
      <c r="I510" s="8">
        <v>14682.957614232995</v>
      </c>
      <c r="J510" s="8">
        <f t="shared" si="405"/>
        <v>13112.932124579283</v>
      </c>
      <c r="K510" s="8">
        <v>27795.889738812279</v>
      </c>
      <c r="L510" s="8">
        <v>14682.957614232995</v>
      </c>
      <c r="M510" s="8">
        <f t="shared" si="406"/>
        <v>13112.932124579283</v>
      </c>
      <c r="N510" s="8">
        <v>27795.889738812279</v>
      </c>
      <c r="O510" s="8">
        <v>14682.957614232995</v>
      </c>
      <c r="P510" s="8">
        <f t="shared" si="407"/>
        <v>13112.932124579283</v>
      </c>
      <c r="Q510" s="8">
        <v>27795.889738812279</v>
      </c>
      <c r="R510" s="8">
        <v>14682.957614232995</v>
      </c>
      <c r="S510" s="8">
        <f t="shared" si="408"/>
        <v>13112.932124579283</v>
      </c>
      <c r="T510" s="8">
        <v>27795.889738812279</v>
      </c>
      <c r="U510" s="8">
        <v>14682.957614232995</v>
      </c>
      <c r="V510" s="8">
        <f t="shared" si="409"/>
        <v>13112.932124579283</v>
      </c>
      <c r="W510" s="8">
        <v>27795.889738812279</v>
      </c>
      <c r="X510" s="8">
        <v>14682.957614232995</v>
      </c>
      <c r="Y510" s="8">
        <f t="shared" si="410"/>
        <v>13112.932124579283</v>
      </c>
      <c r="Z510" s="8">
        <v>27795.889738812279</v>
      </c>
      <c r="AA510" s="8">
        <v>14682.957614232995</v>
      </c>
      <c r="AB510" s="8">
        <f t="shared" si="411"/>
        <v>13112.932124579283</v>
      </c>
      <c r="AC510" s="8">
        <v>27795.889738812279</v>
      </c>
      <c r="AD510" s="8">
        <v>14682.957614232995</v>
      </c>
      <c r="AE510" s="8">
        <f t="shared" si="412"/>
        <v>13112.932124579283</v>
      </c>
      <c r="AF510" s="8">
        <v>27795.889738812279</v>
      </c>
      <c r="AG510" s="8">
        <v>14682.957614232995</v>
      </c>
      <c r="AH510" s="8">
        <f t="shared" si="413"/>
        <v>13112.932124579283</v>
      </c>
      <c r="AI510" s="8">
        <v>27795.889738812279</v>
      </c>
      <c r="AJ510" s="8">
        <v>14682.957614232995</v>
      </c>
      <c r="AK510" s="8">
        <f t="shared" si="414"/>
        <v>13112.932124579283</v>
      </c>
      <c r="AL510" s="8">
        <v>333550.67686574731</v>
      </c>
      <c r="AM510" s="8">
        <v>176195.49137079599</v>
      </c>
      <c r="AN510" s="8">
        <f t="shared" si="415"/>
        <v>157355.18549495132</v>
      </c>
    </row>
    <row r="511" spans="1:40" x14ac:dyDescent="0.3">
      <c r="A511" s="11" t="s">
        <v>63</v>
      </c>
      <c r="B511" s="8">
        <v>0</v>
      </c>
      <c r="C511" s="8">
        <v>0</v>
      </c>
      <c r="D511" s="8">
        <f t="shared" si="403"/>
        <v>0</v>
      </c>
      <c r="E511" s="8">
        <v>0</v>
      </c>
      <c r="F511" s="8">
        <v>0</v>
      </c>
      <c r="G511" s="8">
        <f t="shared" si="404"/>
        <v>0</v>
      </c>
      <c r="H511" s="8">
        <v>0</v>
      </c>
      <c r="I511" s="8">
        <v>0</v>
      </c>
      <c r="J511" s="8">
        <f t="shared" si="405"/>
        <v>0</v>
      </c>
      <c r="K511" s="8">
        <v>0</v>
      </c>
      <c r="L511" s="8">
        <v>0</v>
      </c>
      <c r="M511" s="8">
        <f t="shared" si="406"/>
        <v>0</v>
      </c>
      <c r="N511" s="8">
        <v>0</v>
      </c>
      <c r="O511" s="8">
        <v>0</v>
      </c>
      <c r="P511" s="8">
        <f t="shared" si="407"/>
        <v>0</v>
      </c>
      <c r="Q511" s="8">
        <v>0</v>
      </c>
      <c r="R511" s="8">
        <v>0</v>
      </c>
      <c r="S511" s="8">
        <f t="shared" si="408"/>
        <v>0</v>
      </c>
      <c r="T511" s="8">
        <v>0</v>
      </c>
      <c r="U511" s="8">
        <v>0</v>
      </c>
      <c r="V511" s="8">
        <f t="shared" si="409"/>
        <v>0</v>
      </c>
      <c r="W511" s="8">
        <v>0</v>
      </c>
      <c r="X511" s="8">
        <v>0</v>
      </c>
      <c r="Y511" s="8">
        <f t="shared" si="410"/>
        <v>0</v>
      </c>
      <c r="Z511" s="8">
        <v>0</v>
      </c>
      <c r="AA511" s="8">
        <v>0</v>
      </c>
      <c r="AB511" s="8">
        <f t="shared" si="411"/>
        <v>0</v>
      </c>
      <c r="AC511" s="8">
        <v>0</v>
      </c>
      <c r="AD511" s="8">
        <v>0</v>
      </c>
      <c r="AE511" s="8">
        <f t="shared" si="412"/>
        <v>0</v>
      </c>
      <c r="AF511" s="8">
        <v>0</v>
      </c>
      <c r="AG511" s="8">
        <v>0</v>
      </c>
      <c r="AH511" s="8">
        <f t="shared" si="413"/>
        <v>0</v>
      </c>
      <c r="AI511" s="8">
        <v>0</v>
      </c>
      <c r="AJ511" s="8">
        <v>0</v>
      </c>
      <c r="AK511" s="8">
        <f t="shared" si="414"/>
        <v>0</v>
      </c>
      <c r="AL511" s="8">
        <v>0</v>
      </c>
      <c r="AM511" s="8">
        <v>0</v>
      </c>
      <c r="AN511" s="8">
        <f t="shared" si="415"/>
        <v>0</v>
      </c>
    </row>
    <row r="512" spans="1:40" x14ac:dyDescent="0.3">
      <c r="A512" s="11" t="s">
        <v>53</v>
      </c>
      <c r="B512" s="8">
        <v>9159256.7788941078</v>
      </c>
      <c r="C512" s="8">
        <v>9159256.7788941078</v>
      </c>
      <c r="D512" s="8">
        <f t="shared" si="403"/>
        <v>0</v>
      </c>
      <c r="E512" s="8">
        <v>9159256.7788941078</v>
      </c>
      <c r="F512" s="8">
        <v>9159256.7788941078</v>
      </c>
      <c r="G512" s="8">
        <f t="shared" si="404"/>
        <v>0</v>
      </c>
      <c r="H512" s="8">
        <v>9159256.7788941078</v>
      </c>
      <c r="I512" s="8">
        <v>9159256.7788941078</v>
      </c>
      <c r="J512" s="8">
        <f t="shared" si="405"/>
        <v>0</v>
      </c>
      <c r="K512" s="8">
        <v>9159256.7788941078</v>
      </c>
      <c r="L512" s="8">
        <v>9159256.7788941078</v>
      </c>
      <c r="M512" s="8">
        <f t="shared" si="406"/>
        <v>0</v>
      </c>
      <c r="N512" s="8">
        <v>9159256.7788941078</v>
      </c>
      <c r="O512" s="8">
        <v>9159256.7788941078</v>
      </c>
      <c r="P512" s="8">
        <f t="shared" si="407"/>
        <v>0</v>
      </c>
      <c r="Q512" s="8">
        <v>9159256.7788941078</v>
      </c>
      <c r="R512" s="8">
        <v>9159256.7788941078</v>
      </c>
      <c r="S512" s="8">
        <f t="shared" si="408"/>
        <v>0</v>
      </c>
      <c r="T512" s="8">
        <v>9159256.7788941078</v>
      </c>
      <c r="U512" s="8">
        <v>9159256.7788941078</v>
      </c>
      <c r="V512" s="8">
        <f t="shared" si="409"/>
        <v>0</v>
      </c>
      <c r="W512" s="8">
        <v>9159256.7788941078</v>
      </c>
      <c r="X512" s="8">
        <v>9159256.7788941078</v>
      </c>
      <c r="Y512" s="8">
        <f t="shared" si="410"/>
        <v>0</v>
      </c>
      <c r="Z512" s="8">
        <v>9159256.7788941078</v>
      </c>
      <c r="AA512" s="8">
        <v>9159256.7788941078</v>
      </c>
      <c r="AB512" s="8">
        <f t="shared" si="411"/>
        <v>0</v>
      </c>
      <c r="AC512" s="8">
        <v>9159256.7788941078</v>
      </c>
      <c r="AD512" s="8">
        <v>9159256.7788941078</v>
      </c>
      <c r="AE512" s="8">
        <f t="shared" si="412"/>
        <v>0</v>
      </c>
      <c r="AF512" s="8">
        <v>9159256.7788941078</v>
      </c>
      <c r="AG512" s="8">
        <v>9159256.7788941078</v>
      </c>
      <c r="AH512" s="8">
        <f t="shared" si="413"/>
        <v>0</v>
      </c>
      <c r="AI512" s="8">
        <v>9159256.7788941078</v>
      </c>
      <c r="AJ512" s="8">
        <v>9159256.7788941078</v>
      </c>
      <c r="AK512" s="8">
        <f t="shared" si="414"/>
        <v>0</v>
      </c>
      <c r="AL512" s="8">
        <v>9159256.7788941078</v>
      </c>
      <c r="AM512" s="8">
        <v>9159256.7788941078</v>
      </c>
      <c r="AN512" s="8">
        <f t="shared" si="415"/>
        <v>0</v>
      </c>
    </row>
    <row r="513" spans="1:40" x14ac:dyDescent="0.3">
      <c r="A513" s="11" t="s">
        <v>52</v>
      </c>
      <c r="B513" s="8">
        <v>549020.65395230742</v>
      </c>
      <c r="C513" s="8">
        <v>535907.72182772809</v>
      </c>
      <c r="D513" s="8">
        <f t="shared" si="403"/>
        <v>13112.932124579325</v>
      </c>
      <c r="E513" s="8">
        <v>576816.54369111976</v>
      </c>
      <c r="F513" s="8">
        <v>550590.67944196123</v>
      </c>
      <c r="G513" s="8">
        <f t="shared" si="404"/>
        <v>26225.864249158534</v>
      </c>
      <c r="H513" s="8">
        <v>604612.43342993199</v>
      </c>
      <c r="I513" s="8">
        <v>565273.63705619425</v>
      </c>
      <c r="J513" s="8">
        <f t="shared" si="405"/>
        <v>39338.796373737743</v>
      </c>
      <c r="K513" s="8">
        <v>632408.32316874422</v>
      </c>
      <c r="L513" s="8">
        <v>579956.59467042715</v>
      </c>
      <c r="M513" s="8">
        <f t="shared" si="406"/>
        <v>52451.728498317068</v>
      </c>
      <c r="N513" s="8">
        <v>660204.21290755644</v>
      </c>
      <c r="O513" s="8">
        <v>594639.55228466028</v>
      </c>
      <c r="P513" s="8">
        <f t="shared" si="407"/>
        <v>65564.660622896161</v>
      </c>
      <c r="Q513" s="8">
        <v>688000.10264636879</v>
      </c>
      <c r="R513" s="8">
        <v>609322.50989889319</v>
      </c>
      <c r="S513" s="8">
        <f t="shared" si="408"/>
        <v>78677.592747475603</v>
      </c>
      <c r="T513" s="8">
        <v>715795.99238518113</v>
      </c>
      <c r="U513" s="8">
        <v>624005.46751312632</v>
      </c>
      <c r="V513" s="8">
        <f t="shared" si="409"/>
        <v>91790.524872054812</v>
      </c>
      <c r="W513" s="8">
        <v>743591.88212399324</v>
      </c>
      <c r="X513" s="8">
        <v>638688.42512735922</v>
      </c>
      <c r="Y513" s="8">
        <f t="shared" si="410"/>
        <v>104903.45699663402</v>
      </c>
      <c r="Z513" s="8">
        <v>771387.77186280559</v>
      </c>
      <c r="AA513" s="8">
        <v>653371.38274159224</v>
      </c>
      <c r="AB513" s="8">
        <f t="shared" si="411"/>
        <v>118016.38912121335</v>
      </c>
      <c r="AC513" s="8">
        <v>799183.66160161793</v>
      </c>
      <c r="AD513" s="8">
        <v>668054.34035582538</v>
      </c>
      <c r="AE513" s="8">
        <f t="shared" si="412"/>
        <v>131129.32124579255</v>
      </c>
      <c r="AF513" s="8">
        <v>826979.55134043016</v>
      </c>
      <c r="AG513" s="8">
        <v>682737.2979700584</v>
      </c>
      <c r="AH513" s="8">
        <f t="shared" si="413"/>
        <v>144242.25337037176</v>
      </c>
      <c r="AI513" s="8">
        <v>854775.4410792425</v>
      </c>
      <c r="AJ513" s="8">
        <v>697420.2555842913</v>
      </c>
      <c r="AK513" s="8">
        <f t="shared" si="414"/>
        <v>157355.18549495121</v>
      </c>
      <c r="AL513" s="8">
        <v>854775.4410792425</v>
      </c>
      <c r="AM513" s="8">
        <v>697420.2555842913</v>
      </c>
      <c r="AN513" s="8">
        <f t="shared" si="415"/>
        <v>157355.18549495121</v>
      </c>
    </row>
    <row r="514" spans="1:40" x14ac:dyDescent="0.3">
      <c r="A514" s="11" t="s">
        <v>62</v>
      </c>
      <c r="B514" s="8">
        <v>0</v>
      </c>
      <c r="C514" s="8">
        <v>0</v>
      </c>
      <c r="D514" s="8">
        <f t="shared" si="403"/>
        <v>0</v>
      </c>
      <c r="E514" s="8">
        <v>0</v>
      </c>
      <c r="F514" s="8">
        <v>0</v>
      </c>
      <c r="G514" s="8">
        <f t="shared" si="404"/>
        <v>0</v>
      </c>
      <c r="H514" s="8">
        <v>0</v>
      </c>
      <c r="I514" s="8">
        <v>0</v>
      </c>
      <c r="J514" s="8">
        <f t="shared" si="405"/>
        <v>0</v>
      </c>
      <c r="K514" s="8">
        <v>0</v>
      </c>
      <c r="L514" s="8">
        <v>0</v>
      </c>
      <c r="M514" s="8">
        <f t="shared" si="406"/>
        <v>0</v>
      </c>
      <c r="N514" s="8">
        <v>0</v>
      </c>
      <c r="O514" s="8">
        <v>0</v>
      </c>
      <c r="P514" s="8">
        <f t="shared" si="407"/>
        <v>0</v>
      </c>
      <c r="Q514" s="8">
        <v>0</v>
      </c>
      <c r="R514" s="8">
        <v>0</v>
      </c>
      <c r="S514" s="8">
        <f t="shared" si="408"/>
        <v>0</v>
      </c>
      <c r="T514" s="8">
        <v>0</v>
      </c>
      <c r="U514" s="8">
        <v>0</v>
      </c>
      <c r="V514" s="8">
        <f t="shared" si="409"/>
        <v>0</v>
      </c>
      <c r="W514" s="8">
        <v>0</v>
      </c>
      <c r="X514" s="8">
        <v>0</v>
      </c>
      <c r="Y514" s="8">
        <f t="shared" si="410"/>
        <v>0</v>
      </c>
      <c r="Z514" s="8">
        <v>0</v>
      </c>
      <c r="AA514" s="8">
        <v>0</v>
      </c>
      <c r="AB514" s="8">
        <f t="shared" si="411"/>
        <v>0</v>
      </c>
      <c r="AC514" s="8">
        <v>0</v>
      </c>
      <c r="AD514" s="8">
        <v>0</v>
      </c>
      <c r="AE514" s="8">
        <f t="shared" si="412"/>
        <v>0</v>
      </c>
      <c r="AF514" s="8">
        <v>0</v>
      </c>
      <c r="AG514" s="8">
        <v>0</v>
      </c>
      <c r="AH514" s="8">
        <f t="shared" si="413"/>
        <v>0</v>
      </c>
      <c r="AI514" s="8">
        <v>0</v>
      </c>
      <c r="AJ514" s="8">
        <v>0</v>
      </c>
      <c r="AK514" s="8">
        <f t="shared" si="414"/>
        <v>0</v>
      </c>
      <c r="AL514" s="8">
        <v>0</v>
      </c>
      <c r="AM514" s="8">
        <v>0</v>
      </c>
      <c r="AN514" s="8">
        <f t="shared" si="415"/>
        <v>0</v>
      </c>
    </row>
    <row r="516" spans="1:40" x14ac:dyDescent="0.3">
      <c r="A516" s="10" t="s">
        <v>120</v>
      </c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</row>
    <row r="517" spans="1:40" x14ac:dyDescent="0.3">
      <c r="A517" s="11" t="s">
        <v>54</v>
      </c>
      <c r="B517" s="8">
        <v>5.5833333333333334E-3</v>
      </c>
      <c r="C517" s="8">
        <v>3.6341666666666666E-3</v>
      </c>
      <c r="D517" s="8">
        <f t="shared" ref="D517:D522" si="416">B517 - C517</f>
        <v>1.9491666666666668E-3</v>
      </c>
      <c r="E517" s="8">
        <v>5.5833333333333334E-3</v>
      </c>
      <c r="F517" s="8">
        <v>3.6341666666666666E-3</v>
      </c>
      <c r="G517" s="8">
        <f t="shared" ref="G517:G522" si="417">E517 - F517</f>
        <v>1.9491666666666668E-3</v>
      </c>
      <c r="H517" s="8">
        <v>5.5833333333333334E-3</v>
      </c>
      <c r="I517" s="8">
        <v>3.6341666666666666E-3</v>
      </c>
      <c r="J517" s="8">
        <f t="shared" ref="J517:J522" si="418">H517 - I517</f>
        <v>1.9491666666666668E-3</v>
      </c>
      <c r="K517" s="8">
        <v>5.5833333333333334E-3</v>
      </c>
      <c r="L517" s="8">
        <v>3.6341666666666666E-3</v>
      </c>
      <c r="M517" s="8">
        <f t="shared" ref="M517:M522" si="419">K517 - L517</f>
        <v>1.9491666666666668E-3</v>
      </c>
      <c r="N517" s="8">
        <v>5.5833333333333334E-3</v>
      </c>
      <c r="O517" s="8">
        <v>3.6341666666666666E-3</v>
      </c>
      <c r="P517" s="8">
        <f t="shared" ref="P517:P522" si="420">N517 - O517</f>
        <v>1.9491666666666668E-3</v>
      </c>
      <c r="Q517" s="8">
        <v>5.5833333333333334E-3</v>
      </c>
      <c r="R517" s="8">
        <v>3.6341666666666666E-3</v>
      </c>
      <c r="S517" s="8">
        <f t="shared" ref="S517:S522" si="421">Q517 - R517</f>
        <v>1.9491666666666668E-3</v>
      </c>
      <c r="T517" s="8">
        <v>5.5833333333333334E-3</v>
      </c>
      <c r="U517" s="8">
        <v>3.6341666666666666E-3</v>
      </c>
      <c r="V517" s="8">
        <f t="shared" ref="V517:V522" si="422">T517 - U517</f>
        <v>1.9491666666666668E-3</v>
      </c>
      <c r="W517" s="8">
        <v>5.5833333333333334E-3</v>
      </c>
      <c r="X517" s="8">
        <v>3.6341666666666666E-3</v>
      </c>
      <c r="Y517" s="8">
        <f t="shared" ref="Y517:Y522" si="423">W517 - X517</f>
        <v>1.9491666666666668E-3</v>
      </c>
      <c r="Z517" s="8">
        <v>5.5833333333333334E-3</v>
      </c>
      <c r="AA517" s="8">
        <v>3.6341666666666666E-3</v>
      </c>
      <c r="AB517" s="8">
        <f t="shared" ref="AB517:AB522" si="424">Z517 - AA517</f>
        <v>1.9491666666666668E-3</v>
      </c>
      <c r="AC517" s="8">
        <v>5.5833333333333334E-3</v>
      </c>
      <c r="AD517" s="8">
        <v>3.6341666666666666E-3</v>
      </c>
      <c r="AE517" s="8">
        <f t="shared" ref="AE517:AE522" si="425">AC517 - AD517</f>
        <v>1.9491666666666668E-3</v>
      </c>
      <c r="AF517" s="8">
        <v>5.5833333333333334E-3</v>
      </c>
      <c r="AG517" s="8">
        <v>3.6341666666666666E-3</v>
      </c>
      <c r="AH517" s="8">
        <f t="shared" ref="AH517:AH522" si="426">AF517 - AG517</f>
        <v>1.9491666666666668E-3</v>
      </c>
      <c r="AI517" s="8">
        <v>5.5833333333333334E-3</v>
      </c>
      <c r="AJ517" s="8">
        <v>3.6341666666666666E-3</v>
      </c>
      <c r="AK517" s="8">
        <f t="shared" ref="AK517:AK522" si="427">AI517 - AJ517</f>
        <v>1.9491666666666668E-3</v>
      </c>
      <c r="AL517" s="8">
        <v>5.5833333333333334E-3</v>
      </c>
      <c r="AM517" s="8">
        <v>3.6341666666666666E-3</v>
      </c>
      <c r="AN517" s="8">
        <f t="shared" ref="AN517:AN522" si="428">AL517 - AM517</f>
        <v>1.9491666666666668E-3</v>
      </c>
    </row>
    <row r="518" spans="1:40" x14ac:dyDescent="0.3">
      <c r="A518" s="11" t="s">
        <v>16</v>
      </c>
      <c r="B518" s="8">
        <v>5379.6557633333332</v>
      </c>
      <c r="C518" s="8">
        <v>3665.0574466666667</v>
      </c>
      <c r="D518" s="8">
        <f t="shared" si="416"/>
        <v>1714.5983166666665</v>
      </c>
      <c r="E518" s="8">
        <v>5379.6557633333332</v>
      </c>
      <c r="F518" s="8">
        <v>3665.0574466666667</v>
      </c>
      <c r="G518" s="8">
        <f t="shared" si="417"/>
        <v>1714.5983166666665</v>
      </c>
      <c r="H518" s="8">
        <v>5379.6557633333332</v>
      </c>
      <c r="I518" s="8">
        <v>3665.0574466666667</v>
      </c>
      <c r="J518" s="8">
        <f t="shared" si="418"/>
        <v>1714.5983166666665</v>
      </c>
      <c r="K518" s="8">
        <v>5379.6557633333332</v>
      </c>
      <c r="L518" s="8">
        <v>3665.0574466666667</v>
      </c>
      <c r="M518" s="8">
        <f t="shared" si="419"/>
        <v>1714.5983166666665</v>
      </c>
      <c r="N518" s="8">
        <v>5379.6557633333332</v>
      </c>
      <c r="O518" s="8">
        <v>3665.0574466666667</v>
      </c>
      <c r="P518" s="8">
        <f t="shared" si="420"/>
        <v>1714.5983166666665</v>
      </c>
      <c r="Q518" s="8">
        <v>5379.6557633333332</v>
      </c>
      <c r="R518" s="8">
        <v>3665.0574466666667</v>
      </c>
      <c r="S518" s="8">
        <f t="shared" si="421"/>
        <v>1714.5983166666665</v>
      </c>
      <c r="T518" s="8">
        <v>5379.6557633333332</v>
      </c>
      <c r="U518" s="8">
        <v>3665.0574466666667</v>
      </c>
      <c r="V518" s="8">
        <f t="shared" si="422"/>
        <v>1714.5983166666665</v>
      </c>
      <c r="W518" s="8">
        <v>5379.6557633333332</v>
      </c>
      <c r="X518" s="8">
        <v>3665.0574466666667</v>
      </c>
      <c r="Y518" s="8">
        <f t="shared" si="423"/>
        <v>1714.5983166666665</v>
      </c>
      <c r="Z518" s="8">
        <v>5379.6557633333332</v>
      </c>
      <c r="AA518" s="8">
        <v>3665.0574466666667</v>
      </c>
      <c r="AB518" s="8">
        <f t="shared" si="424"/>
        <v>1714.5983166666665</v>
      </c>
      <c r="AC518" s="8">
        <v>5379.6557633333332</v>
      </c>
      <c r="AD518" s="8">
        <v>3665.0574466666667</v>
      </c>
      <c r="AE518" s="8">
        <f t="shared" si="425"/>
        <v>1714.5983166666665</v>
      </c>
      <c r="AF518" s="8">
        <v>5379.6557633333332</v>
      </c>
      <c r="AG518" s="8">
        <v>3665.0574466666667</v>
      </c>
      <c r="AH518" s="8">
        <f t="shared" si="426"/>
        <v>1714.5983166666665</v>
      </c>
      <c r="AI518" s="8">
        <v>5379.6557633333332</v>
      </c>
      <c r="AJ518" s="8">
        <v>3665.0574466666667</v>
      </c>
      <c r="AK518" s="8">
        <f t="shared" si="427"/>
        <v>1714.5983166666665</v>
      </c>
      <c r="AL518" s="8">
        <v>64555.869159999987</v>
      </c>
      <c r="AM518" s="8">
        <v>43980.689360000004</v>
      </c>
      <c r="AN518" s="8">
        <f t="shared" si="428"/>
        <v>20575.179799999984</v>
      </c>
    </row>
    <row r="519" spans="1:40" x14ac:dyDescent="0.3">
      <c r="A519" s="11" t="s">
        <v>63</v>
      </c>
      <c r="B519" s="8">
        <v>0</v>
      </c>
      <c r="C519" s="8">
        <v>0</v>
      </c>
      <c r="D519" s="8">
        <f t="shared" si="416"/>
        <v>0</v>
      </c>
      <c r="E519" s="8">
        <v>0</v>
      </c>
      <c r="F519" s="8">
        <v>0</v>
      </c>
      <c r="G519" s="8">
        <f t="shared" si="417"/>
        <v>0</v>
      </c>
      <c r="H519" s="8">
        <v>0</v>
      </c>
      <c r="I519" s="8">
        <v>0</v>
      </c>
      <c r="J519" s="8">
        <f t="shared" si="418"/>
        <v>0</v>
      </c>
      <c r="K519" s="8">
        <v>0</v>
      </c>
      <c r="L519" s="8">
        <v>0</v>
      </c>
      <c r="M519" s="8">
        <f t="shared" si="419"/>
        <v>0</v>
      </c>
      <c r="N519" s="8">
        <v>0</v>
      </c>
      <c r="O519" s="8">
        <v>0</v>
      </c>
      <c r="P519" s="8">
        <f t="shared" si="420"/>
        <v>0</v>
      </c>
      <c r="Q519" s="8">
        <v>0</v>
      </c>
      <c r="R519" s="8">
        <v>0</v>
      </c>
      <c r="S519" s="8">
        <f t="shared" si="421"/>
        <v>0</v>
      </c>
      <c r="T519" s="8">
        <v>0</v>
      </c>
      <c r="U519" s="8">
        <v>0</v>
      </c>
      <c r="V519" s="8">
        <f t="shared" si="422"/>
        <v>0</v>
      </c>
      <c r="W519" s="8">
        <v>0</v>
      </c>
      <c r="X519" s="8">
        <v>0</v>
      </c>
      <c r="Y519" s="8">
        <f t="shared" si="423"/>
        <v>0</v>
      </c>
      <c r="Z519" s="8">
        <v>0</v>
      </c>
      <c r="AA519" s="8">
        <v>0</v>
      </c>
      <c r="AB519" s="8">
        <f t="shared" si="424"/>
        <v>0</v>
      </c>
      <c r="AC519" s="8">
        <v>0</v>
      </c>
      <c r="AD519" s="8">
        <v>0</v>
      </c>
      <c r="AE519" s="8">
        <f t="shared" si="425"/>
        <v>0</v>
      </c>
      <c r="AF519" s="8">
        <v>0</v>
      </c>
      <c r="AG519" s="8">
        <v>0</v>
      </c>
      <c r="AH519" s="8">
        <f t="shared" si="426"/>
        <v>0</v>
      </c>
      <c r="AI519" s="8">
        <v>0</v>
      </c>
      <c r="AJ519" s="8">
        <v>0</v>
      </c>
      <c r="AK519" s="8">
        <f t="shared" si="427"/>
        <v>0</v>
      </c>
      <c r="AL519" s="8">
        <v>0</v>
      </c>
      <c r="AM519" s="8">
        <v>0</v>
      </c>
      <c r="AN519" s="8">
        <f t="shared" si="428"/>
        <v>0</v>
      </c>
    </row>
    <row r="520" spans="1:40" x14ac:dyDescent="0.3">
      <c r="A520" s="11" t="s">
        <v>53</v>
      </c>
      <c r="B520" s="8">
        <v>2088556.54</v>
      </c>
      <c r="C520" s="8">
        <v>2088556.54</v>
      </c>
      <c r="D520" s="8">
        <f t="shared" si="416"/>
        <v>0</v>
      </c>
      <c r="E520" s="8">
        <v>2088556.54</v>
      </c>
      <c r="F520" s="8">
        <v>2088556.54</v>
      </c>
      <c r="G520" s="8">
        <f t="shared" si="417"/>
        <v>0</v>
      </c>
      <c r="H520" s="8">
        <v>2088556.54</v>
      </c>
      <c r="I520" s="8">
        <v>2088556.54</v>
      </c>
      <c r="J520" s="8">
        <f t="shared" si="418"/>
        <v>0</v>
      </c>
      <c r="K520" s="8">
        <v>2088556.54</v>
      </c>
      <c r="L520" s="8">
        <v>2088556.54</v>
      </c>
      <c r="M520" s="8">
        <f t="shared" si="419"/>
        <v>0</v>
      </c>
      <c r="N520" s="8">
        <v>2088556.54</v>
      </c>
      <c r="O520" s="8">
        <v>2088556.54</v>
      </c>
      <c r="P520" s="8">
        <f t="shared" si="420"/>
        <v>0</v>
      </c>
      <c r="Q520" s="8">
        <v>2088556.54</v>
      </c>
      <c r="R520" s="8">
        <v>2088556.54</v>
      </c>
      <c r="S520" s="8">
        <f t="shared" si="421"/>
        <v>0</v>
      </c>
      <c r="T520" s="8">
        <v>2088556.54</v>
      </c>
      <c r="U520" s="8">
        <v>2088556.54</v>
      </c>
      <c r="V520" s="8">
        <f t="shared" si="422"/>
        <v>0</v>
      </c>
      <c r="W520" s="8">
        <v>2088556.54</v>
      </c>
      <c r="X520" s="8">
        <v>2088556.54</v>
      </c>
      <c r="Y520" s="8">
        <f t="shared" si="423"/>
        <v>0</v>
      </c>
      <c r="Z520" s="8">
        <v>2088556.54</v>
      </c>
      <c r="AA520" s="8">
        <v>2088556.54</v>
      </c>
      <c r="AB520" s="8">
        <f t="shared" si="424"/>
        <v>0</v>
      </c>
      <c r="AC520" s="8">
        <v>2088556.54</v>
      </c>
      <c r="AD520" s="8">
        <v>2088556.54</v>
      </c>
      <c r="AE520" s="8">
        <f t="shared" si="425"/>
        <v>0</v>
      </c>
      <c r="AF520" s="8">
        <v>2088556.54</v>
      </c>
      <c r="AG520" s="8">
        <v>2088556.54</v>
      </c>
      <c r="AH520" s="8">
        <f t="shared" si="426"/>
        <v>0</v>
      </c>
      <c r="AI520" s="8">
        <v>2088556.54</v>
      </c>
      <c r="AJ520" s="8">
        <v>2088556.54</v>
      </c>
      <c r="AK520" s="8">
        <f t="shared" si="427"/>
        <v>0</v>
      </c>
      <c r="AL520" s="8">
        <v>2088556.54</v>
      </c>
      <c r="AM520" s="8">
        <v>2088556.54</v>
      </c>
      <c r="AN520" s="8">
        <f t="shared" si="428"/>
        <v>0</v>
      </c>
    </row>
    <row r="521" spans="1:40" x14ac:dyDescent="0.3">
      <c r="A521" s="11" t="s">
        <v>52</v>
      </c>
      <c r="B521" s="8">
        <v>171126.59746333337</v>
      </c>
      <c r="C521" s="8">
        <v>169411.9991466667</v>
      </c>
      <c r="D521" s="8">
        <f t="shared" si="416"/>
        <v>1714.5983166666701</v>
      </c>
      <c r="E521" s="8">
        <v>176506.25322666671</v>
      </c>
      <c r="F521" s="8">
        <v>173077.05659333337</v>
      </c>
      <c r="G521" s="8">
        <f t="shared" si="417"/>
        <v>3429.1966333333403</v>
      </c>
      <c r="H521" s="8">
        <v>181885.90899000003</v>
      </c>
      <c r="I521" s="8">
        <v>176742.11404000004</v>
      </c>
      <c r="J521" s="8">
        <f t="shared" si="418"/>
        <v>5143.7949499999813</v>
      </c>
      <c r="K521" s="8">
        <v>187265.56475333334</v>
      </c>
      <c r="L521" s="8">
        <v>180407.17148666672</v>
      </c>
      <c r="M521" s="8">
        <f t="shared" si="419"/>
        <v>6858.3932666666224</v>
      </c>
      <c r="N521" s="8">
        <v>192645.22051666668</v>
      </c>
      <c r="O521" s="8">
        <v>184072.22893333339</v>
      </c>
      <c r="P521" s="8">
        <f t="shared" si="420"/>
        <v>8572.9915833332925</v>
      </c>
      <c r="Q521" s="8">
        <v>198024.87628000003</v>
      </c>
      <c r="R521" s="8">
        <v>187737.28638000006</v>
      </c>
      <c r="S521" s="8">
        <f t="shared" si="421"/>
        <v>10287.589899999963</v>
      </c>
      <c r="T521" s="8">
        <v>203404.53204333334</v>
      </c>
      <c r="U521" s="8">
        <v>191402.34382666674</v>
      </c>
      <c r="V521" s="8">
        <f t="shared" si="422"/>
        <v>12002.188216666604</v>
      </c>
      <c r="W521" s="8">
        <v>208784.18780666671</v>
      </c>
      <c r="X521" s="8">
        <v>195067.40127333341</v>
      </c>
      <c r="Y521" s="8">
        <f t="shared" si="423"/>
        <v>13716.786533333303</v>
      </c>
      <c r="Z521" s="8">
        <v>214163.84357000003</v>
      </c>
      <c r="AA521" s="8">
        <v>198732.45872000005</v>
      </c>
      <c r="AB521" s="8">
        <f t="shared" si="424"/>
        <v>15431.384849999973</v>
      </c>
      <c r="AC521" s="8">
        <v>219543.4993333334</v>
      </c>
      <c r="AD521" s="8">
        <v>202397.51616666673</v>
      </c>
      <c r="AE521" s="8">
        <f t="shared" si="425"/>
        <v>17145.983166666672</v>
      </c>
      <c r="AF521" s="8">
        <v>224923.15509666671</v>
      </c>
      <c r="AG521" s="8">
        <v>206062.5736133334</v>
      </c>
      <c r="AH521" s="8">
        <f t="shared" si="426"/>
        <v>18860.581483333313</v>
      </c>
      <c r="AI521" s="8">
        <v>230302.81086000009</v>
      </c>
      <c r="AJ521" s="8">
        <v>209727.63106000007</v>
      </c>
      <c r="AK521" s="8">
        <f t="shared" si="427"/>
        <v>20575.179800000013</v>
      </c>
      <c r="AL521" s="8">
        <v>230302.81086000009</v>
      </c>
      <c r="AM521" s="8">
        <v>209727.63106000007</v>
      </c>
      <c r="AN521" s="8">
        <f t="shared" si="428"/>
        <v>20575.179800000013</v>
      </c>
    </row>
    <row r="522" spans="1:40" x14ac:dyDescent="0.3">
      <c r="A522" s="11" t="s">
        <v>62</v>
      </c>
      <c r="B522" s="8">
        <v>0</v>
      </c>
      <c r="C522" s="8">
        <v>0</v>
      </c>
      <c r="D522" s="8">
        <f t="shared" si="416"/>
        <v>0</v>
      </c>
      <c r="E522" s="8">
        <v>0</v>
      </c>
      <c r="F522" s="8">
        <v>0</v>
      </c>
      <c r="G522" s="8">
        <f t="shared" si="417"/>
        <v>0</v>
      </c>
      <c r="H522" s="8">
        <v>0</v>
      </c>
      <c r="I522" s="8">
        <v>0</v>
      </c>
      <c r="J522" s="8">
        <f t="shared" si="418"/>
        <v>0</v>
      </c>
      <c r="K522" s="8">
        <v>0</v>
      </c>
      <c r="L522" s="8">
        <v>0</v>
      </c>
      <c r="M522" s="8">
        <f t="shared" si="419"/>
        <v>0</v>
      </c>
      <c r="N522" s="8">
        <v>0</v>
      </c>
      <c r="O522" s="8">
        <v>0</v>
      </c>
      <c r="P522" s="8">
        <f t="shared" si="420"/>
        <v>0</v>
      </c>
      <c r="Q522" s="8">
        <v>0</v>
      </c>
      <c r="R522" s="8">
        <v>0</v>
      </c>
      <c r="S522" s="8">
        <f t="shared" si="421"/>
        <v>0</v>
      </c>
      <c r="T522" s="8">
        <v>0</v>
      </c>
      <c r="U522" s="8">
        <v>0</v>
      </c>
      <c r="V522" s="8">
        <f t="shared" si="422"/>
        <v>0</v>
      </c>
      <c r="W522" s="8">
        <v>0</v>
      </c>
      <c r="X522" s="8">
        <v>0</v>
      </c>
      <c r="Y522" s="8">
        <f t="shared" si="423"/>
        <v>0</v>
      </c>
      <c r="Z522" s="8">
        <v>0</v>
      </c>
      <c r="AA522" s="8">
        <v>0</v>
      </c>
      <c r="AB522" s="8">
        <f t="shared" si="424"/>
        <v>0</v>
      </c>
      <c r="AC522" s="8">
        <v>0</v>
      </c>
      <c r="AD522" s="8">
        <v>0</v>
      </c>
      <c r="AE522" s="8">
        <f t="shared" si="425"/>
        <v>0</v>
      </c>
      <c r="AF522" s="8">
        <v>0</v>
      </c>
      <c r="AG522" s="8">
        <v>0</v>
      </c>
      <c r="AH522" s="8">
        <f t="shared" si="426"/>
        <v>0</v>
      </c>
      <c r="AI522" s="8">
        <v>0</v>
      </c>
      <c r="AJ522" s="8">
        <v>0</v>
      </c>
      <c r="AK522" s="8">
        <f t="shared" si="427"/>
        <v>0</v>
      </c>
      <c r="AL522" s="8">
        <v>0</v>
      </c>
      <c r="AM522" s="8">
        <v>0</v>
      </c>
      <c r="AN522" s="8">
        <f t="shared" si="428"/>
        <v>0</v>
      </c>
    </row>
    <row r="524" spans="1:40" x14ac:dyDescent="0.3">
      <c r="A524" s="7" t="s">
        <v>119</v>
      </c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</row>
    <row r="525" spans="1:40" x14ac:dyDescent="0.3">
      <c r="A525" s="10" t="s">
        <v>118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</row>
    <row r="526" spans="1:40" x14ac:dyDescent="0.3">
      <c r="A526" s="11" t="s">
        <v>54</v>
      </c>
      <c r="B526" s="8">
        <v>3.4333333333333334E-3</v>
      </c>
      <c r="C526" s="8">
        <v>4.1666666666666666E-3</v>
      </c>
      <c r="D526" s="8">
        <f>B526 - C526</f>
        <v>-7.3333333333333323E-4</v>
      </c>
      <c r="E526" s="8">
        <v>3.4333333333333334E-3</v>
      </c>
      <c r="F526" s="8">
        <v>4.1666666666666666E-3</v>
      </c>
      <c r="G526" s="8">
        <f>E526 - F526</f>
        <v>-7.3333333333333323E-4</v>
      </c>
      <c r="H526" s="8">
        <v>3.4333333333333334E-3</v>
      </c>
      <c r="I526" s="8">
        <v>4.1666666666666666E-3</v>
      </c>
      <c r="J526" s="8">
        <f>H526 - I526</f>
        <v>-7.3333333333333323E-4</v>
      </c>
      <c r="K526" s="8">
        <v>3.4333333333333334E-3</v>
      </c>
      <c r="L526" s="8">
        <v>4.1666666666666666E-3</v>
      </c>
      <c r="M526" s="8">
        <f>K526 - L526</f>
        <v>-7.3333333333333323E-4</v>
      </c>
      <c r="N526" s="8">
        <v>3.4333333333333334E-3</v>
      </c>
      <c r="O526" s="8">
        <v>4.1666666666666666E-3</v>
      </c>
      <c r="P526" s="8">
        <f>N526 - O526</f>
        <v>-7.3333333333333323E-4</v>
      </c>
      <c r="Q526" s="8">
        <v>3.4333333333333334E-3</v>
      </c>
      <c r="R526" s="8">
        <v>4.1666666666666666E-3</v>
      </c>
      <c r="S526" s="8">
        <f>Q526 - R526</f>
        <v>-7.3333333333333323E-4</v>
      </c>
      <c r="T526" s="8">
        <v>3.4333333333333334E-3</v>
      </c>
      <c r="U526" s="8">
        <v>4.1666666666666666E-3</v>
      </c>
      <c r="V526" s="8">
        <f>T526 - U526</f>
        <v>-7.3333333333333323E-4</v>
      </c>
      <c r="W526" s="8">
        <v>3.4333333333333334E-3</v>
      </c>
      <c r="X526" s="8">
        <v>4.1666666666666666E-3</v>
      </c>
      <c r="Y526" s="8">
        <f>W526 - X526</f>
        <v>-7.3333333333333323E-4</v>
      </c>
      <c r="Z526" s="8">
        <v>3.4333333333333334E-3</v>
      </c>
      <c r="AA526" s="8">
        <v>4.1666666666666666E-3</v>
      </c>
      <c r="AB526" s="8">
        <f>Z526 - AA526</f>
        <v>-7.3333333333333323E-4</v>
      </c>
      <c r="AC526" s="8">
        <v>3.4333333333333334E-3</v>
      </c>
      <c r="AD526" s="8">
        <v>4.1666666666666666E-3</v>
      </c>
      <c r="AE526" s="8">
        <f>AC526 - AD526</f>
        <v>-7.3333333333333323E-4</v>
      </c>
      <c r="AF526" s="8">
        <v>3.4333333333333334E-3</v>
      </c>
      <c r="AG526" s="8">
        <v>4.1666666666666666E-3</v>
      </c>
      <c r="AH526" s="8">
        <f>AF526 - AG526</f>
        <v>-7.3333333333333323E-4</v>
      </c>
      <c r="AI526" s="8">
        <v>3.4333333333333334E-3</v>
      </c>
      <c r="AJ526" s="8">
        <v>4.1666666666666666E-3</v>
      </c>
      <c r="AK526" s="8">
        <f>AI526 - AJ526</f>
        <v>-7.3333333333333323E-4</v>
      </c>
      <c r="AL526" s="8">
        <v>3.4333333333333334E-3</v>
      </c>
      <c r="AM526" s="8">
        <v>4.1666666666666666E-3</v>
      </c>
      <c r="AN526" s="8">
        <f>AL526 - AM526</f>
        <v>-7.3333333333333323E-4</v>
      </c>
    </row>
    <row r="528" spans="1:40" ht="15" x14ac:dyDescent="0.25">
      <c r="A528" s="22" t="s">
        <v>117</v>
      </c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</row>
    <row r="529" spans="1:40" x14ac:dyDescent="0.3">
      <c r="A529" s="7" t="s">
        <v>64</v>
      </c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</row>
    <row r="530" spans="1:40" x14ac:dyDescent="0.3">
      <c r="A530" s="10" t="s">
        <v>59</v>
      </c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</row>
    <row r="531" spans="1:40" x14ac:dyDescent="0.3">
      <c r="A531" s="11" t="s">
        <v>54</v>
      </c>
      <c r="B531" s="8">
        <v>7.208333333333334E-3</v>
      </c>
      <c r="C531" s="8">
        <v>6.3333333333333332E-3</v>
      </c>
      <c r="D531" s="8">
        <f>B531 - C531</f>
        <v>8.7500000000000078E-4</v>
      </c>
      <c r="E531" s="8">
        <v>7.208333333333334E-3</v>
      </c>
      <c r="F531" s="8">
        <v>6.3333333333333332E-3</v>
      </c>
      <c r="G531" s="8">
        <f>E531 - F531</f>
        <v>8.7500000000000078E-4</v>
      </c>
      <c r="H531" s="8">
        <v>7.208333333333334E-3</v>
      </c>
      <c r="I531" s="8">
        <v>6.3333333333333332E-3</v>
      </c>
      <c r="J531" s="8">
        <f>H531 - I531</f>
        <v>8.7500000000000078E-4</v>
      </c>
      <c r="K531" s="8">
        <v>7.208333333333334E-3</v>
      </c>
      <c r="L531" s="8">
        <v>6.3333333333333332E-3</v>
      </c>
      <c r="M531" s="8">
        <f>K531 - L531</f>
        <v>8.7500000000000078E-4</v>
      </c>
      <c r="N531" s="8">
        <v>7.208333333333334E-3</v>
      </c>
      <c r="O531" s="8">
        <v>6.3333333333333332E-3</v>
      </c>
      <c r="P531" s="8">
        <f>N531 - O531</f>
        <v>8.7500000000000078E-4</v>
      </c>
      <c r="Q531" s="8">
        <v>7.208333333333334E-3</v>
      </c>
      <c r="R531" s="8">
        <v>6.3333333333333332E-3</v>
      </c>
      <c r="S531" s="8">
        <f>Q531 - R531</f>
        <v>8.7500000000000078E-4</v>
      </c>
      <c r="T531" s="8">
        <v>7.208333333333334E-3</v>
      </c>
      <c r="U531" s="8">
        <v>6.3333333333333332E-3</v>
      </c>
      <c r="V531" s="8">
        <f>T531 - U531</f>
        <v>8.7500000000000078E-4</v>
      </c>
      <c r="W531" s="8">
        <v>7.208333333333334E-3</v>
      </c>
      <c r="X531" s="8">
        <v>6.3333333333333332E-3</v>
      </c>
      <c r="Y531" s="8">
        <f>W531 - X531</f>
        <v>8.7500000000000078E-4</v>
      </c>
      <c r="Z531" s="8">
        <v>7.208333333333334E-3</v>
      </c>
      <c r="AA531" s="8">
        <v>6.3333333333333332E-3</v>
      </c>
      <c r="AB531" s="8">
        <f>Z531 - AA531</f>
        <v>8.7500000000000078E-4</v>
      </c>
      <c r="AC531" s="8">
        <v>7.208333333333334E-3</v>
      </c>
      <c r="AD531" s="8">
        <v>6.3333333333333332E-3</v>
      </c>
      <c r="AE531" s="8">
        <f>AC531 - AD531</f>
        <v>8.7500000000000078E-4</v>
      </c>
      <c r="AF531" s="8">
        <v>7.208333333333334E-3</v>
      </c>
      <c r="AG531" s="8">
        <v>6.3333333333333332E-3</v>
      </c>
      <c r="AH531" s="8">
        <f>AF531 - AG531</f>
        <v>8.7500000000000078E-4</v>
      </c>
      <c r="AI531" s="8">
        <v>7.208333333333334E-3</v>
      </c>
      <c r="AJ531" s="8">
        <v>6.3333333333333332E-3</v>
      </c>
      <c r="AK531" s="8">
        <f>AI531 - AJ531</f>
        <v>8.7500000000000078E-4</v>
      </c>
      <c r="AL531" s="8">
        <v>7.208333333333334E-3</v>
      </c>
      <c r="AM531" s="8">
        <v>6.3333333333333332E-3</v>
      </c>
      <c r="AN531" s="8">
        <f>AL531 - AM531</f>
        <v>8.7500000000000078E-4</v>
      </c>
    </row>
    <row r="532" spans="1:40" x14ac:dyDescent="0.3">
      <c r="A532" s="11" t="s">
        <v>16</v>
      </c>
      <c r="B532" s="8">
        <v>75030.555677524113</v>
      </c>
      <c r="C532" s="8">
        <v>65999.099901525828</v>
      </c>
      <c r="D532" s="8">
        <f>B532 - C532</f>
        <v>9031.4557759982854</v>
      </c>
      <c r="E532" s="8">
        <v>76017.279285022945</v>
      </c>
      <c r="F532" s="8">
        <v>66867.051222936847</v>
      </c>
      <c r="G532" s="8">
        <f>E532 - F532</f>
        <v>9150.2280620860984</v>
      </c>
      <c r="H532" s="8">
        <v>76694.728565901984</v>
      </c>
      <c r="I532" s="8">
        <v>67462.955682969317</v>
      </c>
      <c r="J532" s="8">
        <f>H532 - I532</f>
        <v>9231.7728829326661</v>
      </c>
      <c r="K532" s="8">
        <v>77191.871164127137</v>
      </c>
      <c r="L532" s="8">
        <v>67900.257042519239</v>
      </c>
      <c r="M532" s="8">
        <f>K532 - L532</f>
        <v>9291.6141216078977</v>
      </c>
      <c r="N532" s="8">
        <v>77583.895111978141</v>
      </c>
      <c r="O532" s="8">
        <v>68245.092922573356</v>
      </c>
      <c r="P532" s="8">
        <f>N532 - O532</f>
        <v>9338.8021894047852</v>
      </c>
      <c r="Q532" s="8">
        <v>77919.387997632279</v>
      </c>
      <c r="R532" s="8">
        <v>68540.202405324671</v>
      </c>
      <c r="S532" s="8">
        <f>Q532 - R532</f>
        <v>9379.1855923076073</v>
      </c>
      <c r="T532" s="8">
        <v>78217.170271082301</v>
      </c>
      <c r="U532" s="8">
        <v>68802.140516229803</v>
      </c>
      <c r="V532" s="8">
        <f>T532 - U532</f>
        <v>9415.0297548524977</v>
      </c>
      <c r="W532" s="8">
        <v>78495.343819876391</v>
      </c>
      <c r="X532" s="8">
        <v>69046.830211928289</v>
      </c>
      <c r="Y532" s="8">
        <f>W532 - X532</f>
        <v>9448.5136079481017</v>
      </c>
      <c r="Z532" s="8">
        <v>78762.085498031767</v>
      </c>
      <c r="AA532" s="8">
        <v>69281.464095490897</v>
      </c>
      <c r="AB532" s="8">
        <f>Z532 - AA532</f>
        <v>9480.6214025408699</v>
      </c>
      <c r="AC532" s="8">
        <v>79019.78587303251</v>
      </c>
      <c r="AD532" s="8">
        <v>69508.144980908211</v>
      </c>
      <c r="AE532" s="8">
        <f>AC532 - AD532</f>
        <v>9511.6408921242983</v>
      </c>
      <c r="AF532" s="8">
        <v>79274.591692388189</v>
      </c>
      <c r="AG532" s="8">
        <v>69732.279729415517</v>
      </c>
      <c r="AH532" s="8">
        <f>AF532 - AG532</f>
        <v>9542.3119629726716</v>
      </c>
      <c r="AI532" s="8">
        <v>79527.2191398258</v>
      </c>
      <c r="AJ532" s="8">
        <v>69954.498317439342</v>
      </c>
      <c r="AK532" s="8">
        <f>AI532 - AJ532</f>
        <v>9572.7208223864582</v>
      </c>
      <c r="AL532" s="8">
        <v>933733.91409642366</v>
      </c>
      <c r="AM532" s="8">
        <v>821340.01702926133</v>
      </c>
      <c r="AN532" s="8">
        <f>AL532 - AM532</f>
        <v>112393.89706716232</v>
      </c>
    </row>
    <row r="533" spans="1:40" x14ac:dyDescent="0.3">
      <c r="A533" s="11" t="s">
        <v>63</v>
      </c>
      <c r="B533" s="8">
        <v>329611.06137977442</v>
      </c>
      <c r="C533" s="8">
        <v>329611.06137977442</v>
      </c>
      <c r="D533" s="8">
        <f>B533 - C533</f>
        <v>0</v>
      </c>
      <c r="E533" s="8">
        <v>218568.72056402153</v>
      </c>
      <c r="F533" s="8">
        <v>218568.72056402153</v>
      </c>
      <c r="G533" s="8">
        <f>E533 - F533</f>
        <v>0</v>
      </c>
      <c r="H533" s="8">
        <v>157791.9910354412</v>
      </c>
      <c r="I533" s="8">
        <v>157791.9910354412</v>
      </c>
      <c r="J533" s="8">
        <f>H533 - I533</f>
        <v>0</v>
      </c>
      <c r="K533" s="8">
        <v>118398.34131186616</v>
      </c>
      <c r="L533" s="8">
        <v>118398.34131186616</v>
      </c>
      <c r="M533" s="8">
        <f>K533 - L533</f>
        <v>0</v>
      </c>
      <c r="N533" s="8">
        <v>99392.740827581132</v>
      </c>
      <c r="O533" s="8">
        <v>99392.740827581132</v>
      </c>
      <c r="P533" s="8">
        <f>N533 - O533</f>
        <v>0</v>
      </c>
      <c r="Q533" s="8">
        <v>86992.195646937442</v>
      </c>
      <c r="R533" s="8">
        <v>86992.195646937442</v>
      </c>
      <c r="S533" s="8">
        <f>Q533 - R533</f>
        <v>0</v>
      </c>
      <c r="T533" s="8">
        <v>78442.400714185875</v>
      </c>
      <c r="U533" s="8">
        <v>78442.400714185875</v>
      </c>
      <c r="V533" s="8">
        <f>T533 - U533</f>
        <v>0</v>
      </c>
      <c r="W533" s="8">
        <v>76098.459726971996</v>
      </c>
      <c r="X533" s="8">
        <v>76098.459726971996</v>
      </c>
      <c r="Y533" s="8">
        <f>W533 - X533</f>
        <v>0</v>
      </c>
      <c r="Z533" s="8">
        <v>72091.361470469259</v>
      </c>
      <c r="AA533" s="8">
        <v>72091.361470469259</v>
      </c>
      <c r="AB533" s="8">
        <f>Z533 - AA533</f>
        <v>0</v>
      </c>
      <c r="AC533" s="8">
        <v>71075.51352993949</v>
      </c>
      <c r="AD533" s="8">
        <v>71075.51352993949</v>
      </c>
      <c r="AE533" s="8">
        <f>AC533 - AD533</f>
        <v>0</v>
      </c>
      <c r="AF533" s="8">
        <v>70483.275000994705</v>
      </c>
      <c r="AG533" s="8">
        <v>70483.275000994705</v>
      </c>
      <c r="AH533" s="8">
        <f>AF533 - AG533</f>
        <v>0</v>
      </c>
      <c r="AI533" s="8">
        <v>69865.306908790677</v>
      </c>
      <c r="AJ533" s="8">
        <v>69865.306908790677</v>
      </c>
      <c r="AK533" s="8">
        <f>AI533 - AJ533</f>
        <v>0</v>
      </c>
      <c r="AL533" s="8">
        <v>1448811.3681169741</v>
      </c>
      <c r="AM533" s="8">
        <v>1448811.3681169741</v>
      </c>
      <c r="AN533" s="8">
        <f>AL533 - AM533</f>
        <v>0</v>
      </c>
    </row>
    <row r="534" spans="1:40" x14ac:dyDescent="0.3">
      <c r="A534" s="11" t="s">
        <v>53</v>
      </c>
      <c r="B534" s="8">
        <v>21006626.55222436</v>
      </c>
      <c r="C534" s="8">
        <v>21006626.55222436</v>
      </c>
      <c r="D534" s="8">
        <f>B534 - C534</f>
        <v>0</v>
      </c>
      <c r="E534" s="8">
        <v>21225195.272788383</v>
      </c>
      <c r="F534" s="8">
        <v>21225195.272788383</v>
      </c>
      <c r="G534" s="8">
        <f>E534 - F534</f>
        <v>0</v>
      </c>
      <c r="H534" s="8">
        <v>21382987.263823826</v>
      </c>
      <c r="I534" s="8">
        <v>21382987.263823826</v>
      </c>
      <c r="J534" s="8">
        <f>H534 - I534</f>
        <v>0</v>
      </c>
      <c r="K534" s="8">
        <v>21501385.60513569</v>
      </c>
      <c r="L534" s="8">
        <v>21501385.60513569</v>
      </c>
      <c r="M534" s="8">
        <f>K534 - L534</f>
        <v>0</v>
      </c>
      <c r="N534" s="8">
        <v>21600778.345963273</v>
      </c>
      <c r="O534" s="8">
        <v>21600778.345963273</v>
      </c>
      <c r="P534" s="8">
        <f>N534 - O534</f>
        <v>0</v>
      </c>
      <c r="Q534" s="8">
        <v>21687770.541610211</v>
      </c>
      <c r="R534" s="8">
        <v>21687770.541610211</v>
      </c>
      <c r="S534" s="8">
        <f>Q534 - R534</f>
        <v>0</v>
      </c>
      <c r="T534" s="8">
        <v>21766212.942324396</v>
      </c>
      <c r="U534" s="8">
        <v>21766212.942324396</v>
      </c>
      <c r="V534" s="8">
        <f>T534 - U534</f>
        <v>0</v>
      </c>
      <c r="W534" s="8">
        <v>21842311.402051367</v>
      </c>
      <c r="X534" s="8">
        <v>21842311.402051367</v>
      </c>
      <c r="Y534" s="8">
        <f>W534 - X534</f>
        <v>0</v>
      </c>
      <c r="Z534" s="8">
        <v>21914402.763521835</v>
      </c>
      <c r="AA534" s="8">
        <v>21914402.763521835</v>
      </c>
      <c r="AB534" s="8">
        <f>Z534 - AA534</f>
        <v>0</v>
      </c>
      <c r="AC534" s="8">
        <v>21985478.277051773</v>
      </c>
      <c r="AD534" s="8">
        <v>21985478.277051773</v>
      </c>
      <c r="AE534" s="8">
        <f>AC534 - AD534</f>
        <v>0</v>
      </c>
      <c r="AF534" s="8">
        <v>22055961.552052766</v>
      </c>
      <c r="AG534" s="8">
        <v>22055961.552052766</v>
      </c>
      <c r="AH534" s="8">
        <f>AF534 - AG534</f>
        <v>0</v>
      </c>
      <c r="AI534" s="8">
        <v>22125826.858961556</v>
      </c>
      <c r="AJ534" s="8">
        <v>22125826.858961556</v>
      </c>
      <c r="AK534" s="8">
        <f>AI534 - AJ534</f>
        <v>0</v>
      </c>
      <c r="AL534" s="8">
        <v>22125826.858961556</v>
      </c>
      <c r="AM534" s="8">
        <v>22125826.858961556</v>
      </c>
      <c r="AN534" s="8">
        <f>AL534 - AM534</f>
        <v>0</v>
      </c>
    </row>
    <row r="535" spans="1:40" x14ac:dyDescent="0.3">
      <c r="A535" s="11" t="s">
        <v>52</v>
      </c>
      <c r="B535" s="8">
        <v>-196705.27979327389</v>
      </c>
      <c r="C535" s="8">
        <v>-205736.73556927219</v>
      </c>
      <c r="D535" s="8">
        <f>B535 - C535</f>
        <v>9031.4557759982999</v>
      </c>
      <c r="E535" s="8">
        <v>-120688.0005082509</v>
      </c>
      <c r="F535" s="8">
        <v>-138869.68434633536</v>
      </c>
      <c r="G535" s="8">
        <f>E535 - F535</f>
        <v>18181.683838084457</v>
      </c>
      <c r="H535" s="8">
        <v>-43993.271942348918</v>
      </c>
      <c r="I535" s="8">
        <v>-71406.728663366055</v>
      </c>
      <c r="J535" s="8">
        <f>H535 - I535</f>
        <v>27413.456721017137</v>
      </c>
      <c r="K535" s="8">
        <v>33198.599221778219</v>
      </c>
      <c r="L535" s="8">
        <v>-3506.4716208467726</v>
      </c>
      <c r="M535" s="8">
        <f>K535 - L535</f>
        <v>36705.070842624991</v>
      </c>
      <c r="N535" s="8">
        <v>110782.49433375639</v>
      </c>
      <c r="O535" s="8">
        <v>64738.621301726555</v>
      </c>
      <c r="P535" s="8">
        <f>N535 - O535</f>
        <v>46043.873032029835</v>
      </c>
      <c r="Q535" s="8">
        <v>188701.88233138865</v>
      </c>
      <c r="R535" s="8">
        <v>133278.82370705123</v>
      </c>
      <c r="S535" s="8">
        <f>Q535 - R535</f>
        <v>55423.058624337427</v>
      </c>
      <c r="T535" s="8">
        <v>266919.05260247085</v>
      </c>
      <c r="U535" s="8">
        <v>202080.96422328101</v>
      </c>
      <c r="V535" s="8">
        <f>T535 - U535</f>
        <v>64838.088379189838</v>
      </c>
      <c r="W535" s="8">
        <v>345414.39642234729</v>
      </c>
      <c r="X535" s="8">
        <v>271127.79443520936</v>
      </c>
      <c r="Y535" s="8">
        <f>W535 - X535</f>
        <v>74286.601987137925</v>
      </c>
      <c r="Z535" s="8">
        <v>424176.48192037898</v>
      </c>
      <c r="AA535" s="8">
        <v>340409.25853070035</v>
      </c>
      <c r="AB535" s="8">
        <f>Z535 - AA535</f>
        <v>83767.223389678635</v>
      </c>
      <c r="AC535" s="8">
        <v>503196.26779341139</v>
      </c>
      <c r="AD535" s="8">
        <v>409917.40351160849</v>
      </c>
      <c r="AE535" s="8">
        <f>AC535 - AD535</f>
        <v>93278.864281802904</v>
      </c>
      <c r="AF535" s="8">
        <v>582470.85948579968</v>
      </c>
      <c r="AG535" s="8">
        <v>479649.68324102391</v>
      </c>
      <c r="AH535" s="8">
        <f>AF535 - AG535</f>
        <v>102821.17624477576</v>
      </c>
      <c r="AI535" s="8">
        <v>661998.07862562547</v>
      </c>
      <c r="AJ535" s="8">
        <v>549604.18155846326</v>
      </c>
      <c r="AK535" s="8">
        <f>AI535 - AJ535</f>
        <v>112393.89706716221</v>
      </c>
      <c r="AL535" s="8">
        <v>661998.07862562547</v>
      </c>
      <c r="AM535" s="8">
        <v>549604.18155846326</v>
      </c>
      <c r="AN535" s="8">
        <f>AL535 - AM535</f>
        <v>112393.89706716221</v>
      </c>
    </row>
    <row r="537" spans="1:40" x14ac:dyDescent="0.3">
      <c r="A537" s="10" t="s">
        <v>89</v>
      </c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</row>
    <row r="538" spans="1:40" x14ac:dyDescent="0.3">
      <c r="A538" s="11" t="s">
        <v>54</v>
      </c>
      <c r="B538" s="8">
        <v>2.3666666666666667E-3</v>
      </c>
      <c r="C538" s="8">
        <v>2.7500000000000003E-3</v>
      </c>
      <c r="D538" s="8">
        <f>B538 - C538</f>
        <v>-3.8333333333333362E-4</v>
      </c>
      <c r="E538" s="8">
        <v>2.3666666666666667E-3</v>
      </c>
      <c r="F538" s="8">
        <v>2.7500000000000003E-3</v>
      </c>
      <c r="G538" s="8">
        <f>E538 - F538</f>
        <v>-3.8333333333333362E-4</v>
      </c>
      <c r="H538" s="8">
        <v>2.3666666666666667E-3</v>
      </c>
      <c r="I538" s="8">
        <v>2.7500000000000003E-3</v>
      </c>
      <c r="J538" s="8">
        <f>H538 - I538</f>
        <v>-3.8333333333333362E-4</v>
      </c>
      <c r="K538" s="8">
        <v>2.3666666666666667E-3</v>
      </c>
      <c r="L538" s="8">
        <v>2.7500000000000003E-3</v>
      </c>
      <c r="M538" s="8">
        <f>K538 - L538</f>
        <v>-3.8333333333333362E-4</v>
      </c>
      <c r="N538" s="8">
        <v>2.3666666666666667E-3</v>
      </c>
      <c r="O538" s="8">
        <v>2.7500000000000003E-3</v>
      </c>
      <c r="P538" s="8">
        <f>N538 - O538</f>
        <v>-3.8333333333333362E-4</v>
      </c>
      <c r="Q538" s="8">
        <v>2.3666666666666667E-3</v>
      </c>
      <c r="R538" s="8">
        <v>2.7500000000000003E-3</v>
      </c>
      <c r="S538" s="8">
        <f>Q538 - R538</f>
        <v>-3.8333333333333362E-4</v>
      </c>
      <c r="T538" s="8">
        <v>2.3666666666666667E-3</v>
      </c>
      <c r="U538" s="8">
        <v>2.7500000000000003E-3</v>
      </c>
      <c r="V538" s="8">
        <f>T538 - U538</f>
        <v>-3.8333333333333362E-4</v>
      </c>
      <c r="W538" s="8">
        <v>2.3666666666666667E-3</v>
      </c>
      <c r="X538" s="8">
        <v>2.7500000000000003E-3</v>
      </c>
      <c r="Y538" s="8">
        <f>W538 - X538</f>
        <v>-3.8333333333333362E-4</v>
      </c>
      <c r="Z538" s="8">
        <v>2.3666666666666667E-3</v>
      </c>
      <c r="AA538" s="8">
        <v>2.7500000000000003E-3</v>
      </c>
      <c r="AB538" s="8">
        <f>Z538 - AA538</f>
        <v>-3.8333333333333362E-4</v>
      </c>
      <c r="AC538" s="8">
        <v>2.3666666666666667E-3</v>
      </c>
      <c r="AD538" s="8">
        <v>2.7500000000000003E-3</v>
      </c>
      <c r="AE538" s="8">
        <f>AC538 - AD538</f>
        <v>-3.8333333333333362E-4</v>
      </c>
      <c r="AF538" s="8">
        <v>2.3666666666666667E-3</v>
      </c>
      <c r="AG538" s="8">
        <v>2.7500000000000003E-3</v>
      </c>
      <c r="AH538" s="8">
        <f>AF538 - AG538</f>
        <v>-3.8333333333333362E-4</v>
      </c>
      <c r="AI538" s="8">
        <v>2.3666666666666667E-3</v>
      </c>
      <c r="AJ538" s="8">
        <v>2.7500000000000003E-3</v>
      </c>
      <c r="AK538" s="8">
        <f>AI538 - AJ538</f>
        <v>-3.8333333333333362E-4</v>
      </c>
      <c r="AL538" s="8">
        <v>2.3666666666666667E-3</v>
      </c>
      <c r="AM538" s="8">
        <v>2.7500000000000003E-3</v>
      </c>
      <c r="AN538" s="8">
        <f>AL538 - AM538</f>
        <v>-3.8333333333333362E-4</v>
      </c>
    </row>
    <row r="539" spans="1:40" x14ac:dyDescent="0.3">
      <c r="A539" s="11" t="s">
        <v>52</v>
      </c>
      <c r="B539" s="8">
        <v>1258203.9099999999</v>
      </c>
      <c r="C539" s="8">
        <v>1258203.9099999999</v>
      </c>
      <c r="D539" s="8">
        <f>B539 - C539</f>
        <v>0</v>
      </c>
      <c r="E539" s="8">
        <v>1258203.9099999999</v>
      </c>
      <c r="F539" s="8">
        <v>1258203.9099999999</v>
      </c>
      <c r="G539" s="8">
        <f>E539 - F539</f>
        <v>0</v>
      </c>
      <c r="H539" s="8">
        <v>1258203.9099999999</v>
      </c>
      <c r="I539" s="8">
        <v>1258203.9099999999</v>
      </c>
      <c r="J539" s="8">
        <f>H539 - I539</f>
        <v>0</v>
      </c>
      <c r="K539" s="8">
        <v>1258203.9099999999</v>
      </c>
      <c r="L539" s="8">
        <v>1258203.9099999999</v>
      </c>
      <c r="M539" s="8">
        <f>K539 - L539</f>
        <v>0</v>
      </c>
      <c r="N539" s="8">
        <v>1258203.9099999999</v>
      </c>
      <c r="O539" s="8">
        <v>1258203.9099999999</v>
      </c>
      <c r="P539" s="8">
        <f>N539 - O539</f>
        <v>0</v>
      </c>
      <c r="Q539" s="8">
        <v>1258203.9099999999</v>
      </c>
      <c r="R539" s="8">
        <v>1258203.9099999999</v>
      </c>
      <c r="S539" s="8">
        <f>Q539 - R539</f>
        <v>0</v>
      </c>
      <c r="T539" s="8">
        <v>1258203.9099999999</v>
      </c>
      <c r="U539" s="8">
        <v>1258203.9099999999</v>
      </c>
      <c r="V539" s="8">
        <f>T539 - U539</f>
        <v>0</v>
      </c>
      <c r="W539" s="8">
        <v>1258203.9099999999</v>
      </c>
      <c r="X539" s="8">
        <v>1258203.9099999999</v>
      </c>
      <c r="Y539" s="8">
        <f>W539 - X539</f>
        <v>0</v>
      </c>
      <c r="Z539" s="8">
        <v>1258203.9099999999</v>
      </c>
      <c r="AA539" s="8">
        <v>1258203.9099999999</v>
      </c>
      <c r="AB539" s="8">
        <f>Z539 - AA539</f>
        <v>0</v>
      </c>
      <c r="AC539" s="8">
        <v>1258203.9099999999</v>
      </c>
      <c r="AD539" s="8">
        <v>1258203.9099999999</v>
      </c>
      <c r="AE539" s="8">
        <f>AC539 - AD539</f>
        <v>0</v>
      </c>
      <c r="AF539" s="8">
        <v>1258203.9099999999</v>
      </c>
      <c r="AG539" s="8">
        <v>1258203.9099999999</v>
      </c>
      <c r="AH539" s="8">
        <f>AF539 - AG539</f>
        <v>0</v>
      </c>
      <c r="AI539" s="8">
        <v>1258203.9099999999</v>
      </c>
      <c r="AJ539" s="8">
        <v>1258203.9099999999</v>
      </c>
      <c r="AK539" s="8">
        <f>AI539 - AJ539</f>
        <v>0</v>
      </c>
      <c r="AL539" s="8">
        <v>1258203.9099999999</v>
      </c>
      <c r="AM539" s="8">
        <v>1258203.9099999999</v>
      </c>
      <c r="AN539" s="8">
        <f>AL539 - AM539</f>
        <v>0</v>
      </c>
    </row>
    <row r="541" spans="1:40" ht="15" x14ac:dyDescent="0.25">
      <c r="A541" s="10" t="s">
        <v>75</v>
      </c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</row>
    <row r="542" spans="1:40" x14ac:dyDescent="0.3">
      <c r="A542" s="11" t="s">
        <v>54</v>
      </c>
      <c r="B542" s="8">
        <v>3.4741666666666664E-2</v>
      </c>
      <c r="C542" s="8">
        <v>3.85E-2</v>
      </c>
      <c r="D542" s="8">
        <f t="shared" ref="D542:D548" si="429">B542 - C542</f>
        <v>-3.7583333333333357E-3</v>
      </c>
      <c r="E542" s="8">
        <v>3.4741666666666664E-2</v>
      </c>
      <c r="F542" s="8">
        <v>3.85E-2</v>
      </c>
      <c r="G542" s="8">
        <f t="shared" ref="G542:G548" si="430">E542 - F542</f>
        <v>-3.7583333333333357E-3</v>
      </c>
      <c r="H542" s="8">
        <v>3.4741666666666664E-2</v>
      </c>
      <c r="I542" s="8">
        <v>3.85E-2</v>
      </c>
      <c r="J542" s="8">
        <f t="shared" ref="J542:J548" si="431">H542 - I542</f>
        <v>-3.7583333333333357E-3</v>
      </c>
      <c r="K542" s="8">
        <v>3.4741666666666664E-2</v>
      </c>
      <c r="L542" s="8">
        <v>3.85E-2</v>
      </c>
      <c r="M542" s="8">
        <f t="shared" ref="M542:M548" si="432">K542 - L542</f>
        <v>-3.7583333333333357E-3</v>
      </c>
      <c r="N542" s="8">
        <v>3.4741666666666664E-2</v>
      </c>
      <c r="O542" s="8">
        <v>3.85E-2</v>
      </c>
      <c r="P542" s="8">
        <f t="shared" ref="P542:P548" si="433">N542 - O542</f>
        <v>-3.7583333333333357E-3</v>
      </c>
      <c r="Q542" s="8">
        <v>3.4741666666666664E-2</v>
      </c>
      <c r="R542" s="8">
        <v>3.85E-2</v>
      </c>
      <c r="S542" s="8">
        <f t="shared" ref="S542:S548" si="434">Q542 - R542</f>
        <v>-3.7583333333333357E-3</v>
      </c>
      <c r="T542" s="8">
        <v>3.4741666666666664E-2</v>
      </c>
      <c r="U542" s="8">
        <v>3.85E-2</v>
      </c>
      <c r="V542" s="8">
        <f t="shared" ref="V542:V548" si="435">T542 - U542</f>
        <v>-3.7583333333333357E-3</v>
      </c>
      <c r="W542" s="8">
        <v>3.4741666666666664E-2</v>
      </c>
      <c r="X542" s="8">
        <v>3.85E-2</v>
      </c>
      <c r="Y542" s="8">
        <f t="shared" ref="Y542:Y548" si="436">W542 - X542</f>
        <v>-3.7583333333333357E-3</v>
      </c>
      <c r="Z542" s="8">
        <v>3.4741666666666664E-2</v>
      </c>
      <c r="AA542" s="8">
        <v>3.85E-2</v>
      </c>
      <c r="AB542" s="8">
        <f t="shared" ref="AB542:AB548" si="437">Z542 - AA542</f>
        <v>-3.7583333333333357E-3</v>
      </c>
      <c r="AC542" s="8">
        <v>3.4741666666666664E-2</v>
      </c>
      <c r="AD542" s="8">
        <v>3.85E-2</v>
      </c>
      <c r="AE542" s="8">
        <f t="shared" ref="AE542:AE548" si="438">AC542 - AD542</f>
        <v>-3.7583333333333357E-3</v>
      </c>
      <c r="AF542" s="8">
        <v>3.4741666666666664E-2</v>
      </c>
      <c r="AG542" s="8">
        <v>3.85E-2</v>
      </c>
      <c r="AH542" s="8">
        <f t="shared" ref="AH542:AH548" si="439">AF542 - AG542</f>
        <v>-3.7583333333333357E-3</v>
      </c>
      <c r="AI542" s="8">
        <v>3.4741666666666664E-2</v>
      </c>
      <c r="AJ542" s="8">
        <v>3.85E-2</v>
      </c>
      <c r="AK542" s="8">
        <f t="shared" ref="AK542:AK548" si="440">AI542 - AJ542</f>
        <v>-3.7583333333333357E-3</v>
      </c>
      <c r="AL542" s="8">
        <v>3.4741666666666664E-2</v>
      </c>
      <c r="AM542" s="8">
        <v>3.85E-2</v>
      </c>
      <c r="AN542" s="8">
        <f t="shared" ref="AN542:AN548" si="441">AL542 - AM542</f>
        <v>-3.7583333333333357E-3</v>
      </c>
    </row>
    <row r="543" spans="1:40" x14ac:dyDescent="0.3">
      <c r="A543" s="11" t="s">
        <v>16</v>
      </c>
      <c r="B543" s="8">
        <v>3179378.3012089198</v>
      </c>
      <c r="C543" s="8">
        <v>3127329.3322810284</v>
      </c>
      <c r="D543" s="8">
        <f t="shared" si="429"/>
        <v>52048.968927891459</v>
      </c>
      <c r="E543" s="8">
        <v>3179191.7154361331</v>
      </c>
      <c r="F543" s="8">
        <v>3127169.7148717069</v>
      </c>
      <c r="G543" s="8">
        <f t="shared" si="430"/>
        <v>52022.000564426184</v>
      </c>
      <c r="H543" s="8">
        <v>3178984.9515163675</v>
      </c>
      <c r="I543" s="8">
        <v>3126990.2796394587</v>
      </c>
      <c r="J543" s="8">
        <f t="shared" si="431"/>
        <v>51994.671876908746</v>
      </c>
      <c r="K543" s="8">
        <v>3182504.9037558441</v>
      </c>
      <c r="L543" s="8">
        <v>3130471.0120636099</v>
      </c>
      <c r="M543" s="8">
        <f t="shared" si="432"/>
        <v>52033.891692234203</v>
      </c>
      <c r="N543" s="8">
        <v>3192802.266690535</v>
      </c>
      <c r="O543" s="8">
        <v>3140608.12999199</v>
      </c>
      <c r="P543" s="8">
        <f t="shared" si="433"/>
        <v>52194.136698544957</v>
      </c>
      <c r="Q543" s="8">
        <v>3203376.4125479013</v>
      </c>
      <c r="R543" s="8">
        <v>3151017.0882908539</v>
      </c>
      <c r="S543" s="8">
        <f t="shared" si="434"/>
        <v>52359.324257047381</v>
      </c>
      <c r="T543" s="8">
        <v>3209507.1844416433</v>
      </c>
      <c r="U543" s="8">
        <v>3157062.0185897308</v>
      </c>
      <c r="V543" s="8">
        <f t="shared" si="435"/>
        <v>52445.165851912461</v>
      </c>
      <c r="W543" s="8">
        <v>3212983.4349396573</v>
      </c>
      <c r="X543" s="8">
        <v>3160499.8296606592</v>
      </c>
      <c r="Y543" s="8">
        <f t="shared" si="436"/>
        <v>52483.605278998148</v>
      </c>
      <c r="Z543" s="8">
        <v>3214912.1016077152</v>
      </c>
      <c r="AA543" s="8">
        <v>3162417.6923271674</v>
      </c>
      <c r="AB543" s="8">
        <f t="shared" si="437"/>
        <v>52494.409280547872</v>
      </c>
      <c r="AC543" s="8">
        <v>3215938.5281527154</v>
      </c>
      <c r="AD543" s="8">
        <v>3163449.4263013857</v>
      </c>
      <c r="AE543" s="8">
        <f t="shared" si="438"/>
        <v>52489.101851329673</v>
      </c>
      <c r="AF543" s="8">
        <v>3216438.9494346082</v>
      </c>
      <c r="AG543" s="8">
        <v>3163964.5479636244</v>
      </c>
      <c r="AH543" s="8">
        <f t="shared" si="439"/>
        <v>52474.401470983867</v>
      </c>
      <c r="AI543" s="8">
        <v>3216972.1112786019</v>
      </c>
      <c r="AJ543" s="8">
        <v>3164511.8255350688</v>
      </c>
      <c r="AK543" s="8">
        <f t="shared" si="440"/>
        <v>52460.285743533168</v>
      </c>
      <c r="AL543" s="8">
        <v>38402990.861010641</v>
      </c>
      <c r="AM543" s="8">
        <v>37775490.89751628</v>
      </c>
      <c r="AN543" s="8">
        <f t="shared" si="441"/>
        <v>627499.96349436045</v>
      </c>
    </row>
    <row r="544" spans="1:40" x14ac:dyDescent="0.3">
      <c r="A544" s="11" t="s">
        <v>63</v>
      </c>
      <c r="B544" s="8">
        <v>21834.11815235659</v>
      </c>
      <c r="C544" s="8">
        <v>21834.11815235659</v>
      </c>
      <c r="D544" s="8">
        <f t="shared" si="429"/>
        <v>0</v>
      </c>
      <c r="E544" s="8">
        <v>12729.273249906522</v>
      </c>
      <c r="F544" s="8">
        <v>12729.273249906522</v>
      </c>
      <c r="G544" s="8">
        <f t="shared" si="430"/>
        <v>0</v>
      </c>
      <c r="H544" s="8">
        <v>7421.1560247189182</v>
      </c>
      <c r="I544" s="8">
        <v>7421.1560247189182</v>
      </c>
      <c r="J544" s="8">
        <f t="shared" si="431"/>
        <v>0</v>
      </c>
      <c r="K544" s="8">
        <v>2674669.3869944066</v>
      </c>
      <c r="L544" s="8">
        <v>2674669.3869944066</v>
      </c>
      <c r="M544" s="8">
        <f t="shared" si="432"/>
        <v>0</v>
      </c>
      <c r="N544" s="8">
        <v>4848428.7954635499</v>
      </c>
      <c r="O544" s="8">
        <v>4848428.7954635499</v>
      </c>
      <c r="P544" s="8">
        <f t="shared" si="433"/>
        <v>0</v>
      </c>
      <c r="Q544" s="8">
        <v>2872371.4746196098</v>
      </c>
      <c r="R544" s="8">
        <v>2872371.4746196098</v>
      </c>
      <c r="S544" s="8">
        <f t="shared" si="434"/>
        <v>0</v>
      </c>
      <c r="T544" s="8">
        <v>1674590.25001766</v>
      </c>
      <c r="U544" s="8">
        <v>1674590.25001766</v>
      </c>
      <c r="V544" s="8">
        <f t="shared" si="435"/>
        <v>0</v>
      </c>
      <c r="W544" s="8">
        <v>976284.7633854805</v>
      </c>
      <c r="X544" s="8">
        <v>976284.7633854805</v>
      </c>
      <c r="Y544" s="8">
        <f t="shared" si="436"/>
        <v>0</v>
      </c>
      <c r="Z544" s="8">
        <v>569173.22862030996</v>
      </c>
      <c r="AA544" s="8">
        <v>569173.22862030996</v>
      </c>
      <c r="AB544" s="8">
        <f t="shared" si="437"/>
        <v>0</v>
      </c>
      <c r="AC544" s="8">
        <v>331827.53262959054</v>
      </c>
      <c r="AD544" s="8">
        <v>331827.53262959054</v>
      </c>
      <c r="AE544" s="8">
        <f t="shared" si="438"/>
        <v>0</v>
      </c>
      <c r="AF544" s="8">
        <v>193455.18354394526</v>
      </c>
      <c r="AG544" s="8">
        <v>193455.18354394526</v>
      </c>
      <c r="AH544" s="8">
        <f t="shared" si="439"/>
        <v>0</v>
      </c>
      <c r="AI544" s="8">
        <v>355213.64841599728</v>
      </c>
      <c r="AJ544" s="8">
        <v>355213.64841599728</v>
      </c>
      <c r="AK544" s="8">
        <f t="shared" si="440"/>
        <v>0</v>
      </c>
      <c r="AL544" s="8">
        <v>14537998.81111753</v>
      </c>
      <c r="AM544" s="8">
        <v>14537998.81111753</v>
      </c>
      <c r="AN544" s="8">
        <f t="shared" si="441"/>
        <v>0</v>
      </c>
    </row>
    <row r="545" spans="1:40" x14ac:dyDescent="0.3">
      <c r="A545" s="11" t="s">
        <v>53</v>
      </c>
      <c r="B545" s="8">
        <v>1137183921.1480863</v>
      </c>
      <c r="C545" s="8">
        <v>1137183921.1480863</v>
      </c>
      <c r="D545" s="8">
        <f t="shared" si="429"/>
        <v>0</v>
      </c>
      <c r="E545" s="8">
        <v>1137121326.0313361</v>
      </c>
      <c r="F545" s="8">
        <v>1137121326.0313361</v>
      </c>
      <c r="G545" s="8">
        <f t="shared" si="430"/>
        <v>0</v>
      </c>
      <c r="H545" s="8">
        <v>1137053422.7973609</v>
      </c>
      <c r="I545" s="8">
        <v>1137053422.7973609</v>
      </c>
      <c r="J545" s="8">
        <f t="shared" si="431"/>
        <v>0</v>
      </c>
      <c r="K545" s="8">
        <v>1139652767.7943552</v>
      </c>
      <c r="L545" s="8">
        <v>1139652767.7943552</v>
      </c>
      <c r="M545" s="8">
        <f t="shared" si="432"/>
        <v>0</v>
      </c>
      <c r="N545" s="8">
        <v>1144425872.1998188</v>
      </c>
      <c r="O545" s="8">
        <v>1144425872.1998188</v>
      </c>
      <c r="P545" s="8">
        <f t="shared" si="433"/>
        <v>0</v>
      </c>
      <c r="Q545" s="8">
        <v>1147222919.2844384</v>
      </c>
      <c r="R545" s="8">
        <v>1147222919.2844384</v>
      </c>
      <c r="S545" s="8">
        <f t="shared" si="434"/>
        <v>0</v>
      </c>
      <c r="T545" s="8">
        <v>1148822185.1444559</v>
      </c>
      <c r="U545" s="8">
        <v>1148822185.1444559</v>
      </c>
      <c r="V545" s="8">
        <f t="shared" si="435"/>
        <v>0</v>
      </c>
      <c r="W545" s="8">
        <v>1149723145.5178413</v>
      </c>
      <c r="X545" s="8">
        <v>1149723145.5178413</v>
      </c>
      <c r="Y545" s="8">
        <f t="shared" si="436"/>
        <v>0</v>
      </c>
      <c r="Z545" s="8">
        <v>1150216994.3564618</v>
      </c>
      <c r="AA545" s="8">
        <v>1150216994.3564618</v>
      </c>
      <c r="AB545" s="8">
        <f t="shared" si="437"/>
        <v>0</v>
      </c>
      <c r="AC545" s="8">
        <v>1150473497.4990911</v>
      </c>
      <c r="AD545" s="8">
        <v>1150473497.4990911</v>
      </c>
      <c r="AE545" s="8">
        <f t="shared" si="438"/>
        <v>0</v>
      </c>
      <c r="AF545" s="8">
        <v>1150591628.2926352</v>
      </c>
      <c r="AG545" s="8">
        <v>1150591628.2926352</v>
      </c>
      <c r="AH545" s="8">
        <f t="shared" si="439"/>
        <v>0</v>
      </c>
      <c r="AI545" s="8">
        <v>1150871517.5510509</v>
      </c>
      <c r="AJ545" s="8">
        <v>1150871517.5510509</v>
      </c>
      <c r="AK545" s="8">
        <f t="shared" si="440"/>
        <v>0</v>
      </c>
      <c r="AL545" s="8">
        <v>1150871517.5510509</v>
      </c>
      <c r="AM545" s="8">
        <v>1150871517.5510509</v>
      </c>
      <c r="AN545" s="8">
        <f t="shared" si="441"/>
        <v>0</v>
      </c>
    </row>
    <row r="546" spans="1:40" x14ac:dyDescent="0.3">
      <c r="A546" s="11" t="s">
        <v>52</v>
      </c>
      <c r="B546" s="8">
        <v>94714438.846799016</v>
      </c>
      <c r="C546" s="8">
        <v>94662389.877871111</v>
      </c>
      <c r="D546" s="8">
        <f t="shared" si="429"/>
        <v>52048.968927904963</v>
      </c>
      <c r="E546" s="8">
        <v>97818306.172235146</v>
      </c>
      <c r="F546" s="8">
        <v>97714235.20274283</v>
      </c>
      <c r="G546" s="8">
        <f t="shared" si="430"/>
        <v>104070.96949231625</v>
      </c>
      <c r="H546" s="8">
        <v>100921966.73375152</v>
      </c>
      <c r="I546" s="8">
        <v>100765901.0923823</v>
      </c>
      <c r="J546" s="8">
        <f t="shared" si="431"/>
        <v>156065.64136922359</v>
      </c>
      <c r="K546" s="8">
        <v>104029147.24750735</v>
      </c>
      <c r="L546" s="8">
        <v>103821047.71444589</v>
      </c>
      <c r="M546" s="8">
        <f t="shared" si="432"/>
        <v>208099.53306145966</v>
      </c>
      <c r="N546" s="8">
        <v>106999873.3441979</v>
      </c>
      <c r="O546" s="8">
        <v>106739579.67443788</v>
      </c>
      <c r="P546" s="8">
        <f t="shared" si="433"/>
        <v>260293.66976001859</v>
      </c>
      <c r="Q546" s="8">
        <v>110117076.76674581</v>
      </c>
      <c r="R546" s="8">
        <v>109804423.77272874</v>
      </c>
      <c r="S546" s="8">
        <f t="shared" si="434"/>
        <v>312652.99401706457</v>
      </c>
      <c r="T546" s="8">
        <v>113251259.56118746</v>
      </c>
      <c r="U546" s="8">
        <v>112886161.40131848</v>
      </c>
      <c r="V546" s="8">
        <f t="shared" si="435"/>
        <v>365098.15986898541</v>
      </c>
      <c r="W546" s="8">
        <v>116388918.60612713</v>
      </c>
      <c r="X546" s="8">
        <v>115971336.84097914</v>
      </c>
      <c r="Y546" s="8">
        <f t="shared" si="436"/>
        <v>417581.76514798403</v>
      </c>
      <c r="Z546" s="8">
        <v>119528506.31773484</v>
      </c>
      <c r="AA546" s="8">
        <v>119058430.14330631</v>
      </c>
      <c r="AB546" s="8">
        <f t="shared" si="437"/>
        <v>470076.17442852259</v>
      </c>
      <c r="AC546" s="8">
        <v>122669120.45588756</v>
      </c>
      <c r="AD546" s="8">
        <v>122146555.1796077</v>
      </c>
      <c r="AE546" s="8">
        <f t="shared" si="438"/>
        <v>522565.27627985179</v>
      </c>
      <c r="AF546" s="8">
        <v>125810235.01532218</v>
      </c>
      <c r="AG546" s="8">
        <v>125235195.33757131</v>
      </c>
      <c r="AH546" s="8">
        <f t="shared" si="439"/>
        <v>575039.67775087059</v>
      </c>
      <c r="AI546" s="8">
        <v>128894385.15660076</v>
      </c>
      <c r="AJ546" s="8">
        <v>128266885.19310638</v>
      </c>
      <c r="AK546" s="8">
        <f t="shared" si="440"/>
        <v>627499.96349437535</v>
      </c>
      <c r="AL546" s="8">
        <v>128894385.15660076</v>
      </c>
      <c r="AM546" s="8">
        <v>128266885.19310638</v>
      </c>
      <c r="AN546" s="8">
        <f t="shared" si="441"/>
        <v>627499.96349437535</v>
      </c>
    </row>
    <row r="547" spans="1:40" x14ac:dyDescent="0.3">
      <c r="A547" s="11" t="s">
        <v>99</v>
      </c>
      <c r="B547" s="8">
        <v>0</v>
      </c>
      <c r="C547" s="8">
        <v>0</v>
      </c>
      <c r="D547" s="8">
        <f t="shared" si="429"/>
        <v>0</v>
      </c>
      <c r="E547" s="8">
        <v>0</v>
      </c>
      <c r="F547" s="8">
        <v>0</v>
      </c>
      <c r="G547" s="8">
        <f t="shared" si="430"/>
        <v>0</v>
      </c>
      <c r="H547" s="8">
        <v>0</v>
      </c>
      <c r="I547" s="8">
        <v>0</v>
      </c>
      <c r="J547" s="8">
        <f t="shared" si="431"/>
        <v>0</v>
      </c>
      <c r="K547" s="8">
        <v>0</v>
      </c>
      <c r="L547" s="8">
        <v>0</v>
      </c>
      <c r="M547" s="8">
        <f t="shared" si="432"/>
        <v>0</v>
      </c>
      <c r="N547" s="8">
        <v>0</v>
      </c>
      <c r="O547" s="8">
        <v>0</v>
      </c>
      <c r="P547" s="8">
        <f t="shared" si="433"/>
        <v>0</v>
      </c>
      <c r="Q547" s="8">
        <v>0</v>
      </c>
      <c r="R547" s="8">
        <v>0</v>
      </c>
      <c r="S547" s="8">
        <f t="shared" si="434"/>
        <v>0</v>
      </c>
      <c r="T547" s="8">
        <v>0</v>
      </c>
      <c r="U547" s="8">
        <v>0</v>
      </c>
      <c r="V547" s="8">
        <f t="shared" si="435"/>
        <v>0</v>
      </c>
      <c r="W547" s="8">
        <v>0</v>
      </c>
      <c r="X547" s="8">
        <v>0</v>
      </c>
      <c r="Y547" s="8">
        <f t="shared" si="436"/>
        <v>0</v>
      </c>
      <c r="Z547" s="8">
        <v>0</v>
      </c>
      <c r="AA547" s="8">
        <v>0</v>
      </c>
      <c r="AB547" s="8">
        <f t="shared" si="437"/>
        <v>0</v>
      </c>
      <c r="AC547" s="8">
        <v>0</v>
      </c>
      <c r="AD547" s="8">
        <v>0</v>
      </c>
      <c r="AE547" s="8">
        <f t="shared" si="438"/>
        <v>0</v>
      </c>
      <c r="AF547" s="8">
        <v>0</v>
      </c>
      <c r="AG547" s="8">
        <v>0</v>
      </c>
      <c r="AH547" s="8">
        <f t="shared" si="439"/>
        <v>0</v>
      </c>
      <c r="AI547" s="8">
        <v>0</v>
      </c>
      <c r="AJ547" s="8">
        <v>0</v>
      </c>
      <c r="AK547" s="8">
        <f t="shared" si="440"/>
        <v>0</v>
      </c>
      <c r="AL547" s="8">
        <v>0</v>
      </c>
      <c r="AM547" s="8">
        <v>0</v>
      </c>
      <c r="AN547" s="8">
        <f t="shared" si="441"/>
        <v>0</v>
      </c>
    </row>
    <row r="548" spans="1:40" x14ac:dyDescent="0.3">
      <c r="A548" s="11" t="s">
        <v>61</v>
      </c>
      <c r="B548" s="8">
        <v>-75324.39</v>
      </c>
      <c r="C548" s="8">
        <v>-75324.39</v>
      </c>
      <c r="D548" s="8">
        <f t="shared" si="429"/>
        <v>0</v>
      </c>
      <c r="E548" s="8">
        <v>-75324.39</v>
      </c>
      <c r="F548" s="8">
        <v>-75324.39</v>
      </c>
      <c r="G548" s="8">
        <f t="shared" si="430"/>
        <v>0</v>
      </c>
      <c r="H548" s="8">
        <v>-75324.39</v>
      </c>
      <c r="I548" s="8">
        <v>-75324.39</v>
      </c>
      <c r="J548" s="8">
        <f t="shared" si="431"/>
        <v>0</v>
      </c>
      <c r="K548" s="8">
        <v>-75324.39</v>
      </c>
      <c r="L548" s="8">
        <v>-75324.39</v>
      </c>
      <c r="M548" s="8">
        <f t="shared" si="432"/>
        <v>0</v>
      </c>
      <c r="N548" s="8">
        <v>-75324.39</v>
      </c>
      <c r="O548" s="8">
        <v>-75324.39</v>
      </c>
      <c r="P548" s="8">
        <f t="shared" si="433"/>
        <v>0</v>
      </c>
      <c r="Q548" s="8">
        <v>-75324.39</v>
      </c>
      <c r="R548" s="8">
        <v>-75324.39</v>
      </c>
      <c r="S548" s="8">
        <f t="shared" si="434"/>
        <v>0</v>
      </c>
      <c r="T548" s="8">
        <v>-75324.39</v>
      </c>
      <c r="U548" s="8">
        <v>-75324.39</v>
      </c>
      <c r="V548" s="8">
        <f t="shared" si="435"/>
        <v>0</v>
      </c>
      <c r="W548" s="8">
        <v>-75324.39</v>
      </c>
      <c r="X548" s="8">
        <v>-75324.39</v>
      </c>
      <c r="Y548" s="8">
        <f t="shared" si="436"/>
        <v>0</v>
      </c>
      <c r="Z548" s="8">
        <v>-75324.39</v>
      </c>
      <c r="AA548" s="8">
        <v>-75324.39</v>
      </c>
      <c r="AB548" s="8">
        <f t="shared" si="437"/>
        <v>0</v>
      </c>
      <c r="AC548" s="8">
        <v>-75324.39</v>
      </c>
      <c r="AD548" s="8">
        <v>-75324.39</v>
      </c>
      <c r="AE548" s="8">
        <f t="shared" si="438"/>
        <v>0</v>
      </c>
      <c r="AF548" s="8">
        <v>-75324.39</v>
      </c>
      <c r="AG548" s="8">
        <v>-75324.39</v>
      </c>
      <c r="AH548" s="8">
        <f t="shared" si="439"/>
        <v>0</v>
      </c>
      <c r="AI548" s="8">
        <v>-75324.39</v>
      </c>
      <c r="AJ548" s="8">
        <v>-75324.39</v>
      </c>
      <c r="AK548" s="8">
        <f t="shared" si="440"/>
        <v>0</v>
      </c>
      <c r="AL548" s="8">
        <v>-903892.67999999982</v>
      </c>
      <c r="AM548" s="8">
        <v>-903892.67999999982</v>
      </c>
      <c r="AN548" s="8">
        <f t="shared" si="441"/>
        <v>0</v>
      </c>
    </row>
    <row r="550" spans="1:40" x14ac:dyDescent="0.3">
      <c r="A550" s="10" t="s">
        <v>107</v>
      </c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</row>
    <row r="551" spans="1:40" x14ac:dyDescent="0.3">
      <c r="A551" s="11" t="s">
        <v>54</v>
      </c>
      <c r="B551" s="8">
        <v>4.1500833333333327E-2</v>
      </c>
      <c r="C551" s="8">
        <v>4.1500833333333327E-2</v>
      </c>
      <c r="D551" s="8">
        <f t="shared" ref="D551:D559" si="442">B551 - C551</f>
        <v>0</v>
      </c>
      <c r="E551" s="8">
        <v>4.1500833333333327E-2</v>
      </c>
      <c r="F551" s="8">
        <v>4.1500833333333327E-2</v>
      </c>
      <c r="G551" s="8">
        <f t="shared" ref="G551:G559" si="443">E551 - F551</f>
        <v>0</v>
      </c>
      <c r="H551" s="8">
        <v>4.1500833333333327E-2</v>
      </c>
      <c r="I551" s="8">
        <v>4.1500833333333327E-2</v>
      </c>
      <c r="J551" s="8">
        <f t="shared" ref="J551:J559" si="444">H551 - I551</f>
        <v>0</v>
      </c>
      <c r="K551" s="8">
        <v>4.1500833333333327E-2</v>
      </c>
      <c r="L551" s="8">
        <v>4.1500833333333327E-2</v>
      </c>
      <c r="M551" s="8">
        <f t="shared" ref="M551:M559" si="445">K551 - L551</f>
        <v>0</v>
      </c>
      <c r="N551" s="8">
        <v>4.1500833333333327E-2</v>
      </c>
      <c r="O551" s="8">
        <v>4.1500833333333327E-2</v>
      </c>
      <c r="P551" s="8">
        <f t="shared" ref="P551:P559" si="446">N551 - O551</f>
        <v>0</v>
      </c>
      <c r="Q551" s="8">
        <v>4.1500833333333327E-2</v>
      </c>
      <c r="R551" s="8">
        <v>4.1500833333333327E-2</v>
      </c>
      <c r="S551" s="8">
        <f t="shared" ref="S551:S559" si="447">Q551 - R551</f>
        <v>0</v>
      </c>
      <c r="T551" s="8">
        <v>4.1500833333333327E-2</v>
      </c>
      <c r="U551" s="8">
        <v>4.1500833333333327E-2</v>
      </c>
      <c r="V551" s="8">
        <f t="shared" ref="V551:V559" si="448">T551 - U551</f>
        <v>0</v>
      </c>
      <c r="W551" s="8">
        <v>4.1500833333333327E-2</v>
      </c>
      <c r="X551" s="8">
        <v>4.1500833333333327E-2</v>
      </c>
      <c r="Y551" s="8">
        <f t="shared" ref="Y551:Y559" si="449">W551 - X551</f>
        <v>0</v>
      </c>
      <c r="Z551" s="8">
        <v>4.1500833333333327E-2</v>
      </c>
      <c r="AA551" s="8">
        <v>4.1500833333333327E-2</v>
      </c>
      <c r="AB551" s="8">
        <f t="shared" ref="AB551:AB559" si="450">Z551 - AA551</f>
        <v>0</v>
      </c>
      <c r="AC551" s="8">
        <v>4.1500833333333327E-2</v>
      </c>
      <c r="AD551" s="8">
        <v>4.1500833333333327E-2</v>
      </c>
      <c r="AE551" s="8">
        <f t="shared" ref="AE551:AE559" si="451">AC551 - AD551</f>
        <v>0</v>
      </c>
      <c r="AF551" s="8">
        <v>4.1500833333333327E-2</v>
      </c>
      <c r="AG551" s="8">
        <v>4.1500833333333327E-2</v>
      </c>
      <c r="AH551" s="8">
        <f t="shared" ref="AH551:AH559" si="452">AF551 - AG551</f>
        <v>0</v>
      </c>
      <c r="AI551" s="8">
        <v>4.1500833333333327E-2</v>
      </c>
      <c r="AJ551" s="8">
        <v>4.1500833333333327E-2</v>
      </c>
      <c r="AK551" s="8">
        <f t="shared" ref="AK551:AK559" si="453">AI551 - AJ551</f>
        <v>0</v>
      </c>
      <c r="AL551" s="8">
        <v>4.1500833333333327E-2</v>
      </c>
      <c r="AM551" s="8">
        <v>4.1500833333333327E-2</v>
      </c>
      <c r="AN551" s="8">
        <f t="shared" ref="AN551:AN559" si="454">AL551 - AM551</f>
        <v>0</v>
      </c>
    </row>
    <row r="552" spans="1:40" x14ac:dyDescent="0.3">
      <c r="A552" s="11" t="s">
        <v>16</v>
      </c>
      <c r="B552" s="8">
        <v>-1.6286931818181821E-3</v>
      </c>
      <c r="C552" s="8">
        <v>-1.6286931818181821E-3</v>
      </c>
      <c r="D552" s="8">
        <f t="shared" si="442"/>
        <v>0</v>
      </c>
      <c r="E552" s="8">
        <v>-1.6286931818181821E-3</v>
      </c>
      <c r="F552" s="8">
        <v>-1.6286931818181821E-3</v>
      </c>
      <c r="G552" s="8">
        <f t="shared" si="443"/>
        <v>0</v>
      </c>
      <c r="H552" s="8">
        <v>-1.6286931818181821E-3</v>
      </c>
      <c r="I552" s="8">
        <v>-1.6286931818181821E-3</v>
      </c>
      <c r="J552" s="8">
        <f t="shared" si="444"/>
        <v>0</v>
      </c>
      <c r="K552" s="8">
        <v>-1.6286931818181821E-3</v>
      </c>
      <c r="L552" s="8">
        <v>-1.6286931818181821E-3</v>
      </c>
      <c r="M552" s="8">
        <f t="shared" si="445"/>
        <v>0</v>
      </c>
      <c r="N552" s="8">
        <v>-1.6286931818181821E-3</v>
      </c>
      <c r="O552" s="8">
        <v>-1.6286931818181821E-3</v>
      </c>
      <c r="P552" s="8">
        <f t="shared" si="446"/>
        <v>0</v>
      </c>
      <c r="Q552" s="8">
        <v>-1.6286931818181821E-3</v>
      </c>
      <c r="R552" s="8">
        <v>-1.6286931818181821E-3</v>
      </c>
      <c r="S552" s="8">
        <f t="shared" si="447"/>
        <v>0</v>
      </c>
      <c r="T552" s="8">
        <v>-1.6286931818181821E-3</v>
      </c>
      <c r="U552" s="8">
        <v>-1.6286931818181821E-3</v>
      </c>
      <c r="V552" s="8">
        <f t="shared" si="448"/>
        <v>0</v>
      </c>
      <c r="W552" s="8">
        <v>-1.6286931818181821E-3</v>
      </c>
      <c r="X552" s="8">
        <v>-1.6286931818181821E-3</v>
      </c>
      <c r="Y552" s="8">
        <f t="shared" si="449"/>
        <v>0</v>
      </c>
      <c r="Z552" s="8">
        <v>-1.6286931818181821E-3</v>
      </c>
      <c r="AA552" s="8">
        <v>-1.6286931818181821E-3</v>
      </c>
      <c r="AB552" s="8">
        <f t="shared" si="450"/>
        <v>0</v>
      </c>
      <c r="AC552" s="8">
        <v>-1.6286931818181821E-3</v>
      </c>
      <c r="AD552" s="8">
        <v>-1.6286931818181821E-3</v>
      </c>
      <c r="AE552" s="8">
        <f t="shared" si="451"/>
        <v>0</v>
      </c>
      <c r="AF552" s="8">
        <v>-1.6286931818181821E-3</v>
      </c>
      <c r="AG552" s="8">
        <v>-1.6286931818181821E-3</v>
      </c>
      <c r="AH552" s="8">
        <f t="shared" si="452"/>
        <v>0</v>
      </c>
      <c r="AI552" s="8">
        <v>-1.6286931818181821E-3</v>
      </c>
      <c r="AJ552" s="8">
        <v>-1.6286931818181821E-3</v>
      </c>
      <c r="AK552" s="8">
        <f t="shared" si="453"/>
        <v>0</v>
      </c>
      <c r="AL552" s="8">
        <v>-1.9544318181818187E-2</v>
      </c>
      <c r="AM552" s="8">
        <v>-1.9544318181818187E-2</v>
      </c>
      <c r="AN552" s="8">
        <f t="shared" si="454"/>
        <v>0</v>
      </c>
    </row>
    <row r="553" spans="1:40" x14ac:dyDescent="0.3">
      <c r="A553" s="11" t="s">
        <v>93</v>
      </c>
      <c r="B553" s="8">
        <v>33775</v>
      </c>
      <c r="C553" s="8">
        <v>33775</v>
      </c>
      <c r="D553" s="8">
        <f t="shared" si="442"/>
        <v>0</v>
      </c>
      <c r="E553" s="8">
        <v>33775</v>
      </c>
      <c r="F553" s="8">
        <v>33775</v>
      </c>
      <c r="G553" s="8">
        <f t="shared" si="443"/>
        <v>0</v>
      </c>
      <c r="H553" s="8">
        <v>33775</v>
      </c>
      <c r="I553" s="8">
        <v>33775</v>
      </c>
      <c r="J553" s="8">
        <f t="shared" si="444"/>
        <v>0</v>
      </c>
      <c r="K553" s="8">
        <v>33775</v>
      </c>
      <c r="L553" s="8">
        <v>33775</v>
      </c>
      <c r="M553" s="8">
        <f t="shared" si="445"/>
        <v>0</v>
      </c>
      <c r="N553" s="8">
        <v>33775</v>
      </c>
      <c r="O553" s="8">
        <v>33775</v>
      </c>
      <c r="P553" s="8">
        <f t="shared" si="446"/>
        <v>0</v>
      </c>
      <c r="Q553" s="8">
        <v>33775</v>
      </c>
      <c r="R553" s="8">
        <v>33775</v>
      </c>
      <c r="S553" s="8">
        <f t="shared" si="447"/>
        <v>0</v>
      </c>
      <c r="T553" s="8">
        <v>33775</v>
      </c>
      <c r="U553" s="8">
        <v>33775</v>
      </c>
      <c r="V553" s="8">
        <f t="shared" si="448"/>
        <v>0</v>
      </c>
      <c r="W553" s="8">
        <v>33775</v>
      </c>
      <c r="X553" s="8">
        <v>33775</v>
      </c>
      <c r="Y553" s="8">
        <f t="shared" si="449"/>
        <v>0</v>
      </c>
      <c r="Z553" s="8">
        <v>33775</v>
      </c>
      <c r="AA553" s="8">
        <v>33775</v>
      </c>
      <c r="AB553" s="8">
        <f t="shared" si="450"/>
        <v>0</v>
      </c>
      <c r="AC553" s="8">
        <v>33775</v>
      </c>
      <c r="AD553" s="8">
        <v>33775</v>
      </c>
      <c r="AE553" s="8">
        <f t="shared" si="451"/>
        <v>0</v>
      </c>
      <c r="AF553" s="8">
        <v>33775</v>
      </c>
      <c r="AG553" s="8">
        <v>33775</v>
      </c>
      <c r="AH553" s="8">
        <f t="shared" si="452"/>
        <v>0</v>
      </c>
      <c r="AI553" s="8">
        <v>33775</v>
      </c>
      <c r="AJ553" s="8">
        <v>33775</v>
      </c>
      <c r="AK553" s="8">
        <f t="shared" si="453"/>
        <v>0</v>
      </c>
      <c r="AL553" s="8">
        <v>405300</v>
      </c>
      <c r="AM553" s="8">
        <v>405300</v>
      </c>
      <c r="AN553" s="8">
        <f t="shared" si="454"/>
        <v>0</v>
      </c>
    </row>
    <row r="554" spans="1:40" x14ac:dyDescent="0.3">
      <c r="A554" s="11" t="s">
        <v>92</v>
      </c>
      <c r="B554" s="8">
        <v>0</v>
      </c>
      <c r="C554" s="8">
        <v>0</v>
      </c>
      <c r="D554" s="8">
        <f t="shared" si="442"/>
        <v>0</v>
      </c>
      <c r="E554" s="8">
        <v>0</v>
      </c>
      <c r="F554" s="8">
        <v>0</v>
      </c>
      <c r="G554" s="8">
        <f t="shared" si="443"/>
        <v>0</v>
      </c>
      <c r="H554" s="8">
        <v>0</v>
      </c>
      <c r="I554" s="8">
        <v>0</v>
      </c>
      <c r="J554" s="8">
        <f t="shared" si="444"/>
        <v>0</v>
      </c>
      <c r="K554" s="8">
        <v>0</v>
      </c>
      <c r="L554" s="8">
        <v>0</v>
      </c>
      <c r="M554" s="8">
        <f t="shared" si="445"/>
        <v>0</v>
      </c>
      <c r="N554" s="8">
        <v>0</v>
      </c>
      <c r="O554" s="8">
        <v>0</v>
      </c>
      <c r="P554" s="8">
        <f t="shared" si="446"/>
        <v>0</v>
      </c>
      <c r="Q554" s="8">
        <v>0</v>
      </c>
      <c r="R554" s="8">
        <v>0</v>
      </c>
      <c r="S554" s="8">
        <f t="shared" si="447"/>
        <v>0</v>
      </c>
      <c r="T554" s="8">
        <v>0</v>
      </c>
      <c r="U554" s="8">
        <v>0</v>
      </c>
      <c r="V554" s="8">
        <f t="shared" si="448"/>
        <v>0</v>
      </c>
      <c r="W554" s="8">
        <v>0</v>
      </c>
      <c r="X554" s="8">
        <v>0</v>
      </c>
      <c r="Y554" s="8">
        <f t="shared" si="449"/>
        <v>0</v>
      </c>
      <c r="Z554" s="8">
        <v>0</v>
      </c>
      <c r="AA554" s="8">
        <v>0</v>
      </c>
      <c r="AB554" s="8">
        <f t="shared" si="450"/>
        <v>0</v>
      </c>
      <c r="AC554" s="8">
        <v>0</v>
      </c>
      <c r="AD554" s="8">
        <v>0</v>
      </c>
      <c r="AE554" s="8">
        <f t="shared" si="451"/>
        <v>0</v>
      </c>
      <c r="AF554" s="8">
        <v>0</v>
      </c>
      <c r="AG554" s="8">
        <v>0</v>
      </c>
      <c r="AH554" s="8">
        <f t="shared" si="452"/>
        <v>0</v>
      </c>
      <c r="AI554" s="8">
        <v>0</v>
      </c>
      <c r="AJ554" s="8">
        <v>0</v>
      </c>
      <c r="AK554" s="8">
        <f t="shared" si="453"/>
        <v>0</v>
      </c>
      <c r="AL554" s="8">
        <v>0</v>
      </c>
      <c r="AM554" s="8">
        <v>0</v>
      </c>
      <c r="AN554" s="8">
        <f t="shared" si="454"/>
        <v>0</v>
      </c>
    </row>
    <row r="555" spans="1:40" ht="15" x14ac:dyDescent="0.25">
      <c r="A555" s="11" t="s">
        <v>63</v>
      </c>
      <c r="B555" s="8">
        <v>-0.96116421546795772</v>
      </c>
      <c r="C555" s="8">
        <v>-0.96116421546795772</v>
      </c>
      <c r="D555" s="8">
        <f t="shared" si="442"/>
        <v>0</v>
      </c>
      <c r="E555" s="8">
        <v>-0.56035796139552962</v>
      </c>
      <c r="F555" s="8">
        <v>-0.56035796139552962</v>
      </c>
      <c r="G555" s="8">
        <f t="shared" si="443"/>
        <v>0</v>
      </c>
      <c r="H555" s="8">
        <v>-0.32668823895662558</v>
      </c>
      <c r="I555" s="8">
        <v>-0.32668823895662558</v>
      </c>
      <c r="J555" s="8">
        <f t="shared" si="444"/>
        <v>0</v>
      </c>
      <c r="K555" s="8">
        <v>-0.19045897948302581</v>
      </c>
      <c r="L555" s="8">
        <v>-0.19045897948302581</v>
      </c>
      <c r="M555" s="8">
        <f t="shared" si="445"/>
        <v>0</v>
      </c>
      <c r="N555" s="8">
        <v>-0.11103743122669259</v>
      </c>
      <c r="O555" s="8">
        <v>-0.11103743122669259</v>
      </c>
      <c r="P555" s="8">
        <f t="shared" si="446"/>
        <v>0</v>
      </c>
      <c r="Q555" s="8">
        <v>-6.4734732732941655E-2</v>
      </c>
      <c r="R555" s="8">
        <v>-6.4734732732941655E-2</v>
      </c>
      <c r="S555" s="8">
        <f t="shared" si="447"/>
        <v>0</v>
      </c>
      <c r="T555" s="8">
        <v>-3.7740296904473059E-2</v>
      </c>
      <c r="U555" s="8">
        <v>-3.7740296904473059E-2</v>
      </c>
      <c r="V555" s="8">
        <f t="shared" si="448"/>
        <v>0</v>
      </c>
      <c r="W555" s="8">
        <v>-2.2002562616791E-2</v>
      </c>
      <c r="X555" s="8">
        <v>-2.2002562616791E-2</v>
      </c>
      <c r="Y555" s="8">
        <f t="shared" si="449"/>
        <v>0</v>
      </c>
      <c r="Z555" s="8">
        <v>-1.2827476236638477E-2</v>
      </c>
      <c r="AA555" s="8">
        <v>-1.2827476236638477E-2</v>
      </c>
      <c r="AB555" s="8">
        <f t="shared" si="450"/>
        <v>0</v>
      </c>
      <c r="AC555" s="8">
        <v>-7.4784082866763378E-3</v>
      </c>
      <c r="AD555" s="8">
        <v>-7.4784082866763378E-3</v>
      </c>
      <c r="AE555" s="8">
        <f t="shared" si="451"/>
        <v>0</v>
      </c>
      <c r="AF555" s="8">
        <v>-4.3599059916781605E-3</v>
      </c>
      <c r="AG555" s="8">
        <v>-4.3599059916781605E-3</v>
      </c>
      <c r="AH555" s="8">
        <f t="shared" si="452"/>
        <v>0</v>
      </c>
      <c r="AI555" s="8">
        <v>-2.5418216721514782E-3</v>
      </c>
      <c r="AJ555" s="8">
        <v>-2.5418216721514782E-3</v>
      </c>
      <c r="AK555" s="8">
        <f t="shared" si="453"/>
        <v>0</v>
      </c>
      <c r="AL555" s="8">
        <v>-2.3013920309711811</v>
      </c>
      <c r="AM555" s="8">
        <v>-2.3013920309711811</v>
      </c>
      <c r="AN555" s="8">
        <f t="shared" si="454"/>
        <v>0</v>
      </c>
    </row>
    <row r="556" spans="1:40" x14ac:dyDescent="0.3">
      <c r="A556" s="11" t="s">
        <v>53</v>
      </c>
      <c r="B556" s="8">
        <v>-7544.1262185223559</v>
      </c>
      <c r="C556" s="8">
        <v>-7544.1262185223559</v>
      </c>
      <c r="D556" s="8">
        <f t="shared" si="442"/>
        <v>0</v>
      </c>
      <c r="E556" s="8">
        <v>-7544.6865764837512</v>
      </c>
      <c r="F556" s="8">
        <v>-7544.6865764837512</v>
      </c>
      <c r="G556" s="8">
        <f t="shared" si="443"/>
        <v>0</v>
      </c>
      <c r="H556" s="8">
        <v>-7545.0132647227074</v>
      </c>
      <c r="I556" s="8">
        <v>-7545.0132647227074</v>
      </c>
      <c r="J556" s="8">
        <f t="shared" si="444"/>
        <v>0</v>
      </c>
      <c r="K556" s="8">
        <v>-7545.2037237021905</v>
      </c>
      <c r="L556" s="8">
        <v>-7545.2037237021905</v>
      </c>
      <c r="M556" s="8">
        <f t="shared" si="445"/>
        <v>0</v>
      </c>
      <c r="N556" s="8">
        <v>-7545.3147611334171</v>
      </c>
      <c r="O556" s="8">
        <v>-7545.3147611334171</v>
      </c>
      <c r="P556" s="8">
        <f t="shared" si="446"/>
        <v>0</v>
      </c>
      <c r="Q556" s="8">
        <v>-7545.3794958661501</v>
      </c>
      <c r="R556" s="8">
        <v>-7545.3794958661501</v>
      </c>
      <c r="S556" s="8">
        <f t="shared" si="447"/>
        <v>0</v>
      </c>
      <c r="T556" s="8">
        <v>-7545.4172361630544</v>
      </c>
      <c r="U556" s="8">
        <v>-7545.4172361630544</v>
      </c>
      <c r="V556" s="8">
        <f t="shared" si="448"/>
        <v>0</v>
      </c>
      <c r="W556" s="8">
        <v>-7545.4392387256712</v>
      </c>
      <c r="X556" s="8">
        <v>-7545.4392387256712</v>
      </c>
      <c r="Y556" s="8">
        <f t="shared" si="449"/>
        <v>0</v>
      </c>
      <c r="Z556" s="8">
        <v>-7545.4520662019077</v>
      </c>
      <c r="AA556" s="8">
        <v>-7545.4520662019077</v>
      </c>
      <c r="AB556" s="8">
        <f t="shared" si="450"/>
        <v>0</v>
      </c>
      <c r="AC556" s="8">
        <v>-7545.4595446101939</v>
      </c>
      <c r="AD556" s="8">
        <v>-7545.4595446101939</v>
      </c>
      <c r="AE556" s="8">
        <f t="shared" si="451"/>
        <v>0</v>
      </c>
      <c r="AF556" s="8">
        <v>-7545.4639045161857</v>
      </c>
      <c r="AG556" s="8">
        <v>-7545.4639045161857</v>
      </c>
      <c r="AH556" s="8">
        <f t="shared" si="452"/>
        <v>0</v>
      </c>
      <c r="AI556" s="8">
        <v>-7545.4664463378576</v>
      </c>
      <c r="AJ556" s="8">
        <v>-7545.4664463378576</v>
      </c>
      <c r="AK556" s="8">
        <f t="shared" si="453"/>
        <v>0</v>
      </c>
      <c r="AL556" s="8">
        <v>-7545.4664463378576</v>
      </c>
      <c r="AM556" s="8">
        <v>-7545.4664463378576</v>
      </c>
      <c r="AN556" s="8">
        <f t="shared" si="454"/>
        <v>0</v>
      </c>
    </row>
    <row r="557" spans="1:40" x14ac:dyDescent="0.3">
      <c r="A557" s="11" t="s">
        <v>52</v>
      </c>
      <c r="B557" s="8">
        <v>-101136387.72605912</v>
      </c>
      <c r="C557" s="8">
        <v>-101136387.72605912</v>
      </c>
      <c r="D557" s="8">
        <f t="shared" si="442"/>
        <v>0</v>
      </c>
      <c r="E557" s="8">
        <v>-101136387.72768779</v>
      </c>
      <c r="F557" s="8">
        <v>-101136387.72768779</v>
      </c>
      <c r="G557" s="8">
        <f t="shared" si="443"/>
        <v>0</v>
      </c>
      <c r="H557" s="8">
        <v>-101136387.72931649</v>
      </c>
      <c r="I557" s="8">
        <v>-101136387.72931649</v>
      </c>
      <c r="J557" s="8">
        <f t="shared" si="444"/>
        <v>0</v>
      </c>
      <c r="K557" s="8">
        <v>-101136387.7309452</v>
      </c>
      <c r="L557" s="8">
        <v>-101136387.7309452</v>
      </c>
      <c r="M557" s="8">
        <f t="shared" si="445"/>
        <v>0</v>
      </c>
      <c r="N557" s="8">
        <v>-101136387.73257388</v>
      </c>
      <c r="O557" s="8">
        <v>-101136387.73257388</v>
      </c>
      <c r="P557" s="8">
        <f t="shared" si="446"/>
        <v>0</v>
      </c>
      <c r="Q557" s="8">
        <v>-101136387.73420256</v>
      </c>
      <c r="R557" s="8">
        <v>-101136387.73420256</v>
      </c>
      <c r="S557" s="8">
        <f t="shared" si="447"/>
        <v>0</v>
      </c>
      <c r="T557" s="8">
        <v>-101136387.73583128</v>
      </c>
      <c r="U557" s="8">
        <v>-101136387.73583128</v>
      </c>
      <c r="V557" s="8">
        <f t="shared" si="448"/>
        <v>0</v>
      </c>
      <c r="W557" s="8">
        <v>-101136387.73745996</v>
      </c>
      <c r="X557" s="8">
        <v>-101136387.73745996</v>
      </c>
      <c r="Y557" s="8">
        <f t="shared" si="449"/>
        <v>0</v>
      </c>
      <c r="Z557" s="8">
        <v>-101136387.73908865</v>
      </c>
      <c r="AA557" s="8">
        <v>-101136387.73908865</v>
      </c>
      <c r="AB557" s="8">
        <f t="shared" si="450"/>
        <v>0</v>
      </c>
      <c r="AC557" s="8">
        <v>-101136387.74071737</v>
      </c>
      <c r="AD557" s="8">
        <v>-101136387.74071737</v>
      </c>
      <c r="AE557" s="8">
        <f t="shared" si="451"/>
        <v>0</v>
      </c>
      <c r="AF557" s="8">
        <v>-101136387.74234605</v>
      </c>
      <c r="AG557" s="8">
        <v>-101136387.74234605</v>
      </c>
      <c r="AH557" s="8">
        <f t="shared" si="452"/>
        <v>0</v>
      </c>
      <c r="AI557" s="8">
        <v>-101136387.74397473</v>
      </c>
      <c r="AJ557" s="8">
        <v>-101136387.74397473</v>
      </c>
      <c r="AK557" s="8">
        <f t="shared" si="453"/>
        <v>0</v>
      </c>
      <c r="AL557" s="8">
        <v>-101136387.74397473</v>
      </c>
      <c r="AM557" s="8">
        <v>-101136387.74397473</v>
      </c>
      <c r="AN557" s="8">
        <f t="shared" si="454"/>
        <v>0</v>
      </c>
    </row>
    <row r="558" spans="1:40" x14ac:dyDescent="0.3">
      <c r="A558" s="11" t="s">
        <v>62</v>
      </c>
      <c r="B558" s="8">
        <v>0</v>
      </c>
      <c r="C558" s="8">
        <v>0</v>
      </c>
      <c r="D558" s="8">
        <f t="shared" si="442"/>
        <v>0</v>
      </c>
      <c r="E558" s="8">
        <v>0</v>
      </c>
      <c r="F558" s="8">
        <v>0</v>
      </c>
      <c r="G558" s="8">
        <f t="shared" si="443"/>
        <v>0</v>
      </c>
      <c r="H558" s="8">
        <v>0</v>
      </c>
      <c r="I558" s="8">
        <v>0</v>
      </c>
      <c r="J558" s="8">
        <f t="shared" si="444"/>
        <v>0</v>
      </c>
      <c r="K558" s="8">
        <v>0</v>
      </c>
      <c r="L558" s="8">
        <v>0</v>
      </c>
      <c r="M558" s="8">
        <f t="shared" si="445"/>
        <v>0</v>
      </c>
      <c r="N558" s="8">
        <v>0</v>
      </c>
      <c r="O558" s="8">
        <v>0</v>
      </c>
      <c r="P558" s="8">
        <f t="shared" si="446"/>
        <v>0</v>
      </c>
      <c r="Q558" s="8">
        <v>0</v>
      </c>
      <c r="R558" s="8">
        <v>0</v>
      </c>
      <c r="S558" s="8">
        <f t="shared" si="447"/>
        <v>0</v>
      </c>
      <c r="T558" s="8">
        <v>0</v>
      </c>
      <c r="U558" s="8">
        <v>0</v>
      </c>
      <c r="V558" s="8">
        <f t="shared" si="448"/>
        <v>0</v>
      </c>
      <c r="W558" s="8">
        <v>0</v>
      </c>
      <c r="X558" s="8">
        <v>0</v>
      </c>
      <c r="Y558" s="8">
        <f t="shared" si="449"/>
        <v>0</v>
      </c>
      <c r="Z558" s="8">
        <v>0</v>
      </c>
      <c r="AA558" s="8">
        <v>0</v>
      </c>
      <c r="AB558" s="8">
        <f t="shared" si="450"/>
        <v>0</v>
      </c>
      <c r="AC558" s="8">
        <v>0</v>
      </c>
      <c r="AD558" s="8">
        <v>0</v>
      </c>
      <c r="AE558" s="8">
        <f t="shared" si="451"/>
        <v>0</v>
      </c>
      <c r="AF558" s="8">
        <v>0</v>
      </c>
      <c r="AG558" s="8">
        <v>0</v>
      </c>
      <c r="AH558" s="8">
        <f t="shared" si="452"/>
        <v>0</v>
      </c>
      <c r="AI558" s="8">
        <v>0</v>
      </c>
      <c r="AJ558" s="8">
        <v>0</v>
      </c>
      <c r="AK558" s="8">
        <f t="shared" si="453"/>
        <v>0</v>
      </c>
      <c r="AL558" s="8">
        <v>0</v>
      </c>
      <c r="AM558" s="8">
        <v>0</v>
      </c>
      <c r="AN558" s="8">
        <f t="shared" si="454"/>
        <v>0</v>
      </c>
    </row>
    <row r="559" spans="1:40" x14ac:dyDescent="0.3">
      <c r="A559" s="11" t="s">
        <v>61</v>
      </c>
      <c r="B559" s="8">
        <v>0</v>
      </c>
      <c r="C559" s="8">
        <v>0</v>
      </c>
      <c r="D559" s="8">
        <f t="shared" si="442"/>
        <v>0</v>
      </c>
      <c r="E559" s="8">
        <v>0</v>
      </c>
      <c r="F559" s="8">
        <v>0</v>
      </c>
      <c r="G559" s="8">
        <f t="shared" si="443"/>
        <v>0</v>
      </c>
      <c r="H559" s="8">
        <v>0</v>
      </c>
      <c r="I559" s="8">
        <v>0</v>
      </c>
      <c r="J559" s="8">
        <f t="shared" si="444"/>
        <v>0</v>
      </c>
      <c r="K559" s="8">
        <v>0</v>
      </c>
      <c r="L559" s="8">
        <v>0</v>
      </c>
      <c r="M559" s="8">
        <f t="shared" si="445"/>
        <v>0</v>
      </c>
      <c r="N559" s="8">
        <v>0</v>
      </c>
      <c r="O559" s="8">
        <v>0</v>
      </c>
      <c r="P559" s="8">
        <f t="shared" si="446"/>
        <v>0</v>
      </c>
      <c r="Q559" s="8">
        <v>0</v>
      </c>
      <c r="R559" s="8">
        <v>0</v>
      </c>
      <c r="S559" s="8">
        <f t="shared" si="447"/>
        <v>0</v>
      </c>
      <c r="T559" s="8">
        <v>0</v>
      </c>
      <c r="U559" s="8">
        <v>0</v>
      </c>
      <c r="V559" s="8">
        <f t="shared" si="448"/>
        <v>0</v>
      </c>
      <c r="W559" s="8">
        <v>0</v>
      </c>
      <c r="X559" s="8">
        <v>0</v>
      </c>
      <c r="Y559" s="8">
        <f t="shared" si="449"/>
        <v>0</v>
      </c>
      <c r="Z559" s="8">
        <v>0</v>
      </c>
      <c r="AA559" s="8">
        <v>0</v>
      </c>
      <c r="AB559" s="8">
        <f t="shared" si="450"/>
        <v>0</v>
      </c>
      <c r="AC559" s="8">
        <v>0</v>
      </c>
      <c r="AD559" s="8">
        <v>0</v>
      </c>
      <c r="AE559" s="8">
        <f t="shared" si="451"/>
        <v>0</v>
      </c>
      <c r="AF559" s="8">
        <v>0</v>
      </c>
      <c r="AG559" s="8">
        <v>0</v>
      </c>
      <c r="AH559" s="8">
        <f t="shared" si="452"/>
        <v>0</v>
      </c>
      <c r="AI559" s="8">
        <v>0</v>
      </c>
      <c r="AJ559" s="8">
        <v>0</v>
      </c>
      <c r="AK559" s="8">
        <f t="shared" si="453"/>
        <v>0</v>
      </c>
      <c r="AL559" s="8">
        <v>0</v>
      </c>
      <c r="AM559" s="8">
        <v>0</v>
      </c>
      <c r="AN559" s="8">
        <f t="shared" si="454"/>
        <v>0</v>
      </c>
    </row>
    <row r="561" spans="1:40" x14ac:dyDescent="0.3">
      <c r="A561" s="10" t="s">
        <v>116</v>
      </c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</row>
    <row r="562" spans="1:40" x14ac:dyDescent="0.3">
      <c r="A562" s="11" t="s">
        <v>54</v>
      </c>
      <c r="B562" s="8">
        <v>3.6000000000000003E-3</v>
      </c>
      <c r="C562" s="8">
        <v>2.7500000000000003E-3</v>
      </c>
      <c r="D562" s="8">
        <f>B562 - C562</f>
        <v>8.5000000000000006E-4</v>
      </c>
      <c r="E562" s="8">
        <v>3.6000000000000003E-3</v>
      </c>
      <c r="F562" s="8">
        <v>2.7500000000000003E-3</v>
      </c>
      <c r="G562" s="8">
        <f>E562 - F562</f>
        <v>8.5000000000000006E-4</v>
      </c>
      <c r="H562" s="8">
        <v>3.6000000000000003E-3</v>
      </c>
      <c r="I562" s="8">
        <v>2.7500000000000003E-3</v>
      </c>
      <c r="J562" s="8">
        <f>H562 - I562</f>
        <v>8.5000000000000006E-4</v>
      </c>
      <c r="K562" s="8">
        <v>3.6000000000000003E-3</v>
      </c>
      <c r="L562" s="8">
        <v>2.7500000000000003E-3</v>
      </c>
      <c r="M562" s="8">
        <f>K562 - L562</f>
        <v>8.5000000000000006E-4</v>
      </c>
      <c r="N562" s="8">
        <v>3.6000000000000003E-3</v>
      </c>
      <c r="O562" s="8">
        <v>2.7500000000000003E-3</v>
      </c>
      <c r="P562" s="8">
        <f>N562 - O562</f>
        <v>8.5000000000000006E-4</v>
      </c>
      <c r="Q562" s="8">
        <v>3.6000000000000003E-3</v>
      </c>
      <c r="R562" s="8">
        <v>2.7500000000000003E-3</v>
      </c>
      <c r="S562" s="8">
        <f>Q562 - R562</f>
        <v>8.5000000000000006E-4</v>
      </c>
      <c r="T562" s="8">
        <v>3.6000000000000003E-3</v>
      </c>
      <c r="U562" s="8">
        <v>2.7500000000000003E-3</v>
      </c>
      <c r="V562" s="8">
        <f>T562 - U562</f>
        <v>8.5000000000000006E-4</v>
      </c>
      <c r="W562" s="8">
        <v>3.6000000000000003E-3</v>
      </c>
      <c r="X562" s="8">
        <v>2.7500000000000003E-3</v>
      </c>
      <c r="Y562" s="8">
        <f>W562 - X562</f>
        <v>8.5000000000000006E-4</v>
      </c>
      <c r="Z562" s="8">
        <v>3.6000000000000003E-3</v>
      </c>
      <c r="AA562" s="8">
        <v>2.7500000000000003E-3</v>
      </c>
      <c r="AB562" s="8">
        <f>Z562 - AA562</f>
        <v>8.5000000000000006E-4</v>
      </c>
      <c r="AC562" s="8">
        <v>3.6000000000000003E-3</v>
      </c>
      <c r="AD562" s="8">
        <v>2.7500000000000003E-3</v>
      </c>
      <c r="AE562" s="8">
        <f>AC562 - AD562</f>
        <v>8.5000000000000006E-4</v>
      </c>
      <c r="AF562" s="8">
        <v>3.6000000000000003E-3</v>
      </c>
      <c r="AG562" s="8">
        <v>2.7500000000000003E-3</v>
      </c>
      <c r="AH562" s="8">
        <f>AF562 - AG562</f>
        <v>8.5000000000000006E-4</v>
      </c>
      <c r="AI562" s="8">
        <v>3.6000000000000003E-3</v>
      </c>
      <c r="AJ562" s="8">
        <v>2.7500000000000003E-3</v>
      </c>
      <c r="AK562" s="8">
        <f>AI562 - AJ562</f>
        <v>8.5000000000000006E-4</v>
      </c>
      <c r="AL562" s="8">
        <v>3.6000000000000003E-3</v>
      </c>
      <c r="AM562" s="8">
        <v>2.7500000000000003E-3</v>
      </c>
      <c r="AN562" s="8">
        <f>AL562 - AM562</f>
        <v>8.5000000000000006E-4</v>
      </c>
    </row>
    <row r="564" spans="1:40" x14ac:dyDescent="0.3">
      <c r="A564" s="10" t="s">
        <v>88</v>
      </c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</row>
    <row r="565" spans="1:40" x14ac:dyDescent="0.3">
      <c r="A565" s="11" t="s">
        <v>54</v>
      </c>
      <c r="B565" s="8">
        <v>3.3541666666666664E-2</v>
      </c>
      <c r="C565" s="8">
        <v>3.1911666666666665E-2</v>
      </c>
      <c r="D565" s="8">
        <f t="shared" ref="D565:D573" si="455">B565 - C565</f>
        <v>1.6299999999999995E-3</v>
      </c>
      <c r="E565" s="8">
        <v>3.3541666666666664E-2</v>
      </c>
      <c r="F565" s="8">
        <v>3.1911666666666665E-2</v>
      </c>
      <c r="G565" s="8">
        <f t="shared" ref="G565:G573" si="456">E565 - F565</f>
        <v>1.6299999999999995E-3</v>
      </c>
      <c r="H565" s="8">
        <v>3.3541666666666664E-2</v>
      </c>
      <c r="I565" s="8">
        <v>3.1911666666666665E-2</v>
      </c>
      <c r="J565" s="8">
        <f t="shared" ref="J565:J573" si="457">H565 - I565</f>
        <v>1.6299999999999995E-3</v>
      </c>
      <c r="K565" s="8">
        <v>3.3541666666666664E-2</v>
      </c>
      <c r="L565" s="8">
        <v>3.1911666666666665E-2</v>
      </c>
      <c r="M565" s="8">
        <f t="shared" ref="M565:M573" si="458">K565 - L565</f>
        <v>1.6299999999999995E-3</v>
      </c>
      <c r="N565" s="8">
        <v>3.3541666666666664E-2</v>
      </c>
      <c r="O565" s="8">
        <v>3.1911666666666665E-2</v>
      </c>
      <c r="P565" s="8">
        <f t="shared" ref="P565:P573" si="459">N565 - O565</f>
        <v>1.6299999999999995E-3</v>
      </c>
      <c r="Q565" s="8">
        <v>3.3541666666666664E-2</v>
      </c>
      <c r="R565" s="8">
        <v>3.1911666666666665E-2</v>
      </c>
      <c r="S565" s="8">
        <f t="shared" ref="S565:S573" si="460">Q565 - R565</f>
        <v>1.6299999999999995E-3</v>
      </c>
      <c r="T565" s="8">
        <v>3.3541666666666664E-2</v>
      </c>
      <c r="U565" s="8">
        <v>3.1911666666666665E-2</v>
      </c>
      <c r="V565" s="8">
        <f t="shared" ref="V565:V573" si="461">T565 - U565</f>
        <v>1.6299999999999995E-3</v>
      </c>
      <c r="W565" s="8">
        <v>3.3541666666666664E-2</v>
      </c>
      <c r="X565" s="8">
        <v>3.1911666666666665E-2</v>
      </c>
      <c r="Y565" s="8">
        <f t="shared" ref="Y565:Y573" si="462">W565 - X565</f>
        <v>1.6299999999999995E-3</v>
      </c>
      <c r="Z565" s="8">
        <v>3.3541666666666664E-2</v>
      </c>
      <c r="AA565" s="8">
        <v>3.1911666666666665E-2</v>
      </c>
      <c r="AB565" s="8">
        <f t="shared" ref="AB565:AB573" si="463">Z565 - AA565</f>
        <v>1.6299999999999995E-3</v>
      </c>
      <c r="AC565" s="8">
        <v>3.3541666666666664E-2</v>
      </c>
      <c r="AD565" s="8">
        <v>3.1911666666666665E-2</v>
      </c>
      <c r="AE565" s="8">
        <f t="shared" ref="AE565:AE573" si="464">AC565 - AD565</f>
        <v>1.6299999999999995E-3</v>
      </c>
      <c r="AF565" s="8">
        <v>3.3541666666666664E-2</v>
      </c>
      <c r="AG565" s="8">
        <v>3.1911666666666665E-2</v>
      </c>
      <c r="AH565" s="8">
        <f t="shared" ref="AH565:AH573" si="465">AF565 - AG565</f>
        <v>1.6299999999999995E-3</v>
      </c>
      <c r="AI565" s="8">
        <v>3.3541666666666664E-2</v>
      </c>
      <c r="AJ565" s="8">
        <v>3.1911666666666665E-2</v>
      </c>
      <c r="AK565" s="8">
        <f t="shared" ref="AK565:AK573" si="466">AI565 - AJ565</f>
        <v>1.6299999999999995E-3</v>
      </c>
      <c r="AL565" s="8">
        <v>3.3541666666666664E-2</v>
      </c>
      <c r="AM565" s="8">
        <v>3.1911666666666665E-2</v>
      </c>
      <c r="AN565" s="8">
        <f t="shared" ref="AN565:AN573" si="467">AL565 - AM565</f>
        <v>1.6299999999999995E-3</v>
      </c>
    </row>
    <row r="566" spans="1:40" x14ac:dyDescent="0.3">
      <c r="A566" s="11" t="s">
        <v>16</v>
      </c>
      <c r="B566" s="8">
        <v>1692083.5657798455</v>
      </c>
      <c r="C566" s="8">
        <v>1521043.5071124183</v>
      </c>
      <c r="D566" s="8">
        <f t="shared" si="455"/>
        <v>171040.05866742716</v>
      </c>
      <c r="E566" s="8">
        <v>1691327.693072512</v>
      </c>
      <c r="F566" s="8">
        <v>1520382.9485290849</v>
      </c>
      <c r="G566" s="8">
        <f t="shared" si="456"/>
        <v>170944.74454342714</v>
      </c>
      <c r="H566" s="8">
        <v>1690571.8203651789</v>
      </c>
      <c r="I566" s="8">
        <v>1519722.3899457518</v>
      </c>
      <c r="J566" s="8">
        <f t="shared" si="457"/>
        <v>170849.43041942711</v>
      </c>
      <c r="K566" s="8">
        <v>1689815.9476578454</v>
      </c>
      <c r="L566" s="8">
        <v>1519061.8313624184</v>
      </c>
      <c r="M566" s="8">
        <f t="shared" si="458"/>
        <v>170754.11629542708</v>
      </c>
      <c r="N566" s="8">
        <v>1689060.0749505125</v>
      </c>
      <c r="O566" s="8">
        <v>1518401.272779085</v>
      </c>
      <c r="P566" s="8">
        <f t="shared" si="459"/>
        <v>170658.80217142752</v>
      </c>
      <c r="Q566" s="8">
        <v>1688304.2022431791</v>
      </c>
      <c r="R566" s="8">
        <v>1517740.7141957518</v>
      </c>
      <c r="S566" s="8">
        <f t="shared" si="460"/>
        <v>170563.48804742726</v>
      </c>
      <c r="T566" s="8">
        <v>1687548.3295358459</v>
      </c>
      <c r="U566" s="8">
        <v>1517080.1556124187</v>
      </c>
      <c r="V566" s="8">
        <f t="shared" si="461"/>
        <v>170468.17392342724</v>
      </c>
      <c r="W566" s="8">
        <v>1686792.4568285125</v>
      </c>
      <c r="X566" s="8">
        <v>1516419.5970290855</v>
      </c>
      <c r="Y566" s="8">
        <f t="shared" si="462"/>
        <v>170372.85979942698</v>
      </c>
      <c r="Z566" s="8">
        <v>1686036.5841211793</v>
      </c>
      <c r="AA566" s="8">
        <v>1515759.0384457521</v>
      </c>
      <c r="AB566" s="8">
        <f t="shared" si="463"/>
        <v>170277.54567542719</v>
      </c>
      <c r="AC566" s="8">
        <v>1685280.7114138461</v>
      </c>
      <c r="AD566" s="8">
        <v>1515098.4798624187</v>
      </c>
      <c r="AE566" s="8">
        <f t="shared" si="464"/>
        <v>170182.23155142739</v>
      </c>
      <c r="AF566" s="8">
        <v>1684524.8387065127</v>
      </c>
      <c r="AG566" s="8">
        <v>1514437.9212790856</v>
      </c>
      <c r="AH566" s="8">
        <f t="shared" si="465"/>
        <v>170086.91742742714</v>
      </c>
      <c r="AI566" s="8">
        <v>1683768.9659991798</v>
      </c>
      <c r="AJ566" s="8">
        <v>1513777.3626957524</v>
      </c>
      <c r="AK566" s="8">
        <f t="shared" si="466"/>
        <v>169991.60330342734</v>
      </c>
      <c r="AL566" s="8">
        <v>20255115.190674148</v>
      </c>
      <c r="AM566" s="8">
        <v>18208925.218849022</v>
      </c>
      <c r="AN566" s="8">
        <f t="shared" si="467"/>
        <v>2046189.9718251266</v>
      </c>
    </row>
    <row r="567" spans="1:40" x14ac:dyDescent="0.3">
      <c r="A567" s="11" t="s">
        <v>93</v>
      </c>
      <c r="B567" s="8">
        <v>45418</v>
      </c>
      <c r="C567" s="8">
        <v>45418</v>
      </c>
      <c r="D567" s="8">
        <f t="shared" si="455"/>
        <v>0</v>
      </c>
      <c r="E567" s="8">
        <v>45418</v>
      </c>
      <c r="F567" s="8">
        <v>45418</v>
      </c>
      <c r="G567" s="8">
        <f t="shared" si="456"/>
        <v>0</v>
      </c>
      <c r="H567" s="8">
        <v>45418</v>
      </c>
      <c r="I567" s="8">
        <v>45418</v>
      </c>
      <c r="J567" s="8">
        <f t="shared" si="457"/>
        <v>0</v>
      </c>
      <c r="K567" s="8">
        <v>45418</v>
      </c>
      <c r="L567" s="8">
        <v>45418</v>
      </c>
      <c r="M567" s="8">
        <f t="shared" si="458"/>
        <v>0</v>
      </c>
      <c r="N567" s="8">
        <v>45418</v>
      </c>
      <c r="O567" s="8">
        <v>45418</v>
      </c>
      <c r="P567" s="8">
        <f t="shared" si="459"/>
        <v>0</v>
      </c>
      <c r="Q567" s="8">
        <v>45418</v>
      </c>
      <c r="R567" s="8">
        <v>45418</v>
      </c>
      <c r="S567" s="8">
        <f t="shared" si="460"/>
        <v>0</v>
      </c>
      <c r="T567" s="8">
        <v>45418</v>
      </c>
      <c r="U567" s="8">
        <v>45418</v>
      </c>
      <c r="V567" s="8">
        <f t="shared" si="461"/>
        <v>0</v>
      </c>
      <c r="W567" s="8">
        <v>45418</v>
      </c>
      <c r="X567" s="8">
        <v>45418</v>
      </c>
      <c r="Y567" s="8">
        <f t="shared" si="462"/>
        <v>0</v>
      </c>
      <c r="Z567" s="8">
        <v>45418</v>
      </c>
      <c r="AA567" s="8">
        <v>45418</v>
      </c>
      <c r="AB567" s="8">
        <f t="shared" si="463"/>
        <v>0</v>
      </c>
      <c r="AC567" s="8">
        <v>45418</v>
      </c>
      <c r="AD567" s="8">
        <v>45418</v>
      </c>
      <c r="AE567" s="8">
        <f t="shared" si="464"/>
        <v>0</v>
      </c>
      <c r="AF567" s="8">
        <v>45418</v>
      </c>
      <c r="AG567" s="8">
        <v>45418</v>
      </c>
      <c r="AH567" s="8">
        <f t="shared" si="465"/>
        <v>0</v>
      </c>
      <c r="AI567" s="8">
        <v>45418</v>
      </c>
      <c r="AJ567" s="8">
        <v>45418</v>
      </c>
      <c r="AK567" s="8">
        <f t="shared" si="466"/>
        <v>0</v>
      </c>
      <c r="AL567" s="8">
        <v>545016</v>
      </c>
      <c r="AM567" s="8">
        <v>545016</v>
      </c>
      <c r="AN567" s="8">
        <f t="shared" si="467"/>
        <v>0</v>
      </c>
    </row>
    <row r="568" spans="1:40" x14ac:dyDescent="0.3">
      <c r="A568" s="11" t="s">
        <v>92</v>
      </c>
      <c r="B568" s="8">
        <v>0</v>
      </c>
      <c r="C568" s="8">
        <v>0</v>
      </c>
      <c r="D568" s="8">
        <f t="shared" si="455"/>
        <v>0</v>
      </c>
      <c r="E568" s="8">
        <v>0</v>
      </c>
      <c r="F568" s="8">
        <v>0</v>
      </c>
      <c r="G568" s="8">
        <f t="shared" si="456"/>
        <v>0</v>
      </c>
      <c r="H568" s="8">
        <v>0</v>
      </c>
      <c r="I568" s="8">
        <v>0</v>
      </c>
      <c r="J568" s="8">
        <f t="shared" si="457"/>
        <v>0</v>
      </c>
      <c r="K568" s="8">
        <v>0</v>
      </c>
      <c r="L568" s="8">
        <v>0</v>
      </c>
      <c r="M568" s="8">
        <f t="shared" si="458"/>
        <v>0</v>
      </c>
      <c r="N568" s="8">
        <v>0</v>
      </c>
      <c r="O568" s="8">
        <v>0</v>
      </c>
      <c r="P568" s="8">
        <f t="shared" si="459"/>
        <v>0</v>
      </c>
      <c r="Q568" s="8">
        <v>0</v>
      </c>
      <c r="R568" s="8">
        <v>0</v>
      </c>
      <c r="S568" s="8">
        <f t="shared" si="460"/>
        <v>0</v>
      </c>
      <c r="T568" s="8">
        <v>0</v>
      </c>
      <c r="U568" s="8">
        <v>0</v>
      </c>
      <c r="V568" s="8">
        <f t="shared" si="461"/>
        <v>0</v>
      </c>
      <c r="W568" s="8">
        <v>0</v>
      </c>
      <c r="X568" s="8">
        <v>0</v>
      </c>
      <c r="Y568" s="8">
        <f t="shared" si="462"/>
        <v>0</v>
      </c>
      <c r="Z568" s="8">
        <v>0</v>
      </c>
      <c r="AA568" s="8">
        <v>0</v>
      </c>
      <c r="AB568" s="8">
        <f t="shared" si="463"/>
        <v>0</v>
      </c>
      <c r="AC568" s="8">
        <v>0</v>
      </c>
      <c r="AD568" s="8">
        <v>0</v>
      </c>
      <c r="AE568" s="8">
        <f t="shared" si="464"/>
        <v>0</v>
      </c>
      <c r="AF568" s="8">
        <v>0</v>
      </c>
      <c r="AG568" s="8">
        <v>0</v>
      </c>
      <c r="AH568" s="8">
        <f t="shared" si="465"/>
        <v>0</v>
      </c>
      <c r="AI568" s="8">
        <v>0</v>
      </c>
      <c r="AJ568" s="8">
        <v>0</v>
      </c>
      <c r="AK568" s="8">
        <f t="shared" si="466"/>
        <v>0</v>
      </c>
      <c r="AL568" s="8">
        <v>0</v>
      </c>
      <c r="AM568" s="8">
        <v>0</v>
      </c>
      <c r="AN568" s="8">
        <f t="shared" si="467"/>
        <v>0</v>
      </c>
    </row>
    <row r="569" spans="1:40" x14ac:dyDescent="0.3">
      <c r="A569" s="11" t="s">
        <v>63</v>
      </c>
      <c r="B569" s="8">
        <v>0</v>
      </c>
      <c r="C569" s="8">
        <v>0</v>
      </c>
      <c r="D569" s="8">
        <f t="shared" si="455"/>
        <v>0</v>
      </c>
      <c r="E569" s="8">
        <v>0</v>
      </c>
      <c r="F569" s="8">
        <v>0</v>
      </c>
      <c r="G569" s="8">
        <f t="shared" si="456"/>
        <v>0</v>
      </c>
      <c r="H569" s="8">
        <v>0</v>
      </c>
      <c r="I569" s="8">
        <v>0</v>
      </c>
      <c r="J569" s="8">
        <f t="shared" si="457"/>
        <v>0</v>
      </c>
      <c r="K569" s="8">
        <v>0</v>
      </c>
      <c r="L569" s="8">
        <v>0</v>
      </c>
      <c r="M569" s="8">
        <f t="shared" si="458"/>
        <v>0</v>
      </c>
      <c r="N569" s="8">
        <v>0</v>
      </c>
      <c r="O569" s="8">
        <v>0</v>
      </c>
      <c r="P569" s="8">
        <f t="shared" si="459"/>
        <v>0</v>
      </c>
      <c r="Q569" s="8">
        <v>0</v>
      </c>
      <c r="R569" s="8">
        <v>0</v>
      </c>
      <c r="S569" s="8">
        <f t="shared" si="460"/>
        <v>0</v>
      </c>
      <c r="T569" s="8">
        <v>0</v>
      </c>
      <c r="U569" s="8">
        <v>0</v>
      </c>
      <c r="V569" s="8">
        <f t="shared" si="461"/>
        <v>0</v>
      </c>
      <c r="W569" s="8">
        <v>0</v>
      </c>
      <c r="X569" s="8">
        <v>0</v>
      </c>
      <c r="Y569" s="8">
        <f t="shared" si="462"/>
        <v>0</v>
      </c>
      <c r="Z569" s="8">
        <v>0</v>
      </c>
      <c r="AA569" s="8">
        <v>0</v>
      </c>
      <c r="AB569" s="8">
        <f t="shared" si="463"/>
        <v>0</v>
      </c>
      <c r="AC569" s="8">
        <v>0</v>
      </c>
      <c r="AD569" s="8">
        <v>0</v>
      </c>
      <c r="AE569" s="8">
        <f t="shared" si="464"/>
        <v>0</v>
      </c>
      <c r="AF569" s="8">
        <v>0</v>
      </c>
      <c r="AG569" s="8">
        <v>0</v>
      </c>
      <c r="AH569" s="8">
        <f t="shared" si="465"/>
        <v>0</v>
      </c>
      <c r="AI569" s="8">
        <v>0</v>
      </c>
      <c r="AJ569" s="8">
        <v>0</v>
      </c>
      <c r="AK569" s="8">
        <f t="shared" si="466"/>
        <v>0</v>
      </c>
      <c r="AL569" s="8">
        <v>0</v>
      </c>
      <c r="AM569" s="8">
        <v>0</v>
      </c>
      <c r="AN569" s="8">
        <f t="shared" si="467"/>
        <v>0</v>
      </c>
    </row>
    <row r="570" spans="1:40" x14ac:dyDescent="0.3">
      <c r="A570" s="11" t="s">
        <v>53</v>
      </c>
      <c r="B570" s="8">
        <v>413138363.96956861</v>
      </c>
      <c r="C570" s="8">
        <v>413138363.96956861</v>
      </c>
      <c r="D570" s="8">
        <f t="shared" si="455"/>
        <v>0</v>
      </c>
      <c r="E570" s="8">
        <v>412960941.17956865</v>
      </c>
      <c r="F570" s="8">
        <v>412960941.17956865</v>
      </c>
      <c r="G570" s="8">
        <f t="shared" si="456"/>
        <v>0</v>
      </c>
      <c r="H570" s="8">
        <v>412783518.38956863</v>
      </c>
      <c r="I570" s="8">
        <v>412783518.38956863</v>
      </c>
      <c r="J570" s="8">
        <f t="shared" si="457"/>
        <v>0</v>
      </c>
      <c r="K570" s="8">
        <v>412606095.59956867</v>
      </c>
      <c r="L570" s="8">
        <v>412606095.59956867</v>
      </c>
      <c r="M570" s="8">
        <f t="shared" si="458"/>
        <v>0</v>
      </c>
      <c r="N570" s="8">
        <v>412428672.8095687</v>
      </c>
      <c r="O570" s="8">
        <v>412428672.8095687</v>
      </c>
      <c r="P570" s="8">
        <f t="shared" si="459"/>
        <v>0</v>
      </c>
      <c r="Q570" s="8">
        <v>412251250.01956868</v>
      </c>
      <c r="R570" s="8">
        <v>412251250.01956868</v>
      </c>
      <c r="S570" s="8">
        <f t="shared" si="460"/>
        <v>0</v>
      </c>
      <c r="T570" s="8">
        <v>412073827.22956872</v>
      </c>
      <c r="U570" s="8">
        <v>412073827.22956872</v>
      </c>
      <c r="V570" s="8">
        <f t="shared" si="461"/>
        <v>0</v>
      </c>
      <c r="W570" s="8">
        <v>411896404.43956876</v>
      </c>
      <c r="X570" s="8">
        <v>411896404.43956876</v>
      </c>
      <c r="Y570" s="8">
        <f t="shared" si="462"/>
        <v>0</v>
      </c>
      <c r="Z570" s="8">
        <v>411718981.6495688</v>
      </c>
      <c r="AA570" s="8">
        <v>411718981.6495688</v>
      </c>
      <c r="AB570" s="8">
        <f t="shared" si="463"/>
        <v>0</v>
      </c>
      <c r="AC570" s="8">
        <v>411541558.85956883</v>
      </c>
      <c r="AD570" s="8">
        <v>411541558.85956883</v>
      </c>
      <c r="AE570" s="8">
        <f t="shared" si="464"/>
        <v>0</v>
      </c>
      <c r="AF570" s="8">
        <v>411364136.06956881</v>
      </c>
      <c r="AG570" s="8">
        <v>411364136.06956881</v>
      </c>
      <c r="AH570" s="8">
        <f t="shared" si="465"/>
        <v>0</v>
      </c>
      <c r="AI570" s="8">
        <v>411186713.27956885</v>
      </c>
      <c r="AJ570" s="8">
        <v>411186713.27956885</v>
      </c>
      <c r="AK570" s="8">
        <f t="shared" si="466"/>
        <v>0</v>
      </c>
      <c r="AL570" s="8">
        <v>411186713.27956885</v>
      </c>
      <c r="AM570" s="8">
        <v>411186713.27956885</v>
      </c>
      <c r="AN570" s="8">
        <f t="shared" si="467"/>
        <v>0</v>
      </c>
    </row>
    <row r="571" spans="1:40" x14ac:dyDescent="0.3">
      <c r="A571" s="11" t="s">
        <v>52</v>
      </c>
      <c r="B571" s="8">
        <v>94388951.382466108</v>
      </c>
      <c r="C571" s="8">
        <v>94217911.323798656</v>
      </c>
      <c r="D571" s="8">
        <f t="shared" si="455"/>
        <v>171040.05866745114</v>
      </c>
      <c r="E571" s="8">
        <v>95902856.285538614</v>
      </c>
      <c r="F571" s="8">
        <v>95560871.482327759</v>
      </c>
      <c r="G571" s="8">
        <f t="shared" si="456"/>
        <v>341984.80321085453</v>
      </c>
      <c r="H571" s="8">
        <v>97416005.315903813</v>
      </c>
      <c r="I571" s="8">
        <v>96903171.082273513</v>
      </c>
      <c r="J571" s="8">
        <f t="shared" si="457"/>
        <v>512834.23363029957</v>
      </c>
      <c r="K571" s="8">
        <v>98928398.47356163</v>
      </c>
      <c r="L571" s="8">
        <v>98244810.123635918</v>
      </c>
      <c r="M571" s="8">
        <f t="shared" si="458"/>
        <v>683588.34992571175</v>
      </c>
      <c r="N571" s="8">
        <v>100440035.75851217</v>
      </c>
      <c r="O571" s="8">
        <v>99585788.606415018</v>
      </c>
      <c r="P571" s="8">
        <f t="shared" si="459"/>
        <v>854247.15209715068</v>
      </c>
      <c r="Q571" s="8">
        <v>101950917.17075534</v>
      </c>
      <c r="R571" s="8">
        <v>100926106.53061076</v>
      </c>
      <c r="S571" s="8">
        <f t="shared" si="460"/>
        <v>1024810.6401445866</v>
      </c>
      <c r="T571" s="8">
        <v>103461042.71029118</v>
      </c>
      <c r="U571" s="8">
        <v>102265763.89622319</v>
      </c>
      <c r="V571" s="8">
        <f t="shared" si="461"/>
        <v>1195278.8140679896</v>
      </c>
      <c r="W571" s="8">
        <v>104970412.37711971</v>
      </c>
      <c r="X571" s="8">
        <v>103604760.70325227</v>
      </c>
      <c r="Y571" s="8">
        <f t="shared" si="462"/>
        <v>1365651.6738674343</v>
      </c>
      <c r="Z571" s="8">
        <v>106479026.17124088</v>
      </c>
      <c r="AA571" s="8">
        <v>104943096.95169802</v>
      </c>
      <c r="AB571" s="8">
        <f t="shared" si="463"/>
        <v>1535929.219542861</v>
      </c>
      <c r="AC571" s="8">
        <v>107986884.09265472</v>
      </c>
      <c r="AD571" s="8">
        <v>106280772.64156044</v>
      </c>
      <c r="AE571" s="8">
        <f t="shared" si="464"/>
        <v>1706111.4510942847</v>
      </c>
      <c r="AF571" s="8">
        <v>109493986.14136122</v>
      </c>
      <c r="AG571" s="8">
        <v>107617787.77283952</v>
      </c>
      <c r="AH571" s="8">
        <f t="shared" si="465"/>
        <v>1876198.3685217053</v>
      </c>
      <c r="AI571" s="8">
        <v>111000332.31736042</v>
      </c>
      <c r="AJ571" s="8">
        <v>108954142.34553528</v>
      </c>
      <c r="AK571" s="8">
        <f t="shared" si="466"/>
        <v>2046189.9718251377</v>
      </c>
      <c r="AL571" s="8">
        <v>111000332.31736042</v>
      </c>
      <c r="AM571" s="8">
        <v>108954142.34553528</v>
      </c>
      <c r="AN571" s="8">
        <f t="shared" si="467"/>
        <v>2046189.9718251377</v>
      </c>
    </row>
    <row r="572" spans="1:40" x14ac:dyDescent="0.3">
      <c r="A572" s="11" t="s">
        <v>62</v>
      </c>
      <c r="B572" s="8">
        <v>0</v>
      </c>
      <c r="C572" s="8">
        <v>0</v>
      </c>
      <c r="D572" s="8">
        <f t="shared" si="455"/>
        <v>0</v>
      </c>
      <c r="E572" s="8">
        <v>0</v>
      </c>
      <c r="F572" s="8">
        <v>0</v>
      </c>
      <c r="G572" s="8">
        <f t="shared" si="456"/>
        <v>0</v>
      </c>
      <c r="H572" s="8">
        <v>0</v>
      </c>
      <c r="I572" s="8">
        <v>0</v>
      </c>
      <c r="J572" s="8">
        <f t="shared" si="457"/>
        <v>0</v>
      </c>
      <c r="K572" s="8">
        <v>0</v>
      </c>
      <c r="L572" s="8">
        <v>0</v>
      </c>
      <c r="M572" s="8">
        <f t="shared" si="458"/>
        <v>0</v>
      </c>
      <c r="N572" s="8">
        <v>0</v>
      </c>
      <c r="O572" s="8">
        <v>0</v>
      </c>
      <c r="P572" s="8">
        <f t="shared" si="459"/>
        <v>0</v>
      </c>
      <c r="Q572" s="8">
        <v>0</v>
      </c>
      <c r="R572" s="8">
        <v>0</v>
      </c>
      <c r="S572" s="8">
        <f t="shared" si="460"/>
        <v>0</v>
      </c>
      <c r="T572" s="8">
        <v>0</v>
      </c>
      <c r="U572" s="8">
        <v>0</v>
      </c>
      <c r="V572" s="8">
        <f t="shared" si="461"/>
        <v>0</v>
      </c>
      <c r="W572" s="8">
        <v>0</v>
      </c>
      <c r="X572" s="8">
        <v>0</v>
      </c>
      <c r="Y572" s="8">
        <f t="shared" si="462"/>
        <v>0</v>
      </c>
      <c r="Z572" s="8">
        <v>0</v>
      </c>
      <c r="AA572" s="8">
        <v>0</v>
      </c>
      <c r="AB572" s="8">
        <f t="shared" si="463"/>
        <v>0</v>
      </c>
      <c r="AC572" s="8">
        <v>0</v>
      </c>
      <c r="AD572" s="8">
        <v>0</v>
      </c>
      <c r="AE572" s="8">
        <f t="shared" si="464"/>
        <v>0</v>
      </c>
      <c r="AF572" s="8">
        <v>0</v>
      </c>
      <c r="AG572" s="8">
        <v>0</v>
      </c>
      <c r="AH572" s="8">
        <f t="shared" si="465"/>
        <v>0</v>
      </c>
      <c r="AI572" s="8">
        <v>0</v>
      </c>
      <c r="AJ572" s="8">
        <v>0</v>
      </c>
      <c r="AK572" s="8">
        <f t="shared" si="466"/>
        <v>0</v>
      </c>
      <c r="AL572" s="8">
        <v>0</v>
      </c>
      <c r="AM572" s="8">
        <v>0</v>
      </c>
      <c r="AN572" s="8">
        <f t="shared" si="467"/>
        <v>0</v>
      </c>
    </row>
    <row r="573" spans="1:40" x14ac:dyDescent="0.3">
      <c r="A573" s="11" t="s">
        <v>61</v>
      </c>
      <c r="B573" s="8">
        <v>-177422.79</v>
      </c>
      <c r="C573" s="8">
        <v>-177422.79</v>
      </c>
      <c r="D573" s="8">
        <f t="shared" si="455"/>
        <v>0</v>
      </c>
      <c r="E573" s="8">
        <v>-177422.79</v>
      </c>
      <c r="F573" s="8">
        <v>-177422.79</v>
      </c>
      <c r="G573" s="8">
        <f t="shared" si="456"/>
        <v>0</v>
      </c>
      <c r="H573" s="8">
        <v>-177422.79</v>
      </c>
      <c r="I573" s="8">
        <v>-177422.79</v>
      </c>
      <c r="J573" s="8">
        <f t="shared" si="457"/>
        <v>0</v>
      </c>
      <c r="K573" s="8">
        <v>-177422.79</v>
      </c>
      <c r="L573" s="8">
        <v>-177422.79</v>
      </c>
      <c r="M573" s="8">
        <f t="shared" si="458"/>
        <v>0</v>
      </c>
      <c r="N573" s="8">
        <v>-177422.79</v>
      </c>
      <c r="O573" s="8">
        <v>-177422.79</v>
      </c>
      <c r="P573" s="8">
        <f t="shared" si="459"/>
        <v>0</v>
      </c>
      <c r="Q573" s="8">
        <v>-177422.79</v>
      </c>
      <c r="R573" s="8">
        <v>-177422.79</v>
      </c>
      <c r="S573" s="8">
        <f t="shared" si="460"/>
        <v>0</v>
      </c>
      <c r="T573" s="8">
        <v>-177422.79</v>
      </c>
      <c r="U573" s="8">
        <v>-177422.79</v>
      </c>
      <c r="V573" s="8">
        <f t="shared" si="461"/>
        <v>0</v>
      </c>
      <c r="W573" s="8">
        <v>-177422.79</v>
      </c>
      <c r="X573" s="8">
        <v>-177422.79</v>
      </c>
      <c r="Y573" s="8">
        <f t="shared" si="462"/>
        <v>0</v>
      </c>
      <c r="Z573" s="8">
        <v>-177422.79</v>
      </c>
      <c r="AA573" s="8">
        <v>-177422.79</v>
      </c>
      <c r="AB573" s="8">
        <f t="shared" si="463"/>
        <v>0</v>
      </c>
      <c r="AC573" s="8">
        <v>-177422.79</v>
      </c>
      <c r="AD573" s="8">
        <v>-177422.79</v>
      </c>
      <c r="AE573" s="8">
        <f t="shared" si="464"/>
        <v>0</v>
      </c>
      <c r="AF573" s="8">
        <v>-177422.79</v>
      </c>
      <c r="AG573" s="8">
        <v>-177422.79</v>
      </c>
      <c r="AH573" s="8">
        <f t="shared" si="465"/>
        <v>0</v>
      </c>
      <c r="AI573" s="8">
        <v>-177422.79</v>
      </c>
      <c r="AJ573" s="8">
        <v>-177422.79</v>
      </c>
      <c r="AK573" s="8">
        <f t="shared" si="466"/>
        <v>0</v>
      </c>
      <c r="AL573" s="8">
        <v>-2129073.48</v>
      </c>
      <c r="AM573" s="8">
        <v>-2129073.48</v>
      </c>
      <c r="AN573" s="8">
        <f t="shared" si="467"/>
        <v>0</v>
      </c>
    </row>
    <row r="575" spans="1:40" x14ac:dyDescent="0.3">
      <c r="A575" s="10" t="s">
        <v>96</v>
      </c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</row>
    <row r="576" spans="1:40" x14ac:dyDescent="0.3">
      <c r="A576" s="11" t="s">
        <v>54</v>
      </c>
      <c r="B576" s="8">
        <v>5.355E-2</v>
      </c>
      <c r="C576" s="8">
        <v>4.9409166666666678E-2</v>
      </c>
      <c r="D576" s="8">
        <f t="shared" ref="D576:D584" si="468">B576 - C576</f>
        <v>4.1408333333333228E-3</v>
      </c>
      <c r="E576" s="8">
        <v>5.355E-2</v>
      </c>
      <c r="F576" s="8">
        <v>4.9409166666666678E-2</v>
      </c>
      <c r="G576" s="8">
        <f t="shared" ref="G576:G584" si="469">E576 - F576</f>
        <v>4.1408333333333228E-3</v>
      </c>
      <c r="H576" s="8">
        <v>5.355E-2</v>
      </c>
      <c r="I576" s="8">
        <v>4.9409166666666678E-2</v>
      </c>
      <c r="J576" s="8">
        <f t="shared" ref="J576:J584" si="470">H576 - I576</f>
        <v>4.1408333333333228E-3</v>
      </c>
      <c r="K576" s="8">
        <v>5.355E-2</v>
      </c>
      <c r="L576" s="8">
        <v>4.9409166666666678E-2</v>
      </c>
      <c r="M576" s="8">
        <f t="shared" ref="M576:M584" si="471">K576 - L576</f>
        <v>4.1408333333333228E-3</v>
      </c>
      <c r="N576" s="8">
        <v>5.355E-2</v>
      </c>
      <c r="O576" s="8">
        <v>4.9409166666666678E-2</v>
      </c>
      <c r="P576" s="8">
        <f t="shared" ref="P576:P584" si="472">N576 - O576</f>
        <v>4.1408333333333228E-3</v>
      </c>
      <c r="Q576" s="8">
        <v>5.355E-2</v>
      </c>
      <c r="R576" s="8">
        <v>4.9409166666666678E-2</v>
      </c>
      <c r="S576" s="8">
        <f t="shared" ref="S576:S584" si="473">Q576 - R576</f>
        <v>4.1408333333333228E-3</v>
      </c>
      <c r="T576" s="8">
        <v>5.355E-2</v>
      </c>
      <c r="U576" s="8">
        <v>4.9409166666666678E-2</v>
      </c>
      <c r="V576" s="8">
        <f t="shared" ref="V576:V584" si="474">T576 - U576</f>
        <v>4.1408333333333228E-3</v>
      </c>
      <c r="W576" s="8">
        <v>5.355E-2</v>
      </c>
      <c r="X576" s="8">
        <v>4.9409166666666678E-2</v>
      </c>
      <c r="Y576" s="8">
        <f t="shared" ref="Y576:Y584" si="475">W576 - X576</f>
        <v>4.1408333333333228E-3</v>
      </c>
      <c r="Z576" s="8">
        <v>5.355E-2</v>
      </c>
      <c r="AA576" s="8">
        <v>4.9409166666666678E-2</v>
      </c>
      <c r="AB576" s="8">
        <f t="shared" ref="AB576:AB584" si="476">Z576 - AA576</f>
        <v>4.1408333333333228E-3</v>
      </c>
      <c r="AC576" s="8">
        <v>5.355E-2</v>
      </c>
      <c r="AD576" s="8">
        <v>4.9409166666666678E-2</v>
      </c>
      <c r="AE576" s="8">
        <f t="shared" ref="AE576:AE584" si="477">AC576 - AD576</f>
        <v>4.1408333333333228E-3</v>
      </c>
      <c r="AF576" s="8">
        <v>5.355E-2</v>
      </c>
      <c r="AG576" s="8">
        <v>4.9409166666666678E-2</v>
      </c>
      <c r="AH576" s="8">
        <f t="shared" ref="AH576:AH584" si="478">AF576 - AG576</f>
        <v>4.1408333333333228E-3</v>
      </c>
      <c r="AI576" s="8">
        <v>5.355E-2</v>
      </c>
      <c r="AJ576" s="8">
        <v>4.9409166666666678E-2</v>
      </c>
      <c r="AK576" s="8">
        <f t="shared" ref="AK576:AK584" si="479">AI576 - AJ576</f>
        <v>4.1408333333333228E-3</v>
      </c>
      <c r="AL576" s="8">
        <v>5.355E-2</v>
      </c>
      <c r="AM576" s="8">
        <v>4.9409166666666678E-2</v>
      </c>
      <c r="AN576" s="8">
        <f t="shared" ref="AN576:AN584" si="480">AL576 - AM576</f>
        <v>4.1408333333333228E-3</v>
      </c>
    </row>
    <row r="577" spans="1:40" x14ac:dyDescent="0.3">
      <c r="A577" s="11" t="s">
        <v>16</v>
      </c>
      <c r="B577" s="8">
        <v>2171738.9239129876</v>
      </c>
      <c r="C577" s="8">
        <v>1746708.9324908622</v>
      </c>
      <c r="D577" s="8">
        <f t="shared" si="468"/>
        <v>425029.99142212537</v>
      </c>
      <c r="E577" s="8">
        <v>2192037.4614396887</v>
      </c>
      <c r="F577" s="8">
        <v>1764330.4891045878</v>
      </c>
      <c r="G577" s="8">
        <f t="shared" si="469"/>
        <v>427706.97233510087</v>
      </c>
      <c r="H577" s="8">
        <v>2215569.9552838337</v>
      </c>
      <c r="I577" s="8">
        <v>1784779.7523132961</v>
      </c>
      <c r="J577" s="8">
        <f t="shared" si="470"/>
        <v>430790.20297053759</v>
      </c>
      <c r="K577" s="8">
        <v>2246935.5645939792</v>
      </c>
      <c r="L577" s="8">
        <v>1812425.3050296372</v>
      </c>
      <c r="M577" s="8">
        <f t="shared" si="471"/>
        <v>434510.25956434198</v>
      </c>
      <c r="N577" s="8">
        <v>2321129.9306969098</v>
      </c>
      <c r="O577" s="8">
        <v>1876806.0895625348</v>
      </c>
      <c r="P577" s="8">
        <f t="shared" si="472"/>
        <v>444323.84113437496</v>
      </c>
      <c r="Q577" s="8">
        <v>2454930.0684006708</v>
      </c>
      <c r="R577" s="8">
        <v>1990342.3689455923</v>
      </c>
      <c r="S577" s="8">
        <f t="shared" si="473"/>
        <v>464587.69945507846</v>
      </c>
      <c r="T577" s="8">
        <v>2494264.3744295235</v>
      </c>
      <c r="U577" s="8">
        <v>2025981.9929179775</v>
      </c>
      <c r="V577" s="8">
        <f t="shared" si="474"/>
        <v>468282.38151154597</v>
      </c>
      <c r="W577" s="8">
        <v>2486621.9613966215</v>
      </c>
      <c r="X577" s="8">
        <v>2021030.3183561794</v>
      </c>
      <c r="Y577" s="8">
        <f t="shared" si="475"/>
        <v>465591.64304044214</v>
      </c>
      <c r="Z577" s="8">
        <v>2493766.1627069418</v>
      </c>
      <c r="AA577" s="8">
        <v>2027511.5339852937</v>
      </c>
      <c r="AB577" s="8">
        <f t="shared" si="476"/>
        <v>466254.62872164813</v>
      </c>
      <c r="AC577" s="8">
        <v>2502303.8440201562</v>
      </c>
      <c r="AD577" s="8">
        <v>2035210.353500433</v>
      </c>
      <c r="AE577" s="8">
        <f t="shared" si="477"/>
        <v>467093.49051972316</v>
      </c>
      <c r="AF577" s="8">
        <v>2521686.0235565887</v>
      </c>
      <c r="AG577" s="8">
        <v>2052384.9481620728</v>
      </c>
      <c r="AH577" s="8">
        <f t="shared" si="478"/>
        <v>469301.07539451588</v>
      </c>
      <c r="AI577" s="8">
        <v>2632618.4238571948</v>
      </c>
      <c r="AJ577" s="8">
        <v>2149169.6117745438</v>
      </c>
      <c r="AK577" s="8">
        <f t="shared" si="479"/>
        <v>483448.81208265107</v>
      </c>
      <c r="AL577" s="8">
        <v>28733602.694295093</v>
      </c>
      <c r="AM577" s="8">
        <v>23286681.696143009</v>
      </c>
      <c r="AN577" s="8">
        <f t="shared" si="480"/>
        <v>5446920.9981520846</v>
      </c>
    </row>
    <row r="578" spans="1:40" x14ac:dyDescent="0.3">
      <c r="A578" s="11" t="s">
        <v>93</v>
      </c>
      <c r="B578" s="8">
        <v>68483</v>
      </c>
      <c r="C578" s="8">
        <v>68483</v>
      </c>
      <c r="D578" s="8">
        <f t="shared" si="468"/>
        <v>0</v>
      </c>
      <c r="E578" s="8">
        <v>68483</v>
      </c>
      <c r="F578" s="8">
        <v>68483</v>
      </c>
      <c r="G578" s="8">
        <f t="shared" si="469"/>
        <v>0</v>
      </c>
      <c r="H578" s="8">
        <v>68483</v>
      </c>
      <c r="I578" s="8">
        <v>68483</v>
      </c>
      <c r="J578" s="8">
        <f t="shared" si="470"/>
        <v>0</v>
      </c>
      <c r="K578" s="8">
        <v>68483</v>
      </c>
      <c r="L578" s="8">
        <v>68483</v>
      </c>
      <c r="M578" s="8">
        <f t="shared" si="471"/>
        <v>0</v>
      </c>
      <c r="N578" s="8">
        <v>68483</v>
      </c>
      <c r="O578" s="8">
        <v>68483</v>
      </c>
      <c r="P578" s="8">
        <f t="shared" si="472"/>
        <v>0</v>
      </c>
      <c r="Q578" s="8">
        <v>68483</v>
      </c>
      <c r="R578" s="8">
        <v>68483</v>
      </c>
      <c r="S578" s="8">
        <f t="shared" si="473"/>
        <v>0</v>
      </c>
      <c r="T578" s="8">
        <v>68483</v>
      </c>
      <c r="U578" s="8">
        <v>68483</v>
      </c>
      <c r="V578" s="8">
        <f t="shared" si="474"/>
        <v>0</v>
      </c>
      <c r="W578" s="8">
        <v>68483</v>
      </c>
      <c r="X578" s="8">
        <v>68483</v>
      </c>
      <c r="Y578" s="8">
        <f t="shared" si="475"/>
        <v>0</v>
      </c>
      <c r="Z578" s="8">
        <v>68483</v>
      </c>
      <c r="AA578" s="8">
        <v>68483</v>
      </c>
      <c r="AB578" s="8">
        <f t="shared" si="476"/>
        <v>0</v>
      </c>
      <c r="AC578" s="8">
        <v>68483</v>
      </c>
      <c r="AD578" s="8">
        <v>68483</v>
      </c>
      <c r="AE578" s="8">
        <f t="shared" si="477"/>
        <v>0</v>
      </c>
      <c r="AF578" s="8">
        <v>68483</v>
      </c>
      <c r="AG578" s="8">
        <v>68483</v>
      </c>
      <c r="AH578" s="8">
        <f t="shared" si="478"/>
        <v>0</v>
      </c>
      <c r="AI578" s="8">
        <v>68483</v>
      </c>
      <c r="AJ578" s="8">
        <v>68483</v>
      </c>
      <c r="AK578" s="8">
        <f t="shared" si="479"/>
        <v>0</v>
      </c>
      <c r="AL578" s="8">
        <v>821796</v>
      </c>
      <c r="AM578" s="8">
        <v>821796</v>
      </c>
      <c r="AN578" s="8">
        <f t="shared" si="480"/>
        <v>0</v>
      </c>
    </row>
    <row r="579" spans="1:40" x14ac:dyDescent="0.3">
      <c r="A579" s="11" t="s">
        <v>92</v>
      </c>
      <c r="B579" s="8">
        <v>0</v>
      </c>
      <c r="C579" s="8">
        <v>0</v>
      </c>
      <c r="D579" s="8">
        <f t="shared" si="468"/>
        <v>0</v>
      </c>
      <c r="E579" s="8">
        <v>0</v>
      </c>
      <c r="F579" s="8">
        <v>0</v>
      </c>
      <c r="G579" s="8">
        <f t="shared" si="469"/>
        <v>0</v>
      </c>
      <c r="H579" s="8">
        <v>0</v>
      </c>
      <c r="I579" s="8">
        <v>0</v>
      </c>
      <c r="J579" s="8">
        <f t="shared" si="470"/>
        <v>0</v>
      </c>
      <c r="K579" s="8">
        <v>0</v>
      </c>
      <c r="L579" s="8">
        <v>0</v>
      </c>
      <c r="M579" s="8">
        <f t="shared" si="471"/>
        <v>0</v>
      </c>
      <c r="N579" s="8">
        <v>0</v>
      </c>
      <c r="O579" s="8">
        <v>0</v>
      </c>
      <c r="P579" s="8">
        <f t="shared" si="472"/>
        <v>0</v>
      </c>
      <c r="Q579" s="8">
        <v>0</v>
      </c>
      <c r="R579" s="8">
        <v>0</v>
      </c>
      <c r="S579" s="8">
        <f t="shared" si="473"/>
        <v>0</v>
      </c>
      <c r="T579" s="8">
        <v>0</v>
      </c>
      <c r="U579" s="8">
        <v>0</v>
      </c>
      <c r="V579" s="8">
        <f t="shared" si="474"/>
        <v>0</v>
      </c>
      <c r="W579" s="8">
        <v>0</v>
      </c>
      <c r="X579" s="8">
        <v>0</v>
      </c>
      <c r="Y579" s="8">
        <f t="shared" si="475"/>
        <v>0</v>
      </c>
      <c r="Z579" s="8">
        <v>0</v>
      </c>
      <c r="AA579" s="8">
        <v>0</v>
      </c>
      <c r="AB579" s="8">
        <f t="shared" si="476"/>
        <v>0</v>
      </c>
      <c r="AC579" s="8">
        <v>0</v>
      </c>
      <c r="AD579" s="8">
        <v>0</v>
      </c>
      <c r="AE579" s="8">
        <f t="shared" si="477"/>
        <v>0</v>
      </c>
      <c r="AF579" s="8">
        <v>0</v>
      </c>
      <c r="AG579" s="8">
        <v>0</v>
      </c>
      <c r="AH579" s="8">
        <f t="shared" si="478"/>
        <v>0</v>
      </c>
      <c r="AI579" s="8">
        <v>0</v>
      </c>
      <c r="AJ579" s="8">
        <v>0</v>
      </c>
      <c r="AK579" s="8">
        <f t="shared" si="479"/>
        <v>0</v>
      </c>
      <c r="AL579" s="8">
        <v>0</v>
      </c>
      <c r="AM579" s="8">
        <v>0</v>
      </c>
      <c r="AN579" s="8">
        <f t="shared" si="480"/>
        <v>0</v>
      </c>
    </row>
    <row r="580" spans="1:40" x14ac:dyDescent="0.3">
      <c r="A580" s="11" t="s">
        <v>63</v>
      </c>
      <c r="B580" s="8">
        <v>5294707.5059434194</v>
      </c>
      <c r="C580" s="8">
        <v>5294707.5059434194</v>
      </c>
      <c r="D580" s="8">
        <f t="shared" si="468"/>
        <v>0</v>
      </c>
      <c r="E580" s="8">
        <v>3163045.8706779452</v>
      </c>
      <c r="F580" s="8">
        <v>3163045.8706779452</v>
      </c>
      <c r="G580" s="8">
        <f t="shared" si="469"/>
        <v>0</v>
      </c>
      <c r="H580" s="8">
        <v>6811490.1444626516</v>
      </c>
      <c r="I580" s="8">
        <v>6811490.1444626516</v>
      </c>
      <c r="J580" s="8">
        <f t="shared" si="470"/>
        <v>0</v>
      </c>
      <c r="K580" s="8">
        <v>8590598.6135859508</v>
      </c>
      <c r="L580" s="8">
        <v>8590598.6135859508</v>
      </c>
      <c r="M580" s="8">
        <f t="shared" si="471"/>
        <v>0</v>
      </c>
      <c r="N580" s="8">
        <v>23295418.597588416</v>
      </c>
      <c r="O580" s="8">
        <v>23295418.597588416</v>
      </c>
      <c r="P580" s="8">
        <f t="shared" si="472"/>
        <v>0</v>
      </c>
      <c r="Q580" s="8">
        <v>21581604.641493723</v>
      </c>
      <c r="R580" s="8">
        <v>21581604.641493723</v>
      </c>
      <c r="S580" s="8">
        <f t="shared" si="473"/>
        <v>0</v>
      </c>
      <c r="T580" s="8">
        <v>2742675.1777481223</v>
      </c>
      <c r="U580" s="8">
        <v>2742675.1777481223</v>
      </c>
      <c r="V580" s="8">
        <f t="shared" si="474"/>
        <v>0</v>
      </c>
      <c r="W580" s="8">
        <v>1994579.5537761645</v>
      </c>
      <c r="X580" s="8">
        <v>1994579.5537761645</v>
      </c>
      <c r="Y580" s="8">
        <f t="shared" si="475"/>
        <v>0</v>
      </c>
      <c r="Z580" s="8">
        <v>2119862.7577514905</v>
      </c>
      <c r="AA580" s="8">
        <v>2119862.7577514905</v>
      </c>
      <c r="AB580" s="8">
        <f t="shared" si="476"/>
        <v>0</v>
      </c>
      <c r="AC580" s="8">
        <v>2643968.2929892247</v>
      </c>
      <c r="AD580" s="8">
        <v>2643968.2929892247</v>
      </c>
      <c r="AE580" s="8">
        <f t="shared" si="477"/>
        <v>0</v>
      </c>
      <c r="AF580" s="8">
        <v>7173609.5025520604</v>
      </c>
      <c r="AG580" s="8">
        <v>7173609.5025520604</v>
      </c>
      <c r="AH580" s="8">
        <f t="shared" si="478"/>
        <v>0</v>
      </c>
      <c r="AI580" s="8">
        <v>43362012.438577041</v>
      </c>
      <c r="AJ580" s="8">
        <v>43362012.438577041</v>
      </c>
      <c r="AK580" s="8">
        <f t="shared" si="479"/>
        <v>0</v>
      </c>
      <c r="AL580" s="8">
        <v>128773573.09714621</v>
      </c>
      <c r="AM580" s="8">
        <v>128773573.09714621</v>
      </c>
      <c r="AN580" s="8">
        <f t="shared" si="480"/>
        <v>0</v>
      </c>
    </row>
    <row r="581" spans="1:40" x14ac:dyDescent="0.3">
      <c r="A581" s="11" t="s">
        <v>53</v>
      </c>
      <c r="B581" s="8">
        <v>511551791.42009938</v>
      </c>
      <c r="C581" s="8">
        <v>511551791.42009938</v>
      </c>
      <c r="D581" s="8">
        <f t="shared" si="468"/>
        <v>0</v>
      </c>
      <c r="E581" s="8">
        <v>515243664.67141724</v>
      </c>
      <c r="F581" s="8">
        <v>515243664.67141724</v>
      </c>
      <c r="G581" s="8">
        <f t="shared" si="469"/>
        <v>0</v>
      </c>
      <c r="H581" s="8">
        <v>521691619.2958799</v>
      </c>
      <c r="I581" s="8">
        <v>521691619.2958799</v>
      </c>
      <c r="J581" s="8">
        <f t="shared" si="470"/>
        <v>0</v>
      </c>
      <c r="K581" s="8">
        <v>531907924.29536945</v>
      </c>
      <c r="L581" s="8">
        <v>531907924.29536945</v>
      </c>
      <c r="M581" s="8">
        <f t="shared" si="471"/>
        <v>0</v>
      </c>
      <c r="N581" s="8">
        <v>564009125.19074607</v>
      </c>
      <c r="O581" s="8">
        <v>564009125.19074607</v>
      </c>
      <c r="P581" s="8">
        <f t="shared" si="472"/>
        <v>0</v>
      </c>
      <c r="Q581" s="8">
        <v>582786988.35953951</v>
      </c>
      <c r="R581" s="8">
        <v>582786988.35953951</v>
      </c>
      <c r="S581" s="8">
        <f t="shared" si="473"/>
        <v>0</v>
      </c>
      <c r="T581" s="8">
        <v>580974121.46976495</v>
      </c>
      <c r="U581" s="8">
        <v>580974121.46976495</v>
      </c>
      <c r="V581" s="8">
        <f t="shared" si="474"/>
        <v>0</v>
      </c>
      <c r="W581" s="8">
        <v>582605165.50354111</v>
      </c>
      <c r="X581" s="8">
        <v>582605165.50354111</v>
      </c>
      <c r="Y581" s="8">
        <f t="shared" si="475"/>
        <v>0</v>
      </c>
      <c r="Z581" s="8">
        <v>584361492.74129248</v>
      </c>
      <c r="AA581" s="8">
        <v>584361492.74129248</v>
      </c>
      <c r="AB581" s="8">
        <f t="shared" si="476"/>
        <v>0</v>
      </c>
      <c r="AC581" s="8">
        <v>586641925.51428175</v>
      </c>
      <c r="AD581" s="8">
        <v>586641925.51428175</v>
      </c>
      <c r="AE581" s="8">
        <f t="shared" si="477"/>
        <v>0</v>
      </c>
      <c r="AF581" s="8">
        <v>594429205.42772448</v>
      </c>
      <c r="AG581" s="8">
        <v>594429205.42772448</v>
      </c>
      <c r="AH581" s="8">
        <f t="shared" si="478"/>
        <v>0</v>
      </c>
      <c r="AI581" s="8">
        <v>638403764.72738183</v>
      </c>
      <c r="AJ581" s="8">
        <v>638403764.72738183</v>
      </c>
      <c r="AK581" s="8">
        <f t="shared" si="479"/>
        <v>0</v>
      </c>
      <c r="AL581" s="8">
        <v>638403764.72738183</v>
      </c>
      <c r="AM581" s="8">
        <v>638403764.72738183</v>
      </c>
      <c r="AN581" s="8">
        <f t="shared" si="480"/>
        <v>0</v>
      </c>
    </row>
    <row r="582" spans="1:40" x14ac:dyDescent="0.3">
      <c r="A582" s="11" t="s">
        <v>52</v>
      </c>
      <c r="B582" s="8">
        <v>81151955.571595877</v>
      </c>
      <c r="C582" s="8">
        <v>80726925.580173746</v>
      </c>
      <c r="D582" s="8">
        <f t="shared" si="468"/>
        <v>425029.99142213166</v>
      </c>
      <c r="E582" s="8">
        <v>82962376.513035595</v>
      </c>
      <c r="F582" s="8">
        <v>82109639.549278349</v>
      </c>
      <c r="G582" s="8">
        <f t="shared" si="469"/>
        <v>852736.96375724673</v>
      </c>
      <c r="H582" s="8">
        <v>84436978.948319405</v>
      </c>
      <c r="I582" s="8">
        <v>83153451.781591654</v>
      </c>
      <c r="J582" s="8">
        <f t="shared" si="470"/>
        <v>1283527.1667277515</v>
      </c>
      <c r="K582" s="8">
        <v>85925885.632913396</v>
      </c>
      <c r="L582" s="8">
        <v>84207848.206621274</v>
      </c>
      <c r="M582" s="8">
        <f t="shared" si="471"/>
        <v>1718037.4262921214</v>
      </c>
      <c r="N582" s="8">
        <v>88473890.197274446</v>
      </c>
      <c r="O582" s="8">
        <v>86311528.929847986</v>
      </c>
      <c r="P582" s="8">
        <f t="shared" si="472"/>
        <v>2162361.267426461</v>
      </c>
      <c r="Q582" s="8">
        <v>91337087.26405488</v>
      </c>
      <c r="R582" s="8">
        <v>88710138.297173291</v>
      </c>
      <c r="S582" s="8">
        <f t="shared" si="473"/>
        <v>2626948.9668815881</v>
      </c>
      <c r="T582" s="8">
        <v>90882295.809970841</v>
      </c>
      <c r="U582" s="8">
        <v>87787064.461577743</v>
      </c>
      <c r="V582" s="8">
        <f t="shared" si="474"/>
        <v>3095231.3483930975</v>
      </c>
      <c r="W582" s="8">
        <v>92911556.321367487</v>
      </c>
      <c r="X582" s="8">
        <v>89350733.329933926</v>
      </c>
      <c r="Y582" s="8">
        <f t="shared" si="475"/>
        <v>3560822.9914335608</v>
      </c>
      <c r="Z582" s="8">
        <v>94814807.124074429</v>
      </c>
      <c r="AA582" s="8">
        <v>90787729.503919244</v>
      </c>
      <c r="AB582" s="8">
        <f t="shared" si="476"/>
        <v>4027077.6201551855</v>
      </c>
      <c r="AC582" s="8">
        <v>96350952.308094576</v>
      </c>
      <c r="AD582" s="8">
        <v>91856781.197419658</v>
      </c>
      <c r="AE582" s="8">
        <f t="shared" si="477"/>
        <v>4494171.1106749177</v>
      </c>
      <c r="AF582" s="8">
        <v>97858170.991651163</v>
      </c>
      <c r="AG582" s="8">
        <v>92894698.805581748</v>
      </c>
      <c r="AH582" s="8">
        <f t="shared" si="478"/>
        <v>4963472.186069414</v>
      </c>
      <c r="AI582" s="8">
        <v>99901241.395508364</v>
      </c>
      <c r="AJ582" s="8">
        <v>94454320.397356302</v>
      </c>
      <c r="AK582" s="8">
        <f t="shared" si="479"/>
        <v>5446920.9981520623</v>
      </c>
      <c r="AL582" s="8">
        <v>99901241.395508364</v>
      </c>
      <c r="AM582" s="8">
        <v>94454320.397356302</v>
      </c>
      <c r="AN582" s="8">
        <f t="shared" si="480"/>
        <v>5446920.9981520623</v>
      </c>
    </row>
    <row r="583" spans="1:40" x14ac:dyDescent="0.3">
      <c r="A583" s="11" t="s">
        <v>99</v>
      </c>
      <c r="B583" s="8">
        <v>0</v>
      </c>
      <c r="C583" s="8">
        <v>0</v>
      </c>
      <c r="D583" s="8">
        <f t="shared" si="468"/>
        <v>0</v>
      </c>
      <c r="E583" s="8">
        <v>0</v>
      </c>
      <c r="F583" s="8">
        <v>0</v>
      </c>
      <c r="G583" s="8">
        <f t="shared" si="469"/>
        <v>0</v>
      </c>
      <c r="H583" s="8">
        <v>0</v>
      </c>
      <c r="I583" s="8">
        <v>0</v>
      </c>
      <c r="J583" s="8">
        <f t="shared" si="470"/>
        <v>0</v>
      </c>
      <c r="K583" s="8">
        <v>0</v>
      </c>
      <c r="L583" s="8">
        <v>0</v>
      </c>
      <c r="M583" s="8">
        <f t="shared" si="471"/>
        <v>0</v>
      </c>
      <c r="N583" s="8">
        <v>-2443014.8272264218</v>
      </c>
      <c r="O583" s="8">
        <v>-2443014.8272264218</v>
      </c>
      <c r="P583" s="8">
        <f t="shared" si="472"/>
        <v>0</v>
      </c>
      <c r="Q583" s="8">
        <v>-2440205.9527004217</v>
      </c>
      <c r="R583" s="8">
        <v>-2440205.9527004217</v>
      </c>
      <c r="S583" s="8">
        <f t="shared" si="473"/>
        <v>0</v>
      </c>
      <c r="T583" s="8">
        <v>-4192006.5475225681</v>
      </c>
      <c r="U583" s="8">
        <v>-4192006.5475225681</v>
      </c>
      <c r="V583" s="8">
        <f t="shared" si="474"/>
        <v>0</v>
      </c>
      <c r="W583" s="8">
        <v>0</v>
      </c>
      <c r="X583" s="8">
        <v>0</v>
      </c>
      <c r="Y583" s="8">
        <f t="shared" si="475"/>
        <v>0</v>
      </c>
      <c r="Z583" s="8">
        <v>0</v>
      </c>
      <c r="AA583" s="8">
        <v>0</v>
      </c>
      <c r="AB583" s="8">
        <f t="shared" si="476"/>
        <v>0</v>
      </c>
      <c r="AC583" s="8">
        <v>0</v>
      </c>
      <c r="AD583" s="8">
        <v>0</v>
      </c>
      <c r="AE583" s="8">
        <f t="shared" si="477"/>
        <v>0</v>
      </c>
      <c r="AF583" s="8">
        <v>0</v>
      </c>
      <c r="AG583" s="8">
        <v>0</v>
      </c>
      <c r="AH583" s="8">
        <f t="shared" si="478"/>
        <v>0</v>
      </c>
      <c r="AI583" s="8">
        <v>0</v>
      </c>
      <c r="AJ583" s="8">
        <v>0</v>
      </c>
      <c r="AK583" s="8">
        <f t="shared" si="479"/>
        <v>0</v>
      </c>
      <c r="AL583" s="8">
        <v>-9075227.3274494112</v>
      </c>
      <c r="AM583" s="8">
        <v>-9075227.3274494112</v>
      </c>
      <c r="AN583" s="8">
        <f t="shared" si="480"/>
        <v>0</v>
      </c>
    </row>
    <row r="584" spans="1:40" x14ac:dyDescent="0.3">
      <c r="A584" s="11" t="s">
        <v>61</v>
      </c>
      <c r="B584" s="8">
        <v>-363535.52</v>
      </c>
      <c r="C584" s="8">
        <v>-363535.52</v>
      </c>
      <c r="D584" s="8">
        <f t="shared" si="468"/>
        <v>0</v>
      </c>
      <c r="E584" s="8">
        <v>-363535.52</v>
      </c>
      <c r="F584" s="8">
        <v>-363535.52</v>
      </c>
      <c r="G584" s="8">
        <f t="shared" si="469"/>
        <v>0</v>
      </c>
      <c r="H584" s="8">
        <v>-363535.52</v>
      </c>
      <c r="I584" s="8">
        <v>-363535.52</v>
      </c>
      <c r="J584" s="8">
        <f t="shared" si="470"/>
        <v>0</v>
      </c>
      <c r="K584" s="8">
        <v>-363535.52</v>
      </c>
      <c r="L584" s="8">
        <v>-363535.52</v>
      </c>
      <c r="M584" s="8">
        <f t="shared" si="471"/>
        <v>0</v>
      </c>
      <c r="N584" s="8">
        <v>-363535.5199999999</v>
      </c>
      <c r="O584" s="8">
        <v>-363535.5199999999</v>
      </c>
      <c r="P584" s="8">
        <f t="shared" si="472"/>
        <v>0</v>
      </c>
      <c r="Q584" s="8">
        <v>-363535.51999999996</v>
      </c>
      <c r="R584" s="8">
        <v>-363535.51999999996</v>
      </c>
      <c r="S584" s="8">
        <f t="shared" si="473"/>
        <v>0</v>
      </c>
      <c r="T584" s="8">
        <v>-363535.51999999996</v>
      </c>
      <c r="U584" s="8">
        <v>-363535.51999999996</v>
      </c>
      <c r="V584" s="8">
        <f t="shared" si="474"/>
        <v>0</v>
      </c>
      <c r="W584" s="8">
        <v>-363535.52</v>
      </c>
      <c r="X584" s="8">
        <v>-363535.52</v>
      </c>
      <c r="Y584" s="8">
        <f t="shared" si="475"/>
        <v>0</v>
      </c>
      <c r="Z584" s="8">
        <v>-363535.52</v>
      </c>
      <c r="AA584" s="8">
        <v>-363535.52</v>
      </c>
      <c r="AB584" s="8">
        <f t="shared" si="476"/>
        <v>0</v>
      </c>
      <c r="AC584" s="8">
        <v>-363535.52</v>
      </c>
      <c r="AD584" s="8">
        <v>-363535.52</v>
      </c>
      <c r="AE584" s="8">
        <f t="shared" si="477"/>
        <v>0</v>
      </c>
      <c r="AF584" s="8">
        <v>-363535.52</v>
      </c>
      <c r="AG584" s="8">
        <v>-363535.52</v>
      </c>
      <c r="AH584" s="8">
        <f t="shared" si="478"/>
        <v>0</v>
      </c>
      <c r="AI584" s="8">
        <v>-363535.52</v>
      </c>
      <c r="AJ584" s="8">
        <v>-363535.52</v>
      </c>
      <c r="AK584" s="8">
        <f t="shared" si="479"/>
        <v>0</v>
      </c>
      <c r="AL584" s="8">
        <v>-4362426.2399999993</v>
      </c>
      <c r="AM584" s="8">
        <v>-4362426.2399999993</v>
      </c>
      <c r="AN584" s="8">
        <f t="shared" si="480"/>
        <v>0</v>
      </c>
    </row>
    <row r="586" spans="1:40" x14ac:dyDescent="0.3">
      <c r="A586" s="10" t="s">
        <v>106</v>
      </c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</row>
    <row r="587" spans="1:40" x14ac:dyDescent="0.3">
      <c r="A587" s="11" t="s">
        <v>54</v>
      </c>
      <c r="B587" s="8">
        <v>6.1091666666666662E-2</v>
      </c>
      <c r="C587" s="8">
        <v>6.8074166666666672E-2</v>
      </c>
      <c r="D587" s="8">
        <f t="shared" ref="D587:D596" si="481">B587 - C587</f>
        <v>-6.9825000000000095E-3</v>
      </c>
      <c r="E587" s="8">
        <v>6.1091666666666662E-2</v>
      </c>
      <c r="F587" s="8">
        <v>6.8074166666666672E-2</v>
      </c>
      <c r="G587" s="8">
        <f t="shared" ref="G587:G596" si="482">E587 - F587</f>
        <v>-6.9825000000000095E-3</v>
      </c>
      <c r="H587" s="8">
        <v>6.1091666666666662E-2</v>
      </c>
      <c r="I587" s="8">
        <v>6.8074166666666672E-2</v>
      </c>
      <c r="J587" s="8">
        <f t="shared" ref="J587:J596" si="483">H587 - I587</f>
        <v>-6.9825000000000095E-3</v>
      </c>
      <c r="K587" s="8">
        <v>6.1091666666666662E-2</v>
      </c>
      <c r="L587" s="8">
        <v>6.8074166666666672E-2</v>
      </c>
      <c r="M587" s="8">
        <f t="shared" ref="M587:M596" si="484">K587 - L587</f>
        <v>-6.9825000000000095E-3</v>
      </c>
      <c r="N587" s="8">
        <v>6.1091666666666662E-2</v>
      </c>
      <c r="O587" s="8">
        <v>6.8074166666666672E-2</v>
      </c>
      <c r="P587" s="8">
        <f t="shared" ref="P587:P596" si="485">N587 - O587</f>
        <v>-6.9825000000000095E-3</v>
      </c>
      <c r="Q587" s="8">
        <v>6.1091666666666662E-2</v>
      </c>
      <c r="R587" s="8">
        <v>6.8074166666666672E-2</v>
      </c>
      <c r="S587" s="8">
        <f t="shared" ref="S587:S596" si="486">Q587 - R587</f>
        <v>-6.9825000000000095E-3</v>
      </c>
      <c r="T587" s="8">
        <v>6.1091666666666662E-2</v>
      </c>
      <c r="U587" s="8">
        <v>6.8074166666666672E-2</v>
      </c>
      <c r="V587" s="8">
        <f t="shared" ref="V587:V596" si="487">T587 - U587</f>
        <v>-6.9825000000000095E-3</v>
      </c>
      <c r="W587" s="8">
        <v>6.1091666666666662E-2</v>
      </c>
      <c r="X587" s="8">
        <v>6.8074166666666672E-2</v>
      </c>
      <c r="Y587" s="8">
        <f t="shared" ref="Y587:Y596" si="488">W587 - X587</f>
        <v>-6.9825000000000095E-3</v>
      </c>
      <c r="Z587" s="8">
        <v>6.1091666666666662E-2</v>
      </c>
      <c r="AA587" s="8">
        <v>6.8074166666666672E-2</v>
      </c>
      <c r="AB587" s="8">
        <f t="shared" ref="AB587:AB596" si="489">Z587 - AA587</f>
        <v>-6.9825000000000095E-3</v>
      </c>
      <c r="AC587" s="8">
        <v>6.1091666666666662E-2</v>
      </c>
      <c r="AD587" s="8">
        <v>6.8074166666666672E-2</v>
      </c>
      <c r="AE587" s="8">
        <f t="shared" ref="AE587:AE596" si="490">AC587 - AD587</f>
        <v>-6.9825000000000095E-3</v>
      </c>
      <c r="AF587" s="8">
        <v>6.1091666666666662E-2</v>
      </c>
      <c r="AG587" s="8">
        <v>6.8074166666666672E-2</v>
      </c>
      <c r="AH587" s="8">
        <f t="shared" ref="AH587:AH596" si="491">AF587 - AG587</f>
        <v>-6.9825000000000095E-3</v>
      </c>
      <c r="AI587" s="8">
        <v>6.1091666666666662E-2</v>
      </c>
      <c r="AJ587" s="8">
        <v>6.8074166666666672E-2</v>
      </c>
      <c r="AK587" s="8">
        <f t="shared" ref="AK587:AK596" si="492">AI587 - AJ587</f>
        <v>-6.9825000000000095E-3</v>
      </c>
      <c r="AL587" s="8">
        <v>6.1091666666666662E-2</v>
      </c>
      <c r="AM587" s="8">
        <v>6.8074166666666672E-2</v>
      </c>
      <c r="AN587" s="8">
        <f t="shared" ref="AN587:AN596" si="493">AL587 - AM587</f>
        <v>-6.9825000000000095E-3</v>
      </c>
    </row>
    <row r="588" spans="1:40" x14ac:dyDescent="0.3">
      <c r="A588" s="11" t="s">
        <v>16</v>
      </c>
      <c r="B588" s="8">
        <v>2279787.9327709517</v>
      </c>
      <c r="C588" s="8">
        <v>2210997.1302587711</v>
      </c>
      <c r="D588" s="8">
        <f t="shared" si="481"/>
        <v>68790.802512180526</v>
      </c>
      <c r="E588" s="8">
        <v>2301361.3273514113</v>
      </c>
      <c r="F588" s="8">
        <v>2235509.3246426699</v>
      </c>
      <c r="G588" s="8">
        <f t="shared" si="482"/>
        <v>65852.002708741464</v>
      </c>
      <c r="H588" s="8">
        <v>2315438.7234978341</v>
      </c>
      <c r="I588" s="8">
        <v>2253448.0943562095</v>
      </c>
      <c r="J588" s="8">
        <f t="shared" si="483"/>
        <v>61990.629141624551</v>
      </c>
      <c r="K588" s="8">
        <v>2330478.2929017511</v>
      </c>
      <c r="L588" s="8">
        <v>2270500.2208867609</v>
      </c>
      <c r="M588" s="8">
        <f t="shared" si="484"/>
        <v>59978.072014990263</v>
      </c>
      <c r="N588" s="8">
        <v>2357531.5290946239</v>
      </c>
      <c r="O588" s="8">
        <v>2298004.2477615345</v>
      </c>
      <c r="P588" s="8">
        <f t="shared" si="485"/>
        <v>59527.28133308934</v>
      </c>
      <c r="Q588" s="8">
        <v>2361505.0827339324</v>
      </c>
      <c r="R588" s="8">
        <v>2302789.1974629583</v>
      </c>
      <c r="S588" s="8">
        <f t="shared" si="486"/>
        <v>58715.885270974133</v>
      </c>
      <c r="T588" s="8">
        <v>2363102.6360379346</v>
      </c>
      <c r="U588" s="8">
        <v>2304940.243790369</v>
      </c>
      <c r="V588" s="8">
        <f t="shared" si="487"/>
        <v>58162.392247565556</v>
      </c>
      <c r="W588" s="8">
        <v>2363314.9830652741</v>
      </c>
      <c r="X588" s="8">
        <v>2305555.7265778319</v>
      </c>
      <c r="Y588" s="8">
        <f t="shared" si="488"/>
        <v>57759.256487442181</v>
      </c>
      <c r="Z588" s="8">
        <v>2368476.5652056588</v>
      </c>
      <c r="AA588" s="8">
        <v>2310789.5457884478</v>
      </c>
      <c r="AB588" s="8">
        <f t="shared" si="489"/>
        <v>57687.019417210948</v>
      </c>
      <c r="AC588" s="8">
        <v>2367410.5230205813</v>
      </c>
      <c r="AD588" s="8">
        <v>2309987.8765621451</v>
      </c>
      <c r="AE588" s="8">
        <f t="shared" si="490"/>
        <v>57422.646458436269</v>
      </c>
      <c r="AF588" s="8">
        <v>2366069.9960288689</v>
      </c>
      <c r="AG588" s="8">
        <v>2308881.9285663632</v>
      </c>
      <c r="AH588" s="8">
        <f t="shared" si="491"/>
        <v>57188.067462505773</v>
      </c>
      <c r="AI588" s="8">
        <v>2369717.6134676086</v>
      </c>
      <c r="AJ588" s="8">
        <v>2313305.5633110367</v>
      </c>
      <c r="AK588" s="8">
        <f t="shared" si="492"/>
        <v>56412.050156571902</v>
      </c>
      <c r="AL588" s="8">
        <v>28144195.205176428</v>
      </c>
      <c r="AM588" s="8">
        <v>27424709.099965103</v>
      </c>
      <c r="AN588" s="8">
        <f t="shared" si="493"/>
        <v>719486.10521132499</v>
      </c>
    </row>
    <row r="589" spans="1:40" ht="15" x14ac:dyDescent="0.25">
      <c r="A589" s="11" t="s">
        <v>93</v>
      </c>
      <c r="B589" s="8">
        <v>102977</v>
      </c>
      <c r="C589" s="8">
        <v>102977</v>
      </c>
      <c r="D589" s="8">
        <f t="shared" si="481"/>
        <v>0</v>
      </c>
      <c r="E589" s="8">
        <v>102977</v>
      </c>
      <c r="F589" s="8">
        <v>102977</v>
      </c>
      <c r="G589" s="8">
        <f t="shared" si="482"/>
        <v>0</v>
      </c>
      <c r="H589" s="8">
        <v>102977</v>
      </c>
      <c r="I589" s="8">
        <v>102977</v>
      </c>
      <c r="J589" s="8">
        <f t="shared" si="483"/>
        <v>0</v>
      </c>
      <c r="K589" s="8">
        <v>102977</v>
      </c>
      <c r="L589" s="8">
        <v>102977</v>
      </c>
      <c r="M589" s="8">
        <f t="shared" si="484"/>
        <v>0</v>
      </c>
      <c r="N589" s="8">
        <v>102977</v>
      </c>
      <c r="O589" s="8">
        <v>102977</v>
      </c>
      <c r="P589" s="8">
        <f t="shared" si="485"/>
        <v>0</v>
      </c>
      <c r="Q589" s="8">
        <v>102977</v>
      </c>
      <c r="R589" s="8">
        <v>102977</v>
      </c>
      <c r="S589" s="8">
        <f t="shared" si="486"/>
        <v>0</v>
      </c>
      <c r="T589" s="8">
        <v>102977</v>
      </c>
      <c r="U589" s="8">
        <v>102977</v>
      </c>
      <c r="V589" s="8">
        <f t="shared" si="487"/>
        <v>0</v>
      </c>
      <c r="W589" s="8">
        <v>102977</v>
      </c>
      <c r="X589" s="8">
        <v>102977</v>
      </c>
      <c r="Y589" s="8">
        <f t="shared" si="488"/>
        <v>0</v>
      </c>
      <c r="Z589" s="8">
        <v>102977</v>
      </c>
      <c r="AA589" s="8">
        <v>102977</v>
      </c>
      <c r="AB589" s="8">
        <f t="shared" si="489"/>
        <v>0</v>
      </c>
      <c r="AC589" s="8">
        <v>102977</v>
      </c>
      <c r="AD589" s="8">
        <v>102977</v>
      </c>
      <c r="AE589" s="8">
        <f t="shared" si="490"/>
        <v>0</v>
      </c>
      <c r="AF589" s="8">
        <v>102977</v>
      </c>
      <c r="AG589" s="8">
        <v>102977</v>
      </c>
      <c r="AH589" s="8">
        <f t="shared" si="491"/>
        <v>0</v>
      </c>
      <c r="AI589" s="8">
        <v>102977</v>
      </c>
      <c r="AJ589" s="8">
        <v>102977</v>
      </c>
      <c r="AK589" s="8">
        <f t="shared" si="492"/>
        <v>0</v>
      </c>
      <c r="AL589" s="8">
        <v>1235724</v>
      </c>
      <c r="AM589" s="8">
        <v>1235724</v>
      </c>
      <c r="AN589" s="8">
        <f t="shared" si="493"/>
        <v>0</v>
      </c>
    </row>
    <row r="590" spans="1:40" x14ac:dyDescent="0.3">
      <c r="A590" s="11" t="s">
        <v>92</v>
      </c>
      <c r="B590" s="8">
        <v>0</v>
      </c>
      <c r="C590" s="8">
        <v>0</v>
      </c>
      <c r="D590" s="8">
        <f t="shared" si="481"/>
        <v>0</v>
      </c>
      <c r="E590" s="8">
        <v>0</v>
      </c>
      <c r="F590" s="8">
        <v>0</v>
      </c>
      <c r="G590" s="8">
        <f t="shared" si="482"/>
        <v>0</v>
      </c>
      <c r="H590" s="8">
        <v>0</v>
      </c>
      <c r="I590" s="8">
        <v>0</v>
      </c>
      <c r="J590" s="8">
        <f t="shared" si="483"/>
        <v>0</v>
      </c>
      <c r="K590" s="8">
        <v>0</v>
      </c>
      <c r="L590" s="8">
        <v>0</v>
      </c>
      <c r="M590" s="8">
        <f t="shared" si="484"/>
        <v>0</v>
      </c>
      <c r="N590" s="8">
        <v>0</v>
      </c>
      <c r="O590" s="8">
        <v>0</v>
      </c>
      <c r="P590" s="8">
        <f t="shared" si="485"/>
        <v>0</v>
      </c>
      <c r="Q590" s="8">
        <v>0</v>
      </c>
      <c r="R590" s="8">
        <v>0</v>
      </c>
      <c r="S590" s="8">
        <f t="shared" si="486"/>
        <v>0</v>
      </c>
      <c r="T590" s="8">
        <v>0</v>
      </c>
      <c r="U590" s="8">
        <v>0</v>
      </c>
      <c r="V590" s="8">
        <f t="shared" si="487"/>
        <v>0</v>
      </c>
      <c r="W590" s="8">
        <v>0</v>
      </c>
      <c r="X590" s="8">
        <v>0</v>
      </c>
      <c r="Y590" s="8">
        <f t="shared" si="488"/>
        <v>0</v>
      </c>
      <c r="Z590" s="8">
        <v>0</v>
      </c>
      <c r="AA590" s="8">
        <v>0</v>
      </c>
      <c r="AB590" s="8">
        <f t="shared" si="489"/>
        <v>0</v>
      </c>
      <c r="AC590" s="8">
        <v>0</v>
      </c>
      <c r="AD590" s="8">
        <v>0</v>
      </c>
      <c r="AE590" s="8">
        <f t="shared" si="490"/>
        <v>0</v>
      </c>
      <c r="AF590" s="8">
        <v>0</v>
      </c>
      <c r="AG590" s="8">
        <v>0</v>
      </c>
      <c r="AH590" s="8">
        <f t="shared" si="491"/>
        <v>0</v>
      </c>
      <c r="AI590" s="8">
        <v>0</v>
      </c>
      <c r="AJ590" s="8">
        <v>0</v>
      </c>
      <c r="AK590" s="8">
        <f t="shared" si="492"/>
        <v>0</v>
      </c>
      <c r="AL590" s="8">
        <v>0</v>
      </c>
      <c r="AM590" s="8">
        <v>0</v>
      </c>
      <c r="AN590" s="8">
        <f t="shared" si="493"/>
        <v>0</v>
      </c>
    </row>
    <row r="591" spans="1:40" x14ac:dyDescent="0.3">
      <c r="A591" s="11" t="s">
        <v>63</v>
      </c>
      <c r="B591" s="8">
        <v>3643686.6652144464</v>
      </c>
      <c r="C591" s="8">
        <v>3643686.6652144464</v>
      </c>
      <c r="D591" s="8">
        <f t="shared" si="481"/>
        <v>0</v>
      </c>
      <c r="E591" s="8">
        <v>10068957.333424214</v>
      </c>
      <c r="F591" s="8">
        <v>10068957.333424214</v>
      </c>
      <c r="G591" s="8">
        <f t="shared" si="482"/>
        <v>0</v>
      </c>
      <c r="H591" s="8">
        <v>5870543.0568783227</v>
      </c>
      <c r="I591" s="8">
        <v>5870543.0568783227</v>
      </c>
      <c r="J591" s="8">
        <f t="shared" si="483"/>
        <v>0</v>
      </c>
      <c r="K591" s="8">
        <v>3422870.9242305877</v>
      </c>
      <c r="L591" s="8">
        <v>3422870.9242305877</v>
      </c>
      <c r="M591" s="8">
        <f t="shared" si="484"/>
        <v>0</v>
      </c>
      <c r="N591" s="8">
        <v>1995880.0476014968</v>
      </c>
      <c r="O591" s="8">
        <v>1995880.0476014968</v>
      </c>
      <c r="P591" s="8">
        <f t="shared" si="485"/>
        <v>0</v>
      </c>
      <c r="Q591" s="8">
        <v>1163945.518943887</v>
      </c>
      <c r="R591" s="8">
        <v>1163945.518943887</v>
      </c>
      <c r="S591" s="8">
        <f t="shared" si="486"/>
        <v>0</v>
      </c>
      <c r="T591" s="8">
        <v>678928.36059476854</v>
      </c>
      <c r="U591" s="8">
        <v>678928.36059476854</v>
      </c>
      <c r="V591" s="8">
        <f t="shared" si="487"/>
        <v>0</v>
      </c>
      <c r="W591" s="8">
        <v>396163.74897005968</v>
      </c>
      <c r="X591" s="8">
        <v>396163.74897005968</v>
      </c>
      <c r="Y591" s="8">
        <f t="shared" si="488"/>
        <v>0</v>
      </c>
      <c r="Z591" s="8">
        <v>231312.20874945651</v>
      </c>
      <c r="AA591" s="8">
        <v>231312.20874945651</v>
      </c>
      <c r="AB591" s="8">
        <f t="shared" si="489"/>
        <v>0</v>
      </c>
      <c r="AC591" s="8">
        <v>135203.89393255953</v>
      </c>
      <c r="AD591" s="8">
        <v>135203.89393255953</v>
      </c>
      <c r="AE591" s="8">
        <f t="shared" si="490"/>
        <v>0</v>
      </c>
      <c r="AF591" s="8">
        <v>79172.824009990727</v>
      </c>
      <c r="AG591" s="8">
        <v>79172.824009990727</v>
      </c>
      <c r="AH591" s="8">
        <f t="shared" si="491"/>
        <v>0</v>
      </c>
      <c r="AI591" s="8">
        <v>2899995.2641596431</v>
      </c>
      <c r="AJ591" s="8">
        <v>2899995.2641596431</v>
      </c>
      <c r="AK591" s="8">
        <f t="shared" si="492"/>
        <v>0</v>
      </c>
      <c r="AL591" s="8">
        <v>30586659.84670943</v>
      </c>
      <c r="AM591" s="8">
        <v>30586659.84670943</v>
      </c>
      <c r="AN591" s="8">
        <f t="shared" si="493"/>
        <v>0</v>
      </c>
    </row>
    <row r="592" spans="1:40" x14ac:dyDescent="0.3">
      <c r="A592" s="11" t="s">
        <v>53</v>
      </c>
      <c r="B592" s="8">
        <v>635384751.02326822</v>
      </c>
      <c r="C592" s="8">
        <v>635384751.02326822</v>
      </c>
      <c r="D592" s="8">
        <f t="shared" si="481"/>
        <v>0</v>
      </c>
      <c r="E592" s="8">
        <v>640991370.28772008</v>
      </c>
      <c r="F592" s="8">
        <v>640991370.28772008</v>
      </c>
      <c r="G592" s="8">
        <f t="shared" si="482"/>
        <v>0</v>
      </c>
      <c r="H592" s="8">
        <v>646399774.81459844</v>
      </c>
      <c r="I592" s="8">
        <v>646399774.81459844</v>
      </c>
      <c r="J592" s="8">
        <f t="shared" si="483"/>
        <v>0</v>
      </c>
      <c r="K592" s="8">
        <v>654642642.31313074</v>
      </c>
      <c r="L592" s="8">
        <v>654642642.31313074</v>
      </c>
      <c r="M592" s="8">
        <f t="shared" si="484"/>
        <v>0</v>
      </c>
      <c r="N592" s="8">
        <v>656176383.83073223</v>
      </c>
      <c r="O592" s="8">
        <v>656176383.83073223</v>
      </c>
      <c r="P592" s="8">
        <f t="shared" si="485"/>
        <v>0</v>
      </c>
      <c r="Q592" s="8">
        <v>656878190.81967616</v>
      </c>
      <c r="R592" s="8">
        <v>656878190.81967616</v>
      </c>
      <c r="S592" s="8">
        <f t="shared" si="486"/>
        <v>0</v>
      </c>
      <c r="T592" s="8">
        <v>657094980.65027106</v>
      </c>
      <c r="U592" s="8">
        <v>657094980.65027106</v>
      </c>
      <c r="V592" s="8">
        <f t="shared" si="487"/>
        <v>0</v>
      </c>
      <c r="W592" s="8">
        <v>658629085.68482995</v>
      </c>
      <c r="X592" s="8">
        <v>658629085.68482995</v>
      </c>
      <c r="Y592" s="8">
        <f t="shared" si="488"/>
        <v>0</v>
      </c>
      <c r="Z592" s="8">
        <v>658398259.36357939</v>
      </c>
      <c r="AA592" s="8">
        <v>658398259.36357939</v>
      </c>
      <c r="AB592" s="8">
        <f t="shared" si="489"/>
        <v>0</v>
      </c>
      <c r="AC592" s="8">
        <v>658071324.727512</v>
      </c>
      <c r="AD592" s="8">
        <v>658071324.727512</v>
      </c>
      <c r="AE592" s="8">
        <f t="shared" si="490"/>
        <v>0</v>
      </c>
      <c r="AF592" s="8">
        <v>657688359.02152205</v>
      </c>
      <c r="AG592" s="8">
        <v>657688359.02152205</v>
      </c>
      <c r="AH592" s="8">
        <f t="shared" si="491"/>
        <v>0</v>
      </c>
      <c r="AI592" s="8">
        <v>660126215.75568163</v>
      </c>
      <c r="AJ592" s="8">
        <v>660126215.75568163</v>
      </c>
      <c r="AK592" s="8">
        <f t="shared" si="492"/>
        <v>0</v>
      </c>
      <c r="AL592" s="8">
        <v>660126215.75568163</v>
      </c>
      <c r="AM592" s="8">
        <v>660126215.75568163</v>
      </c>
      <c r="AN592" s="8">
        <f t="shared" si="493"/>
        <v>0</v>
      </c>
    </row>
    <row r="593" spans="1:40" x14ac:dyDescent="0.3">
      <c r="A593" s="11" t="s">
        <v>52</v>
      </c>
      <c r="B593" s="8">
        <v>271808256.87685567</v>
      </c>
      <c r="C593" s="8">
        <v>271739466.07434344</v>
      </c>
      <c r="D593" s="8">
        <f t="shared" si="481"/>
        <v>68790.802512228489</v>
      </c>
      <c r="E593" s="8">
        <v>270629844.43082362</v>
      </c>
      <c r="F593" s="8">
        <v>270495201.62560278</v>
      </c>
      <c r="G593" s="8">
        <f t="shared" si="482"/>
        <v>134642.80522084236</v>
      </c>
      <c r="H593" s="8">
        <v>272483144.62432146</v>
      </c>
      <c r="I593" s="8">
        <v>272286511.18995899</v>
      </c>
      <c r="J593" s="8">
        <f t="shared" si="483"/>
        <v>196633.4343624711</v>
      </c>
      <c r="K593" s="8">
        <v>274351484.38722324</v>
      </c>
      <c r="L593" s="8">
        <v>274094872.88084567</v>
      </c>
      <c r="M593" s="8">
        <f t="shared" si="484"/>
        <v>256611.50637757778</v>
      </c>
      <c r="N593" s="8">
        <v>276246877.38631791</v>
      </c>
      <c r="O593" s="8">
        <v>275930738.59860718</v>
      </c>
      <c r="P593" s="8">
        <f t="shared" si="485"/>
        <v>316138.78771072626</v>
      </c>
      <c r="Q593" s="8">
        <v>278146243.93905181</v>
      </c>
      <c r="R593" s="8">
        <v>277771389.26607019</v>
      </c>
      <c r="S593" s="8">
        <f t="shared" si="486"/>
        <v>374854.67298161983</v>
      </c>
      <c r="T593" s="8">
        <v>280047208.04508972</v>
      </c>
      <c r="U593" s="8">
        <v>279614190.9798606</v>
      </c>
      <c r="V593" s="8">
        <f t="shared" si="487"/>
        <v>433017.06522911787</v>
      </c>
      <c r="W593" s="8">
        <v>281948384.49815494</v>
      </c>
      <c r="X593" s="8">
        <v>281457608.17643833</v>
      </c>
      <c r="Y593" s="8">
        <f t="shared" si="488"/>
        <v>490776.32171660662</v>
      </c>
      <c r="Z593" s="8">
        <v>283854722.53336066</v>
      </c>
      <c r="AA593" s="8">
        <v>283306259.19222689</v>
      </c>
      <c r="AB593" s="8">
        <f t="shared" si="489"/>
        <v>548463.34113377333</v>
      </c>
      <c r="AC593" s="8">
        <v>285759994.52638125</v>
      </c>
      <c r="AD593" s="8">
        <v>285154108.53878903</v>
      </c>
      <c r="AE593" s="8">
        <f t="shared" si="490"/>
        <v>605885.98759222031</v>
      </c>
      <c r="AF593" s="8">
        <v>287663925.99241018</v>
      </c>
      <c r="AG593" s="8">
        <v>287000851.93735534</v>
      </c>
      <c r="AH593" s="8">
        <f t="shared" si="491"/>
        <v>663074.05505484343</v>
      </c>
      <c r="AI593" s="8">
        <v>289088762.26587778</v>
      </c>
      <c r="AJ593" s="8">
        <v>288369276.16066641</v>
      </c>
      <c r="AK593" s="8">
        <f t="shared" si="492"/>
        <v>719486.10521137714</v>
      </c>
      <c r="AL593" s="8">
        <v>289088762.26587778</v>
      </c>
      <c r="AM593" s="8">
        <v>288369276.16066641</v>
      </c>
      <c r="AN593" s="8">
        <f t="shared" si="493"/>
        <v>719486.10521137714</v>
      </c>
    </row>
    <row r="594" spans="1:40" x14ac:dyDescent="0.3">
      <c r="A594" s="11" t="s">
        <v>62</v>
      </c>
      <c r="B594" s="8">
        <v>0</v>
      </c>
      <c r="C594" s="8">
        <v>0</v>
      </c>
      <c r="D594" s="8">
        <f t="shared" si="481"/>
        <v>0</v>
      </c>
      <c r="E594" s="8">
        <v>0</v>
      </c>
      <c r="F594" s="8">
        <v>0</v>
      </c>
      <c r="G594" s="8">
        <f t="shared" si="482"/>
        <v>0</v>
      </c>
      <c r="H594" s="8">
        <v>0</v>
      </c>
      <c r="I594" s="8">
        <v>0</v>
      </c>
      <c r="J594" s="8">
        <f t="shared" si="483"/>
        <v>0</v>
      </c>
      <c r="K594" s="8">
        <v>0</v>
      </c>
      <c r="L594" s="8">
        <v>0</v>
      </c>
      <c r="M594" s="8">
        <f t="shared" si="484"/>
        <v>0</v>
      </c>
      <c r="N594" s="8">
        <v>0</v>
      </c>
      <c r="O594" s="8">
        <v>0</v>
      </c>
      <c r="P594" s="8">
        <f t="shared" si="485"/>
        <v>0</v>
      </c>
      <c r="Q594" s="8">
        <v>0</v>
      </c>
      <c r="R594" s="8">
        <v>0</v>
      </c>
      <c r="S594" s="8">
        <f t="shared" si="486"/>
        <v>0</v>
      </c>
      <c r="T594" s="8">
        <v>0</v>
      </c>
      <c r="U594" s="8">
        <v>0</v>
      </c>
      <c r="V594" s="8">
        <f t="shared" si="487"/>
        <v>0</v>
      </c>
      <c r="W594" s="8">
        <v>0</v>
      </c>
      <c r="X594" s="8">
        <v>0</v>
      </c>
      <c r="Y594" s="8">
        <f t="shared" si="488"/>
        <v>0</v>
      </c>
      <c r="Z594" s="8">
        <v>0</v>
      </c>
      <c r="AA594" s="8">
        <v>0</v>
      </c>
      <c r="AB594" s="8">
        <f t="shared" si="489"/>
        <v>0</v>
      </c>
      <c r="AC594" s="8">
        <v>0</v>
      </c>
      <c r="AD594" s="8">
        <v>0</v>
      </c>
      <c r="AE594" s="8">
        <f t="shared" si="490"/>
        <v>0</v>
      </c>
      <c r="AF594" s="8">
        <v>0</v>
      </c>
      <c r="AG594" s="8">
        <v>0</v>
      </c>
      <c r="AH594" s="8">
        <f t="shared" si="491"/>
        <v>0</v>
      </c>
      <c r="AI594" s="8">
        <v>0</v>
      </c>
      <c r="AJ594" s="8">
        <v>0</v>
      </c>
      <c r="AK594" s="8">
        <f t="shared" si="492"/>
        <v>0</v>
      </c>
      <c r="AL594" s="8">
        <v>0</v>
      </c>
      <c r="AM594" s="8">
        <v>0</v>
      </c>
      <c r="AN594" s="8">
        <f t="shared" si="493"/>
        <v>0</v>
      </c>
    </row>
    <row r="595" spans="1:40" x14ac:dyDescent="0.3">
      <c r="A595" s="11" t="s">
        <v>99</v>
      </c>
      <c r="B595" s="8">
        <v>0</v>
      </c>
      <c r="C595" s="8">
        <v>0</v>
      </c>
      <c r="D595" s="8">
        <f t="shared" si="481"/>
        <v>0</v>
      </c>
      <c r="E595" s="8">
        <v>-4000199.5389723368</v>
      </c>
      <c r="F595" s="8">
        <v>-4000199.5389723368</v>
      </c>
      <c r="G595" s="8">
        <f t="shared" si="482"/>
        <v>0</v>
      </c>
      <c r="H595" s="8">
        <v>0</v>
      </c>
      <c r="I595" s="8">
        <v>0</v>
      </c>
      <c r="J595" s="8">
        <f t="shared" si="483"/>
        <v>0</v>
      </c>
      <c r="K595" s="8">
        <v>0</v>
      </c>
      <c r="L595" s="8">
        <v>0</v>
      </c>
      <c r="M595" s="8">
        <f t="shared" si="484"/>
        <v>0</v>
      </c>
      <c r="N595" s="8">
        <v>0</v>
      </c>
      <c r="O595" s="8">
        <v>0</v>
      </c>
      <c r="P595" s="8">
        <f t="shared" si="485"/>
        <v>0</v>
      </c>
      <c r="Q595" s="8">
        <v>0</v>
      </c>
      <c r="R595" s="8">
        <v>0</v>
      </c>
      <c r="S595" s="8">
        <f t="shared" si="486"/>
        <v>0</v>
      </c>
      <c r="T595" s="8">
        <v>0</v>
      </c>
      <c r="U595" s="8">
        <v>0</v>
      </c>
      <c r="V595" s="8">
        <f t="shared" si="487"/>
        <v>0</v>
      </c>
      <c r="W595" s="8">
        <v>0</v>
      </c>
      <c r="X595" s="8">
        <v>0</v>
      </c>
      <c r="Y595" s="8">
        <f t="shared" si="488"/>
        <v>0</v>
      </c>
      <c r="Z595" s="8">
        <v>0</v>
      </c>
      <c r="AA595" s="8">
        <v>0</v>
      </c>
      <c r="AB595" s="8">
        <f t="shared" si="489"/>
        <v>0</v>
      </c>
      <c r="AC595" s="8">
        <v>0</v>
      </c>
      <c r="AD595" s="8">
        <v>0</v>
      </c>
      <c r="AE595" s="8">
        <f t="shared" si="490"/>
        <v>0</v>
      </c>
      <c r="AF595" s="8">
        <v>0</v>
      </c>
      <c r="AG595" s="8">
        <v>0</v>
      </c>
      <c r="AH595" s="8">
        <f t="shared" si="491"/>
        <v>0</v>
      </c>
      <c r="AI595" s="8">
        <v>0</v>
      </c>
      <c r="AJ595" s="8">
        <v>0</v>
      </c>
      <c r="AK595" s="8">
        <f t="shared" si="492"/>
        <v>0</v>
      </c>
      <c r="AL595" s="8">
        <v>-4000199.5389723368</v>
      </c>
      <c r="AM595" s="8">
        <v>-4000199.5389723368</v>
      </c>
      <c r="AN595" s="8">
        <f t="shared" si="493"/>
        <v>0</v>
      </c>
    </row>
    <row r="596" spans="1:40" x14ac:dyDescent="0.3">
      <c r="A596" s="11" t="s">
        <v>61</v>
      </c>
      <c r="B596" s="8">
        <v>-462138.53000000009</v>
      </c>
      <c r="C596" s="8">
        <v>-462138.53000000009</v>
      </c>
      <c r="D596" s="8">
        <f t="shared" si="481"/>
        <v>0</v>
      </c>
      <c r="E596" s="8">
        <v>-462138.53000000014</v>
      </c>
      <c r="F596" s="8">
        <v>-462138.53000000014</v>
      </c>
      <c r="G596" s="8">
        <f t="shared" si="482"/>
        <v>0</v>
      </c>
      <c r="H596" s="8">
        <v>-462138.53000000009</v>
      </c>
      <c r="I596" s="8">
        <v>-462138.53000000009</v>
      </c>
      <c r="J596" s="8">
        <f t="shared" si="483"/>
        <v>0</v>
      </c>
      <c r="K596" s="8">
        <v>-462138.53000000009</v>
      </c>
      <c r="L596" s="8">
        <v>-462138.53000000009</v>
      </c>
      <c r="M596" s="8">
        <f t="shared" si="484"/>
        <v>0</v>
      </c>
      <c r="N596" s="8">
        <v>-462138.53000000009</v>
      </c>
      <c r="O596" s="8">
        <v>-462138.53000000009</v>
      </c>
      <c r="P596" s="8">
        <f t="shared" si="485"/>
        <v>0</v>
      </c>
      <c r="Q596" s="8">
        <v>-462138.53000000009</v>
      </c>
      <c r="R596" s="8">
        <v>-462138.53000000009</v>
      </c>
      <c r="S596" s="8">
        <f t="shared" si="486"/>
        <v>0</v>
      </c>
      <c r="T596" s="8">
        <v>-462138.53000000009</v>
      </c>
      <c r="U596" s="8">
        <v>-462138.53000000009</v>
      </c>
      <c r="V596" s="8">
        <f t="shared" si="487"/>
        <v>0</v>
      </c>
      <c r="W596" s="8">
        <v>-462138.53000000009</v>
      </c>
      <c r="X596" s="8">
        <v>-462138.53000000009</v>
      </c>
      <c r="Y596" s="8">
        <f t="shared" si="488"/>
        <v>0</v>
      </c>
      <c r="Z596" s="8">
        <v>-462138.53000000009</v>
      </c>
      <c r="AA596" s="8">
        <v>-462138.53000000009</v>
      </c>
      <c r="AB596" s="8">
        <f t="shared" si="489"/>
        <v>0</v>
      </c>
      <c r="AC596" s="8">
        <v>-462138.53000000009</v>
      </c>
      <c r="AD596" s="8">
        <v>-462138.53000000009</v>
      </c>
      <c r="AE596" s="8">
        <f t="shared" si="490"/>
        <v>0</v>
      </c>
      <c r="AF596" s="8">
        <v>-462138.53000000009</v>
      </c>
      <c r="AG596" s="8">
        <v>-462138.53000000009</v>
      </c>
      <c r="AH596" s="8">
        <f t="shared" si="491"/>
        <v>0</v>
      </c>
      <c r="AI596" s="8">
        <v>-462138.53000000009</v>
      </c>
      <c r="AJ596" s="8">
        <v>-462138.53000000009</v>
      </c>
      <c r="AK596" s="8">
        <f t="shared" si="492"/>
        <v>0</v>
      </c>
      <c r="AL596" s="8">
        <v>-5545662.3599999994</v>
      </c>
      <c r="AM596" s="8">
        <v>-5545662.3599999994</v>
      </c>
      <c r="AN596" s="8">
        <f t="shared" si="493"/>
        <v>0</v>
      </c>
    </row>
    <row r="598" spans="1:40" x14ac:dyDescent="0.3">
      <c r="A598" s="10" t="s">
        <v>105</v>
      </c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</row>
    <row r="599" spans="1:40" x14ac:dyDescent="0.3">
      <c r="A599" s="11" t="s">
        <v>54</v>
      </c>
      <c r="B599" s="8">
        <v>4.1933333333333336E-2</v>
      </c>
      <c r="C599" s="8">
        <v>1.3845833333333333E-2</v>
      </c>
      <c r="D599" s="8">
        <f t="shared" ref="D599:D606" si="494">B599 - C599</f>
        <v>2.8087500000000001E-2</v>
      </c>
      <c r="E599" s="8">
        <v>4.1933333333333336E-2</v>
      </c>
      <c r="F599" s="8">
        <v>1.3845833333333333E-2</v>
      </c>
      <c r="G599" s="8">
        <f t="shared" ref="G599:G606" si="495">E599 - F599</f>
        <v>2.8087500000000001E-2</v>
      </c>
      <c r="H599" s="8">
        <v>4.1933333333333336E-2</v>
      </c>
      <c r="I599" s="8">
        <v>1.3845833333333333E-2</v>
      </c>
      <c r="J599" s="8">
        <f t="shared" ref="J599:J606" si="496">H599 - I599</f>
        <v>2.8087500000000001E-2</v>
      </c>
      <c r="K599" s="8">
        <v>4.1933333333333336E-2</v>
      </c>
      <c r="L599" s="8">
        <v>1.3845833333333333E-2</v>
      </c>
      <c r="M599" s="8">
        <f t="shared" ref="M599:M606" si="497">K599 - L599</f>
        <v>2.8087500000000001E-2</v>
      </c>
      <c r="N599" s="8">
        <v>4.1933333333333336E-2</v>
      </c>
      <c r="O599" s="8">
        <v>1.3845833333333333E-2</v>
      </c>
      <c r="P599" s="8">
        <f t="shared" ref="P599:P606" si="498">N599 - O599</f>
        <v>2.8087500000000001E-2</v>
      </c>
      <c r="Q599" s="8">
        <v>4.1933333333333336E-2</v>
      </c>
      <c r="R599" s="8">
        <v>1.3845833333333333E-2</v>
      </c>
      <c r="S599" s="8">
        <f t="shared" ref="S599:S606" si="499">Q599 - R599</f>
        <v>2.8087500000000001E-2</v>
      </c>
      <c r="T599" s="8">
        <v>4.1933333333333336E-2</v>
      </c>
      <c r="U599" s="8">
        <v>1.3845833333333333E-2</v>
      </c>
      <c r="V599" s="8">
        <f t="shared" ref="V599:V606" si="500">T599 - U599</f>
        <v>2.8087500000000001E-2</v>
      </c>
      <c r="W599" s="8">
        <v>4.1933333333333336E-2</v>
      </c>
      <c r="X599" s="8">
        <v>1.3845833333333333E-2</v>
      </c>
      <c r="Y599" s="8">
        <f t="shared" ref="Y599:Y606" si="501">W599 - X599</f>
        <v>2.8087500000000001E-2</v>
      </c>
      <c r="Z599" s="8">
        <v>4.1933333333333336E-2</v>
      </c>
      <c r="AA599" s="8">
        <v>1.3845833333333333E-2</v>
      </c>
      <c r="AB599" s="8">
        <f t="shared" ref="AB599:AB606" si="502">Z599 - AA599</f>
        <v>2.8087500000000001E-2</v>
      </c>
      <c r="AC599" s="8">
        <v>4.1933333333333336E-2</v>
      </c>
      <c r="AD599" s="8">
        <v>1.3845833333333333E-2</v>
      </c>
      <c r="AE599" s="8">
        <f t="shared" ref="AE599:AE606" si="503">AC599 - AD599</f>
        <v>2.8087500000000001E-2</v>
      </c>
      <c r="AF599" s="8">
        <v>4.1933333333333336E-2</v>
      </c>
      <c r="AG599" s="8">
        <v>1.3845833333333333E-2</v>
      </c>
      <c r="AH599" s="8">
        <f t="shared" ref="AH599:AH606" si="504">AF599 - AG599</f>
        <v>2.8087500000000001E-2</v>
      </c>
      <c r="AI599" s="8">
        <v>4.1933333333333336E-2</v>
      </c>
      <c r="AJ599" s="8">
        <v>1.3845833333333333E-2</v>
      </c>
      <c r="AK599" s="8">
        <f t="shared" ref="AK599:AK606" si="505">AI599 - AJ599</f>
        <v>2.8087500000000001E-2</v>
      </c>
      <c r="AL599" s="8">
        <v>4.1933333333333336E-2</v>
      </c>
      <c r="AM599" s="8">
        <v>1.3845833333333333E-2</v>
      </c>
      <c r="AN599" s="8">
        <f t="shared" ref="AN599:AN606" si="506">AL599 - AM599</f>
        <v>2.8087500000000001E-2</v>
      </c>
    </row>
    <row r="600" spans="1:40" x14ac:dyDescent="0.3">
      <c r="A600" s="11" t="s">
        <v>16</v>
      </c>
      <c r="B600" s="8">
        <v>59650.980380392932</v>
      </c>
      <c r="C600" s="8">
        <v>37830.891214931675</v>
      </c>
      <c r="D600" s="8">
        <f t="shared" si="494"/>
        <v>21820.089165461257</v>
      </c>
      <c r="E600" s="8">
        <v>59650.980380392932</v>
      </c>
      <c r="F600" s="8">
        <v>37830.891214931675</v>
      </c>
      <c r="G600" s="8">
        <f t="shared" si="495"/>
        <v>21820.089165461257</v>
      </c>
      <c r="H600" s="8">
        <v>59650.980380392932</v>
      </c>
      <c r="I600" s="8">
        <v>37830.891214931675</v>
      </c>
      <c r="J600" s="8">
        <f t="shared" si="496"/>
        <v>21820.089165461257</v>
      </c>
      <c r="K600" s="8">
        <v>59650.980380392932</v>
      </c>
      <c r="L600" s="8">
        <v>37830.891214931675</v>
      </c>
      <c r="M600" s="8">
        <f t="shared" si="497"/>
        <v>21820.089165461257</v>
      </c>
      <c r="N600" s="8">
        <v>59650.980380392932</v>
      </c>
      <c r="O600" s="8">
        <v>37830.891214931675</v>
      </c>
      <c r="P600" s="8">
        <f t="shared" si="498"/>
        <v>21820.089165461257</v>
      </c>
      <c r="Q600" s="8">
        <v>59650.980380392932</v>
      </c>
      <c r="R600" s="8">
        <v>37830.891214931675</v>
      </c>
      <c r="S600" s="8">
        <f t="shared" si="499"/>
        <v>21820.089165461257</v>
      </c>
      <c r="T600" s="8">
        <v>59650.980380392932</v>
      </c>
      <c r="U600" s="8">
        <v>37830.891214931675</v>
      </c>
      <c r="V600" s="8">
        <f t="shared" si="500"/>
        <v>21820.089165461257</v>
      </c>
      <c r="W600" s="8">
        <v>59650.980380392932</v>
      </c>
      <c r="X600" s="8">
        <v>37830.891214931675</v>
      </c>
      <c r="Y600" s="8">
        <f t="shared" si="501"/>
        <v>21820.089165461257</v>
      </c>
      <c r="Z600" s="8">
        <v>59650.980380392932</v>
      </c>
      <c r="AA600" s="8">
        <v>37830.891214931675</v>
      </c>
      <c r="AB600" s="8">
        <f t="shared" si="502"/>
        <v>21820.089165461257</v>
      </c>
      <c r="AC600" s="8">
        <v>59650.980380392932</v>
      </c>
      <c r="AD600" s="8">
        <v>37830.891214931675</v>
      </c>
      <c r="AE600" s="8">
        <f t="shared" si="503"/>
        <v>21820.089165461257</v>
      </c>
      <c r="AF600" s="8">
        <v>59650.980380392932</v>
      </c>
      <c r="AG600" s="8">
        <v>37830.891214931675</v>
      </c>
      <c r="AH600" s="8">
        <f t="shared" si="504"/>
        <v>21820.089165461257</v>
      </c>
      <c r="AI600" s="8">
        <v>59650.980380392932</v>
      </c>
      <c r="AJ600" s="8">
        <v>37830.891214931675</v>
      </c>
      <c r="AK600" s="8">
        <f t="shared" si="505"/>
        <v>21820.089165461257</v>
      </c>
      <c r="AL600" s="8">
        <v>715811.76456471498</v>
      </c>
      <c r="AM600" s="8">
        <v>453970.6945791801</v>
      </c>
      <c r="AN600" s="8">
        <f t="shared" si="506"/>
        <v>261841.06998553488</v>
      </c>
    </row>
    <row r="601" spans="1:40" x14ac:dyDescent="0.3">
      <c r="A601" s="11" t="s">
        <v>93</v>
      </c>
      <c r="B601" s="8">
        <v>1288</v>
      </c>
      <c r="C601" s="8">
        <v>1288</v>
      </c>
      <c r="D601" s="8">
        <f t="shared" si="494"/>
        <v>0</v>
      </c>
      <c r="E601" s="8">
        <v>1288</v>
      </c>
      <c r="F601" s="8">
        <v>1288</v>
      </c>
      <c r="G601" s="8">
        <f t="shared" si="495"/>
        <v>0</v>
      </c>
      <c r="H601" s="8">
        <v>1288</v>
      </c>
      <c r="I601" s="8">
        <v>1288</v>
      </c>
      <c r="J601" s="8">
        <f t="shared" si="496"/>
        <v>0</v>
      </c>
      <c r="K601" s="8">
        <v>1288</v>
      </c>
      <c r="L601" s="8">
        <v>1288</v>
      </c>
      <c r="M601" s="8">
        <f t="shared" si="497"/>
        <v>0</v>
      </c>
      <c r="N601" s="8">
        <v>1288</v>
      </c>
      <c r="O601" s="8">
        <v>1288</v>
      </c>
      <c r="P601" s="8">
        <f t="shared" si="498"/>
        <v>0</v>
      </c>
      <c r="Q601" s="8">
        <v>1288</v>
      </c>
      <c r="R601" s="8">
        <v>1288</v>
      </c>
      <c r="S601" s="8">
        <f t="shared" si="499"/>
        <v>0</v>
      </c>
      <c r="T601" s="8">
        <v>1288</v>
      </c>
      <c r="U601" s="8">
        <v>1288</v>
      </c>
      <c r="V601" s="8">
        <f t="shared" si="500"/>
        <v>0</v>
      </c>
      <c r="W601" s="8">
        <v>1288</v>
      </c>
      <c r="X601" s="8">
        <v>1288</v>
      </c>
      <c r="Y601" s="8">
        <f t="shared" si="501"/>
        <v>0</v>
      </c>
      <c r="Z601" s="8">
        <v>1288</v>
      </c>
      <c r="AA601" s="8">
        <v>1288</v>
      </c>
      <c r="AB601" s="8">
        <f t="shared" si="502"/>
        <v>0</v>
      </c>
      <c r="AC601" s="8">
        <v>1288</v>
      </c>
      <c r="AD601" s="8">
        <v>1288</v>
      </c>
      <c r="AE601" s="8">
        <f t="shared" si="503"/>
        <v>0</v>
      </c>
      <c r="AF601" s="8">
        <v>1288</v>
      </c>
      <c r="AG601" s="8">
        <v>1288</v>
      </c>
      <c r="AH601" s="8">
        <f t="shared" si="504"/>
        <v>0</v>
      </c>
      <c r="AI601" s="8">
        <v>1288</v>
      </c>
      <c r="AJ601" s="8">
        <v>1288</v>
      </c>
      <c r="AK601" s="8">
        <f t="shared" si="505"/>
        <v>0</v>
      </c>
      <c r="AL601" s="8">
        <v>15456</v>
      </c>
      <c r="AM601" s="8">
        <v>15456</v>
      </c>
      <c r="AN601" s="8">
        <f t="shared" si="506"/>
        <v>0</v>
      </c>
    </row>
    <row r="602" spans="1:40" x14ac:dyDescent="0.3">
      <c r="A602" s="11" t="s">
        <v>92</v>
      </c>
      <c r="B602" s="8">
        <v>0</v>
      </c>
      <c r="C602" s="8">
        <v>0</v>
      </c>
      <c r="D602" s="8">
        <f t="shared" si="494"/>
        <v>0</v>
      </c>
      <c r="E602" s="8">
        <v>0</v>
      </c>
      <c r="F602" s="8">
        <v>0</v>
      </c>
      <c r="G602" s="8">
        <f t="shared" si="495"/>
        <v>0</v>
      </c>
      <c r="H602" s="8">
        <v>0</v>
      </c>
      <c r="I602" s="8">
        <v>0</v>
      </c>
      <c r="J602" s="8">
        <f t="shared" si="496"/>
        <v>0</v>
      </c>
      <c r="K602" s="8">
        <v>0</v>
      </c>
      <c r="L602" s="8">
        <v>0</v>
      </c>
      <c r="M602" s="8">
        <f t="shared" si="497"/>
        <v>0</v>
      </c>
      <c r="N602" s="8">
        <v>0</v>
      </c>
      <c r="O602" s="8">
        <v>0</v>
      </c>
      <c r="P602" s="8">
        <f t="shared" si="498"/>
        <v>0</v>
      </c>
      <c r="Q602" s="8">
        <v>0</v>
      </c>
      <c r="R602" s="8">
        <v>0</v>
      </c>
      <c r="S602" s="8">
        <f t="shared" si="499"/>
        <v>0</v>
      </c>
      <c r="T602" s="8">
        <v>0</v>
      </c>
      <c r="U602" s="8">
        <v>0</v>
      </c>
      <c r="V602" s="8">
        <f t="shared" si="500"/>
        <v>0</v>
      </c>
      <c r="W602" s="8">
        <v>0</v>
      </c>
      <c r="X602" s="8">
        <v>0</v>
      </c>
      <c r="Y602" s="8">
        <f t="shared" si="501"/>
        <v>0</v>
      </c>
      <c r="Z602" s="8">
        <v>0</v>
      </c>
      <c r="AA602" s="8">
        <v>0</v>
      </c>
      <c r="AB602" s="8">
        <f t="shared" si="502"/>
        <v>0</v>
      </c>
      <c r="AC602" s="8">
        <v>0</v>
      </c>
      <c r="AD602" s="8">
        <v>0</v>
      </c>
      <c r="AE602" s="8">
        <f t="shared" si="503"/>
        <v>0</v>
      </c>
      <c r="AF602" s="8">
        <v>0</v>
      </c>
      <c r="AG602" s="8">
        <v>0</v>
      </c>
      <c r="AH602" s="8">
        <f t="shared" si="504"/>
        <v>0</v>
      </c>
      <c r="AI602" s="8">
        <v>0</v>
      </c>
      <c r="AJ602" s="8">
        <v>0</v>
      </c>
      <c r="AK602" s="8">
        <f t="shared" si="505"/>
        <v>0</v>
      </c>
      <c r="AL602" s="8">
        <v>0</v>
      </c>
      <c r="AM602" s="8">
        <v>0</v>
      </c>
      <c r="AN602" s="8">
        <f t="shared" si="506"/>
        <v>0</v>
      </c>
    </row>
    <row r="603" spans="1:40" x14ac:dyDescent="0.3">
      <c r="A603" s="11" t="s">
        <v>63</v>
      </c>
      <c r="B603" s="8">
        <v>0</v>
      </c>
      <c r="C603" s="8">
        <v>0</v>
      </c>
      <c r="D603" s="8">
        <f t="shared" si="494"/>
        <v>0</v>
      </c>
      <c r="E603" s="8">
        <v>0</v>
      </c>
      <c r="F603" s="8">
        <v>0</v>
      </c>
      <c r="G603" s="8">
        <f t="shared" si="495"/>
        <v>0</v>
      </c>
      <c r="H603" s="8">
        <v>0</v>
      </c>
      <c r="I603" s="8">
        <v>0</v>
      </c>
      <c r="J603" s="8">
        <f t="shared" si="496"/>
        <v>0</v>
      </c>
      <c r="K603" s="8">
        <v>0</v>
      </c>
      <c r="L603" s="8">
        <v>0</v>
      </c>
      <c r="M603" s="8">
        <f t="shared" si="497"/>
        <v>0</v>
      </c>
      <c r="N603" s="8">
        <v>0</v>
      </c>
      <c r="O603" s="8">
        <v>0</v>
      </c>
      <c r="P603" s="8">
        <f t="shared" si="498"/>
        <v>0</v>
      </c>
      <c r="Q603" s="8">
        <v>0</v>
      </c>
      <c r="R603" s="8">
        <v>0</v>
      </c>
      <c r="S603" s="8">
        <f t="shared" si="499"/>
        <v>0</v>
      </c>
      <c r="T603" s="8">
        <v>0</v>
      </c>
      <c r="U603" s="8">
        <v>0</v>
      </c>
      <c r="V603" s="8">
        <f t="shared" si="500"/>
        <v>0</v>
      </c>
      <c r="W603" s="8">
        <v>0</v>
      </c>
      <c r="X603" s="8">
        <v>0</v>
      </c>
      <c r="Y603" s="8">
        <f t="shared" si="501"/>
        <v>0</v>
      </c>
      <c r="Z603" s="8">
        <v>0</v>
      </c>
      <c r="AA603" s="8">
        <v>0</v>
      </c>
      <c r="AB603" s="8">
        <f t="shared" si="502"/>
        <v>0</v>
      </c>
      <c r="AC603" s="8">
        <v>0</v>
      </c>
      <c r="AD603" s="8">
        <v>0</v>
      </c>
      <c r="AE603" s="8">
        <f t="shared" si="503"/>
        <v>0</v>
      </c>
      <c r="AF603" s="8">
        <v>0</v>
      </c>
      <c r="AG603" s="8">
        <v>0</v>
      </c>
      <c r="AH603" s="8">
        <f t="shared" si="504"/>
        <v>0</v>
      </c>
      <c r="AI603" s="8">
        <v>0</v>
      </c>
      <c r="AJ603" s="8">
        <v>0</v>
      </c>
      <c r="AK603" s="8">
        <f t="shared" si="505"/>
        <v>0</v>
      </c>
      <c r="AL603" s="8">
        <v>0</v>
      </c>
      <c r="AM603" s="8">
        <v>0</v>
      </c>
      <c r="AN603" s="8">
        <f t="shared" si="506"/>
        <v>0</v>
      </c>
    </row>
    <row r="604" spans="1:40" x14ac:dyDescent="0.3">
      <c r="A604" s="11" t="s">
        <v>53</v>
      </c>
      <c r="B604" s="8">
        <v>17182365.001506928</v>
      </c>
      <c r="C604" s="8">
        <v>17182365.001506928</v>
      </c>
      <c r="D604" s="8">
        <f t="shared" si="494"/>
        <v>0</v>
      </c>
      <c r="E604" s="8">
        <v>17182365.001506928</v>
      </c>
      <c r="F604" s="8">
        <v>17182365.001506928</v>
      </c>
      <c r="G604" s="8">
        <f t="shared" si="495"/>
        <v>0</v>
      </c>
      <c r="H604" s="8">
        <v>17182365.001506928</v>
      </c>
      <c r="I604" s="8">
        <v>17182365.001506928</v>
      </c>
      <c r="J604" s="8">
        <f t="shared" si="496"/>
        <v>0</v>
      </c>
      <c r="K604" s="8">
        <v>17182365.001506928</v>
      </c>
      <c r="L604" s="8">
        <v>17182365.001506928</v>
      </c>
      <c r="M604" s="8">
        <f t="shared" si="497"/>
        <v>0</v>
      </c>
      <c r="N604" s="8">
        <v>17182365.001506928</v>
      </c>
      <c r="O604" s="8">
        <v>17182365.001506928</v>
      </c>
      <c r="P604" s="8">
        <f t="shared" si="498"/>
        <v>0</v>
      </c>
      <c r="Q604" s="8">
        <v>17182365.001506928</v>
      </c>
      <c r="R604" s="8">
        <v>17182365.001506928</v>
      </c>
      <c r="S604" s="8">
        <f t="shared" si="499"/>
        <v>0</v>
      </c>
      <c r="T604" s="8">
        <v>17182365.001506928</v>
      </c>
      <c r="U604" s="8">
        <v>17182365.001506928</v>
      </c>
      <c r="V604" s="8">
        <f t="shared" si="500"/>
        <v>0</v>
      </c>
      <c r="W604" s="8">
        <v>17182365.001506928</v>
      </c>
      <c r="X604" s="8">
        <v>17182365.001506928</v>
      </c>
      <c r="Y604" s="8">
        <f t="shared" si="501"/>
        <v>0</v>
      </c>
      <c r="Z604" s="8">
        <v>17182365.001506928</v>
      </c>
      <c r="AA604" s="8">
        <v>17182365.001506928</v>
      </c>
      <c r="AB604" s="8">
        <f t="shared" si="502"/>
        <v>0</v>
      </c>
      <c r="AC604" s="8">
        <v>17182365.001506928</v>
      </c>
      <c r="AD604" s="8">
        <v>17182365.001506928</v>
      </c>
      <c r="AE604" s="8">
        <f t="shared" si="503"/>
        <v>0</v>
      </c>
      <c r="AF604" s="8">
        <v>17182365.001506928</v>
      </c>
      <c r="AG604" s="8">
        <v>17182365.001506928</v>
      </c>
      <c r="AH604" s="8">
        <f t="shared" si="504"/>
        <v>0</v>
      </c>
      <c r="AI604" s="8">
        <v>17182365.001506928</v>
      </c>
      <c r="AJ604" s="8">
        <v>17182365.001506928</v>
      </c>
      <c r="AK604" s="8">
        <f t="shared" si="505"/>
        <v>0</v>
      </c>
      <c r="AL604" s="8">
        <v>17182365.001506928</v>
      </c>
      <c r="AM604" s="8">
        <v>17182365.001506928</v>
      </c>
      <c r="AN604" s="8">
        <f t="shared" si="506"/>
        <v>0</v>
      </c>
    </row>
    <row r="605" spans="1:40" x14ac:dyDescent="0.3">
      <c r="A605" s="11" t="s">
        <v>52</v>
      </c>
      <c r="B605" s="8">
        <v>-9881886.0907428358</v>
      </c>
      <c r="C605" s="8">
        <v>-9903706.179908298</v>
      </c>
      <c r="D605" s="8">
        <f t="shared" si="494"/>
        <v>21820.089165462181</v>
      </c>
      <c r="E605" s="8">
        <v>-9822235.1103624422</v>
      </c>
      <c r="F605" s="8">
        <v>-9865875.2886933647</v>
      </c>
      <c r="G605" s="8">
        <f t="shared" si="495"/>
        <v>43640.178330922499</v>
      </c>
      <c r="H605" s="8">
        <v>-9762584.1299820505</v>
      </c>
      <c r="I605" s="8">
        <v>-9828044.3974784333</v>
      </c>
      <c r="J605" s="8">
        <f t="shared" si="496"/>
        <v>65460.267496382818</v>
      </c>
      <c r="K605" s="8">
        <v>-9702933.1496016588</v>
      </c>
      <c r="L605" s="8">
        <v>-9790213.5062635019</v>
      </c>
      <c r="M605" s="8">
        <f t="shared" si="497"/>
        <v>87280.356661843136</v>
      </c>
      <c r="N605" s="8">
        <v>-9643282.1692212634</v>
      </c>
      <c r="O605" s="8">
        <v>-9752382.6150485724</v>
      </c>
      <c r="P605" s="8">
        <f t="shared" si="498"/>
        <v>109100.44582730904</v>
      </c>
      <c r="Q605" s="8">
        <v>-9583631.1888408717</v>
      </c>
      <c r="R605" s="8">
        <v>-9714551.7238336392</v>
      </c>
      <c r="S605" s="8">
        <f t="shared" si="499"/>
        <v>130920.5349927675</v>
      </c>
      <c r="T605" s="8">
        <v>-9523980.20846048</v>
      </c>
      <c r="U605" s="8">
        <v>-9676720.8326187078</v>
      </c>
      <c r="V605" s="8">
        <f t="shared" si="500"/>
        <v>152740.62415822782</v>
      </c>
      <c r="W605" s="8">
        <v>-9464329.2280800864</v>
      </c>
      <c r="X605" s="8">
        <v>-9638889.9414037764</v>
      </c>
      <c r="Y605" s="8">
        <f t="shared" si="501"/>
        <v>174560.71332369</v>
      </c>
      <c r="Z605" s="8">
        <v>-9404678.2476996928</v>
      </c>
      <c r="AA605" s="8">
        <v>-9601059.050188845</v>
      </c>
      <c r="AB605" s="8">
        <f t="shared" si="502"/>
        <v>196380.80248915218</v>
      </c>
      <c r="AC605" s="8">
        <v>-9345027.2673193011</v>
      </c>
      <c r="AD605" s="8">
        <v>-9563228.1589739118</v>
      </c>
      <c r="AE605" s="8">
        <f t="shared" si="503"/>
        <v>218200.89165461063</v>
      </c>
      <c r="AF605" s="8">
        <v>-9285376.2869389076</v>
      </c>
      <c r="AG605" s="8">
        <v>-9525397.2677589823</v>
      </c>
      <c r="AH605" s="8">
        <f t="shared" si="504"/>
        <v>240020.98082007468</v>
      </c>
      <c r="AI605" s="8">
        <v>-9225725.306558514</v>
      </c>
      <c r="AJ605" s="8">
        <v>-9487566.376544049</v>
      </c>
      <c r="AK605" s="8">
        <f t="shared" si="505"/>
        <v>261841.069985535</v>
      </c>
      <c r="AL605" s="8">
        <v>-9225725.306558514</v>
      </c>
      <c r="AM605" s="8">
        <v>-9487566.376544049</v>
      </c>
      <c r="AN605" s="8">
        <f t="shared" si="506"/>
        <v>261841.069985535</v>
      </c>
    </row>
    <row r="606" spans="1:40" ht="15" x14ac:dyDescent="0.25">
      <c r="A606" s="11" t="s">
        <v>61</v>
      </c>
      <c r="B606" s="8">
        <v>0</v>
      </c>
      <c r="C606" s="8">
        <v>0</v>
      </c>
      <c r="D606" s="8">
        <f t="shared" si="494"/>
        <v>0</v>
      </c>
      <c r="E606" s="8">
        <v>0</v>
      </c>
      <c r="F606" s="8">
        <v>0</v>
      </c>
      <c r="G606" s="8">
        <f t="shared" si="495"/>
        <v>0</v>
      </c>
      <c r="H606" s="8">
        <v>0</v>
      </c>
      <c r="I606" s="8">
        <v>0</v>
      </c>
      <c r="J606" s="8">
        <f t="shared" si="496"/>
        <v>0</v>
      </c>
      <c r="K606" s="8">
        <v>0</v>
      </c>
      <c r="L606" s="8">
        <v>0</v>
      </c>
      <c r="M606" s="8">
        <f t="shared" si="497"/>
        <v>0</v>
      </c>
      <c r="N606" s="8">
        <v>0</v>
      </c>
      <c r="O606" s="8">
        <v>0</v>
      </c>
      <c r="P606" s="8">
        <f t="shared" si="498"/>
        <v>0</v>
      </c>
      <c r="Q606" s="8">
        <v>0</v>
      </c>
      <c r="R606" s="8">
        <v>0</v>
      </c>
      <c r="S606" s="8">
        <f t="shared" si="499"/>
        <v>0</v>
      </c>
      <c r="T606" s="8">
        <v>0</v>
      </c>
      <c r="U606" s="8">
        <v>0</v>
      </c>
      <c r="V606" s="8">
        <f t="shared" si="500"/>
        <v>0</v>
      </c>
      <c r="W606" s="8">
        <v>0</v>
      </c>
      <c r="X606" s="8">
        <v>0</v>
      </c>
      <c r="Y606" s="8">
        <f t="shared" si="501"/>
        <v>0</v>
      </c>
      <c r="Z606" s="8">
        <v>0</v>
      </c>
      <c r="AA606" s="8">
        <v>0</v>
      </c>
      <c r="AB606" s="8">
        <f t="shared" si="502"/>
        <v>0</v>
      </c>
      <c r="AC606" s="8">
        <v>0</v>
      </c>
      <c r="AD606" s="8">
        <v>0</v>
      </c>
      <c r="AE606" s="8">
        <f t="shared" si="503"/>
        <v>0</v>
      </c>
      <c r="AF606" s="8">
        <v>0</v>
      </c>
      <c r="AG606" s="8">
        <v>0</v>
      </c>
      <c r="AH606" s="8">
        <f t="shared" si="504"/>
        <v>0</v>
      </c>
      <c r="AI606" s="8">
        <v>0</v>
      </c>
      <c r="AJ606" s="8">
        <v>0</v>
      </c>
      <c r="AK606" s="8">
        <f t="shared" si="505"/>
        <v>0</v>
      </c>
      <c r="AL606" s="8">
        <v>0</v>
      </c>
      <c r="AM606" s="8">
        <v>0</v>
      </c>
      <c r="AN606" s="8">
        <f t="shared" si="506"/>
        <v>0</v>
      </c>
    </row>
    <row r="608" spans="1:40" x14ac:dyDescent="0.3">
      <c r="A608" s="10" t="s">
        <v>115</v>
      </c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</row>
    <row r="609" spans="1:40" x14ac:dyDescent="0.3">
      <c r="A609" s="11" t="s">
        <v>54</v>
      </c>
      <c r="B609" s="8">
        <v>2.4242083333333333E-3</v>
      </c>
      <c r="C609" s="8">
        <v>2.7500000000000003E-3</v>
      </c>
      <c r="D609" s="8">
        <f>B609 - C609</f>
        <v>-3.2579166666666694E-4</v>
      </c>
      <c r="E609" s="8">
        <v>2.4242083333333333E-3</v>
      </c>
      <c r="F609" s="8">
        <v>2.7500000000000003E-3</v>
      </c>
      <c r="G609" s="8">
        <f>E609 - F609</f>
        <v>-3.2579166666666694E-4</v>
      </c>
      <c r="H609" s="8">
        <v>2.4242083333333333E-3</v>
      </c>
      <c r="I609" s="8">
        <v>2.7500000000000003E-3</v>
      </c>
      <c r="J609" s="8">
        <f>H609 - I609</f>
        <v>-3.2579166666666694E-4</v>
      </c>
      <c r="K609" s="8">
        <v>2.4242083333333333E-3</v>
      </c>
      <c r="L609" s="8">
        <v>2.7500000000000003E-3</v>
      </c>
      <c r="M609" s="8">
        <f>K609 - L609</f>
        <v>-3.2579166666666694E-4</v>
      </c>
      <c r="N609" s="8">
        <v>2.4242083333333333E-3</v>
      </c>
      <c r="O609" s="8">
        <v>2.7500000000000003E-3</v>
      </c>
      <c r="P609" s="8">
        <f>N609 - O609</f>
        <v>-3.2579166666666694E-4</v>
      </c>
      <c r="Q609" s="8">
        <v>2.4242083333333333E-3</v>
      </c>
      <c r="R609" s="8">
        <v>2.7500000000000003E-3</v>
      </c>
      <c r="S609" s="8">
        <f>Q609 - R609</f>
        <v>-3.2579166666666694E-4</v>
      </c>
      <c r="T609" s="8">
        <v>2.4242083333333333E-3</v>
      </c>
      <c r="U609" s="8">
        <v>2.7500000000000003E-3</v>
      </c>
      <c r="V609" s="8">
        <f>T609 - U609</f>
        <v>-3.2579166666666694E-4</v>
      </c>
      <c r="W609" s="8">
        <v>2.4242083333333333E-3</v>
      </c>
      <c r="X609" s="8">
        <v>2.7500000000000003E-3</v>
      </c>
      <c r="Y609" s="8">
        <f>W609 - X609</f>
        <v>-3.2579166666666694E-4</v>
      </c>
      <c r="Z609" s="8">
        <v>2.4242083333333333E-3</v>
      </c>
      <c r="AA609" s="8">
        <v>2.7500000000000003E-3</v>
      </c>
      <c r="AB609" s="8">
        <f>Z609 - AA609</f>
        <v>-3.2579166666666694E-4</v>
      </c>
      <c r="AC609" s="8">
        <v>2.4242083333333333E-3</v>
      </c>
      <c r="AD609" s="8">
        <v>2.7500000000000003E-3</v>
      </c>
      <c r="AE609" s="8">
        <f>AC609 - AD609</f>
        <v>-3.2579166666666694E-4</v>
      </c>
      <c r="AF609" s="8">
        <v>2.4242083333333333E-3</v>
      </c>
      <c r="AG609" s="8">
        <v>2.7500000000000003E-3</v>
      </c>
      <c r="AH609" s="8">
        <f>AF609 - AG609</f>
        <v>-3.2579166666666694E-4</v>
      </c>
      <c r="AI609" s="8">
        <v>2.4242083333333333E-3</v>
      </c>
      <c r="AJ609" s="8">
        <v>2.7500000000000003E-3</v>
      </c>
      <c r="AK609" s="8">
        <f>AI609 - AJ609</f>
        <v>-3.2579166666666694E-4</v>
      </c>
      <c r="AL609" s="8">
        <v>2.4242083333333333E-3</v>
      </c>
      <c r="AM609" s="8">
        <v>2.7500000000000003E-3</v>
      </c>
      <c r="AN609" s="8">
        <f>AL609 - AM609</f>
        <v>-3.2579166666666694E-4</v>
      </c>
    </row>
    <row r="610" spans="1:40" x14ac:dyDescent="0.3">
      <c r="A610" s="11" t="s">
        <v>16</v>
      </c>
      <c r="B610" s="8">
        <v>1151054.2675013829</v>
      </c>
      <c r="C610" s="8">
        <v>1305745.5467436323</v>
      </c>
      <c r="D610" s="8">
        <f>B610 - C610</f>
        <v>-154691.27924224944</v>
      </c>
      <c r="E610" s="8">
        <v>1166577.8993669369</v>
      </c>
      <c r="F610" s="8">
        <v>1323355.4142798823</v>
      </c>
      <c r="G610" s="8">
        <f>E610 - F610</f>
        <v>-156777.51491294545</v>
      </c>
      <c r="H610" s="8">
        <v>1166790.5658065761</v>
      </c>
      <c r="I610" s="8">
        <v>1323596.6611648824</v>
      </c>
      <c r="J610" s="8">
        <f>H610 - I610</f>
        <v>-156806.09535830631</v>
      </c>
      <c r="K610" s="8">
        <v>1166845.1650387635</v>
      </c>
      <c r="L610" s="8">
        <v>1323658.5980398823</v>
      </c>
      <c r="M610" s="8">
        <f>K610 - L610</f>
        <v>-156813.43300111871</v>
      </c>
      <c r="N610" s="8">
        <v>1166845.1650387635</v>
      </c>
      <c r="O610" s="8">
        <v>1323658.5980398823</v>
      </c>
      <c r="P610" s="8">
        <f>N610 - O610</f>
        <v>-156813.43300111871</v>
      </c>
      <c r="Q610" s="8">
        <v>1166845.1650387635</v>
      </c>
      <c r="R610" s="8">
        <v>1323658.5980398823</v>
      </c>
      <c r="S610" s="8">
        <f>Q610 - R610</f>
        <v>-156813.43300111871</v>
      </c>
      <c r="T610" s="8">
        <v>1166845.1650387635</v>
      </c>
      <c r="U610" s="8">
        <v>1323658.5980398823</v>
      </c>
      <c r="V610" s="8">
        <f>T610 - U610</f>
        <v>-156813.43300111871</v>
      </c>
      <c r="W610" s="8">
        <v>1166845.1650387635</v>
      </c>
      <c r="X610" s="8">
        <v>1323658.5980398823</v>
      </c>
      <c r="Y610" s="8">
        <f>W610 - X610</f>
        <v>-156813.43300111871</v>
      </c>
      <c r="Z610" s="8">
        <v>1166845.1650387635</v>
      </c>
      <c r="AA610" s="8">
        <v>1323658.5980398823</v>
      </c>
      <c r="AB610" s="8">
        <f>Z610 - AA610</f>
        <v>-156813.43300111871</v>
      </c>
      <c r="AC610" s="8">
        <v>1166845.1650387635</v>
      </c>
      <c r="AD610" s="8">
        <v>1323658.5980398823</v>
      </c>
      <c r="AE610" s="8">
        <f>AC610 - AD610</f>
        <v>-156813.43300111871</v>
      </c>
      <c r="AF610" s="8">
        <v>1166845.1650387635</v>
      </c>
      <c r="AG610" s="8">
        <v>1323658.5980398823</v>
      </c>
      <c r="AH610" s="8">
        <f>AF610 - AG610</f>
        <v>-156813.43300111871</v>
      </c>
      <c r="AI610" s="8">
        <v>1166845.1650387635</v>
      </c>
      <c r="AJ610" s="8">
        <v>1323658.5980398823</v>
      </c>
      <c r="AK610" s="8">
        <f>AI610 - AJ610</f>
        <v>-156813.43300111871</v>
      </c>
      <c r="AL610" s="8">
        <v>13986029.21802377</v>
      </c>
      <c r="AM610" s="8">
        <v>15865625.004547337</v>
      </c>
      <c r="AN610" s="8">
        <f>AL610 - AM610</f>
        <v>-1879595.7865235675</v>
      </c>
    </row>
    <row r="611" spans="1:40" x14ac:dyDescent="0.3">
      <c r="A611" s="11" t="s">
        <v>63</v>
      </c>
      <c r="B611" s="8">
        <v>12676769.109999999</v>
      </c>
      <c r="C611" s="8">
        <v>12676769.109999999</v>
      </c>
      <c r="D611" s="8">
        <f>B611 - C611</f>
        <v>0</v>
      </c>
      <c r="E611" s="8">
        <v>130407.28</v>
      </c>
      <c r="F611" s="8">
        <v>130407.28</v>
      </c>
      <c r="G611" s="8">
        <f>E611 - F611</f>
        <v>0</v>
      </c>
      <c r="H611" s="8">
        <v>45045</v>
      </c>
      <c r="I611" s="8">
        <v>45045</v>
      </c>
      <c r="J611" s="8">
        <f>H611 - I611</f>
        <v>0</v>
      </c>
      <c r="K611" s="8">
        <v>0</v>
      </c>
      <c r="L611" s="8">
        <v>0</v>
      </c>
      <c r="M611" s="8">
        <f>K611 - L611</f>
        <v>0</v>
      </c>
      <c r="N611" s="8">
        <v>0</v>
      </c>
      <c r="O611" s="8">
        <v>0</v>
      </c>
      <c r="P611" s="8">
        <f>N611 - O611</f>
        <v>0</v>
      </c>
      <c r="Q611" s="8">
        <v>0</v>
      </c>
      <c r="R611" s="8">
        <v>0</v>
      </c>
      <c r="S611" s="8">
        <f>Q611 - R611</f>
        <v>0</v>
      </c>
      <c r="T611" s="8">
        <v>0</v>
      </c>
      <c r="U611" s="8">
        <v>0</v>
      </c>
      <c r="V611" s="8">
        <f>T611 - U611</f>
        <v>0</v>
      </c>
      <c r="W611" s="8">
        <v>0</v>
      </c>
      <c r="X611" s="8">
        <v>0</v>
      </c>
      <c r="Y611" s="8">
        <f>W611 - X611</f>
        <v>0</v>
      </c>
      <c r="Z611" s="8">
        <v>0</v>
      </c>
      <c r="AA611" s="8">
        <v>0</v>
      </c>
      <c r="AB611" s="8">
        <f>Z611 - AA611</f>
        <v>0</v>
      </c>
      <c r="AC611" s="8">
        <v>0</v>
      </c>
      <c r="AD611" s="8">
        <v>0</v>
      </c>
      <c r="AE611" s="8">
        <f>AC611 - AD611</f>
        <v>0</v>
      </c>
      <c r="AF611" s="8">
        <v>0</v>
      </c>
      <c r="AG611" s="8">
        <v>0</v>
      </c>
      <c r="AH611" s="8">
        <f>AF611 - AG611</f>
        <v>0</v>
      </c>
      <c r="AI611" s="8">
        <v>0</v>
      </c>
      <c r="AJ611" s="8">
        <v>0</v>
      </c>
      <c r="AK611" s="8">
        <f>AI611 - AJ611</f>
        <v>0</v>
      </c>
      <c r="AL611" s="8">
        <v>12852221.389999999</v>
      </c>
      <c r="AM611" s="8">
        <v>12852221.389999999</v>
      </c>
      <c r="AN611" s="8">
        <f>AL611 - AM611</f>
        <v>0</v>
      </c>
    </row>
    <row r="612" spans="1:40" x14ac:dyDescent="0.3">
      <c r="A612" s="11" t="s">
        <v>53</v>
      </c>
      <c r="B612" s="8">
        <v>481154947.00722992</v>
      </c>
      <c r="C612" s="8">
        <v>481154947.00722992</v>
      </c>
      <c r="D612" s="8">
        <f>B612 - C612</f>
        <v>0</v>
      </c>
      <c r="E612" s="8">
        <v>481285354.2872299</v>
      </c>
      <c r="F612" s="8">
        <v>481285354.2872299</v>
      </c>
      <c r="G612" s="8">
        <f>E612 - F612</f>
        <v>0</v>
      </c>
      <c r="H612" s="8">
        <v>481330399.2872299</v>
      </c>
      <c r="I612" s="8">
        <v>481330399.2872299</v>
      </c>
      <c r="J612" s="8">
        <f>H612 - I612</f>
        <v>0</v>
      </c>
      <c r="K612" s="8">
        <v>481330399.2872299</v>
      </c>
      <c r="L612" s="8">
        <v>481330399.2872299</v>
      </c>
      <c r="M612" s="8">
        <f>K612 - L612</f>
        <v>0</v>
      </c>
      <c r="N612" s="8">
        <v>481330399.2872299</v>
      </c>
      <c r="O612" s="8">
        <v>481330399.2872299</v>
      </c>
      <c r="P612" s="8">
        <f>N612 - O612</f>
        <v>0</v>
      </c>
      <c r="Q612" s="8">
        <v>481330399.2872299</v>
      </c>
      <c r="R612" s="8">
        <v>481330399.2872299</v>
      </c>
      <c r="S612" s="8">
        <f>Q612 - R612</f>
        <v>0</v>
      </c>
      <c r="T612" s="8">
        <v>481330399.2872299</v>
      </c>
      <c r="U612" s="8">
        <v>481330399.2872299</v>
      </c>
      <c r="V612" s="8">
        <f>T612 - U612</f>
        <v>0</v>
      </c>
      <c r="W612" s="8">
        <v>481330399.2872299</v>
      </c>
      <c r="X612" s="8">
        <v>481330399.2872299</v>
      </c>
      <c r="Y612" s="8">
        <f>W612 - X612</f>
        <v>0</v>
      </c>
      <c r="Z612" s="8">
        <v>481330399.2872299</v>
      </c>
      <c r="AA612" s="8">
        <v>481330399.2872299</v>
      </c>
      <c r="AB612" s="8">
        <f>Z612 - AA612</f>
        <v>0</v>
      </c>
      <c r="AC612" s="8">
        <v>481330399.2872299</v>
      </c>
      <c r="AD612" s="8">
        <v>481330399.2872299</v>
      </c>
      <c r="AE612" s="8">
        <f>AC612 - AD612</f>
        <v>0</v>
      </c>
      <c r="AF612" s="8">
        <v>481330399.2872299</v>
      </c>
      <c r="AG612" s="8">
        <v>481330399.2872299</v>
      </c>
      <c r="AH612" s="8">
        <f>AF612 - AG612</f>
        <v>0</v>
      </c>
      <c r="AI612" s="8">
        <v>481330399.2872299</v>
      </c>
      <c r="AJ612" s="8">
        <v>481330399.2872299</v>
      </c>
      <c r="AK612" s="8">
        <f>AI612 - AJ612</f>
        <v>0</v>
      </c>
      <c r="AL612" s="8">
        <v>481330399.2872299</v>
      </c>
      <c r="AM612" s="8">
        <v>481330399.2872299</v>
      </c>
      <c r="AN612" s="8">
        <f>AL612 - AM612</f>
        <v>0</v>
      </c>
    </row>
    <row r="613" spans="1:40" x14ac:dyDescent="0.3">
      <c r="A613" s="11" t="s">
        <v>52</v>
      </c>
      <c r="B613" s="8">
        <v>1795211.7621100741</v>
      </c>
      <c r="C613" s="8">
        <v>1949903.0413523233</v>
      </c>
      <c r="D613" s="8">
        <f>B613 - C613</f>
        <v>-154691.27924224921</v>
      </c>
      <c r="E613" s="8">
        <v>2961789.6614770107</v>
      </c>
      <c r="F613" s="8">
        <v>3273258.4556322056</v>
      </c>
      <c r="G613" s="8">
        <f>E613 - F613</f>
        <v>-311468.79415519489</v>
      </c>
      <c r="H613" s="8">
        <v>4128580.2272835867</v>
      </c>
      <c r="I613" s="8">
        <v>4596855.1167970877</v>
      </c>
      <c r="J613" s="8">
        <f>H613 - I613</f>
        <v>-468274.88951350097</v>
      </c>
      <c r="K613" s="8">
        <v>5295425.3923223503</v>
      </c>
      <c r="L613" s="8">
        <v>5920513.71483697</v>
      </c>
      <c r="M613" s="8">
        <f>K613 - L613</f>
        <v>-625088.32251461968</v>
      </c>
      <c r="N613" s="8">
        <v>6462270.5573611138</v>
      </c>
      <c r="O613" s="8">
        <v>7244172.3128768522</v>
      </c>
      <c r="P613" s="8">
        <f>N613 - O613</f>
        <v>-781901.75551573839</v>
      </c>
      <c r="Q613" s="8">
        <v>7629115.7223998774</v>
      </c>
      <c r="R613" s="8">
        <v>8567830.9109167345</v>
      </c>
      <c r="S613" s="8">
        <f>Q613 - R613</f>
        <v>-938715.1885168571</v>
      </c>
      <c r="T613" s="8">
        <v>8795960.88743864</v>
      </c>
      <c r="U613" s="8">
        <v>9891489.5089566167</v>
      </c>
      <c r="V613" s="8">
        <f>T613 - U613</f>
        <v>-1095528.6215179767</v>
      </c>
      <c r="W613" s="8">
        <v>9962806.0524774045</v>
      </c>
      <c r="X613" s="8">
        <v>11215148.106996499</v>
      </c>
      <c r="Y613" s="8">
        <f>W613 - X613</f>
        <v>-1252342.0545190945</v>
      </c>
      <c r="Z613" s="8">
        <v>11129651.217516169</v>
      </c>
      <c r="AA613" s="8">
        <v>12538806.705036381</v>
      </c>
      <c r="AB613" s="8">
        <f>Z613 - AA613</f>
        <v>-1409155.4875202123</v>
      </c>
      <c r="AC613" s="8">
        <v>12296496.382554933</v>
      </c>
      <c r="AD613" s="8">
        <v>13862465.303076264</v>
      </c>
      <c r="AE613" s="8">
        <f>AC613 - AD613</f>
        <v>-1565968.9205213301</v>
      </c>
      <c r="AF613" s="8">
        <v>13463341.547593698</v>
      </c>
      <c r="AG613" s="8">
        <v>15186123.901116146</v>
      </c>
      <c r="AH613" s="8">
        <f>AF613 - AG613</f>
        <v>-1722782.3535224479</v>
      </c>
      <c r="AI613" s="8">
        <v>14630186.712632462</v>
      </c>
      <c r="AJ613" s="8">
        <v>16509782.499156028</v>
      </c>
      <c r="AK613" s="8">
        <f>AI613 - AJ613</f>
        <v>-1879595.7865235656</v>
      </c>
      <c r="AL613" s="8">
        <v>14630186.712632462</v>
      </c>
      <c r="AM613" s="8">
        <v>16509782.499156028</v>
      </c>
      <c r="AN613" s="8">
        <f>AL613 - AM613</f>
        <v>-1879595.7865235656</v>
      </c>
    </row>
    <row r="615" spans="1:40" x14ac:dyDescent="0.3">
      <c r="A615" s="10" t="s">
        <v>104</v>
      </c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</row>
    <row r="616" spans="1:40" x14ac:dyDescent="0.3">
      <c r="A616" s="11" t="s">
        <v>54</v>
      </c>
      <c r="B616" s="8">
        <v>6.0933333333333339E-2</v>
      </c>
      <c r="C616" s="8">
        <v>2.2842500000000002E-2</v>
      </c>
      <c r="D616" s="8">
        <f t="shared" ref="D616:D623" si="507">B616 - C616</f>
        <v>3.8090833333333338E-2</v>
      </c>
      <c r="E616" s="8">
        <v>6.0933333333333339E-2</v>
      </c>
      <c r="F616" s="8">
        <v>2.2842500000000002E-2</v>
      </c>
      <c r="G616" s="8">
        <f t="shared" ref="G616:G623" si="508">E616 - F616</f>
        <v>3.8090833333333338E-2</v>
      </c>
      <c r="H616" s="8">
        <v>6.0933333333333339E-2</v>
      </c>
      <c r="I616" s="8">
        <v>2.2842500000000002E-2</v>
      </c>
      <c r="J616" s="8">
        <f t="shared" ref="J616:J623" si="509">H616 - I616</f>
        <v>3.8090833333333338E-2</v>
      </c>
      <c r="K616" s="8">
        <v>6.0933333333333339E-2</v>
      </c>
      <c r="L616" s="8">
        <v>2.2842500000000002E-2</v>
      </c>
      <c r="M616" s="8">
        <f t="shared" ref="M616:M623" si="510">K616 - L616</f>
        <v>3.8090833333333338E-2</v>
      </c>
      <c r="N616" s="8">
        <v>6.0933333333333339E-2</v>
      </c>
      <c r="O616" s="8">
        <v>2.2842500000000002E-2</v>
      </c>
      <c r="P616" s="8">
        <f t="shared" ref="P616:P623" si="511">N616 - O616</f>
        <v>3.8090833333333338E-2</v>
      </c>
      <c r="Q616" s="8">
        <v>6.0933333333333339E-2</v>
      </c>
      <c r="R616" s="8">
        <v>2.2842500000000002E-2</v>
      </c>
      <c r="S616" s="8">
        <f t="shared" ref="S616:S623" si="512">Q616 - R616</f>
        <v>3.8090833333333338E-2</v>
      </c>
      <c r="T616" s="8">
        <v>6.0933333333333339E-2</v>
      </c>
      <c r="U616" s="8">
        <v>2.2842500000000002E-2</v>
      </c>
      <c r="V616" s="8">
        <f t="shared" ref="V616:V623" si="513">T616 - U616</f>
        <v>3.8090833333333338E-2</v>
      </c>
      <c r="W616" s="8">
        <v>6.0933333333333339E-2</v>
      </c>
      <c r="X616" s="8">
        <v>2.2842500000000002E-2</v>
      </c>
      <c r="Y616" s="8">
        <f t="shared" ref="Y616:Y623" si="514">W616 - X616</f>
        <v>3.8090833333333338E-2</v>
      </c>
      <c r="Z616" s="8">
        <v>6.0933333333333339E-2</v>
      </c>
      <c r="AA616" s="8">
        <v>2.2842500000000002E-2</v>
      </c>
      <c r="AB616" s="8">
        <f t="shared" ref="AB616:AB623" si="515">Z616 - AA616</f>
        <v>3.8090833333333338E-2</v>
      </c>
      <c r="AC616" s="8">
        <v>6.0933333333333339E-2</v>
      </c>
      <c r="AD616" s="8">
        <v>2.2842500000000002E-2</v>
      </c>
      <c r="AE616" s="8">
        <f t="shared" ref="AE616:AE623" si="516">AC616 - AD616</f>
        <v>3.8090833333333338E-2</v>
      </c>
      <c r="AF616" s="8">
        <v>6.0933333333333339E-2</v>
      </c>
      <c r="AG616" s="8">
        <v>2.2842500000000002E-2</v>
      </c>
      <c r="AH616" s="8">
        <f t="shared" ref="AH616:AH623" si="517">AF616 - AG616</f>
        <v>3.8090833333333338E-2</v>
      </c>
      <c r="AI616" s="8">
        <v>6.0933333333333339E-2</v>
      </c>
      <c r="AJ616" s="8">
        <v>2.2842500000000002E-2</v>
      </c>
      <c r="AK616" s="8">
        <f t="shared" ref="AK616:AK623" si="518">AI616 - AJ616</f>
        <v>3.8090833333333338E-2</v>
      </c>
      <c r="AL616" s="8">
        <v>6.0933333333333339E-2</v>
      </c>
      <c r="AM616" s="8">
        <v>2.2842500000000002E-2</v>
      </c>
      <c r="AN616" s="8">
        <f t="shared" ref="AN616:AN623" si="519">AL616 - AM616</f>
        <v>3.8090833333333338E-2</v>
      </c>
    </row>
    <row r="617" spans="1:40" x14ac:dyDescent="0.3">
      <c r="A617" s="11" t="s">
        <v>16</v>
      </c>
      <c r="B617" s="8">
        <v>144321.78001845969</v>
      </c>
      <c r="C617" s="8">
        <v>46755.238515255784</v>
      </c>
      <c r="D617" s="8">
        <f t="shared" si="507"/>
        <v>97566.541503203902</v>
      </c>
      <c r="E617" s="8">
        <v>144321.78001845969</v>
      </c>
      <c r="F617" s="8">
        <v>46755.238515255784</v>
      </c>
      <c r="G617" s="8">
        <f t="shared" si="508"/>
        <v>97566.541503203902</v>
      </c>
      <c r="H617" s="8">
        <v>144321.78001845969</v>
      </c>
      <c r="I617" s="8">
        <v>46755.238515255784</v>
      </c>
      <c r="J617" s="8">
        <f t="shared" si="509"/>
        <v>97566.541503203902</v>
      </c>
      <c r="K617" s="8">
        <v>144321.78001845969</v>
      </c>
      <c r="L617" s="8">
        <v>46755.238515255784</v>
      </c>
      <c r="M617" s="8">
        <f t="shared" si="510"/>
        <v>97566.541503203902</v>
      </c>
      <c r="N617" s="8">
        <v>144321.78001845969</v>
      </c>
      <c r="O617" s="8">
        <v>46755.238515255784</v>
      </c>
      <c r="P617" s="8">
        <f t="shared" si="511"/>
        <v>97566.541503203902</v>
      </c>
      <c r="Q617" s="8">
        <v>144321.78001845969</v>
      </c>
      <c r="R617" s="8">
        <v>46755.238515255784</v>
      </c>
      <c r="S617" s="8">
        <f t="shared" si="512"/>
        <v>97566.541503203902</v>
      </c>
      <c r="T617" s="8">
        <v>144321.78001845969</v>
      </c>
      <c r="U617" s="8">
        <v>46755.238515255784</v>
      </c>
      <c r="V617" s="8">
        <f t="shared" si="513"/>
        <v>97566.541503203902</v>
      </c>
      <c r="W617" s="8">
        <v>144321.78001845969</v>
      </c>
      <c r="X617" s="8">
        <v>46755.238515255784</v>
      </c>
      <c r="Y617" s="8">
        <f t="shared" si="514"/>
        <v>97566.541503203902</v>
      </c>
      <c r="Z617" s="8">
        <v>144321.78001845969</v>
      </c>
      <c r="AA617" s="8">
        <v>46755.238515255784</v>
      </c>
      <c r="AB617" s="8">
        <f t="shared" si="515"/>
        <v>97566.541503203902</v>
      </c>
      <c r="AC617" s="8">
        <v>144321.78001845969</v>
      </c>
      <c r="AD617" s="8">
        <v>46755.238515255784</v>
      </c>
      <c r="AE617" s="8">
        <f t="shared" si="516"/>
        <v>97566.541503203902</v>
      </c>
      <c r="AF617" s="8">
        <v>144321.78001845969</v>
      </c>
      <c r="AG617" s="8">
        <v>46755.238515255784</v>
      </c>
      <c r="AH617" s="8">
        <f t="shared" si="517"/>
        <v>97566.541503203902</v>
      </c>
      <c r="AI617" s="8">
        <v>144321.78001845969</v>
      </c>
      <c r="AJ617" s="8">
        <v>46755.238515255784</v>
      </c>
      <c r="AK617" s="8">
        <f t="shared" si="518"/>
        <v>97566.541503203902</v>
      </c>
      <c r="AL617" s="8">
        <v>1731861.3602215159</v>
      </c>
      <c r="AM617" s="8">
        <v>561062.86218306958</v>
      </c>
      <c r="AN617" s="8">
        <f t="shared" si="519"/>
        <v>1170798.4980384463</v>
      </c>
    </row>
    <row r="618" spans="1:40" x14ac:dyDescent="0.3">
      <c r="A618" s="11" t="s">
        <v>93</v>
      </c>
      <c r="B618" s="8">
        <v>8481</v>
      </c>
      <c r="C618" s="8">
        <v>8481</v>
      </c>
      <c r="D618" s="8">
        <f t="shared" si="507"/>
        <v>0</v>
      </c>
      <c r="E618" s="8">
        <v>8481</v>
      </c>
      <c r="F618" s="8">
        <v>8481</v>
      </c>
      <c r="G618" s="8">
        <f t="shared" si="508"/>
        <v>0</v>
      </c>
      <c r="H618" s="8">
        <v>8481</v>
      </c>
      <c r="I618" s="8">
        <v>8481</v>
      </c>
      <c r="J618" s="8">
        <f t="shared" si="509"/>
        <v>0</v>
      </c>
      <c r="K618" s="8">
        <v>8481</v>
      </c>
      <c r="L618" s="8">
        <v>8481</v>
      </c>
      <c r="M618" s="8">
        <f t="shared" si="510"/>
        <v>0</v>
      </c>
      <c r="N618" s="8">
        <v>8481</v>
      </c>
      <c r="O618" s="8">
        <v>8481</v>
      </c>
      <c r="P618" s="8">
        <f t="shared" si="511"/>
        <v>0</v>
      </c>
      <c r="Q618" s="8">
        <v>8481</v>
      </c>
      <c r="R618" s="8">
        <v>8481</v>
      </c>
      <c r="S618" s="8">
        <f t="shared" si="512"/>
        <v>0</v>
      </c>
      <c r="T618" s="8">
        <v>8481</v>
      </c>
      <c r="U618" s="8">
        <v>8481</v>
      </c>
      <c r="V618" s="8">
        <f t="shared" si="513"/>
        <v>0</v>
      </c>
      <c r="W618" s="8">
        <v>8481</v>
      </c>
      <c r="X618" s="8">
        <v>8481</v>
      </c>
      <c r="Y618" s="8">
        <f t="shared" si="514"/>
        <v>0</v>
      </c>
      <c r="Z618" s="8">
        <v>8481</v>
      </c>
      <c r="AA618" s="8">
        <v>8481</v>
      </c>
      <c r="AB618" s="8">
        <f t="shared" si="515"/>
        <v>0</v>
      </c>
      <c r="AC618" s="8">
        <v>8481</v>
      </c>
      <c r="AD618" s="8">
        <v>8481</v>
      </c>
      <c r="AE618" s="8">
        <f t="shared" si="516"/>
        <v>0</v>
      </c>
      <c r="AF618" s="8">
        <v>8481</v>
      </c>
      <c r="AG618" s="8">
        <v>8481</v>
      </c>
      <c r="AH618" s="8">
        <f t="shared" si="517"/>
        <v>0</v>
      </c>
      <c r="AI618" s="8">
        <v>8481</v>
      </c>
      <c r="AJ618" s="8">
        <v>8481</v>
      </c>
      <c r="AK618" s="8">
        <f t="shared" si="518"/>
        <v>0</v>
      </c>
      <c r="AL618" s="8">
        <v>101772</v>
      </c>
      <c r="AM618" s="8">
        <v>101772</v>
      </c>
      <c r="AN618" s="8">
        <f t="shared" si="519"/>
        <v>0</v>
      </c>
    </row>
    <row r="619" spans="1:40" x14ac:dyDescent="0.3">
      <c r="A619" s="11" t="s">
        <v>92</v>
      </c>
      <c r="B619" s="8">
        <v>0</v>
      </c>
      <c r="C619" s="8">
        <v>0</v>
      </c>
      <c r="D619" s="8">
        <f t="shared" si="507"/>
        <v>0</v>
      </c>
      <c r="E619" s="8">
        <v>0</v>
      </c>
      <c r="F619" s="8">
        <v>0</v>
      </c>
      <c r="G619" s="8">
        <f t="shared" si="508"/>
        <v>0</v>
      </c>
      <c r="H619" s="8">
        <v>0</v>
      </c>
      <c r="I619" s="8">
        <v>0</v>
      </c>
      <c r="J619" s="8">
        <f t="shared" si="509"/>
        <v>0</v>
      </c>
      <c r="K619" s="8">
        <v>0</v>
      </c>
      <c r="L619" s="8">
        <v>0</v>
      </c>
      <c r="M619" s="8">
        <f t="shared" si="510"/>
        <v>0</v>
      </c>
      <c r="N619" s="8">
        <v>0</v>
      </c>
      <c r="O619" s="8">
        <v>0</v>
      </c>
      <c r="P619" s="8">
        <f t="shared" si="511"/>
        <v>0</v>
      </c>
      <c r="Q619" s="8">
        <v>0</v>
      </c>
      <c r="R619" s="8">
        <v>0</v>
      </c>
      <c r="S619" s="8">
        <f t="shared" si="512"/>
        <v>0</v>
      </c>
      <c r="T619" s="8">
        <v>0</v>
      </c>
      <c r="U619" s="8">
        <v>0</v>
      </c>
      <c r="V619" s="8">
        <f t="shared" si="513"/>
        <v>0</v>
      </c>
      <c r="W619" s="8">
        <v>0</v>
      </c>
      <c r="X619" s="8">
        <v>0</v>
      </c>
      <c r="Y619" s="8">
        <f t="shared" si="514"/>
        <v>0</v>
      </c>
      <c r="Z619" s="8">
        <v>0</v>
      </c>
      <c r="AA619" s="8">
        <v>0</v>
      </c>
      <c r="AB619" s="8">
        <f t="shared" si="515"/>
        <v>0</v>
      </c>
      <c r="AC619" s="8">
        <v>0</v>
      </c>
      <c r="AD619" s="8">
        <v>0</v>
      </c>
      <c r="AE619" s="8">
        <f t="shared" si="516"/>
        <v>0</v>
      </c>
      <c r="AF619" s="8">
        <v>0</v>
      </c>
      <c r="AG619" s="8">
        <v>0</v>
      </c>
      <c r="AH619" s="8">
        <f t="shared" si="517"/>
        <v>0</v>
      </c>
      <c r="AI619" s="8">
        <v>0</v>
      </c>
      <c r="AJ619" s="8">
        <v>0</v>
      </c>
      <c r="AK619" s="8">
        <f t="shared" si="518"/>
        <v>0</v>
      </c>
      <c r="AL619" s="8">
        <v>0</v>
      </c>
      <c r="AM619" s="8">
        <v>0</v>
      </c>
      <c r="AN619" s="8">
        <f t="shared" si="519"/>
        <v>0</v>
      </c>
    </row>
    <row r="620" spans="1:40" x14ac:dyDescent="0.3">
      <c r="A620" s="11" t="s">
        <v>63</v>
      </c>
      <c r="B620" s="8">
        <v>0</v>
      </c>
      <c r="C620" s="8">
        <v>0</v>
      </c>
      <c r="D620" s="8">
        <f t="shared" si="507"/>
        <v>0</v>
      </c>
      <c r="E620" s="8">
        <v>0</v>
      </c>
      <c r="F620" s="8">
        <v>0</v>
      </c>
      <c r="G620" s="8">
        <f t="shared" si="508"/>
        <v>0</v>
      </c>
      <c r="H620" s="8">
        <v>0</v>
      </c>
      <c r="I620" s="8">
        <v>0</v>
      </c>
      <c r="J620" s="8">
        <f t="shared" si="509"/>
        <v>0</v>
      </c>
      <c r="K620" s="8">
        <v>0</v>
      </c>
      <c r="L620" s="8">
        <v>0</v>
      </c>
      <c r="M620" s="8">
        <f t="shared" si="510"/>
        <v>0</v>
      </c>
      <c r="N620" s="8">
        <v>0</v>
      </c>
      <c r="O620" s="8">
        <v>0</v>
      </c>
      <c r="P620" s="8">
        <f t="shared" si="511"/>
        <v>0</v>
      </c>
      <c r="Q620" s="8">
        <v>0</v>
      </c>
      <c r="R620" s="8">
        <v>0</v>
      </c>
      <c r="S620" s="8">
        <f t="shared" si="512"/>
        <v>0</v>
      </c>
      <c r="T620" s="8">
        <v>0</v>
      </c>
      <c r="U620" s="8">
        <v>0</v>
      </c>
      <c r="V620" s="8">
        <f t="shared" si="513"/>
        <v>0</v>
      </c>
      <c r="W620" s="8">
        <v>0</v>
      </c>
      <c r="X620" s="8">
        <v>0</v>
      </c>
      <c r="Y620" s="8">
        <f t="shared" si="514"/>
        <v>0</v>
      </c>
      <c r="Z620" s="8">
        <v>0</v>
      </c>
      <c r="AA620" s="8">
        <v>0</v>
      </c>
      <c r="AB620" s="8">
        <f t="shared" si="515"/>
        <v>0</v>
      </c>
      <c r="AC620" s="8">
        <v>0</v>
      </c>
      <c r="AD620" s="8">
        <v>0</v>
      </c>
      <c r="AE620" s="8">
        <f t="shared" si="516"/>
        <v>0</v>
      </c>
      <c r="AF620" s="8">
        <v>0</v>
      </c>
      <c r="AG620" s="8">
        <v>0</v>
      </c>
      <c r="AH620" s="8">
        <f t="shared" si="517"/>
        <v>0</v>
      </c>
      <c r="AI620" s="8">
        <v>0</v>
      </c>
      <c r="AJ620" s="8">
        <v>0</v>
      </c>
      <c r="AK620" s="8">
        <f t="shared" si="518"/>
        <v>0</v>
      </c>
      <c r="AL620" s="8">
        <v>0</v>
      </c>
      <c r="AM620" s="8">
        <v>0</v>
      </c>
      <c r="AN620" s="8">
        <f t="shared" si="519"/>
        <v>0</v>
      </c>
    </row>
    <row r="621" spans="1:40" x14ac:dyDescent="0.3">
      <c r="A621" s="11" t="s">
        <v>53</v>
      </c>
      <c r="B621" s="8">
        <v>21604197.263076648</v>
      </c>
      <c r="C621" s="8">
        <v>21604197.263076648</v>
      </c>
      <c r="D621" s="8">
        <f t="shared" si="507"/>
        <v>0</v>
      </c>
      <c r="E621" s="8">
        <v>21604197.263076648</v>
      </c>
      <c r="F621" s="8">
        <v>21604197.263076648</v>
      </c>
      <c r="G621" s="8">
        <f t="shared" si="508"/>
        <v>0</v>
      </c>
      <c r="H621" s="8">
        <v>21604197.263076648</v>
      </c>
      <c r="I621" s="8">
        <v>21604197.263076648</v>
      </c>
      <c r="J621" s="8">
        <f t="shared" si="509"/>
        <v>0</v>
      </c>
      <c r="K621" s="8">
        <v>21604197.263076648</v>
      </c>
      <c r="L621" s="8">
        <v>21604197.263076648</v>
      </c>
      <c r="M621" s="8">
        <f t="shared" si="510"/>
        <v>0</v>
      </c>
      <c r="N621" s="8">
        <v>21604197.263076648</v>
      </c>
      <c r="O621" s="8">
        <v>21604197.263076648</v>
      </c>
      <c r="P621" s="8">
        <f t="shared" si="511"/>
        <v>0</v>
      </c>
      <c r="Q621" s="8">
        <v>21604197.263076648</v>
      </c>
      <c r="R621" s="8">
        <v>21604197.263076648</v>
      </c>
      <c r="S621" s="8">
        <f t="shared" si="512"/>
        <v>0</v>
      </c>
      <c r="T621" s="8">
        <v>21604197.263076648</v>
      </c>
      <c r="U621" s="8">
        <v>21604197.263076648</v>
      </c>
      <c r="V621" s="8">
        <f t="shared" si="513"/>
        <v>0</v>
      </c>
      <c r="W621" s="8">
        <v>21604197.263076648</v>
      </c>
      <c r="X621" s="8">
        <v>21604197.263076648</v>
      </c>
      <c r="Y621" s="8">
        <f t="shared" si="514"/>
        <v>0</v>
      </c>
      <c r="Z621" s="8">
        <v>21604197.263076648</v>
      </c>
      <c r="AA621" s="8">
        <v>21604197.263076648</v>
      </c>
      <c r="AB621" s="8">
        <f t="shared" si="515"/>
        <v>0</v>
      </c>
      <c r="AC621" s="8">
        <v>21604197.263076648</v>
      </c>
      <c r="AD621" s="8">
        <v>21604197.263076648</v>
      </c>
      <c r="AE621" s="8">
        <f t="shared" si="516"/>
        <v>0</v>
      </c>
      <c r="AF621" s="8">
        <v>21604197.263076648</v>
      </c>
      <c r="AG621" s="8">
        <v>21604197.263076648</v>
      </c>
      <c r="AH621" s="8">
        <f t="shared" si="517"/>
        <v>0</v>
      </c>
      <c r="AI621" s="8">
        <v>21604197.263076648</v>
      </c>
      <c r="AJ621" s="8">
        <v>21604197.263076648</v>
      </c>
      <c r="AK621" s="8">
        <f t="shared" si="518"/>
        <v>0</v>
      </c>
      <c r="AL621" s="8">
        <v>21604197.263076648</v>
      </c>
      <c r="AM621" s="8">
        <v>21604197.263076648</v>
      </c>
      <c r="AN621" s="8">
        <f t="shared" si="519"/>
        <v>0</v>
      </c>
    </row>
    <row r="622" spans="1:40" x14ac:dyDescent="0.3">
      <c r="A622" s="11" t="s">
        <v>52</v>
      </c>
      <c r="B622" s="8">
        <v>-5592313.6388864424</v>
      </c>
      <c r="C622" s="8">
        <v>-5689880.1803896464</v>
      </c>
      <c r="D622" s="8">
        <f t="shared" si="507"/>
        <v>97566.541503204033</v>
      </c>
      <c r="E622" s="8">
        <v>-5447991.8588679824</v>
      </c>
      <c r="F622" s="8">
        <v>-5643124.9418743905</v>
      </c>
      <c r="G622" s="8">
        <f t="shared" si="508"/>
        <v>195133.08300640807</v>
      </c>
      <c r="H622" s="8">
        <v>-9673245.0788495205</v>
      </c>
      <c r="I622" s="8">
        <v>-9965944.7033591364</v>
      </c>
      <c r="J622" s="8">
        <f t="shared" si="509"/>
        <v>292699.62450961582</v>
      </c>
      <c r="K622" s="8">
        <v>-9528923.2988310643</v>
      </c>
      <c r="L622" s="8">
        <v>-9919189.4648438804</v>
      </c>
      <c r="M622" s="8">
        <f t="shared" si="510"/>
        <v>390266.16601281613</v>
      </c>
      <c r="N622" s="8">
        <v>-9384601.5188126005</v>
      </c>
      <c r="O622" s="8">
        <v>-9872434.2263286244</v>
      </c>
      <c r="P622" s="8">
        <f t="shared" si="511"/>
        <v>487832.70751602389</v>
      </c>
      <c r="Q622" s="8">
        <v>-9240279.7387941424</v>
      </c>
      <c r="R622" s="8">
        <v>-9825678.9878133684</v>
      </c>
      <c r="S622" s="8">
        <f t="shared" si="512"/>
        <v>585399.24901922606</v>
      </c>
      <c r="T622" s="8">
        <v>-9095957.9587756824</v>
      </c>
      <c r="U622" s="8">
        <v>-9778923.7492981143</v>
      </c>
      <c r="V622" s="8">
        <f t="shared" si="513"/>
        <v>682965.79052243195</v>
      </c>
      <c r="W622" s="8">
        <v>-8951636.1787572224</v>
      </c>
      <c r="X622" s="8">
        <v>-9732168.5107828584</v>
      </c>
      <c r="Y622" s="8">
        <f t="shared" si="514"/>
        <v>780532.33202563599</v>
      </c>
      <c r="Z622" s="8">
        <v>-8807314.3987387624</v>
      </c>
      <c r="AA622" s="8">
        <v>-9685413.2722676042</v>
      </c>
      <c r="AB622" s="8">
        <f t="shared" si="515"/>
        <v>878098.87352884188</v>
      </c>
      <c r="AC622" s="8">
        <v>-8662992.6187203024</v>
      </c>
      <c r="AD622" s="8">
        <v>-9638658.0337523483</v>
      </c>
      <c r="AE622" s="8">
        <f t="shared" si="516"/>
        <v>975665.41503204592</v>
      </c>
      <c r="AF622" s="8">
        <v>-8518670.8387018424</v>
      </c>
      <c r="AG622" s="8">
        <v>-9591902.7952370942</v>
      </c>
      <c r="AH622" s="8">
        <f t="shared" si="517"/>
        <v>1073231.9565352518</v>
      </c>
      <c r="AI622" s="8">
        <v>-8374349.0586833842</v>
      </c>
      <c r="AJ622" s="8">
        <v>-9545147.5567218382</v>
      </c>
      <c r="AK622" s="8">
        <f t="shared" si="518"/>
        <v>1170798.498038454</v>
      </c>
      <c r="AL622" s="8">
        <v>-8374349.0586833842</v>
      </c>
      <c r="AM622" s="8">
        <v>-9545147.5567218382</v>
      </c>
      <c r="AN622" s="8">
        <f t="shared" si="519"/>
        <v>1170798.498038454</v>
      </c>
    </row>
    <row r="623" spans="1:40" x14ac:dyDescent="0.3">
      <c r="A623" s="11" t="s">
        <v>61</v>
      </c>
      <c r="B623" s="8">
        <v>0</v>
      </c>
      <c r="C623" s="8">
        <v>0</v>
      </c>
      <c r="D623" s="8">
        <f t="shared" si="507"/>
        <v>0</v>
      </c>
      <c r="E623" s="8">
        <v>0</v>
      </c>
      <c r="F623" s="8">
        <v>0</v>
      </c>
      <c r="G623" s="8">
        <f t="shared" si="508"/>
        <v>0</v>
      </c>
      <c r="H623" s="8">
        <v>0</v>
      </c>
      <c r="I623" s="8">
        <v>0</v>
      </c>
      <c r="J623" s="8">
        <f t="shared" si="509"/>
        <v>0</v>
      </c>
      <c r="K623" s="8">
        <v>0</v>
      </c>
      <c r="L623" s="8">
        <v>0</v>
      </c>
      <c r="M623" s="8">
        <f t="shared" si="510"/>
        <v>0</v>
      </c>
      <c r="N623" s="8">
        <v>0</v>
      </c>
      <c r="O623" s="8">
        <v>0</v>
      </c>
      <c r="P623" s="8">
        <f t="shared" si="511"/>
        <v>0</v>
      </c>
      <c r="Q623" s="8">
        <v>0</v>
      </c>
      <c r="R623" s="8">
        <v>0</v>
      </c>
      <c r="S623" s="8">
        <f t="shared" si="512"/>
        <v>0</v>
      </c>
      <c r="T623" s="8">
        <v>0</v>
      </c>
      <c r="U623" s="8">
        <v>0</v>
      </c>
      <c r="V623" s="8">
        <f t="shared" si="513"/>
        <v>0</v>
      </c>
      <c r="W623" s="8">
        <v>0</v>
      </c>
      <c r="X623" s="8">
        <v>0</v>
      </c>
      <c r="Y623" s="8">
        <f t="shared" si="514"/>
        <v>0</v>
      </c>
      <c r="Z623" s="8">
        <v>0</v>
      </c>
      <c r="AA623" s="8">
        <v>0</v>
      </c>
      <c r="AB623" s="8">
        <f t="shared" si="515"/>
        <v>0</v>
      </c>
      <c r="AC623" s="8">
        <v>0</v>
      </c>
      <c r="AD623" s="8">
        <v>0</v>
      </c>
      <c r="AE623" s="8">
        <f t="shared" si="516"/>
        <v>0</v>
      </c>
      <c r="AF623" s="8">
        <v>0</v>
      </c>
      <c r="AG623" s="8">
        <v>0</v>
      </c>
      <c r="AH623" s="8">
        <f t="shared" si="517"/>
        <v>0</v>
      </c>
      <c r="AI623" s="8">
        <v>0</v>
      </c>
      <c r="AJ623" s="8">
        <v>0</v>
      </c>
      <c r="AK623" s="8">
        <f t="shared" si="518"/>
        <v>0</v>
      </c>
      <c r="AL623" s="8">
        <v>0</v>
      </c>
      <c r="AM623" s="8">
        <v>0</v>
      </c>
      <c r="AN623" s="8">
        <f t="shared" si="519"/>
        <v>0</v>
      </c>
    </row>
    <row r="625" spans="1:40" x14ac:dyDescent="0.3">
      <c r="A625" s="10" t="s">
        <v>103</v>
      </c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</row>
    <row r="626" spans="1:40" x14ac:dyDescent="0.3">
      <c r="A626" s="11" t="s">
        <v>54</v>
      </c>
      <c r="B626" s="8">
        <v>5.4174999999999994E-2</v>
      </c>
      <c r="C626" s="8">
        <v>5.1910000000000005E-2</v>
      </c>
      <c r="D626" s="8">
        <f t="shared" ref="D626:D635" si="520">B626 - C626</f>
        <v>2.2649999999999892E-3</v>
      </c>
      <c r="E626" s="8">
        <v>5.4174999999999994E-2</v>
      </c>
      <c r="F626" s="8">
        <v>5.1910000000000005E-2</v>
      </c>
      <c r="G626" s="8">
        <f t="shared" ref="G626:G635" si="521">E626 - F626</f>
        <v>2.2649999999999892E-3</v>
      </c>
      <c r="H626" s="8">
        <v>5.4174999999999994E-2</v>
      </c>
      <c r="I626" s="8">
        <v>5.1910000000000005E-2</v>
      </c>
      <c r="J626" s="8">
        <f t="shared" ref="J626:J635" si="522">H626 - I626</f>
        <v>2.2649999999999892E-3</v>
      </c>
      <c r="K626" s="8">
        <v>5.4174999999999994E-2</v>
      </c>
      <c r="L626" s="8">
        <v>5.1910000000000005E-2</v>
      </c>
      <c r="M626" s="8">
        <f t="shared" ref="M626:M635" si="523">K626 - L626</f>
        <v>2.2649999999999892E-3</v>
      </c>
      <c r="N626" s="8">
        <v>5.4174999999999994E-2</v>
      </c>
      <c r="O626" s="8">
        <v>5.1910000000000005E-2</v>
      </c>
      <c r="P626" s="8">
        <f t="shared" ref="P626:P635" si="524">N626 - O626</f>
        <v>2.2649999999999892E-3</v>
      </c>
      <c r="Q626" s="8">
        <v>5.4174999999999994E-2</v>
      </c>
      <c r="R626" s="8">
        <v>5.1910000000000005E-2</v>
      </c>
      <c r="S626" s="8">
        <f t="shared" ref="S626:S635" si="525">Q626 - R626</f>
        <v>2.2649999999999892E-3</v>
      </c>
      <c r="T626" s="8">
        <v>5.4174999999999994E-2</v>
      </c>
      <c r="U626" s="8">
        <v>5.1910000000000005E-2</v>
      </c>
      <c r="V626" s="8">
        <f t="shared" ref="V626:V635" si="526">T626 - U626</f>
        <v>2.2649999999999892E-3</v>
      </c>
      <c r="W626" s="8">
        <v>5.4174999999999994E-2</v>
      </c>
      <c r="X626" s="8">
        <v>5.1910000000000005E-2</v>
      </c>
      <c r="Y626" s="8">
        <f t="shared" ref="Y626:Y635" si="527">W626 - X626</f>
        <v>2.2649999999999892E-3</v>
      </c>
      <c r="Z626" s="8">
        <v>5.4174999999999994E-2</v>
      </c>
      <c r="AA626" s="8">
        <v>5.1910000000000005E-2</v>
      </c>
      <c r="AB626" s="8">
        <f t="shared" ref="AB626:AB635" si="528">Z626 - AA626</f>
        <v>2.2649999999999892E-3</v>
      </c>
      <c r="AC626" s="8">
        <v>5.4174999999999994E-2</v>
      </c>
      <c r="AD626" s="8">
        <v>5.1910000000000005E-2</v>
      </c>
      <c r="AE626" s="8">
        <f t="shared" ref="AE626:AE635" si="529">AC626 - AD626</f>
        <v>2.2649999999999892E-3</v>
      </c>
      <c r="AF626" s="8">
        <v>5.4174999999999994E-2</v>
      </c>
      <c r="AG626" s="8">
        <v>5.1910000000000005E-2</v>
      </c>
      <c r="AH626" s="8">
        <f t="shared" ref="AH626:AH635" si="530">AF626 - AG626</f>
        <v>2.2649999999999892E-3</v>
      </c>
      <c r="AI626" s="8">
        <v>5.4174999999999994E-2</v>
      </c>
      <c r="AJ626" s="8">
        <v>5.1910000000000005E-2</v>
      </c>
      <c r="AK626" s="8">
        <f t="shared" ref="AK626:AK635" si="531">AI626 - AJ626</f>
        <v>2.2649999999999892E-3</v>
      </c>
      <c r="AL626" s="8">
        <v>5.4174999999999994E-2</v>
      </c>
      <c r="AM626" s="8">
        <v>5.1910000000000005E-2</v>
      </c>
      <c r="AN626" s="8">
        <f t="shared" ref="AN626:AN635" si="532">AL626 - AM626</f>
        <v>2.2649999999999892E-3</v>
      </c>
    </row>
    <row r="627" spans="1:40" x14ac:dyDescent="0.3">
      <c r="A627" s="11" t="s">
        <v>16</v>
      </c>
      <c r="B627" s="8">
        <v>3212935.4050151021</v>
      </c>
      <c r="C627" s="8">
        <v>2840636.5914518004</v>
      </c>
      <c r="D627" s="8">
        <f t="shared" si="520"/>
        <v>372298.81356330169</v>
      </c>
      <c r="E627" s="8">
        <v>3228827.3020946872</v>
      </c>
      <c r="F627" s="8">
        <v>2854934.5120401997</v>
      </c>
      <c r="G627" s="8">
        <f t="shared" si="521"/>
        <v>373892.79005448753</v>
      </c>
      <c r="H627" s="8">
        <v>3250725.0858182418</v>
      </c>
      <c r="I627" s="8">
        <v>2874622.3308988269</v>
      </c>
      <c r="J627" s="8">
        <f t="shared" si="522"/>
        <v>376102.75491941487</v>
      </c>
      <c r="K627" s="8">
        <v>3283099.4524455047</v>
      </c>
      <c r="L627" s="8">
        <v>2903712.2113377079</v>
      </c>
      <c r="M627" s="8">
        <f t="shared" si="523"/>
        <v>379387.24110779678</v>
      </c>
      <c r="N627" s="8">
        <v>3325555.8494423428</v>
      </c>
      <c r="O627" s="8">
        <v>2941850.0677492814</v>
      </c>
      <c r="P627" s="8">
        <f t="shared" si="524"/>
        <v>383705.78169306135</v>
      </c>
      <c r="Q627" s="8">
        <v>3361692.3222740502</v>
      </c>
      <c r="R627" s="8">
        <v>2974316.1973459953</v>
      </c>
      <c r="S627" s="8">
        <f t="shared" si="525"/>
        <v>387376.12492805487</v>
      </c>
      <c r="T627" s="8">
        <v>3382775.0065701199</v>
      </c>
      <c r="U627" s="8">
        <v>2993272.5167184183</v>
      </c>
      <c r="V627" s="8">
        <f t="shared" si="526"/>
        <v>389502.48985170154</v>
      </c>
      <c r="W627" s="8">
        <v>3394523.7201178162</v>
      </c>
      <c r="X627" s="8">
        <v>3003852.1956756348</v>
      </c>
      <c r="Y627" s="8">
        <f t="shared" si="527"/>
        <v>390671.52444218146</v>
      </c>
      <c r="Z627" s="8">
        <v>3400975.6726378263</v>
      </c>
      <c r="AA627" s="8">
        <v>3009678.3711464675</v>
      </c>
      <c r="AB627" s="8">
        <f t="shared" si="528"/>
        <v>391297.30149135878</v>
      </c>
      <c r="AC627" s="8">
        <v>3404502.0914663807</v>
      </c>
      <c r="AD627" s="8">
        <v>3012879.0676634284</v>
      </c>
      <c r="AE627" s="8">
        <f t="shared" si="529"/>
        <v>391623.02380295238</v>
      </c>
      <c r="AF627" s="8">
        <v>3406677.0380803528</v>
      </c>
      <c r="AG627" s="8">
        <v>3014866.9045006372</v>
      </c>
      <c r="AH627" s="8">
        <f t="shared" si="530"/>
        <v>391810.13357971562</v>
      </c>
      <c r="AI627" s="8">
        <v>3407881.9762145798</v>
      </c>
      <c r="AJ627" s="8">
        <v>3015984.2209073044</v>
      </c>
      <c r="AK627" s="8">
        <f t="shared" si="531"/>
        <v>391897.75530727534</v>
      </c>
      <c r="AL627" s="8">
        <v>40060170.922177009</v>
      </c>
      <c r="AM627" s="8">
        <v>35440605.187435701</v>
      </c>
      <c r="AN627" s="8">
        <f t="shared" si="532"/>
        <v>4619565.7347413078</v>
      </c>
    </row>
    <row r="628" spans="1:40" x14ac:dyDescent="0.3">
      <c r="A628" s="11" t="s">
        <v>93</v>
      </c>
      <c r="B628" s="8">
        <v>79593</v>
      </c>
      <c r="C628" s="8">
        <v>79593</v>
      </c>
      <c r="D628" s="8">
        <f t="shared" si="520"/>
        <v>0</v>
      </c>
      <c r="E628" s="8">
        <v>79593</v>
      </c>
      <c r="F628" s="8">
        <v>79593</v>
      </c>
      <c r="G628" s="8">
        <f t="shared" si="521"/>
        <v>0</v>
      </c>
      <c r="H628" s="8">
        <v>79593</v>
      </c>
      <c r="I628" s="8">
        <v>79593</v>
      </c>
      <c r="J628" s="8">
        <f t="shared" si="522"/>
        <v>0</v>
      </c>
      <c r="K628" s="8">
        <v>79593</v>
      </c>
      <c r="L628" s="8">
        <v>79593</v>
      </c>
      <c r="M628" s="8">
        <f t="shared" si="523"/>
        <v>0</v>
      </c>
      <c r="N628" s="8">
        <v>79593</v>
      </c>
      <c r="O628" s="8">
        <v>79593</v>
      </c>
      <c r="P628" s="8">
        <f t="shared" si="524"/>
        <v>0</v>
      </c>
      <c r="Q628" s="8">
        <v>79593</v>
      </c>
      <c r="R628" s="8">
        <v>79593</v>
      </c>
      <c r="S628" s="8">
        <f t="shared" si="525"/>
        <v>0</v>
      </c>
      <c r="T628" s="8">
        <v>79593</v>
      </c>
      <c r="U628" s="8">
        <v>79593</v>
      </c>
      <c r="V628" s="8">
        <f t="shared" si="526"/>
        <v>0</v>
      </c>
      <c r="W628" s="8">
        <v>79593</v>
      </c>
      <c r="X628" s="8">
        <v>79593</v>
      </c>
      <c r="Y628" s="8">
        <f t="shared" si="527"/>
        <v>0</v>
      </c>
      <c r="Z628" s="8">
        <v>79593</v>
      </c>
      <c r="AA628" s="8">
        <v>79593</v>
      </c>
      <c r="AB628" s="8">
        <f t="shared" si="528"/>
        <v>0</v>
      </c>
      <c r="AC628" s="8">
        <v>79593</v>
      </c>
      <c r="AD628" s="8">
        <v>79593</v>
      </c>
      <c r="AE628" s="8">
        <f t="shared" si="529"/>
        <v>0</v>
      </c>
      <c r="AF628" s="8">
        <v>79593</v>
      </c>
      <c r="AG628" s="8">
        <v>79593</v>
      </c>
      <c r="AH628" s="8">
        <f t="shared" si="530"/>
        <v>0</v>
      </c>
      <c r="AI628" s="8">
        <v>79593</v>
      </c>
      <c r="AJ628" s="8">
        <v>79593</v>
      </c>
      <c r="AK628" s="8">
        <f t="shared" si="531"/>
        <v>0</v>
      </c>
      <c r="AL628" s="8">
        <v>955116</v>
      </c>
      <c r="AM628" s="8">
        <v>955116</v>
      </c>
      <c r="AN628" s="8">
        <f t="shared" si="532"/>
        <v>0</v>
      </c>
    </row>
    <row r="629" spans="1:40" x14ac:dyDescent="0.3">
      <c r="A629" s="11" t="s">
        <v>92</v>
      </c>
      <c r="B629" s="8">
        <v>0</v>
      </c>
      <c r="C629" s="8">
        <v>0</v>
      </c>
      <c r="D629" s="8">
        <f t="shared" si="520"/>
        <v>0</v>
      </c>
      <c r="E629" s="8">
        <v>0</v>
      </c>
      <c r="F629" s="8">
        <v>0</v>
      </c>
      <c r="G629" s="8">
        <f t="shared" si="521"/>
        <v>0</v>
      </c>
      <c r="H629" s="8">
        <v>0</v>
      </c>
      <c r="I629" s="8">
        <v>0</v>
      </c>
      <c r="J629" s="8">
        <f t="shared" si="522"/>
        <v>0</v>
      </c>
      <c r="K629" s="8">
        <v>0</v>
      </c>
      <c r="L629" s="8">
        <v>0</v>
      </c>
      <c r="M629" s="8">
        <f t="shared" si="523"/>
        <v>0</v>
      </c>
      <c r="N629" s="8">
        <v>0</v>
      </c>
      <c r="O629" s="8">
        <v>0</v>
      </c>
      <c r="P629" s="8">
        <f t="shared" si="524"/>
        <v>0</v>
      </c>
      <c r="Q629" s="8">
        <v>0</v>
      </c>
      <c r="R629" s="8">
        <v>0</v>
      </c>
      <c r="S629" s="8">
        <f t="shared" si="525"/>
        <v>0</v>
      </c>
      <c r="T629" s="8">
        <v>0</v>
      </c>
      <c r="U629" s="8">
        <v>0</v>
      </c>
      <c r="V629" s="8">
        <f t="shared" si="526"/>
        <v>0</v>
      </c>
      <c r="W629" s="8">
        <v>0</v>
      </c>
      <c r="X629" s="8">
        <v>0</v>
      </c>
      <c r="Y629" s="8">
        <f t="shared" si="527"/>
        <v>0</v>
      </c>
      <c r="Z629" s="8">
        <v>0</v>
      </c>
      <c r="AA629" s="8">
        <v>0</v>
      </c>
      <c r="AB629" s="8">
        <f t="shared" si="528"/>
        <v>0</v>
      </c>
      <c r="AC629" s="8">
        <v>0</v>
      </c>
      <c r="AD629" s="8">
        <v>0</v>
      </c>
      <c r="AE629" s="8">
        <f t="shared" si="529"/>
        <v>0</v>
      </c>
      <c r="AF629" s="8">
        <v>0</v>
      </c>
      <c r="AG629" s="8">
        <v>0</v>
      </c>
      <c r="AH629" s="8">
        <f t="shared" si="530"/>
        <v>0</v>
      </c>
      <c r="AI629" s="8">
        <v>0</v>
      </c>
      <c r="AJ629" s="8">
        <v>0</v>
      </c>
      <c r="AK629" s="8">
        <f t="shared" si="531"/>
        <v>0</v>
      </c>
      <c r="AL629" s="8">
        <v>0</v>
      </c>
      <c r="AM629" s="8">
        <v>0</v>
      </c>
      <c r="AN629" s="8">
        <f t="shared" si="532"/>
        <v>0</v>
      </c>
    </row>
    <row r="630" spans="1:40" x14ac:dyDescent="0.3">
      <c r="A630" s="11" t="s">
        <v>63</v>
      </c>
      <c r="B630" s="8">
        <v>3817401.8641327918</v>
      </c>
      <c r="C630" s="8">
        <v>3817401.8641327918</v>
      </c>
      <c r="D630" s="8">
        <f t="shared" si="520"/>
        <v>0</v>
      </c>
      <c r="E630" s="8">
        <v>5293202.1563812122</v>
      </c>
      <c r="F630" s="8">
        <v>5293202.1563812122</v>
      </c>
      <c r="G630" s="8">
        <f t="shared" si="521"/>
        <v>0</v>
      </c>
      <c r="H630" s="8">
        <v>6897343.7328344649</v>
      </c>
      <c r="I630" s="8">
        <v>6897343.7328344649</v>
      </c>
      <c r="J630" s="8">
        <f t="shared" si="522"/>
        <v>0</v>
      </c>
      <c r="K630" s="8">
        <v>10665808.773668382</v>
      </c>
      <c r="L630" s="8">
        <v>10665808.773668382</v>
      </c>
      <c r="M630" s="8">
        <f t="shared" si="523"/>
        <v>0</v>
      </c>
      <c r="N630" s="8">
        <v>12067615.717231084</v>
      </c>
      <c r="O630" s="8">
        <v>12067615.717231084</v>
      </c>
      <c r="P630" s="8">
        <f t="shared" si="524"/>
        <v>0</v>
      </c>
      <c r="Q630" s="8">
        <v>7424822.0223193755</v>
      </c>
      <c r="R630" s="8">
        <v>7424822.0223193755</v>
      </c>
      <c r="S630" s="8">
        <f t="shared" si="525"/>
        <v>0</v>
      </c>
      <c r="T630" s="8">
        <v>4347724.1604940351</v>
      </c>
      <c r="U630" s="8">
        <v>4347724.1604940351</v>
      </c>
      <c r="V630" s="8">
        <f t="shared" si="526"/>
        <v>0</v>
      </c>
      <c r="W630" s="8">
        <v>2638170.3564869897</v>
      </c>
      <c r="X630" s="8">
        <v>2638170.3564869897</v>
      </c>
      <c r="Y630" s="8">
        <f t="shared" si="527"/>
        <v>0</v>
      </c>
      <c r="Z630" s="8">
        <v>1631436.4539885477</v>
      </c>
      <c r="AA630" s="8">
        <v>1631436.4539885477</v>
      </c>
      <c r="AB630" s="8">
        <f t="shared" si="528"/>
        <v>0</v>
      </c>
      <c r="AC630" s="8">
        <v>1137896.6685604416</v>
      </c>
      <c r="AD630" s="8">
        <v>1137896.6685604416</v>
      </c>
      <c r="AE630" s="8">
        <f t="shared" si="529"/>
        <v>0</v>
      </c>
      <c r="AF630" s="8">
        <v>938373.77984430792</v>
      </c>
      <c r="AG630" s="8">
        <v>938373.77984430792</v>
      </c>
      <c r="AH630" s="8">
        <f t="shared" si="530"/>
        <v>0</v>
      </c>
      <c r="AI630" s="8">
        <v>640456.42253694369</v>
      </c>
      <c r="AJ630" s="8">
        <v>640456.42253694369</v>
      </c>
      <c r="AK630" s="8">
        <f t="shared" si="531"/>
        <v>0</v>
      </c>
      <c r="AL630" s="8">
        <v>57500252.108478576</v>
      </c>
      <c r="AM630" s="8">
        <v>57500252.108478576</v>
      </c>
      <c r="AN630" s="8">
        <f t="shared" si="532"/>
        <v>0</v>
      </c>
    </row>
    <row r="631" spans="1:40" x14ac:dyDescent="0.3">
      <c r="A631" s="11" t="s">
        <v>53</v>
      </c>
      <c r="B631" s="8">
        <v>838963549.92943358</v>
      </c>
      <c r="C631" s="8">
        <v>838963549.92943358</v>
      </c>
      <c r="D631" s="8">
        <f t="shared" si="520"/>
        <v>0</v>
      </c>
      <c r="E631" s="8">
        <v>843766123.28581476</v>
      </c>
      <c r="F631" s="8">
        <v>843766123.28581476</v>
      </c>
      <c r="G631" s="8">
        <f t="shared" si="521"/>
        <v>0</v>
      </c>
      <c r="H631" s="8">
        <v>850172838.21864927</v>
      </c>
      <c r="I631" s="8">
        <v>850172838.21864927</v>
      </c>
      <c r="J631" s="8">
        <f t="shared" si="522"/>
        <v>0</v>
      </c>
      <c r="K631" s="8">
        <v>860348018.19231772</v>
      </c>
      <c r="L631" s="8">
        <v>860348018.19231772</v>
      </c>
      <c r="M631" s="8">
        <f t="shared" si="523"/>
        <v>0</v>
      </c>
      <c r="N631" s="8">
        <v>871925005.10954893</v>
      </c>
      <c r="O631" s="8">
        <v>871925005.10954893</v>
      </c>
      <c r="P631" s="8">
        <f t="shared" si="524"/>
        <v>0</v>
      </c>
      <c r="Q631" s="8">
        <v>878859198.33186817</v>
      </c>
      <c r="R631" s="8">
        <v>878859198.33186817</v>
      </c>
      <c r="S631" s="8">
        <f t="shared" si="525"/>
        <v>0</v>
      </c>
      <c r="T631" s="8">
        <v>882716293.69236231</v>
      </c>
      <c r="U631" s="8">
        <v>882716293.69236231</v>
      </c>
      <c r="V631" s="8">
        <f t="shared" si="526"/>
        <v>0</v>
      </c>
      <c r="W631" s="8">
        <v>884863835.24884927</v>
      </c>
      <c r="X631" s="8">
        <v>884863835.24884927</v>
      </c>
      <c r="Y631" s="8">
        <f t="shared" si="527"/>
        <v>0</v>
      </c>
      <c r="Z631" s="8">
        <v>886004642.90283775</v>
      </c>
      <c r="AA631" s="8">
        <v>886004642.90283775</v>
      </c>
      <c r="AB631" s="8">
        <f t="shared" si="528"/>
        <v>0</v>
      </c>
      <c r="AC631" s="8">
        <v>886651910.77139831</v>
      </c>
      <c r="AD631" s="8">
        <v>886651910.77139831</v>
      </c>
      <c r="AE631" s="8">
        <f t="shared" si="529"/>
        <v>0</v>
      </c>
      <c r="AF631" s="8">
        <v>887099655.75124264</v>
      </c>
      <c r="AG631" s="8">
        <v>887099655.75124264</v>
      </c>
      <c r="AH631" s="8">
        <f t="shared" si="530"/>
        <v>0</v>
      </c>
      <c r="AI631" s="8">
        <v>887249483.37377965</v>
      </c>
      <c r="AJ631" s="8">
        <v>887249483.37377965</v>
      </c>
      <c r="AK631" s="8">
        <f t="shared" si="531"/>
        <v>0</v>
      </c>
      <c r="AL631" s="8">
        <v>887249483.37377965</v>
      </c>
      <c r="AM631" s="8">
        <v>887249483.37377965</v>
      </c>
      <c r="AN631" s="8">
        <f t="shared" si="532"/>
        <v>0</v>
      </c>
    </row>
    <row r="632" spans="1:40" x14ac:dyDescent="0.3">
      <c r="A632" s="11" t="s">
        <v>52</v>
      </c>
      <c r="B632" s="8">
        <v>187733084.70857444</v>
      </c>
      <c r="C632" s="8">
        <v>187360785.8950111</v>
      </c>
      <c r="D632" s="8">
        <f t="shared" si="520"/>
        <v>372298.81356334686</v>
      </c>
      <c r="E632" s="8">
        <v>190469307.41066909</v>
      </c>
      <c r="F632" s="8">
        <v>189723115.80705136</v>
      </c>
      <c r="G632" s="8">
        <f t="shared" si="521"/>
        <v>746191.60361772776</v>
      </c>
      <c r="H632" s="8">
        <v>193048593.6964874</v>
      </c>
      <c r="I632" s="8">
        <v>191926299.33795011</v>
      </c>
      <c r="J632" s="8">
        <f t="shared" si="522"/>
        <v>1122294.3585372865</v>
      </c>
      <c r="K632" s="8">
        <v>194265133.37893286</v>
      </c>
      <c r="L632" s="8">
        <v>192763451.7792879</v>
      </c>
      <c r="M632" s="8">
        <f t="shared" si="523"/>
        <v>1501681.599644959</v>
      </c>
      <c r="N632" s="8">
        <v>195715117.46837521</v>
      </c>
      <c r="O632" s="8">
        <v>193829730.08703718</v>
      </c>
      <c r="P632" s="8">
        <f t="shared" si="524"/>
        <v>1885387.3813380301</v>
      </c>
      <c r="Q632" s="8">
        <v>198493823.24064925</v>
      </c>
      <c r="R632" s="8">
        <v>196221059.73438317</v>
      </c>
      <c r="S632" s="8">
        <f t="shared" si="525"/>
        <v>2272763.5062660873</v>
      </c>
      <c r="T632" s="8">
        <v>201381449.1972194</v>
      </c>
      <c r="U632" s="8">
        <v>198719183.20110154</v>
      </c>
      <c r="V632" s="8">
        <f t="shared" si="526"/>
        <v>2662265.9961178601</v>
      </c>
      <c r="W632" s="8">
        <v>204263195.70733723</v>
      </c>
      <c r="X632" s="8">
        <v>201210258.18677723</v>
      </c>
      <c r="Y632" s="8">
        <f t="shared" si="527"/>
        <v>3052937.5205599964</v>
      </c>
      <c r="Z632" s="8">
        <v>207151394.16997504</v>
      </c>
      <c r="AA632" s="8">
        <v>203707159.34792367</v>
      </c>
      <c r="AB632" s="8">
        <f t="shared" si="528"/>
        <v>3444234.8220513761</v>
      </c>
      <c r="AC632" s="8">
        <v>210020970.64144138</v>
      </c>
      <c r="AD632" s="8">
        <v>206185112.79558712</v>
      </c>
      <c r="AE632" s="8">
        <f t="shared" si="529"/>
        <v>3835857.8458542526</v>
      </c>
      <c r="AF632" s="8">
        <v>212874188.21952176</v>
      </c>
      <c r="AG632" s="8">
        <v>208646520.24008775</v>
      </c>
      <c r="AH632" s="8">
        <f t="shared" si="530"/>
        <v>4227667.9794340134</v>
      </c>
      <c r="AI632" s="8">
        <v>215769292.98573637</v>
      </c>
      <c r="AJ632" s="8">
        <v>211149727.25099504</v>
      </c>
      <c r="AK632" s="8">
        <f t="shared" si="531"/>
        <v>4619565.7347413301</v>
      </c>
      <c r="AL632" s="8">
        <v>215769292.98573637</v>
      </c>
      <c r="AM632" s="8">
        <v>211149727.25099504</v>
      </c>
      <c r="AN632" s="8">
        <f t="shared" si="532"/>
        <v>4619565.7347413301</v>
      </c>
    </row>
    <row r="633" spans="1:40" x14ac:dyDescent="0.3">
      <c r="A633" s="11" t="s">
        <v>62</v>
      </c>
      <c r="B633" s="8">
        <v>0</v>
      </c>
      <c r="C633" s="8">
        <v>0</v>
      </c>
      <c r="D633" s="8">
        <f t="shared" si="520"/>
        <v>0</v>
      </c>
      <c r="E633" s="8">
        <v>0</v>
      </c>
      <c r="F633" s="8">
        <v>0</v>
      </c>
      <c r="G633" s="8">
        <f t="shared" si="521"/>
        <v>0</v>
      </c>
      <c r="H633" s="8">
        <v>0</v>
      </c>
      <c r="I633" s="8">
        <v>0</v>
      </c>
      <c r="J633" s="8">
        <f t="shared" si="522"/>
        <v>0</v>
      </c>
      <c r="K633" s="8">
        <v>0</v>
      </c>
      <c r="L633" s="8">
        <v>0</v>
      </c>
      <c r="M633" s="8">
        <f t="shared" si="523"/>
        <v>0</v>
      </c>
      <c r="N633" s="8">
        <v>0</v>
      </c>
      <c r="O633" s="8">
        <v>0</v>
      </c>
      <c r="P633" s="8">
        <f t="shared" si="524"/>
        <v>0</v>
      </c>
      <c r="Q633" s="8">
        <v>0</v>
      </c>
      <c r="R633" s="8">
        <v>0</v>
      </c>
      <c r="S633" s="8">
        <f t="shared" si="525"/>
        <v>0</v>
      </c>
      <c r="T633" s="8">
        <v>0</v>
      </c>
      <c r="U633" s="8">
        <v>0</v>
      </c>
      <c r="V633" s="8">
        <f t="shared" si="526"/>
        <v>0</v>
      </c>
      <c r="W633" s="8">
        <v>0</v>
      </c>
      <c r="X633" s="8">
        <v>0</v>
      </c>
      <c r="Y633" s="8">
        <f t="shared" si="527"/>
        <v>0</v>
      </c>
      <c r="Z633" s="8">
        <v>0</v>
      </c>
      <c r="AA633" s="8">
        <v>0</v>
      </c>
      <c r="AB633" s="8">
        <f t="shared" si="528"/>
        <v>0</v>
      </c>
      <c r="AC633" s="8">
        <v>0</v>
      </c>
      <c r="AD633" s="8">
        <v>0</v>
      </c>
      <c r="AE633" s="8">
        <f t="shared" si="529"/>
        <v>0</v>
      </c>
      <c r="AF633" s="8">
        <v>0</v>
      </c>
      <c r="AG633" s="8">
        <v>0</v>
      </c>
      <c r="AH633" s="8">
        <f t="shared" si="530"/>
        <v>0</v>
      </c>
      <c r="AI633" s="8">
        <v>0</v>
      </c>
      <c r="AJ633" s="8">
        <v>0</v>
      </c>
      <c r="AK633" s="8">
        <f t="shared" si="531"/>
        <v>0</v>
      </c>
      <c r="AL633" s="8">
        <v>0</v>
      </c>
      <c r="AM633" s="8">
        <v>0</v>
      </c>
      <c r="AN633" s="8">
        <f t="shared" si="532"/>
        <v>0</v>
      </c>
    </row>
    <row r="634" spans="1:40" x14ac:dyDescent="0.3">
      <c r="A634" s="11" t="s">
        <v>99</v>
      </c>
      <c r="B634" s="8">
        <v>0</v>
      </c>
      <c r="C634" s="8">
        <v>0</v>
      </c>
      <c r="D634" s="8">
        <f t="shared" si="520"/>
        <v>0</v>
      </c>
      <c r="E634" s="8">
        <v>0</v>
      </c>
      <c r="F634" s="8">
        <v>0</v>
      </c>
      <c r="G634" s="8">
        <f t="shared" si="521"/>
        <v>0</v>
      </c>
      <c r="H634" s="8">
        <v>0</v>
      </c>
      <c r="I634" s="8">
        <v>0</v>
      </c>
      <c r="J634" s="8">
        <f t="shared" si="522"/>
        <v>0</v>
      </c>
      <c r="K634" s="8">
        <v>0</v>
      </c>
      <c r="L634" s="8">
        <v>0</v>
      </c>
      <c r="M634" s="8">
        <f t="shared" si="523"/>
        <v>0</v>
      </c>
      <c r="N634" s="8">
        <v>0</v>
      </c>
      <c r="O634" s="8">
        <v>0</v>
      </c>
      <c r="P634" s="8">
        <f t="shared" si="524"/>
        <v>0</v>
      </c>
      <c r="Q634" s="8">
        <v>0</v>
      </c>
      <c r="R634" s="8">
        <v>0</v>
      </c>
      <c r="S634" s="8">
        <f t="shared" si="525"/>
        <v>0</v>
      </c>
      <c r="T634" s="8">
        <v>0</v>
      </c>
      <c r="U634" s="8">
        <v>0</v>
      </c>
      <c r="V634" s="8">
        <f t="shared" si="526"/>
        <v>0</v>
      </c>
      <c r="W634" s="8">
        <v>0</v>
      </c>
      <c r="X634" s="8">
        <v>0</v>
      </c>
      <c r="Y634" s="8">
        <f t="shared" si="527"/>
        <v>0</v>
      </c>
      <c r="Z634" s="8">
        <v>0</v>
      </c>
      <c r="AA634" s="8">
        <v>0</v>
      </c>
      <c r="AB634" s="8">
        <f t="shared" si="528"/>
        <v>0</v>
      </c>
      <c r="AC634" s="8">
        <v>0</v>
      </c>
      <c r="AD634" s="8">
        <v>0</v>
      </c>
      <c r="AE634" s="8">
        <f t="shared" si="529"/>
        <v>0</v>
      </c>
      <c r="AF634" s="8">
        <v>0</v>
      </c>
      <c r="AG634" s="8">
        <v>0</v>
      </c>
      <c r="AH634" s="8">
        <f t="shared" si="530"/>
        <v>0</v>
      </c>
      <c r="AI634" s="8">
        <v>0</v>
      </c>
      <c r="AJ634" s="8">
        <v>0</v>
      </c>
      <c r="AK634" s="8">
        <f t="shared" si="531"/>
        <v>0</v>
      </c>
      <c r="AL634" s="8">
        <v>0</v>
      </c>
      <c r="AM634" s="8">
        <v>0</v>
      </c>
      <c r="AN634" s="8">
        <f t="shared" si="532"/>
        <v>0</v>
      </c>
    </row>
    <row r="635" spans="1:40" x14ac:dyDescent="0.3">
      <c r="A635" s="11" t="s">
        <v>61</v>
      </c>
      <c r="B635" s="8">
        <v>-490628.8</v>
      </c>
      <c r="C635" s="8">
        <v>-490628.8</v>
      </c>
      <c r="D635" s="8">
        <f t="shared" si="520"/>
        <v>0</v>
      </c>
      <c r="E635" s="8">
        <v>-490628.8</v>
      </c>
      <c r="F635" s="8">
        <v>-490628.8</v>
      </c>
      <c r="G635" s="8">
        <f t="shared" si="521"/>
        <v>0</v>
      </c>
      <c r="H635" s="8">
        <v>-490628.8</v>
      </c>
      <c r="I635" s="8">
        <v>-490628.8</v>
      </c>
      <c r="J635" s="8">
        <f t="shared" si="522"/>
        <v>0</v>
      </c>
      <c r="K635" s="8">
        <v>-490628.8</v>
      </c>
      <c r="L635" s="8">
        <v>-490628.8</v>
      </c>
      <c r="M635" s="8">
        <f t="shared" si="523"/>
        <v>0</v>
      </c>
      <c r="N635" s="8">
        <v>-490628.8</v>
      </c>
      <c r="O635" s="8">
        <v>-490628.8</v>
      </c>
      <c r="P635" s="8">
        <f t="shared" si="524"/>
        <v>0</v>
      </c>
      <c r="Q635" s="8">
        <v>-490628.8</v>
      </c>
      <c r="R635" s="8">
        <v>-490628.8</v>
      </c>
      <c r="S635" s="8">
        <f t="shared" si="525"/>
        <v>0</v>
      </c>
      <c r="T635" s="8">
        <v>-490628.8</v>
      </c>
      <c r="U635" s="8">
        <v>-490628.8</v>
      </c>
      <c r="V635" s="8">
        <f t="shared" si="526"/>
        <v>0</v>
      </c>
      <c r="W635" s="8">
        <v>-490628.8</v>
      </c>
      <c r="X635" s="8">
        <v>-490628.8</v>
      </c>
      <c r="Y635" s="8">
        <f t="shared" si="527"/>
        <v>0</v>
      </c>
      <c r="Z635" s="8">
        <v>-490628.8</v>
      </c>
      <c r="AA635" s="8">
        <v>-490628.8</v>
      </c>
      <c r="AB635" s="8">
        <f t="shared" si="528"/>
        <v>0</v>
      </c>
      <c r="AC635" s="8">
        <v>-490628.8</v>
      </c>
      <c r="AD635" s="8">
        <v>-490628.8</v>
      </c>
      <c r="AE635" s="8">
        <f t="shared" si="529"/>
        <v>0</v>
      </c>
      <c r="AF635" s="8">
        <v>-490628.8</v>
      </c>
      <c r="AG635" s="8">
        <v>-490628.8</v>
      </c>
      <c r="AH635" s="8">
        <f t="shared" si="530"/>
        <v>0</v>
      </c>
      <c r="AI635" s="8">
        <v>-490628.8</v>
      </c>
      <c r="AJ635" s="8">
        <v>-490628.8</v>
      </c>
      <c r="AK635" s="8">
        <f t="shared" si="531"/>
        <v>0</v>
      </c>
      <c r="AL635" s="8">
        <v>-5887545.6000000015</v>
      </c>
      <c r="AM635" s="8">
        <v>-5887545.6000000015</v>
      </c>
      <c r="AN635" s="8">
        <f t="shared" si="532"/>
        <v>0</v>
      </c>
    </row>
    <row r="637" spans="1:40" x14ac:dyDescent="0.3">
      <c r="A637" s="10" t="s">
        <v>102</v>
      </c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</row>
    <row r="638" spans="1:40" x14ac:dyDescent="0.3">
      <c r="A638" s="11" t="s">
        <v>54</v>
      </c>
      <c r="B638" s="8">
        <v>2.4508333333333333E-2</v>
      </c>
      <c r="C638" s="8">
        <v>2.3135833333333335E-2</v>
      </c>
      <c r="D638" s="8">
        <f t="shared" ref="D638:D646" si="533">B638 - C638</f>
        <v>1.3724999999999987E-3</v>
      </c>
      <c r="E638" s="8">
        <v>2.4508333333333333E-2</v>
      </c>
      <c r="F638" s="8">
        <v>2.3135833333333335E-2</v>
      </c>
      <c r="G638" s="8">
        <f t="shared" ref="G638:G646" si="534">E638 - F638</f>
        <v>1.3724999999999987E-3</v>
      </c>
      <c r="H638" s="8">
        <v>2.4508333333333333E-2</v>
      </c>
      <c r="I638" s="8">
        <v>2.3135833333333335E-2</v>
      </c>
      <c r="J638" s="8">
        <f t="shared" ref="J638:J646" si="535">H638 - I638</f>
        <v>1.3724999999999987E-3</v>
      </c>
      <c r="K638" s="8">
        <v>2.4508333333333333E-2</v>
      </c>
      <c r="L638" s="8">
        <v>2.3135833333333335E-2</v>
      </c>
      <c r="M638" s="8">
        <f t="shared" ref="M638:M646" si="536">K638 - L638</f>
        <v>1.3724999999999987E-3</v>
      </c>
      <c r="N638" s="8">
        <v>2.4508333333333333E-2</v>
      </c>
      <c r="O638" s="8">
        <v>2.3135833333333335E-2</v>
      </c>
      <c r="P638" s="8">
        <f t="shared" ref="P638:P646" si="537">N638 - O638</f>
        <v>1.3724999999999987E-3</v>
      </c>
      <c r="Q638" s="8">
        <v>2.4508333333333333E-2</v>
      </c>
      <c r="R638" s="8">
        <v>2.3135833333333335E-2</v>
      </c>
      <c r="S638" s="8">
        <f t="shared" ref="S638:S646" si="538">Q638 - R638</f>
        <v>1.3724999999999987E-3</v>
      </c>
      <c r="T638" s="8">
        <v>2.4508333333333333E-2</v>
      </c>
      <c r="U638" s="8">
        <v>2.3135833333333335E-2</v>
      </c>
      <c r="V638" s="8">
        <f t="shared" ref="V638:V646" si="539">T638 - U638</f>
        <v>1.3724999999999987E-3</v>
      </c>
      <c r="W638" s="8">
        <v>2.4508333333333333E-2</v>
      </c>
      <c r="X638" s="8">
        <v>2.3135833333333335E-2</v>
      </c>
      <c r="Y638" s="8">
        <f t="shared" ref="Y638:Y646" si="540">W638 - X638</f>
        <v>1.3724999999999987E-3</v>
      </c>
      <c r="Z638" s="8">
        <v>2.4508333333333333E-2</v>
      </c>
      <c r="AA638" s="8">
        <v>2.3135833333333335E-2</v>
      </c>
      <c r="AB638" s="8">
        <f t="shared" ref="AB638:AB646" si="541">Z638 - AA638</f>
        <v>1.3724999999999987E-3</v>
      </c>
      <c r="AC638" s="8">
        <v>2.4508333333333333E-2</v>
      </c>
      <c r="AD638" s="8">
        <v>2.3135833333333335E-2</v>
      </c>
      <c r="AE638" s="8">
        <f t="shared" ref="AE638:AE646" si="542">AC638 - AD638</f>
        <v>1.3724999999999987E-3</v>
      </c>
      <c r="AF638" s="8">
        <v>2.4508333333333333E-2</v>
      </c>
      <c r="AG638" s="8">
        <v>2.3135833333333335E-2</v>
      </c>
      <c r="AH638" s="8">
        <f t="shared" ref="AH638:AH646" si="543">AF638 - AG638</f>
        <v>1.3724999999999987E-3</v>
      </c>
      <c r="AI638" s="8">
        <v>2.4508333333333333E-2</v>
      </c>
      <c r="AJ638" s="8">
        <v>2.3135833333333335E-2</v>
      </c>
      <c r="AK638" s="8">
        <f t="shared" ref="AK638:AK646" si="544">AI638 - AJ638</f>
        <v>1.3724999999999987E-3</v>
      </c>
      <c r="AL638" s="8">
        <v>2.4508333333333333E-2</v>
      </c>
      <c r="AM638" s="8">
        <v>2.3135833333333335E-2</v>
      </c>
      <c r="AN638" s="8">
        <f t="shared" ref="AN638:AN646" si="545">AL638 - AM638</f>
        <v>1.3724999999999987E-3</v>
      </c>
    </row>
    <row r="639" spans="1:40" ht="15" x14ac:dyDescent="0.25">
      <c r="A639" s="11" t="s">
        <v>16</v>
      </c>
      <c r="B639" s="8">
        <v>989119.27221450722</v>
      </c>
      <c r="C639" s="8">
        <v>1222956.3061746003</v>
      </c>
      <c r="D639" s="8">
        <f t="shared" si="533"/>
        <v>-233837.03396009305</v>
      </c>
      <c r="E639" s="8">
        <v>999157.00783023273</v>
      </c>
      <c r="F639" s="8">
        <v>1235797.4301320133</v>
      </c>
      <c r="G639" s="8">
        <f t="shared" si="534"/>
        <v>-236640.42230178055</v>
      </c>
      <c r="H639" s="8">
        <v>999327.49404554151</v>
      </c>
      <c r="I639" s="8">
        <v>1236031.7489586736</v>
      </c>
      <c r="J639" s="8">
        <f t="shared" si="535"/>
        <v>-236704.25491313206</v>
      </c>
      <c r="K639" s="8">
        <v>996418.95606932417</v>
      </c>
      <c r="L639" s="8">
        <v>1232836.7615299264</v>
      </c>
      <c r="M639" s="8">
        <f t="shared" si="536"/>
        <v>-236417.80546060228</v>
      </c>
      <c r="N639" s="8">
        <v>967415.76725479937</v>
      </c>
      <c r="O639" s="8">
        <v>1200338.8282368609</v>
      </c>
      <c r="P639" s="8">
        <f t="shared" si="537"/>
        <v>-232923.06098206155</v>
      </c>
      <c r="Q639" s="8">
        <v>968606.60668314784</v>
      </c>
      <c r="R639" s="8">
        <v>1201876.7924462743</v>
      </c>
      <c r="S639" s="8">
        <f t="shared" si="538"/>
        <v>-233270.18576312647</v>
      </c>
      <c r="T639" s="8">
        <v>969338.89973170974</v>
      </c>
      <c r="U639" s="8">
        <v>1202828.8988731592</v>
      </c>
      <c r="V639" s="8">
        <f t="shared" si="539"/>
        <v>-233489.99914144946</v>
      </c>
      <c r="W639" s="8">
        <v>969736.07955536665</v>
      </c>
      <c r="X639" s="8">
        <v>1203352.8508112223</v>
      </c>
      <c r="Y639" s="8">
        <f t="shared" si="540"/>
        <v>-233616.77125585568</v>
      </c>
      <c r="Z639" s="8">
        <v>969904.03524127253</v>
      </c>
      <c r="AA639" s="8">
        <v>1203583.9365290629</v>
      </c>
      <c r="AB639" s="8">
        <f t="shared" si="541"/>
        <v>-233679.90128779039</v>
      </c>
      <c r="AC639" s="8">
        <v>969938.35343998799</v>
      </c>
      <c r="AD639" s="8">
        <v>1203644.2814770283</v>
      </c>
      <c r="AE639" s="8">
        <f t="shared" si="542"/>
        <v>-233705.92803704028</v>
      </c>
      <c r="AF639" s="8">
        <v>983301.19173340022</v>
      </c>
      <c r="AG639" s="8">
        <v>1218715.3652816797</v>
      </c>
      <c r="AH639" s="8">
        <f t="shared" si="543"/>
        <v>-235414.17354827945</v>
      </c>
      <c r="AI639" s="8">
        <v>983212.17759896244</v>
      </c>
      <c r="AJ639" s="8">
        <v>1218618.1357499408</v>
      </c>
      <c r="AK639" s="8">
        <f t="shared" si="544"/>
        <v>-235405.95815097832</v>
      </c>
      <c r="AL639" s="8">
        <v>11765475.841398254</v>
      </c>
      <c r="AM639" s="8">
        <v>14580581.33620044</v>
      </c>
      <c r="AN639" s="8">
        <f t="shared" si="545"/>
        <v>-2815105.4948021863</v>
      </c>
    </row>
    <row r="640" spans="1:40" x14ac:dyDescent="0.3">
      <c r="A640" s="11" t="s">
        <v>93</v>
      </c>
      <c r="B640" s="8">
        <v>21702</v>
      </c>
      <c r="C640" s="8">
        <v>21702</v>
      </c>
      <c r="D640" s="8">
        <f t="shared" si="533"/>
        <v>0</v>
      </c>
      <c r="E640" s="8">
        <v>21702</v>
      </c>
      <c r="F640" s="8">
        <v>21702</v>
      </c>
      <c r="G640" s="8">
        <f t="shared" si="534"/>
        <v>0</v>
      </c>
      <c r="H640" s="8">
        <v>21702</v>
      </c>
      <c r="I640" s="8">
        <v>21702</v>
      </c>
      <c r="J640" s="8">
        <f t="shared" si="535"/>
        <v>0</v>
      </c>
      <c r="K640" s="8">
        <v>21702</v>
      </c>
      <c r="L640" s="8">
        <v>21702</v>
      </c>
      <c r="M640" s="8">
        <f t="shared" si="536"/>
        <v>0</v>
      </c>
      <c r="N640" s="8">
        <v>21702</v>
      </c>
      <c r="O640" s="8">
        <v>21702</v>
      </c>
      <c r="P640" s="8">
        <f t="shared" si="537"/>
        <v>0</v>
      </c>
      <c r="Q640" s="8">
        <v>21702</v>
      </c>
      <c r="R640" s="8">
        <v>21702</v>
      </c>
      <c r="S640" s="8">
        <f t="shared" si="538"/>
        <v>0</v>
      </c>
      <c r="T640" s="8">
        <v>21702</v>
      </c>
      <c r="U640" s="8">
        <v>21702</v>
      </c>
      <c r="V640" s="8">
        <f t="shared" si="539"/>
        <v>0</v>
      </c>
      <c r="W640" s="8">
        <v>21702</v>
      </c>
      <c r="X640" s="8">
        <v>21702</v>
      </c>
      <c r="Y640" s="8">
        <f t="shared" si="540"/>
        <v>0</v>
      </c>
      <c r="Z640" s="8">
        <v>21702</v>
      </c>
      <c r="AA640" s="8">
        <v>21702</v>
      </c>
      <c r="AB640" s="8">
        <f t="shared" si="541"/>
        <v>0</v>
      </c>
      <c r="AC640" s="8">
        <v>21702</v>
      </c>
      <c r="AD640" s="8">
        <v>21702</v>
      </c>
      <c r="AE640" s="8">
        <f t="shared" si="542"/>
        <v>0</v>
      </c>
      <c r="AF640" s="8">
        <v>21702</v>
      </c>
      <c r="AG640" s="8">
        <v>21702</v>
      </c>
      <c r="AH640" s="8">
        <f t="shared" si="543"/>
        <v>0</v>
      </c>
      <c r="AI640" s="8">
        <v>21702</v>
      </c>
      <c r="AJ640" s="8">
        <v>21702</v>
      </c>
      <c r="AK640" s="8">
        <f t="shared" si="544"/>
        <v>0</v>
      </c>
      <c r="AL640" s="8">
        <v>260424</v>
      </c>
      <c r="AM640" s="8">
        <v>260424</v>
      </c>
      <c r="AN640" s="8">
        <f t="shared" si="545"/>
        <v>0</v>
      </c>
    </row>
    <row r="641" spans="1:40" x14ac:dyDescent="0.3">
      <c r="A641" s="11" t="s">
        <v>92</v>
      </c>
      <c r="B641" s="8">
        <v>0</v>
      </c>
      <c r="C641" s="8">
        <v>0</v>
      </c>
      <c r="D641" s="8">
        <f t="shared" si="533"/>
        <v>0</v>
      </c>
      <c r="E641" s="8">
        <v>0</v>
      </c>
      <c r="F641" s="8">
        <v>0</v>
      </c>
      <c r="G641" s="8">
        <f t="shared" si="534"/>
        <v>0</v>
      </c>
      <c r="H641" s="8">
        <v>0</v>
      </c>
      <c r="I641" s="8">
        <v>0</v>
      </c>
      <c r="J641" s="8">
        <f t="shared" si="535"/>
        <v>0</v>
      </c>
      <c r="K641" s="8">
        <v>0</v>
      </c>
      <c r="L641" s="8">
        <v>0</v>
      </c>
      <c r="M641" s="8">
        <f t="shared" si="536"/>
        <v>0</v>
      </c>
      <c r="N641" s="8">
        <v>0</v>
      </c>
      <c r="O641" s="8">
        <v>0</v>
      </c>
      <c r="P641" s="8">
        <f t="shared" si="537"/>
        <v>0</v>
      </c>
      <c r="Q641" s="8">
        <v>0</v>
      </c>
      <c r="R641" s="8">
        <v>0</v>
      </c>
      <c r="S641" s="8">
        <f t="shared" si="538"/>
        <v>0</v>
      </c>
      <c r="T641" s="8">
        <v>0</v>
      </c>
      <c r="U641" s="8">
        <v>0</v>
      </c>
      <c r="V641" s="8">
        <f t="shared" si="539"/>
        <v>0</v>
      </c>
      <c r="W641" s="8">
        <v>0</v>
      </c>
      <c r="X641" s="8">
        <v>0</v>
      </c>
      <c r="Y641" s="8">
        <f t="shared" si="540"/>
        <v>0</v>
      </c>
      <c r="Z641" s="8">
        <v>0</v>
      </c>
      <c r="AA641" s="8">
        <v>0</v>
      </c>
      <c r="AB641" s="8">
        <f t="shared" si="541"/>
        <v>0</v>
      </c>
      <c r="AC641" s="8">
        <v>0</v>
      </c>
      <c r="AD641" s="8">
        <v>0</v>
      </c>
      <c r="AE641" s="8">
        <f t="shared" si="542"/>
        <v>0</v>
      </c>
      <c r="AF641" s="8">
        <v>0</v>
      </c>
      <c r="AG641" s="8">
        <v>0</v>
      </c>
      <c r="AH641" s="8">
        <f t="shared" si="543"/>
        <v>0</v>
      </c>
      <c r="AI641" s="8">
        <v>0</v>
      </c>
      <c r="AJ641" s="8">
        <v>0</v>
      </c>
      <c r="AK641" s="8">
        <f t="shared" si="544"/>
        <v>0</v>
      </c>
      <c r="AL641" s="8">
        <v>0</v>
      </c>
      <c r="AM641" s="8">
        <v>0</v>
      </c>
      <c r="AN641" s="8">
        <f t="shared" si="545"/>
        <v>0</v>
      </c>
    </row>
    <row r="642" spans="1:40" x14ac:dyDescent="0.3">
      <c r="A642" s="11" t="s">
        <v>63</v>
      </c>
      <c r="B642" s="8">
        <v>5870173.4080892792</v>
      </c>
      <c r="C642" s="8">
        <v>5870173.4080892792</v>
      </c>
      <c r="D642" s="8">
        <f t="shared" si="533"/>
        <v>0</v>
      </c>
      <c r="E642" s="8">
        <v>138820.93071694131</v>
      </c>
      <c r="F642" s="8">
        <v>138820.93071694131</v>
      </c>
      <c r="G642" s="8">
        <f t="shared" si="534"/>
        <v>0</v>
      </c>
      <c r="H642" s="8">
        <v>51647.963126107112</v>
      </c>
      <c r="I642" s="8">
        <v>51647.963126107112</v>
      </c>
      <c r="J642" s="8">
        <f t="shared" si="535"/>
        <v>0</v>
      </c>
      <c r="K642" s="8">
        <v>299558.11141001561</v>
      </c>
      <c r="L642" s="8">
        <v>299558.11141001561</v>
      </c>
      <c r="M642" s="8">
        <f t="shared" si="536"/>
        <v>0</v>
      </c>
      <c r="N642" s="8">
        <v>475162.72202708415</v>
      </c>
      <c r="O642" s="8">
        <v>475162.72202708415</v>
      </c>
      <c r="P642" s="8">
        <f t="shared" si="537"/>
        <v>0</v>
      </c>
      <c r="Q642" s="8">
        <v>316988.6561636469</v>
      </c>
      <c r="R642" s="8">
        <v>316988.6561636469</v>
      </c>
      <c r="S642" s="8">
        <f t="shared" si="538"/>
        <v>0</v>
      </c>
      <c r="T642" s="8">
        <v>204766.82239875157</v>
      </c>
      <c r="U642" s="8">
        <v>204766.82239875157</v>
      </c>
      <c r="V642" s="8">
        <f t="shared" si="539"/>
        <v>0</v>
      </c>
      <c r="W642" s="8">
        <v>119378.89209175417</v>
      </c>
      <c r="X642" s="8">
        <v>119378.89209175417</v>
      </c>
      <c r="Y642" s="8">
        <f t="shared" si="540"/>
        <v>0</v>
      </c>
      <c r="Z642" s="8">
        <v>69597.797680829623</v>
      </c>
      <c r="AA642" s="8">
        <v>69597.797680829623</v>
      </c>
      <c r="AB642" s="8">
        <f t="shared" si="541"/>
        <v>0</v>
      </c>
      <c r="AC642" s="8">
        <v>40575.45984175097</v>
      </c>
      <c r="AD642" s="8">
        <v>40575.45984175097</v>
      </c>
      <c r="AE642" s="8">
        <f t="shared" si="542"/>
        <v>0</v>
      </c>
      <c r="AF642" s="8">
        <v>23655.460319587528</v>
      </c>
      <c r="AG642" s="8">
        <v>23655.460319587528</v>
      </c>
      <c r="AH642" s="8">
        <f t="shared" si="543"/>
        <v>0</v>
      </c>
      <c r="AI642" s="8">
        <v>13791.114262512627</v>
      </c>
      <c r="AJ642" s="8">
        <v>13791.114262512627</v>
      </c>
      <c r="AK642" s="8">
        <f t="shared" si="544"/>
        <v>0</v>
      </c>
      <c r="AL642" s="8">
        <v>7624117.3381282603</v>
      </c>
      <c r="AM642" s="8">
        <v>7624117.3381282603</v>
      </c>
      <c r="AN642" s="8">
        <f t="shared" si="545"/>
        <v>0</v>
      </c>
    </row>
    <row r="643" spans="1:40" x14ac:dyDescent="0.3">
      <c r="A643" s="11" t="s">
        <v>53</v>
      </c>
      <c r="B643" s="8">
        <v>293917135.42872488</v>
      </c>
      <c r="C643" s="8">
        <v>293917135.42872488</v>
      </c>
      <c r="D643" s="8">
        <f t="shared" si="533"/>
        <v>0</v>
      </c>
      <c r="E643" s="8">
        <v>294014211.60944182</v>
      </c>
      <c r="F643" s="8">
        <v>294014211.60944182</v>
      </c>
      <c r="G643" s="8">
        <f t="shared" si="534"/>
        <v>0</v>
      </c>
      <c r="H643" s="8">
        <v>294024114.82256782</v>
      </c>
      <c r="I643" s="8">
        <v>294024114.82256782</v>
      </c>
      <c r="J643" s="8">
        <f t="shared" si="535"/>
        <v>0</v>
      </c>
      <c r="K643" s="8">
        <v>284483545.91644466</v>
      </c>
      <c r="L643" s="8">
        <v>284483545.91644466</v>
      </c>
      <c r="M643" s="8">
        <f t="shared" si="536"/>
        <v>0</v>
      </c>
      <c r="N643" s="8">
        <v>284916963.88847172</v>
      </c>
      <c r="O643" s="8">
        <v>284916963.88847172</v>
      </c>
      <c r="P643" s="8">
        <f t="shared" si="537"/>
        <v>0</v>
      </c>
      <c r="Q643" s="8">
        <v>285192207.79463542</v>
      </c>
      <c r="R643" s="8">
        <v>285192207.79463542</v>
      </c>
      <c r="S643" s="8">
        <f t="shared" si="538"/>
        <v>0</v>
      </c>
      <c r="T643" s="8">
        <v>285355229.86703414</v>
      </c>
      <c r="U643" s="8">
        <v>285355229.86703414</v>
      </c>
      <c r="V643" s="8">
        <f t="shared" si="539"/>
        <v>0</v>
      </c>
      <c r="W643" s="8">
        <v>285432864.00912589</v>
      </c>
      <c r="X643" s="8">
        <v>285432864.00912589</v>
      </c>
      <c r="Y643" s="8">
        <f t="shared" si="540"/>
        <v>0</v>
      </c>
      <c r="Z643" s="8">
        <v>285460717.05680668</v>
      </c>
      <c r="AA643" s="8">
        <v>285460717.05680668</v>
      </c>
      <c r="AB643" s="8">
        <f t="shared" si="541"/>
        <v>0</v>
      </c>
      <c r="AC643" s="8">
        <v>289378900.67366183</v>
      </c>
      <c r="AD643" s="8">
        <v>289378900.67366183</v>
      </c>
      <c r="AE643" s="8">
        <f t="shared" si="542"/>
        <v>0</v>
      </c>
      <c r="AF643" s="8">
        <v>289360811.38398141</v>
      </c>
      <c r="AG643" s="8">
        <v>289360811.38398141</v>
      </c>
      <c r="AH643" s="8">
        <f t="shared" si="543"/>
        <v>0</v>
      </c>
      <c r="AI643" s="8">
        <v>289332857.74824387</v>
      </c>
      <c r="AJ643" s="8">
        <v>289332857.74824387</v>
      </c>
      <c r="AK643" s="8">
        <f t="shared" si="544"/>
        <v>0</v>
      </c>
      <c r="AL643" s="8">
        <v>289332857.74824387</v>
      </c>
      <c r="AM643" s="8">
        <v>289332857.74824387</v>
      </c>
      <c r="AN643" s="8">
        <f t="shared" si="545"/>
        <v>0</v>
      </c>
    </row>
    <row r="644" spans="1:40" x14ac:dyDescent="0.3">
      <c r="A644" s="11" t="s">
        <v>52</v>
      </c>
      <c r="B644" s="8">
        <v>13636903.77864247</v>
      </c>
      <c r="C644" s="8">
        <v>13870740.812602561</v>
      </c>
      <c r="D644" s="8">
        <f t="shared" si="533"/>
        <v>-233837.03396009095</v>
      </c>
      <c r="E644" s="8">
        <v>14594316.036472702</v>
      </c>
      <c r="F644" s="8">
        <v>15064793.492734574</v>
      </c>
      <c r="G644" s="8">
        <f t="shared" si="534"/>
        <v>-470477.45626187138</v>
      </c>
      <c r="H644" s="8">
        <v>15551898.780518245</v>
      </c>
      <c r="I644" s="8">
        <v>16259080.491693249</v>
      </c>
      <c r="J644" s="8">
        <f t="shared" si="535"/>
        <v>-707181.71117500402</v>
      </c>
      <c r="K644" s="8">
        <v>10560869.936067607</v>
      </c>
      <c r="L644" s="8">
        <v>11504469.452703217</v>
      </c>
      <c r="M644" s="8">
        <f t="shared" si="536"/>
        <v>-943599.51663560979</v>
      </c>
      <c r="N644" s="8">
        <v>11415265.763322407</v>
      </c>
      <c r="O644" s="8">
        <v>12591788.340940077</v>
      </c>
      <c r="P644" s="8">
        <f t="shared" si="537"/>
        <v>-1176522.5776176695</v>
      </c>
      <c r="Q644" s="8">
        <v>12332648.040005555</v>
      </c>
      <c r="R644" s="8">
        <v>13742440.803386353</v>
      </c>
      <c r="S644" s="8">
        <f t="shared" si="538"/>
        <v>-1409792.7633807976</v>
      </c>
      <c r="T644" s="8">
        <v>13255507.589737264</v>
      </c>
      <c r="U644" s="8">
        <v>14898790.352259509</v>
      </c>
      <c r="V644" s="8">
        <f t="shared" si="539"/>
        <v>-1643282.7625222448</v>
      </c>
      <c r="W644" s="8">
        <v>14183498.919292632</v>
      </c>
      <c r="X644" s="8">
        <v>16060398.453070734</v>
      </c>
      <c r="Y644" s="8">
        <f t="shared" si="540"/>
        <v>-1876899.5337781012</v>
      </c>
      <c r="Z644" s="8">
        <v>15111658.204533905</v>
      </c>
      <c r="AA644" s="8">
        <v>17222237.639599796</v>
      </c>
      <c r="AB644" s="8">
        <f t="shared" si="541"/>
        <v>-2110579.4350658916</v>
      </c>
      <c r="AC644" s="8">
        <v>16039851.807973893</v>
      </c>
      <c r="AD644" s="8">
        <v>18384137.171076827</v>
      </c>
      <c r="AE644" s="8">
        <f t="shared" si="542"/>
        <v>-2344285.3631029334</v>
      </c>
      <c r="AF644" s="8">
        <v>16981408.249707289</v>
      </c>
      <c r="AG644" s="8">
        <v>19561107.786358505</v>
      </c>
      <c r="AH644" s="8">
        <f t="shared" si="543"/>
        <v>-2579699.5366512164</v>
      </c>
      <c r="AI644" s="8">
        <v>17922875.677306253</v>
      </c>
      <c r="AJ644" s="8">
        <v>20737981.172108445</v>
      </c>
      <c r="AK644" s="8">
        <f t="shared" si="544"/>
        <v>-2815105.4948021919</v>
      </c>
      <c r="AL644" s="8">
        <v>17922875.677306253</v>
      </c>
      <c r="AM644" s="8">
        <v>20737981.172108445</v>
      </c>
      <c r="AN644" s="8">
        <f t="shared" si="545"/>
        <v>-2815105.4948021919</v>
      </c>
    </row>
    <row r="645" spans="1:40" x14ac:dyDescent="0.3">
      <c r="A645" s="11" t="s">
        <v>99</v>
      </c>
      <c r="B645" s="8">
        <v>0</v>
      </c>
      <c r="C645" s="8">
        <v>0</v>
      </c>
      <c r="D645" s="8">
        <f t="shared" si="533"/>
        <v>0</v>
      </c>
      <c r="E645" s="8">
        <v>0</v>
      </c>
      <c r="F645" s="8">
        <v>0</v>
      </c>
      <c r="G645" s="8">
        <f t="shared" si="534"/>
        <v>0</v>
      </c>
      <c r="H645" s="8">
        <v>0</v>
      </c>
      <c r="I645" s="8">
        <v>0</v>
      </c>
      <c r="J645" s="8">
        <f t="shared" si="535"/>
        <v>0</v>
      </c>
      <c r="K645" s="8">
        <v>-9798382.2675332669</v>
      </c>
      <c r="L645" s="8">
        <v>-9798382.2675332669</v>
      </c>
      <c r="M645" s="8">
        <f t="shared" si="536"/>
        <v>0</v>
      </c>
      <c r="N645" s="8">
        <v>0</v>
      </c>
      <c r="O645" s="8">
        <v>0</v>
      </c>
      <c r="P645" s="8">
        <f t="shared" si="537"/>
        <v>0</v>
      </c>
      <c r="Q645" s="8">
        <v>0</v>
      </c>
      <c r="R645" s="8">
        <v>0</v>
      </c>
      <c r="S645" s="8">
        <f t="shared" si="538"/>
        <v>0</v>
      </c>
      <c r="T645" s="8">
        <v>0</v>
      </c>
      <c r="U645" s="8">
        <v>0</v>
      </c>
      <c r="V645" s="8">
        <f t="shared" si="539"/>
        <v>0</v>
      </c>
      <c r="W645" s="8">
        <v>0</v>
      </c>
      <c r="X645" s="8">
        <v>0</v>
      </c>
      <c r="Y645" s="8">
        <f t="shared" si="540"/>
        <v>0</v>
      </c>
      <c r="Z645" s="8">
        <v>0</v>
      </c>
      <c r="AA645" s="8">
        <v>0</v>
      </c>
      <c r="AB645" s="8">
        <f t="shared" si="541"/>
        <v>0</v>
      </c>
      <c r="AC645" s="8">
        <v>0</v>
      </c>
      <c r="AD645" s="8">
        <v>0</v>
      </c>
      <c r="AE645" s="8">
        <f t="shared" si="542"/>
        <v>0</v>
      </c>
      <c r="AF645" s="8">
        <v>0</v>
      </c>
      <c r="AG645" s="8">
        <v>0</v>
      </c>
      <c r="AH645" s="8">
        <f t="shared" si="543"/>
        <v>0</v>
      </c>
      <c r="AI645" s="8">
        <v>0</v>
      </c>
      <c r="AJ645" s="8">
        <v>0</v>
      </c>
      <c r="AK645" s="8">
        <f t="shared" si="544"/>
        <v>0</v>
      </c>
      <c r="AL645" s="8">
        <v>-9798382.2675332669</v>
      </c>
      <c r="AM645" s="8">
        <v>-9798382.2675332669</v>
      </c>
      <c r="AN645" s="8">
        <f t="shared" si="545"/>
        <v>0</v>
      </c>
    </row>
    <row r="646" spans="1:40" x14ac:dyDescent="0.3">
      <c r="A646" s="11" t="s">
        <v>61</v>
      </c>
      <c r="B646" s="8">
        <v>-41744.75</v>
      </c>
      <c r="C646" s="8">
        <v>-41744.75</v>
      </c>
      <c r="D646" s="8">
        <f t="shared" si="533"/>
        <v>0</v>
      </c>
      <c r="E646" s="8">
        <v>-41744.75</v>
      </c>
      <c r="F646" s="8">
        <v>-41744.75</v>
      </c>
      <c r="G646" s="8">
        <f t="shared" si="534"/>
        <v>0</v>
      </c>
      <c r="H646" s="8">
        <v>-41744.75</v>
      </c>
      <c r="I646" s="8">
        <v>-41744.75</v>
      </c>
      <c r="J646" s="8">
        <f t="shared" si="535"/>
        <v>0</v>
      </c>
      <c r="K646" s="8">
        <v>-41744.750000000233</v>
      </c>
      <c r="L646" s="8">
        <v>-41744.750000000233</v>
      </c>
      <c r="M646" s="8">
        <f t="shared" si="536"/>
        <v>0</v>
      </c>
      <c r="N646" s="8">
        <v>-41744.75</v>
      </c>
      <c r="O646" s="8">
        <v>-41744.75</v>
      </c>
      <c r="P646" s="8">
        <f t="shared" si="537"/>
        <v>0</v>
      </c>
      <c r="Q646" s="8">
        <v>-41744.75</v>
      </c>
      <c r="R646" s="8">
        <v>-41744.75</v>
      </c>
      <c r="S646" s="8">
        <f t="shared" si="538"/>
        <v>0</v>
      </c>
      <c r="T646" s="8">
        <v>-41744.75</v>
      </c>
      <c r="U646" s="8">
        <v>-41744.75</v>
      </c>
      <c r="V646" s="8">
        <f t="shared" si="539"/>
        <v>0</v>
      </c>
      <c r="W646" s="8">
        <v>-41744.75</v>
      </c>
      <c r="X646" s="8">
        <v>-41744.75</v>
      </c>
      <c r="Y646" s="8">
        <f t="shared" si="540"/>
        <v>0</v>
      </c>
      <c r="Z646" s="8">
        <v>-41744.75</v>
      </c>
      <c r="AA646" s="8">
        <v>-41744.75</v>
      </c>
      <c r="AB646" s="8">
        <f t="shared" si="541"/>
        <v>0</v>
      </c>
      <c r="AC646" s="8">
        <v>-41744.75</v>
      </c>
      <c r="AD646" s="8">
        <v>-41744.75</v>
      </c>
      <c r="AE646" s="8">
        <f t="shared" si="542"/>
        <v>0</v>
      </c>
      <c r="AF646" s="8">
        <v>-41744.75</v>
      </c>
      <c r="AG646" s="8">
        <v>-41744.75</v>
      </c>
      <c r="AH646" s="8">
        <f t="shared" si="543"/>
        <v>0</v>
      </c>
      <c r="AI646" s="8">
        <v>-41744.75</v>
      </c>
      <c r="AJ646" s="8">
        <v>-41744.75</v>
      </c>
      <c r="AK646" s="8">
        <f t="shared" si="544"/>
        <v>0</v>
      </c>
      <c r="AL646" s="8">
        <v>-500937.00000000017</v>
      </c>
      <c r="AM646" s="8">
        <v>-500937.00000000017</v>
      </c>
      <c r="AN646" s="8">
        <f t="shared" si="545"/>
        <v>0</v>
      </c>
    </row>
    <row r="648" spans="1:40" x14ac:dyDescent="0.3">
      <c r="A648" s="10" t="s">
        <v>114</v>
      </c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</row>
    <row r="649" spans="1:40" x14ac:dyDescent="0.3">
      <c r="A649" s="11" t="s">
        <v>54</v>
      </c>
      <c r="B649" s="8">
        <v>3.6000000000000003E-3</v>
      </c>
      <c r="C649" s="8">
        <v>2.7500000000000003E-3</v>
      </c>
      <c r="D649" s="8">
        <f>B649 - C649</f>
        <v>8.5000000000000006E-4</v>
      </c>
      <c r="E649" s="8">
        <v>3.6000000000000003E-3</v>
      </c>
      <c r="F649" s="8">
        <v>2.7500000000000003E-3</v>
      </c>
      <c r="G649" s="8">
        <f>E649 - F649</f>
        <v>8.5000000000000006E-4</v>
      </c>
      <c r="H649" s="8">
        <v>3.6000000000000003E-3</v>
      </c>
      <c r="I649" s="8">
        <v>2.7500000000000003E-3</v>
      </c>
      <c r="J649" s="8">
        <f>H649 - I649</f>
        <v>8.5000000000000006E-4</v>
      </c>
      <c r="K649" s="8">
        <v>3.6000000000000003E-3</v>
      </c>
      <c r="L649" s="8">
        <v>2.7500000000000003E-3</v>
      </c>
      <c r="M649" s="8">
        <f>K649 - L649</f>
        <v>8.5000000000000006E-4</v>
      </c>
      <c r="N649" s="8">
        <v>3.6000000000000003E-3</v>
      </c>
      <c r="O649" s="8">
        <v>2.7500000000000003E-3</v>
      </c>
      <c r="P649" s="8">
        <f>N649 - O649</f>
        <v>8.5000000000000006E-4</v>
      </c>
      <c r="Q649" s="8">
        <v>3.6000000000000003E-3</v>
      </c>
      <c r="R649" s="8">
        <v>2.7500000000000003E-3</v>
      </c>
      <c r="S649" s="8">
        <f>Q649 - R649</f>
        <v>8.5000000000000006E-4</v>
      </c>
      <c r="T649" s="8">
        <v>3.6000000000000003E-3</v>
      </c>
      <c r="U649" s="8">
        <v>2.7500000000000003E-3</v>
      </c>
      <c r="V649" s="8">
        <f>T649 - U649</f>
        <v>8.5000000000000006E-4</v>
      </c>
      <c r="W649" s="8">
        <v>3.6000000000000003E-3</v>
      </c>
      <c r="X649" s="8">
        <v>2.7500000000000003E-3</v>
      </c>
      <c r="Y649" s="8">
        <f>W649 - X649</f>
        <v>8.5000000000000006E-4</v>
      </c>
      <c r="Z649" s="8">
        <v>3.6000000000000003E-3</v>
      </c>
      <c r="AA649" s="8">
        <v>2.7500000000000003E-3</v>
      </c>
      <c r="AB649" s="8">
        <f>Z649 - AA649</f>
        <v>8.5000000000000006E-4</v>
      </c>
      <c r="AC649" s="8">
        <v>3.6000000000000003E-3</v>
      </c>
      <c r="AD649" s="8">
        <v>2.7500000000000003E-3</v>
      </c>
      <c r="AE649" s="8">
        <f>AC649 - AD649</f>
        <v>8.5000000000000006E-4</v>
      </c>
      <c r="AF649" s="8">
        <v>3.6000000000000003E-3</v>
      </c>
      <c r="AG649" s="8">
        <v>2.7500000000000003E-3</v>
      </c>
      <c r="AH649" s="8">
        <f>AF649 - AG649</f>
        <v>8.5000000000000006E-4</v>
      </c>
      <c r="AI649" s="8">
        <v>3.6000000000000003E-3</v>
      </c>
      <c r="AJ649" s="8">
        <v>2.7500000000000003E-3</v>
      </c>
      <c r="AK649" s="8">
        <f>AI649 - AJ649</f>
        <v>8.5000000000000006E-4</v>
      </c>
      <c r="AL649" s="8">
        <v>3.6000000000000003E-3</v>
      </c>
      <c r="AM649" s="8">
        <v>2.7500000000000003E-3</v>
      </c>
      <c r="AN649" s="8">
        <f>AL649 - AM649</f>
        <v>8.5000000000000006E-4</v>
      </c>
    </row>
    <row r="651" spans="1:40" x14ac:dyDescent="0.3">
      <c r="A651" s="10" t="s">
        <v>87</v>
      </c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</row>
    <row r="652" spans="1:40" x14ac:dyDescent="0.3">
      <c r="A652" s="11" t="s">
        <v>54</v>
      </c>
      <c r="B652" s="8">
        <v>1.9654166666666667E-2</v>
      </c>
      <c r="C652" s="8">
        <v>1.9476666666666666E-2</v>
      </c>
      <c r="D652" s="8">
        <f t="shared" ref="D652:D660" si="546">B652 - C652</f>
        <v>1.7750000000000057E-4</v>
      </c>
      <c r="E652" s="8">
        <v>1.9654166666666667E-2</v>
      </c>
      <c r="F652" s="8">
        <v>1.9476666666666666E-2</v>
      </c>
      <c r="G652" s="8">
        <f t="shared" ref="G652:G660" si="547">E652 - F652</f>
        <v>1.7750000000000057E-4</v>
      </c>
      <c r="H652" s="8">
        <v>1.9654166666666667E-2</v>
      </c>
      <c r="I652" s="8">
        <v>1.9476666666666666E-2</v>
      </c>
      <c r="J652" s="8">
        <f t="shared" ref="J652:J660" si="548">H652 - I652</f>
        <v>1.7750000000000057E-4</v>
      </c>
      <c r="K652" s="8">
        <v>1.9654166666666667E-2</v>
      </c>
      <c r="L652" s="8">
        <v>1.9476666666666666E-2</v>
      </c>
      <c r="M652" s="8">
        <f t="shared" ref="M652:M660" si="549">K652 - L652</f>
        <v>1.7750000000000057E-4</v>
      </c>
      <c r="N652" s="8">
        <v>1.9654166666666667E-2</v>
      </c>
      <c r="O652" s="8">
        <v>1.9476666666666666E-2</v>
      </c>
      <c r="P652" s="8">
        <f t="shared" ref="P652:P660" si="550">N652 - O652</f>
        <v>1.7750000000000057E-4</v>
      </c>
      <c r="Q652" s="8">
        <v>1.9654166666666667E-2</v>
      </c>
      <c r="R652" s="8">
        <v>1.9476666666666666E-2</v>
      </c>
      <c r="S652" s="8">
        <f t="shared" ref="S652:S660" si="551">Q652 - R652</f>
        <v>1.7750000000000057E-4</v>
      </c>
      <c r="T652" s="8">
        <v>1.9654166666666667E-2</v>
      </c>
      <c r="U652" s="8">
        <v>1.9476666666666666E-2</v>
      </c>
      <c r="V652" s="8">
        <f t="shared" ref="V652:V660" si="552">T652 - U652</f>
        <v>1.7750000000000057E-4</v>
      </c>
      <c r="W652" s="8">
        <v>1.9654166666666667E-2</v>
      </c>
      <c r="X652" s="8">
        <v>1.9476666666666666E-2</v>
      </c>
      <c r="Y652" s="8">
        <f t="shared" ref="Y652:Y660" si="553">W652 - X652</f>
        <v>1.7750000000000057E-4</v>
      </c>
      <c r="Z652" s="8">
        <v>1.9654166666666667E-2</v>
      </c>
      <c r="AA652" s="8">
        <v>1.9476666666666666E-2</v>
      </c>
      <c r="AB652" s="8">
        <f t="shared" ref="AB652:AB660" si="554">Z652 - AA652</f>
        <v>1.7750000000000057E-4</v>
      </c>
      <c r="AC652" s="8">
        <v>1.9654166666666667E-2</v>
      </c>
      <c r="AD652" s="8">
        <v>1.9476666666666666E-2</v>
      </c>
      <c r="AE652" s="8">
        <f t="shared" ref="AE652:AE660" si="555">AC652 - AD652</f>
        <v>1.7750000000000057E-4</v>
      </c>
      <c r="AF652" s="8">
        <v>1.9654166666666667E-2</v>
      </c>
      <c r="AG652" s="8">
        <v>1.9476666666666666E-2</v>
      </c>
      <c r="AH652" s="8">
        <f t="shared" ref="AH652:AH660" si="556">AF652 - AG652</f>
        <v>1.7750000000000057E-4</v>
      </c>
      <c r="AI652" s="8">
        <v>1.9654166666666667E-2</v>
      </c>
      <c r="AJ652" s="8">
        <v>1.9476666666666666E-2</v>
      </c>
      <c r="AK652" s="8">
        <f t="shared" ref="AK652:AK660" si="557">AI652 - AJ652</f>
        <v>1.7750000000000057E-4</v>
      </c>
      <c r="AL652" s="8">
        <v>1.9654166666666667E-2</v>
      </c>
      <c r="AM652" s="8">
        <v>1.9476666666666666E-2</v>
      </c>
      <c r="AN652" s="8">
        <f t="shared" ref="AN652:AN660" si="558">AL652 - AM652</f>
        <v>1.7750000000000057E-4</v>
      </c>
    </row>
    <row r="653" spans="1:40" ht="15" x14ac:dyDescent="0.25">
      <c r="A653" s="11" t="s">
        <v>16</v>
      </c>
      <c r="B653" s="8">
        <v>0</v>
      </c>
      <c r="C653" s="8">
        <v>0</v>
      </c>
      <c r="D653" s="8">
        <f t="shared" si="546"/>
        <v>0</v>
      </c>
      <c r="E653" s="8">
        <v>0</v>
      </c>
      <c r="F653" s="8">
        <v>0</v>
      </c>
      <c r="G653" s="8">
        <f t="shared" si="547"/>
        <v>0</v>
      </c>
      <c r="H653" s="8">
        <v>0</v>
      </c>
      <c r="I653" s="8">
        <v>0</v>
      </c>
      <c r="J653" s="8">
        <f t="shared" si="548"/>
        <v>0</v>
      </c>
      <c r="K653" s="8">
        <v>0</v>
      </c>
      <c r="L653" s="8">
        <v>0</v>
      </c>
      <c r="M653" s="8">
        <f t="shared" si="549"/>
        <v>0</v>
      </c>
      <c r="N653" s="8">
        <v>0</v>
      </c>
      <c r="O653" s="8">
        <v>0</v>
      </c>
      <c r="P653" s="8">
        <f t="shared" si="550"/>
        <v>0</v>
      </c>
      <c r="Q653" s="8">
        <v>0</v>
      </c>
      <c r="R653" s="8">
        <v>0</v>
      </c>
      <c r="S653" s="8">
        <f t="shared" si="551"/>
        <v>0</v>
      </c>
      <c r="T653" s="8">
        <v>0</v>
      </c>
      <c r="U653" s="8">
        <v>0</v>
      </c>
      <c r="V653" s="8">
        <f t="shared" si="552"/>
        <v>0</v>
      </c>
      <c r="W653" s="8">
        <v>0</v>
      </c>
      <c r="X653" s="8">
        <v>0</v>
      </c>
      <c r="Y653" s="8">
        <f t="shared" si="553"/>
        <v>0</v>
      </c>
      <c r="Z653" s="8">
        <v>0</v>
      </c>
      <c r="AA653" s="8">
        <v>0</v>
      </c>
      <c r="AB653" s="8">
        <f t="shared" si="554"/>
        <v>0</v>
      </c>
      <c r="AC653" s="8">
        <v>0</v>
      </c>
      <c r="AD653" s="8">
        <v>0</v>
      </c>
      <c r="AE653" s="8">
        <f t="shared" si="555"/>
        <v>0</v>
      </c>
      <c r="AF653" s="8">
        <v>0</v>
      </c>
      <c r="AG653" s="8">
        <v>0</v>
      </c>
      <c r="AH653" s="8">
        <f t="shared" si="556"/>
        <v>0</v>
      </c>
      <c r="AI653" s="8">
        <v>0</v>
      </c>
      <c r="AJ653" s="8">
        <v>0</v>
      </c>
      <c r="AK653" s="8">
        <f t="shared" si="557"/>
        <v>0</v>
      </c>
      <c r="AL653" s="8">
        <v>0</v>
      </c>
      <c r="AM653" s="8">
        <v>0</v>
      </c>
      <c r="AN653" s="8">
        <f t="shared" si="558"/>
        <v>0</v>
      </c>
    </row>
    <row r="654" spans="1:40" x14ac:dyDescent="0.3">
      <c r="A654" s="11" t="s">
        <v>93</v>
      </c>
      <c r="B654" s="8">
        <v>1021</v>
      </c>
      <c r="C654" s="8">
        <v>1021</v>
      </c>
      <c r="D654" s="8">
        <f t="shared" si="546"/>
        <v>0</v>
      </c>
      <c r="E654" s="8">
        <v>1021</v>
      </c>
      <c r="F654" s="8">
        <v>1021</v>
      </c>
      <c r="G654" s="8">
        <f t="shared" si="547"/>
        <v>0</v>
      </c>
      <c r="H654" s="8">
        <v>1021</v>
      </c>
      <c r="I654" s="8">
        <v>1021</v>
      </c>
      <c r="J654" s="8">
        <f t="shared" si="548"/>
        <v>0</v>
      </c>
      <c r="K654" s="8">
        <v>1021</v>
      </c>
      <c r="L654" s="8">
        <v>1021</v>
      </c>
      <c r="M654" s="8">
        <f t="shared" si="549"/>
        <v>0</v>
      </c>
      <c r="N654" s="8">
        <v>1021</v>
      </c>
      <c r="O654" s="8">
        <v>1021</v>
      </c>
      <c r="P654" s="8">
        <f t="shared" si="550"/>
        <v>0</v>
      </c>
      <c r="Q654" s="8">
        <v>1021</v>
      </c>
      <c r="R654" s="8">
        <v>1021</v>
      </c>
      <c r="S654" s="8">
        <f t="shared" si="551"/>
        <v>0</v>
      </c>
      <c r="T654" s="8">
        <v>1021</v>
      </c>
      <c r="U654" s="8">
        <v>1021</v>
      </c>
      <c r="V654" s="8">
        <f t="shared" si="552"/>
        <v>0</v>
      </c>
      <c r="W654" s="8">
        <v>1021</v>
      </c>
      <c r="X654" s="8">
        <v>1021</v>
      </c>
      <c r="Y654" s="8">
        <f t="shared" si="553"/>
        <v>0</v>
      </c>
      <c r="Z654" s="8">
        <v>1021</v>
      </c>
      <c r="AA654" s="8">
        <v>1021</v>
      </c>
      <c r="AB654" s="8">
        <f t="shared" si="554"/>
        <v>0</v>
      </c>
      <c r="AC654" s="8">
        <v>1021</v>
      </c>
      <c r="AD654" s="8">
        <v>1021</v>
      </c>
      <c r="AE654" s="8">
        <f t="shared" si="555"/>
        <v>0</v>
      </c>
      <c r="AF654" s="8">
        <v>1021</v>
      </c>
      <c r="AG654" s="8">
        <v>1021</v>
      </c>
      <c r="AH654" s="8">
        <f t="shared" si="556"/>
        <v>0</v>
      </c>
      <c r="AI654" s="8">
        <v>1021</v>
      </c>
      <c r="AJ654" s="8">
        <v>1021</v>
      </c>
      <c r="AK654" s="8">
        <f t="shared" si="557"/>
        <v>0</v>
      </c>
      <c r="AL654" s="8">
        <v>12252</v>
      </c>
      <c r="AM654" s="8">
        <v>12252</v>
      </c>
      <c r="AN654" s="8">
        <f t="shared" si="558"/>
        <v>0</v>
      </c>
    </row>
    <row r="655" spans="1:40" x14ac:dyDescent="0.3">
      <c r="A655" s="11" t="s">
        <v>92</v>
      </c>
      <c r="B655" s="8">
        <v>0</v>
      </c>
      <c r="C655" s="8">
        <v>0</v>
      </c>
      <c r="D655" s="8">
        <f t="shared" si="546"/>
        <v>0</v>
      </c>
      <c r="E655" s="8">
        <v>0</v>
      </c>
      <c r="F655" s="8">
        <v>0</v>
      </c>
      <c r="G655" s="8">
        <f t="shared" si="547"/>
        <v>0</v>
      </c>
      <c r="H655" s="8">
        <v>0</v>
      </c>
      <c r="I655" s="8">
        <v>0</v>
      </c>
      <c r="J655" s="8">
        <f t="shared" si="548"/>
        <v>0</v>
      </c>
      <c r="K655" s="8">
        <v>0</v>
      </c>
      <c r="L655" s="8">
        <v>0</v>
      </c>
      <c r="M655" s="8">
        <f t="shared" si="549"/>
        <v>0</v>
      </c>
      <c r="N655" s="8">
        <v>0</v>
      </c>
      <c r="O655" s="8">
        <v>0</v>
      </c>
      <c r="P655" s="8">
        <f t="shared" si="550"/>
        <v>0</v>
      </c>
      <c r="Q655" s="8">
        <v>0</v>
      </c>
      <c r="R655" s="8">
        <v>0</v>
      </c>
      <c r="S655" s="8">
        <f t="shared" si="551"/>
        <v>0</v>
      </c>
      <c r="T655" s="8">
        <v>0</v>
      </c>
      <c r="U655" s="8">
        <v>0</v>
      </c>
      <c r="V655" s="8">
        <f t="shared" si="552"/>
        <v>0</v>
      </c>
      <c r="W655" s="8">
        <v>0</v>
      </c>
      <c r="X655" s="8">
        <v>0</v>
      </c>
      <c r="Y655" s="8">
        <f t="shared" si="553"/>
        <v>0</v>
      </c>
      <c r="Z655" s="8">
        <v>0</v>
      </c>
      <c r="AA655" s="8">
        <v>0</v>
      </c>
      <c r="AB655" s="8">
        <f t="shared" si="554"/>
        <v>0</v>
      </c>
      <c r="AC655" s="8">
        <v>0</v>
      </c>
      <c r="AD655" s="8">
        <v>0</v>
      </c>
      <c r="AE655" s="8">
        <f t="shared" si="555"/>
        <v>0</v>
      </c>
      <c r="AF655" s="8">
        <v>0</v>
      </c>
      <c r="AG655" s="8">
        <v>0</v>
      </c>
      <c r="AH655" s="8">
        <f t="shared" si="556"/>
        <v>0</v>
      </c>
      <c r="AI655" s="8">
        <v>0</v>
      </c>
      <c r="AJ655" s="8">
        <v>0</v>
      </c>
      <c r="AK655" s="8">
        <f t="shared" si="557"/>
        <v>0</v>
      </c>
      <c r="AL655" s="8">
        <v>0</v>
      </c>
      <c r="AM655" s="8">
        <v>0</v>
      </c>
      <c r="AN655" s="8">
        <f t="shared" si="558"/>
        <v>0</v>
      </c>
    </row>
    <row r="656" spans="1:40" x14ac:dyDescent="0.3">
      <c r="A656" s="11" t="s">
        <v>63</v>
      </c>
      <c r="B656" s="8">
        <v>0</v>
      </c>
      <c r="C656" s="8">
        <v>0</v>
      </c>
      <c r="D656" s="8">
        <f t="shared" si="546"/>
        <v>0</v>
      </c>
      <c r="E656" s="8">
        <v>0</v>
      </c>
      <c r="F656" s="8">
        <v>0</v>
      </c>
      <c r="G656" s="8">
        <f t="shared" si="547"/>
        <v>0</v>
      </c>
      <c r="H656" s="8">
        <v>0</v>
      </c>
      <c r="I656" s="8">
        <v>0</v>
      </c>
      <c r="J656" s="8">
        <f t="shared" si="548"/>
        <v>0</v>
      </c>
      <c r="K656" s="8">
        <v>0</v>
      </c>
      <c r="L656" s="8">
        <v>0</v>
      </c>
      <c r="M656" s="8">
        <f t="shared" si="549"/>
        <v>0</v>
      </c>
      <c r="N656" s="8">
        <v>0</v>
      </c>
      <c r="O656" s="8">
        <v>0</v>
      </c>
      <c r="P656" s="8">
        <f t="shared" si="550"/>
        <v>0</v>
      </c>
      <c r="Q656" s="8">
        <v>0</v>
      </c>
      <c r="R656" s="8">
        <v>0</v>
      </c>
      <c r="S656" s="8">
        <f t="shared" si="551"/>
        <v>0</v>
      </c>
      <c r="T656" s="8">
        <v>0</v>
      </c>
      <c r="U656" s="8">
        <v>0</v>
      </c>
      <c r="V656" s="8">
        <f t="shared" si="552"/>
        <v>0</v>
      </c>
      <c r="W656" s="8">
        <v>0</v>
      </c>
      <c r="X656" s="8">
        <v>0</v>
      </c>
      <c r="Y656" s="8">
        <f t="shared" si="553"/>
        <v>0</v>
      </c>
      <c r="Z656" s="8">
        <v>0</v>
      </c>
      <c r="AA656" s="8">
        <v>0</v>
      </c>
      <c r="AB656" s="8">
        <f t="shared" si="554"/>
        <v>0</v>
      </c>
      <c r="AC656" s="8">
        <v>0</v>
      </c>
      <c r="AD656" s="8">
        <v>0</v>
      </c>
      <c r="AE656" s="8">
        <f t="shared" si="555"/>
        <v>0</v>
      </c>
      <c r="AF656" s="8">
        <v>0</v>
      </c>
      <c r="AG656" s="8">
        <v>0</v>
      </c>
      <c r="AH656" s="8">
        <f t="shared" si="556"/>
        <v>0</v>
      </c>
      <c r="AI656" s="8">
        <v>0</v>
      </c>
      <c r="AJ656" s="8">
        <v>0</v>
      </c>
      <c r="AK656" s="8">
        <f t="shared" si="557"/>
        <v>0</v>
      </c>
      <c r="AL656" s="8">
        <v>0</v>
      </c>
      <c r="AM656" s="8">
        <v>0</v>
      </c>
      <c r="AN656" s="8">
        <f t="shared" si="558"/>
        <v>0</v>
      </c>
    </row>
    <row r="657" spans="1:40" x14ac:dyDescent="0.3">
      <c r="A657" s="11" t="s">
        <v>53</v>
      </c>
      <c r="B657" s="8">
        <v>0</v>
      </c>
      <c r="C657" s="8">
        <v>0</v>
      </c>
      <c r="D657" s="8">
        <f t="shared" si="546"/>
        <v>0</v>
      </c>
      <c r="E657" s="8">
        <v>0</v>
      </c>
      <c r="F657" s="8">
        <v>0</v>
      </c>
      <c r="G657" s="8">
        <f t="shared" si="547"/>
        <v>0</v>
      </c>
      <c r="H657" s="8">
        <v>0</v>
      </c>
      <c r="I657" s="8">
        <v>0</v>
      </c>
      <c r="J657" s="8">
        <f t="shared" si="548"/>
        <v>0</v>
      </c>
      <c r="K657" s="8">
        <v>0</v>
      </c>
      <c r="L657" s="8">
        <v>0</v>
      </c>
      <c r="M657" s="8">
        <f t="shared" si="549"/>
        <v>0</v>
      </c>
      <c r="N657" s="8">
        <v>0</v>
      </c>
      <c r="O657" s="8">
        <v>0</v>
      </c>
      <c r="P657" s="8">
        <f t="shared" si="550"/>
        <v>0</v>
      </c>
      <c r="Q657" s="8">
        <v>0</v>
      </c>
      <c r="R657" s="8">
        <v>0</v>
      </c>
      <c r="S657" s="8">
        <f t="shared" si="551"/>
        <v>0</v>
      </c>
      <c r="T657" s="8">
        <v>0</v>
      </c>
      <c r="U657" s="8">
        <v>0</v>
      </c>
      <c r="V657" s="8">
        <f t="shared" si="552"/>
        <v>0</v>
      </c>
      <c r="W657" s="8">
        <v>0</v>
      </c>
      <c r="X657" s="8">
        <v>0</v>
      </c>
      <c r="Y657" s="8">
        <f t="shared" si="553"/>
        <v>0</v>
      </c>
      <c r="Z657" s="8">
        <v>0</v>
      </c>
      <c r="AA657" s="8">
        <v>0</v>
      </c>
      <c r="AB657" s="8">
        <f t="shared" si="554"/>
        <v>0</v>
      </c>
      <c r="AC657" s="8">
        <v>0</v>
      </c>
      <c r="AD657" s="8">
        <v>0</v>
      </c>
      <c r="AE657" s="8">
        <f t="shared" si="555"/>
        <v>0</v>
      </c>
      <c r="AF657" s="8">
        <v>0</v>
      </c>
      <c r="AG657" s="8">
        <v>0</v>
      </c>
      <c r="AH657" s="8">
        <f t="shared" si="556"/>
        <v>0</v>
      </c>
      <c r="AI657" s="8">
        <v>0</v>
      </c>
      <c r="AJ657" s="8">
        <v>0</v>
      </c>
      <c r="AK657" s="8">
        <f t="shared" si="557"/>
        <v>0</v>
      </c>
      <c r="AL657" s="8">
        <v>0</v>
      </c>
      <c r="AM657" s="8">
        <v>0</v>
      </c>
      <c r="AN657" s="8">
        <f t="shared" si="558"/>
        <v>0</v>
      </c>
    </row>
    <row r="658" spans="1:40" x14ac:dyDescent="0.3">
      <c r="A658" s="11" t="s">
        <v>52</v>
      </c>
      <c r="B658" s="8">
        <v>-9690149.1370874606</v>
      </c>
      <c r="C658" s="8">
        <v>-9690149.1370874606</v>
      </c>
      <c r="D658" s="8">
        <f t="shared" si="546"/>
        <v>0</v>
      </c>
      <c r="E658" s="8">
        <v>-9690149.1370874606</v>
      </c>
      <c r="F658" s="8">
        <v>-9690149.1370874606</v>
      </c>
      <c r="G658" s="8">
        <f t="shared" si="547"/>
        <v>0</v>
      </c>
      <c r="H658" s="8">
        <v>-9690149.1370874606</v>
      </c>
      <c r="I658" s="8">
        <v>-9690149.1370874606</v>
      </c>
      <c r="J658" s="8">
        <f t="shared" si="548"/>
        <v>0</v>
      </c>
      <c r="K658" s="8">
        <v>-10937713.357087459</v>
      </c>
      <c r="L658" s="8">
        <v>-10937713.357087459</v>
      </c>
      <c r="M658" s="8">
        <f t="shared" si="549"/>
        <v>0</v>
      </c>
      <c r="N658" s="8">
        <v>-11049324.357087459</v>
      </c>
      <c r="O658" s="8">
        <v>-11049324.357087459</v>
      </c>
      <c r="P658" s="8">
        <f t="shared" si="550"/>
        <v>0</v>
      </c>
      <c r="Q658" s="8">
        <v>-11160935.357087459</v>
      </c>
      <c r="R658" s="8">
        <v>-11160935.357087459</v>
      </c>
      <c r="S658" s="8">
        <f t="shared" si="551"/>
        <v>0</v>
      </c>
      <c r="T658" s="8">
        <v>-12408499.577087462</v>
      </c>
      <c r="U658" s="8">
        <v>-12408499.577087462</v>
      </c>
      <c r="V658" s="8">
        <f t="shared" si="552"/>
        <v>0</v>
      </c>
      <c r="W658" s="8">
        <v>-12520110.577087462</v>
      </c>
      <c r="X658" s="8">
        <v>-12520110.577087462</v>
      </c>
      <c r="Y658" s="8">
        <f t="shared" si="553"/>
        <v>0</v>
      </c>
      <c r="Z658" s="8">
        <v>-12631721.577087462</v>
      </c>
      <c r="AA658" s="8">
        <v>-12631721.577087462</v>
      </c>
      <c r="AB658" s="8">
        <f t="shared" si="554"/>
        <v>0</v>
      </c>
      <c r="AC658" s="8">
        <v>-13879285.797087461</v>
      </c>
      <c r="AD658" s="8">
        <v>-13879285.797087461</v>
      </c>
      <c r="AE658" s="8">
        <f t="shared" si="555"/>
        <v>0</v>
      </c>
      <c r="AF658" s="8">
        <v>-13990896.797087461</v>
      </c>
      <c r="AG658" s="8">
        <v>-13990896.797087461</v>
      </c>
      <c r="AH658" s="8">
        <f t="shared" si="556"/>
        <v>0</v>
      </c>
      <c r="AI658" s="8">
        <v>-14102507.797087461</v>
      </c>
      <c r="AJ658" s="8">
        <v>-14102507.797087461</v>
      </c>
      <c r="AK658" s="8">
        <f t="shared" si="557"/>
        <v>0</v>
      </c>
      <c r="AL658" s="8">
        <v>-14102507.797087461</v>
      </c>
      <c r="AM658" s="8">
        <v>-14102507.797087461</v>
      </c>
      <c r="AN658" s="8">
        <f t="shared" si="558"/>
        <v>0</v>
      </c>
    </row>
    <row r="659" spans="1:40" x14ac:dyDescent="0.3">
      <c r="A659" s="11" t="s">
        <v>62</v>
      </c>
      <c r="B659" s="8">
        <v>0</v>
      </c>
      <c r="C659" s="8">
        <v>0</v>
      </c>
      <c r="D659" s="8">
        <f t="shared" si="546"/>
        <v>0</v>
      </c>
      <c r="E659" s="8">
        <v>0</v>
      </c>
      <c r="F659" s="8">
        <v>0</v>
      </c>
      <c r="G659" s="8">
        <f t="shared" si="547"/>
        <v>0</v>
      </c>
      <c r="H659" s="8">
        <v>0</v>
      </c>
      <c r="I659" s="8">
        <v>0</v>
      </c>
      <c r="J659" s="8">
        <f t="shared" si="548"/>
        <v>0</v>
      </c>
      <c r="K659" s="8">
        <v>0</v>
      </c>
      <c r="L659" s="8">
        <v>0</v>
      </c>
      <c r="M659" s="8">
        <f t="shared" si="549"/>
        <v>0</v>
      </c>
      <c r="N659" s="8">
        <v>0</v>
      </c>
      <c r="O659" s="8">
        <v>0</v>
      </c>
      <c r="P659" s="8">
        <f t="shared" si="550"/>
        <v>0</v>
      </c>
      <c r="Q659" s="8">
        <v>0</v>
      </c>
      <c r="R659" s="8">
        <v>0</v>
      </c>
      <c r="S659" s="8">
        <f t="shared" si="551"/>
        <v>0</v>
      </c>
      <c r="T659" s="8">
        <v>0</v>
      </c>
      <c r="U659" s="8">
        <v>0</v>
      </c>
      <c r="V659" s="8">
        <f t="shared" si="552"/>
        <v>0</v>
      </c>
      <c r="W659" s="8">
        <v>0</v>
      </c>
      <c r="X659" s="8">
        <v>0</v>
      </c>
      <c r="Y659" s="8">
        <f t="shared" si="553"/>
        <v>0</v>
      </c>
      <c r="Z659" s="8">
        <v>0</v>
      </c>
      <c r="AA659" s="8">
        <v>0</v>
      </c>
      <c r="AB659" s="8">
        <f t="shared" si="554"/>
        <v>0</v>
      </c>
      <c r="AC659" s="8">
        <v>0</v>
      </c>
      <c r="AD659" s="8">
        <v>0</v>
      </c>
      <c r="AE659" s="8">
        <f t="shared" si="555"/>
        <v>0</v>
      </c>
      <c r="AF659" s="8">
        <v>0</v>
      </c>
      <c r="AG659" s="8">
        <v>0</v>
      </c>
      <c r="AH659" s="8">
        <f t="shared" si="556"/>
        <v>0</v>
      </c>
      <c r="AI659" s="8">
        <v>0</v>
      </c>
      <c r="AJ659" s="8">
        <v>0</v>
      </c>
      <c r="AK659" s="8">
        <f t="shared" si="557"/>
        <v>0</v>
      </c>
      <c r="AL659" s="8">
        <v>0</v>
      </c>
      <c r="AM659" s="8">
        <v>0</v>
      </c>
      <c r="AN659" s="8">
        <f t="shared" si="558"/>
        <v>0</v>
      </c>
    </row>
    <row r="660" spans="1:40" x14ac:dyDescent="0.3">
      <c r="A660" s="11" t="s">
        <v>61</v>
      </c>
      <c r="B660" s="8">
        <v>0</v>
      </c>
      <c r="C660" s="8">
        <v>0</v>
      </c>
      <c r="D660" s="8">
        <f t="shared" si="546"/>
        <v>0</v>
      </c>
      <c r="E660" s="8">
        <v>0</v>
      </c>
      <c r="F660" s="8">
        <v>0</v>
      </c>
      <c r="G660" s="8">
        <f t="shared" si="547"/>
        <v>0</v>
      </c>
      <c r="H660" s="8">
        <v>0</v>
      </c>
      <c r="I660" s="8">
        <v>0</v>
      </c>
      <c r="J660" s="8">
        <f t="shared" si="548"/>
        <v>0</v>
      </c>
      <c r="K660" s="8">
        <v>0</v>
      </c>
      <c r="L660" s="8">
        <v>0</v>
      </c>
      <c r="M660" s="8">
        <f t="shared" si="549"/>
        <v>0</v>
      </c>
      <c r="N660" s="8">
        <v>0</v>
      </c>
      <c r="O660" s="8">
        <v>0</v>
      </c>
      <c r="P660" s="8">
        <f t="shared" si="550"/>
        <v>0</v>
      </c>
      <c r="Q660" s="8">
        <v>0</v>
      </c>
      <c r="R660" s="8">
        <v>0</v>
      </c>
      <c r="S660" s="8">
        <f t="shared" si="551"/>
        <v>0</v>
      </c>
      <c r="T660" s="8">
        <v>0</v>
      </c>
      <c r="U660" s="8">
        <v>0</v>
      </c>
      <c r="V660" s="8">
        <f t="shared" si="552"/>
        <v>0</v>
      </c>
      <c r="W660" s="8">
        <v>0</v>
      </c>
      <c r="X660" s="8">
        <v>0</v>
      </c>
      <c r="Y660" s="8">
        <f t="shared" si="553"/>
        <v>0</v>
      </c>
      <c r="Z660" s="8">
        <v>0</v>
      </c>
      <c r="AA660" s="8">
        <v>0</v>
      </c>
      <c r="AB660" s="8">
        <f t="shared" si="554"/>
        <v>0</v>
      </c>
      <c r="AC660" s="8">
        <v>0</v>
      </c>
      <c r="AD660" s="8">
        <v>0</v>
      </c>
      <c r="AE660" s="8">
        <f t="shared" si="555"/>
        <v>0</v>
      </c>
      <c r="AF660" s="8">
        <v>0</v>
      </c>
      <c r="AG660" s="8">
        <v>0</v>
      </c>
      <c r="AH660" s="8">
        <f t="shared" si="556"/>
        <v>0</v>
      </c>
      <c r="AI660" s="8">
        <v>0</v>
      </c>
      <c r="AJ660" s="8">
        <v>0</v>
      </c>
      <c r="AK660" s="8">
        <f t="shared" si="557"/>
        <v>0</v>
      </c>
      <c r="AL660" s="8">
        <v>0</v>
      </c>
      <c r="AM660" s="8">
        <v>0</v>
      </c>
      <c r="AN660" s="8">
        <f t="shared" si="558"/>
        <v>0</v>
      </c>
    </row>
    <row r="662" spans="1:40" x14ac:dyDescent="0.3">
      <c r="A662" s="10" t="s">
        <v>74</v>
      </c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</row>
    <row r="663" spans="1:40" x14ac:dyDescent="0.3">
      <c r="A663" s="11" t="s">
        <v>54</v>
      </c>
      <c r="B663" s="8">
        <v>2.9999999999999996E-3</v>
      </c>
      <c r="C663" s="8">
        <v>2.7500000000000003E-3</v>
      </c>
      <c r="D663" s="8">
        <f t="shared" ref="D663:D668" si="559">B663 - C663</f>
        <v>2.4999999999999935E-4</v>
      </c>
      <c r="E663" s="8">
        <v>2.9999999999999996E-3</v>
      </c>
      <c r="F663" s="8">
        <v>2.7500000000000003E-3</v>
      </c>
      <c r="G663" s="8">
        <f t="shared" ref="G663:G668" si="560">E663 - F663</f>
        <v>2.4999999999999935E-4</v>
      </c>
      <c r="H663" s="8">
        <v>2.9999999999999996E-3</v>
      </c>
      <c r="I663" s="8">
        <v>2.7500000000000003E-3</v>
      </c>
      <c r="J663" s="8">
        <f t="shared" ref="J663:J668" si="561">H663 - I663</f>
        <v>2.4999999999999935E-4</v>
      </c>
      <c r="K663" s="8">
        <v>2.9999999999999996E-3</v>
      </c>
      <c r="L663" s="8">
        <v>2.7500000000000003E-3</v>
      </c>
      <c r="M663" s="8">
        <f t="shared" ref="M663:M668" si="562">K663 - L663</f>
        <v>2.4999999999999935E-4</v>
      </c>
      <c r="N663" s="8">
        <v>2.9999999999999996E-3</v>
      </c>
      <c r="O663" s="8">
        <v>2.7500000000000003E-3</v>
      </c>
      <c r="P663" s="8">
        <f t="shared" ref="P663:P668" si="563">N663 - O663</f>
        <v>2.4999999999999935E-4</v>
      </c>
      <c r="Q663" s="8">
        <v>2.9999999999999996E-3</v>
      </c>
      <c r="R663" s="8">
        <v>2.7500000000000003E-3</v>
      </c>
      <c r="S663" s="8">
        <f t="shared" ref="S663:S668" si="564">Q663 - R663</f>
        <v>2.4999999999999935E-4</v>
      </c>
      <c r="T663" s="8">
        <v>2.9999999999999996E-3</v>
      </c>
      <c r="U663" s="8">
        <v>2.7500000000000003E-3</v>
      </c>
      <c r="V663" s="8">
        <f t="shared" ref="V663:V668" si="565">T663 - U663</f>
        <v>2.4999999999999935E-4</v>
      </c>
      <c r="W663" s="8">
        <v>2.9999999999999996E-3</v>
      </c>
      <c r="X663" s="8">
        <v>2.7500000000000003E-3</v>
      </c>
      <c r="Y663" s="8">
        <f t="shared" ref="Y663:Y668" si="566">W663 - X663</f>
        <v>2.4999999999999935E-4</v>
      </c>
      <c r="Z663" s="8">
        <v>2.9999999999999996E-3</v>
      </c>
      <c r="AA663" s="8">
        <v>2.7500000000000003E-3</v>
      </c>
      <c r="AB663" s="8">
        <f t="shared" ref="AB663:AB668" si="567">Z663 - AA663</f>
        <v>2.4999999999999935E-4</v>
      </c>
      <c r="AC663" s="8">
        <v>2.9999999999999996E-3</v>
      </c>
      <c r="AD663" s="8">
        <v>2.7500000000000003E-3</v>
      </c>
      <c r="AE663" s="8">
        <f t="shared" ref="AE663:AE668" si="568">AC663 - AD663</f>
        <v>2.4999999999999935E-4</v>
      </c>
      <c r="AF663" s="8">
        <v>2.9999999999999996E-3</v>
      </c>
      <c r="AG663" s="8">
        <v>2.7500000000000003E-3</v>
      </c>
      <c r="AH663" s="8">
        <f t="shared" ref="AH663:AH668" si="569">AF663 - AG663</f>
        <v>2.4999999999999935E-4</v>
      </c>
      <c r="AI663" s="8">
        <v>2.9999999999999996E-3</v>
      </c>
      <c r="AJ663" s="8">
        <v>2.7500000000000003E-3</v>
      </c>
      <c r="AK663" s="8">
        <f t="shared" ref="AK663:AK668" si="570">AI663 - AJ663</f>
        <v>2.4999999999999935E-4</v>
      </c>
      <c r="AL663" s="8">
        <v>2.9999999999999996E-3</v>
      </c>
      <c r="AM663" s="8">
        <v>2.7500000000000003E-3</v>
      </c>
      <c r="AN663" s="8">
        <f t="shared" ref="AN663:AN668" si="571">AL663 - AM663</f>
        <v>2.4999999999999935E-4</v>
      </c>
    </row>
    <row r="664" spans="1:40" x14ac:dyDescent="0.3">
      <c r="A664" s="11" t="s">
        <v>16</v>
      </c>
      <c r="B664" s="8">
        <v>3246788.4390399633</v>
      </c>
      <c r="C664" s="8">
        <v>2976222.7357866336</v>
      </c>
      <c r="D664" s="8">
        <f t="shared" si="559"/>
        <v>270565.70325332973</v>
      </c>
      <c r="E664" s="8">
        <v>3246838.8502397784</v>
      </c>
      <c r="F664" s="8">
        <v>2976268.946053131</v>
      </c>
      <c r="G664" s="8">
        <f t="shared" si="560"/>
        <v>270569.90418664739</v>
      </c>
      <c r="H664" s="8">
        <v>3248442.6475632451</v>
      </c>
      <c r="I664" s="8">
        <v>2977739.0935996422</v>
      </c>
      <c r="J664" s="8">
        <f t="shared" si="561"/>
        <v>270703.55396360299</v>
      </c>
      <c r="K664" s="8">
        <v>3251382.036930982</v>
      </c>
      <c r="L664" s="8">
        <v>2980433.533853401</v>
      </c>
      <c r="M664" s="8">
        <f t="shared" si="562"/>
        <v>270948.50307758106</v>
      </c>
      <c r="N664" s="8">
        <v>3253623.4399979669</v>
      </c>
      <c r="O664" s="8">
        <v>2982488.1533314707</v>
      </c>
      <c r="P664" s="8">
        <f t="shared" si="563"/>
        <v>271135.28666649619</v>
      </c>
      <c r="Q664" s="8">
        <v>3255037.6684777546</v>
      </c>
      <c r="R664" s="8">
        <v>2983784.5294379424</v>
      </c>
      <c r="S664" s="8">
        <f t="shared" si="564"/>
        <v>271253.13903981214</v>
      </c>
      <c r="T664" s="8">
        <v>3255881.6026416295</v>
      </c>
      <c r="U664" s="8">
        <v>2984558.1357548279</v>
      </c>
      <c r="V664" s="8">
        <f t="shared" si="565"/>
        <v>271323.46688680165</v>
      </c>
      <c r="W664" s="8">
        <v>3260388.8499172917</v>
      </c>
      <c r="X664" s="8">
        <v>2988689.7790908511</v>
      </c>
      <c r="Y664" s="8">
        <f t="shared" si="566"/>
        <v>271699.07082644058</v>
      </c>
      <c r="Z664" s="8">
        <v>3271027.6000160896</v>
      </c>
      <c r="AA664" s="8">
        <v>2998441.9666814161</v>
      </c>
      <c r="AB664" s="8">
        <f t="shared" si="567"/>
        <v>272585.63333467348</v>
      </c>
      <c r="AC664" s="8">
        <v>3281235.4970205277</v>
      </c>
      <c r="AD664" s="8">
        <v>3007799.2056021509</v>
      </c>
      <c r="AE664" s="8">
        <f t="shared" si="568"/>
        <v>273436.29141837684</v>
      </c>
      <c r="AF664" s="8">
        <v>3290821.9043219751</v>
      </c>
      <c r="AG664" s="8">
        <v>3016586.745628478</v>
      </c>
      <c r="AH664" s="8">
        <f t="shared" si="569"/>
        <v>274235.15869349707</v>
      </c>
      <c r="AI664" s="8">
        <v>3300045.9836284849</v>
      </c>
      <c r="AJ664" s="8">
        <v>3025042.1516594454</v>
      </c>
      <c r="AK664" s="8">
        <f t="shared" si="570"/>
        <v>275003.83196903951</v>
      </c>
      <c r="AL664" s="8">
        <v>39161514.519795686</v>
      </c>
      <c r="AM664" s="8">
        <v>35898054.976479389</v>
      </c>
      <c r="AN664" s="8">
        <f t="shared" si="571"/>
        <v>3263459.5433162972</v>
      </c>
    </row>
    <row r="665" spans="1:40" x14ac:dyDescent="0.3">
      <c r="A665" s="11" t="s">
        <v>63</v>
      </c>
      <c r="B665" s="8">
        <v>21230.248697949668</v>
      </c>
      <c r="C665" s="8">
        <v>21230.248697949668</v>
      </c>
      <c r="D665" s="8">
        <f t="shared" si="559"/>
        <v>0</v>
      </c>
      <c r="E665" s="8">
        <v>12377.21784566351</v>
      </c>
      <c r="F665" s="8">
        <v>12377.21784566351</v>
      </c>
      <c r="G665" s="8">
        <f t="shared" si="560"/>
        <v>0</v>
      </c>
      <c r="H665" s="8">
        <v>1056820.9977983041</v>
      </c>
      <c r="I665" s="8">
        <v>1056820.9977983041</v>
      </c>
      <c r="J665" s="8">
        <f t="shared" si="561"/>
        <v>0</v>
      </c>
      <c r="K665" s="8">
        <v>902771.91402692324</v>
      </c>
      <c r="L665" s="8">
        <v>902771.91402692324</v>
      </c>
      <c r="M665" s="8">
        <f t="shared" si="562"/>
        <v>0</v>
      </c>
      <c r="N665" s="8">
        <v>591496.79729607527</v>
      </c>
      <c r="O665" s="8">
        <v>591496.79729607527</v>
      </c>
      <c r="P665" s="8">
        <f t="shared" si="563"/>
        <v>0</v>
      </c>
      <c r="Q665" s="8">
        <v>351322.18922894308</v>
      </c>
      <c r="R665" s="8">
        <v>351322.18922894308</v>
      </c>
      <c r="S665" s="8">
        <f t="shared" si="564"/>
        <v>0</v>
      </c>
      <c r="T665" s="8">
        <v>211300.58668733758</v>
      </c>
      <c r="U665" s="8">
        <v>211300.58668733758</v>
      </c>
      <c r="V665" s="8">
        <f t="shared" si="565"/>
        <v>0</v>
      </c>
      <c r="W665" s="8">
        <v>2793530.9304206399</v>
      </c>
      <c r="X665" s="8">
        <v>2793530.9304206399</v>
      </c>
      <c r="Y665" s="8">
        <f t="shared" si="566"/>
        <v>0</v>
      </c>
      <c r="Z665" s="8">
        <v>4298969.1354453554</v>
      </c>
      <c r="AA665" s="8">
        <v>4298969.1354453554</v>
      </c>
      <c r="AB665" s="8">
        <f t="shared" si="567"/>
        <v>0</v>
      </c>
      <c r="AC665" s="8">
        <v>2506295.5341794756</v>
      </c>
      <c r="AD665" s="8">
        <v>2506295.5341794756</v>
      </c>
      <c r="AE665" s="8">
        <f t="shared" si="568"/>
        <v>0</v>
      </c>
      <c r="AF665" s="8">
        <v>3884642.6667855587</v>
      </c>
      <c r="AG665" s="8">
        <v>3884642.6667855587</v>
      </c>
      <c r="AH665" s="8">
        <f t="shared" si="569"/>
        <v>0</v>
      </c>
      <c r="AI665" s="8">
        <v>2264743.5375548648</v>
      </c>
      <c r="AJ665" s="8">
        <v>2264743.5375548648</v>
      </c>
      <c r="AK665" s="8">
        <f t="shared" si="570"/>
        <v>0</v>
      </c>
      <c r="AL665" s="8">
        <v>18895501.755967092</v>
      </c>
      <c r="AM665" s="8">
        <v>18895501.755967092</v>
      </c>
      <c r="AN665" s="8">
        <f t="shared" si="571"/>
        <v>0</v>
      </c>
    </row>
    <row r="666" spans="1:40" x14ac:dyDescent="0.3">
      <c r="A666" s="11" t="s">
        <v>53</v>
      </c>
      <c r="B666" s="8">
        <v>1082273428.1376703</v>
      </c>
      <c r="C666" s="8">
        <v>1082273428.1376703</v>
      </c>
      <c r="D666" s="8">
        <f t="shared" si="559"/>
        <v>0</v>
      </c>
      <c r="E666" s="8">
        <v>1082285805.355516</v>
      </c>
      <c r="F666" s="8">
        <v>1082285805.355516</v>
      </c>
      <c r="G666" s="8">
        <f t="shared" si="560"/>
        <v>0</v>
      </c>
      <c r="H666" s="8">
        <v>1083342626.3533142</v>
      </c>
      <c r="I666" s="8">
        <v>1083342626.3533142</v>
      </c>
      <c r="J666" s="8">
        <f t="shared" si="561"/>
        <v>0</v>
      </c>
      <c r="K666" s="8">
        <v>1084245398.2673411</v>
      </c>
      <c r="L666" s="8">
        <v>1084245398.2673411</v>
      </c>
      <c r="M666" s="8">
        <f t="shared" si="562"/>
        <v>0</v>
      </c>
      <c r="N666" s="8">
        <v>1084836895.0646372</v>
      </c>
      <c r="O666" s="8">
        <v>1084836895.0646372</v>
      </c>
      <c r="P666" s="8">
        <f t="shared" si="563"/>
        <v>0</v>
      </c>
      <c r="Q666" s="8">
        <v>1085188217.2538662</v>
      </c>
      <c r="R666" s="8">
        <v>1085188217.2538662</v>
      </c>
      <c r="S666" s="8">
        <f t="shared" si="564"/>
        <v>0</v>
      </c>
      <c r="T666" s="8">
        <v>1085399517.8405535</v>
      </c>
      <c r="U666" s="8">
        <v>1085399517.8405535</v>
      </c>
      <c r="V666" s="8">
        <f t="shared" si="565"/>
        <v>0</v>
      </c>
      <c r="W666" s="8">
        <v>1088193048.7709742</v>
      </c>
      <c r="X666" s="8">
        <v>1088193048.7709742</v>
      </c>
      <c r="Y666" s="8">
        <f t="shared" si="566"/>
        <v>0</v>
      </c>
      <c r="Z666" s="8">
        <v>1092492017.9064195</v>
      </c>
      <c r="AA666" s="8">
        <v>1092492017.9064195</v>
      </c>
      <c r="AB666" s="8">
        <f t="shared" si="567"/>
        <v>0</v>
      </c>
      <c r="AC666" s="8">
        <v>1094998313.440599</v>
      </c>
      <c r="AD666" s="8">
        <v>1094998313.440599</v>
      </c>
      <c r="AE666" s="8">
        <f t="shared" si="568"/>
        <v>0</v>
      </c>
      <c r="AF666" s="8">
        <v>1098882956.1073844</v>
      </c>
      <c r="AG666" s="8">
        <v>1098882956.1073844</v>
      </c>
      <c r="AH666" s="8">
        <f t="shared" si="569"/>
        <v>0</v>
      </c>
      <c r="AI666" s="8">
        <v>1101147699.6449394</v>
      </c>
      <c r="AJ666" s="8">
        <v>1101147699.6449394</v>
      </c>
      <c r="AK666" s="8">
        <f t="shared" si="570"/>
        <v>0</v>
      </c>
      <c r="AL666" s="8">
        <v>1101147699.6449394</v>
      </c>
      <c r="AM666" s="8">
        <v>1101147699.6449394</v>
      </c>
      <c r="AN666" s="8">
        <f t="shared" si="571"/>
        <v>0</v>
      </c>
    </row>
    <row r="667" spans="1:40" x14ac:dyDescent="0.3">
      <c r="A667" s="11" t="s">
        <v>52</v>
      </c>
      <c r="B667" s="8">
        <v>28089040.853740152</v>
      </c>
      <c r="C667" s="8">
        <v>27818475.150486819</v>
      </c>
      <c r="D667" s="8">
        <f t="shared" si="559"/>
        <v>270565.70325333253</v>
      </c>
      <c r="E667" s="8">
        <v>31335879.703979932</v>
      </c>
      <c r="F667" s="8">
        <v>30794744.096539952</v>
      </c>
      <c r="G667" s="8">
        <f t="shared" si="560"/>
        <v>541135.60743997991</v>
      </c>
      <c r="H667" s="8">
        <v>34335384.951543182</v>
      </c>
      <c r="I667" s="8">
        <v>33523545.790139593</v>
      </c>
      <c r="J667" s="8">
        <f t="shared" si="561"/>
        <v>811839.16140358895</v>
      </c>
      <c r="K667" s="8">
        <v>37518782.438474156</v>
      </c>
      <c r="L667" s="8">
        <v>36435994.773992993</v>
      </c>
      <c r="M667" s="8">
        <f t="shared" si="562"/>
        <v>1082787.664481163</v>
      </c>
      <c r="N667" s="8">
        <v>40756946.62847212</v>
      </c>
      <c r="O667" s="8">
        <v>39403023.677324466</v>
      </c>
      <c r="P667" s="8">
        <f t="shared" si="563"/>
        <v>1353922.9511476532</v>
      </c>
      <c r="Q667" s="8">
        <v>44010447.416949876</v>
      </c>
      <c r="R667" s="8">
        <v>42385271.326762415</v>
      </c>
      <c r="S667" s="8">
        <f t="shared" si="564"/>
        <v>1625176.0901874602</v>
      </c>
      <c r="T667" s="8">
        <v>47264792.1395915</v>
      </c>
      <c r="U667" s="8">
        <v>45368292.582517244</v>
      </c>
      <c r="V667" s="8">
        <f t="shared" si="565"/>
        <v>1896499.5570742562</v>
      </c>
      <c r="W667" s="8">
        <v>50525180.989508793</v>
      </c>
      <c r="X667" s="8">
        <v>48356982.361608095</v>
      </c>
      <c r="Y667" s="8">
        <f t="shared" si="566"/>
        <v>2168198.6279006973</v>
      </c>
      <c r="Z667" s="8">
        <v>53796208.58952488</v>
      </c>
      <c r="AA667" s="8">
        <v>51355424.328289509</v>
      </c>
      <c r="AB667" s="8">
        <f t="shared" si="567"/>
        <v>2440784.2612353712</v>
      </c>
      <c r="AC667" s="8">
        <v>57077444.086545408</v>
      </c>
      <c r="AD667" s="8">
        <v>54363223.533891663</v>
      </c>
      <c r="AE667" s="8">
        <f t="shared" si="568"/>
        <v>2714220.5526537448</v>
      </c>
      <c r="AF667" s="8">
        <v>59793484.670867383</v>
      </c>
      <c r="AG667" s="8">
        <v>56805028.959520139</v>
      </c>
      <c r="AH667" s="8">
        <f t="shared" si="569"/>
        <v>2988455.7113472447</v>
      </c>
      <c r="AI667" s="8">
        <v>63093530.654495865</v>
      </c>
      <c r="AJ667" s="8">
        <v>59830071.111179583</v>
      </c>
      <c r="AK667" s="8">
        <f t="shared" si="570"/>
        <v>3263459.5433162823</v>
      </c>
      <c r="AL667" s="8">
        <v>63093530.654495865</v>
      </c>
      <c r="AM667" s="8">
        <v>59830071.111179583</v>
      </c>
      <c r="AN667" s="8">
        <f t="shared" si="571"/>
        <v>3263459.5433162823</v>
      </c>
    </row>
    <row r="668" spans="1:40" x14ac:dyDescent="0.3">
      <c r="A668" s="11" t="s">
        <v>62</v>
      </c>
      <c r="B668" s="8">
        <v>0</v>
      </c>
      <c r="C668" s="8">
        <v>0</v>
      </c>
      <c r="D668" s="8">
        <f t="shared" si="559"/>
        <v>0</v>
      </c>
      <c r="E668" s="8">
        <v>0</v>
      </c>
      <c r="F668" s="8">
        <v>0</v>
      </c>
      <c r="G668" s="8">
        <f t="shared" si="560"/>
        <v>0</v>
      </c>
      <c r="H668" s="8">
        <v>0</v>
      </c>
      <c r="I668" s="8">
        <v>0</v>
      </c>
      <c r="J668" s="8">
        <f t="shared" si="561"/>
        <v>0</v>
      </c>
      <c r="K668" s="8">
        <v>0</v>
      </c>
      <c r="L668" s="8">
        <v>0</v>
      </c>
      <c r="M668" s="8">
        <f t="shared" si="562"/>
        <v>0</v>
      </c>
      <c r="N668" s="8">
        <v>0</v>
      </c>
      <c r="O668" s="8">
        <v>0</v>
      </c>
      <c r="P668" s="8">
        <f t="shared" si="563"/>
        <v>0</v>
      </c>
      <c r="Q668" s="8">
        <v>0</v>
      </c>
      <c r="R668" s="8">
        <v>0</v>
      </c>
      <c r="S668" s="8">
        <f t="shared" si="564"/>
        <v>0</v>
      </c>
      <c r="T668" s="8">
        <v>0</v>
      </c>
      <c r="U668" s="8">
        <v>0</v>
      </c>
      <c r="V668" s="8">
        <f t="shared" si="565"/>
        <v>0</v>
      </c>
      <c r="W668" s="8">
        <v>0</v>
      </c>
      <c r="X668" s="8">
        <v>0</v>
      </c>
      <c r="Y668" s="8">
        <f t="shared" si="566"/>
        <v>0</v>
      </c>
      <c r="Z668" s="8">
        <v>0</v>
      </c>
      <c r="AA668" s="8">
        <v>0</v>
      </c>
      <c r="AB668" s="8">
        <f t="shared" si="567"/>
        <v>0</v>
      </c>
      <c r="AC668" s="8">
        <v>0</v>
      </c>
      <c r="AD668" s="8">
        <v>0</v>
      </c>
      <c r="AE668" s="8">
        <f t="shared" si="568"/>
        <v>0</v>
      </c>
      <c r="AF668" s="8">
        <v>0</v>
      </c>
      <c r="AG668" s="8">
        <v>0</v>
      </c>
      <c r="AH668" s="8">
        <f t="shared" si="569"/>
        <v>0</v>
      </c>
      <c r="AI668" s="8">
        <v>0</v>
      </c>
      <c r="AJ668" s="8">
        <v>0</v>
      </c>
      <c r="AK668" s="8">
        <f t="shared" si="570"/>
        <v>0</v>
      </c>
      <c r="AL668" s="8">
        <v>0</v>
      </c>
      <c r="AM668" s="8">
        <v>0</v>
      </c>
      <c r="AN668" s="8">
        <f t="shared" si="571"/>
        <v>0</v>
      </c>
    </row>
    <row r="670" spans="1:40" x14ac:dyDescent="0.3">
      <c r="A670" s="10" t="s">
        <v>101</v>
      </c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</row>
    <row r="671" spans="1:40" ht="15" x14ac:dyDescent="0.25">
      <c r="A671" s="11" t="s">
        <v>54</v>
      </c>
      <c r="B671" s="8">
        <v>3.5141666666666668E-2</v>
      </c>
      <c r="C671" s="8">
        <v>3.2999999999999995E-2</v>
      </c>
      <c r="D671" s="8">
        <f t="shared" ref="D671:D678" si="572">B671 - C671</f>
        <v>2.1416666666666737E-3</v>
      </c>
      <c r="E671" s="8">
        <v>3.5141666666666668E-2</v>
      </c>
      <c r="F671" s="8">
        <v>3.2999999999999995E-2</v>
      </c>
      <c r="G671" s="8">
        <f t="shared" ref="G671:G678" si="573">E671 - F671</f>
        <v>2.1416666666666737E-3</v>
      </c>
      <c r="H671" s="8">
        <v>3.5141666666666668E-2</v>
      </c>
      <c r="I671" s="8">
        <v>3.2999999999999995E-2</v>
      </c>
      <c r="J671" s="8">
        <f t="shared" ref="J671:J678" si="574">H671 - I671</f>
        <v>2.1416666666666737E-3</v>
      </c>
      <c r="K671" s="8">
        <v>3.5141666666666668E-2</v>
      </c>
      <c r="L671" s="8">
        <v>3.2999999999999995E-2</v>
      </c>
      <c r="M671" s="8">
        <f t="shared" ref="M671:M678" si="575">K671 - L671</f>
        <v>2.1416666666666737E-3</v>
      </c>
      <c r="N671" s="8">
        <v>3.5141666666666668E-2</v>
      </c>
      <c r="O671" s="8">
        <v>3.2999999999999995E-2</v>
      </c>
      <c r="P671" s="8">
        <f t="shared" ref="P671:P678" si="576">N671 - O671</f>
        <v>2.1416666666666737E-3</v>
      </c>
      <c r="Q671" s="8">
        <v>3.5141666666666668E-2</v>
      </c>
      <c r="R671" s="8">
        <v>3.2999999999999995E-2</v>
      </c>
      <c r="S671" s="8">
        <f t="shared" ref="S671:S678" si="577">Q671 - R671</f>
        <v>2.1416666666666737E-3</v>
      </c>
      <c r="T671" s="8">
        <v>3.5141666666666668E-2</v>
      </c>
      <c r="U671" s="8">
        <v>3.2999999999999995E-2</v>
      </c>
      <c r="V671" s="8">
        <f t="shared" ref="V671:V678" si="578">T671 - U671</f>
        <v>2.1416666666666737E-3</v>
      </c>
      <c r="W671" s="8">
        <v>3.5141666666666668E-2</v>
      </c>
      <c r="X671" s="8">
        <v>3.2999999999999995E-2</v>
      </c>
      <c r="Y671" s="8">
        <f t="shared" ref="Y671:Y678" si="579">W671 - X671</f>
        <v>2.1416666666666737E-3</v>
      </c>
      <c r="Z671" s="8">
        <v>3.5141666666666668E-2</v>
      </c>
      <c r="AA671" s="8">
        <v>3.2999999999999995E-2</v>
      </c>
      <c r="AB671" s="8">
        <f t="shared" ref="AB671:AB678" si="580">Z671 - AA671</f>
        <v>2.1416666666666737E-3</v>
      </c>
      <c r="AC671" s="8">
        <v>3.5141666666666668E-2</v>
      </c>
      <c r="AD671" s="8">
        <v>3.2999999999999995E-2</v>
      </c>
      <c r="AE671" s="8">
        <f t="shared" ref="AE671:AE678" si="581">AC671 - AD671</f>
        <v>2.1416666666666737E-3</v>
      </c>
      <c r="AF671" s="8">
        <v>3.5141666666666668E-2</v>
      </c>
      <c r="AG671" s="8">
        <v>3.2999999999999995E-2</v>
      </c>
      <c r="AH671" s="8">
        <f t="shared" ref="AH671:AH678" si="582">AF671 - AG671</f>
        <v>2.1416666666666737E-3</v>
      </c>
      <c r="AI671" s="8">
        <v>3.5141666666666668E-2</v>
      </c>
      <c r="AJ671" s="8">
        <v>3.2999999999999995E-2</v>
      </c>
      <c r="AK671" s="8">
        <f t="shared" ref="AK671:AK678" si="583">AI671 - AJ671</f>
        <v>2.1416666666666737E-3</v>
      </c>
      <c r="AL671" s="8">
        <v>3.5141666666666668E-2</v>
      </c>
      <c r="AM671" s="8">
        <v>3.2999999999999995E-2</v>
      </c>
      <c r="AN671" s="8">
        <f t="shared" ref="AN671:AN678" si="584">AL671 - AM671</f>
        <v>2.1416666666666737E-3</v>
      </c>
    </row>
    <row r="672" spans="1:40" x14ac:dyDescent="0.3">
      <c r="A672" s="11" t="s">
        <v>16</v>
      </c>
      <c r="B672" s="8">
        <v>3011635.3406233941</v>
      </c>
      <c r="C672" s="8">
        <v>2500577.1465868452</v>
      </c>
      <c r="D672" s="8">
        <f t="shared" si="572"/>
        <v>511058.19403654896</v>
      </c>
      <c r="E672" s="8">
        <v>3011521.8389261193</v>
      </c>
      <c r="F672" s="8">
        <v>2500503.100026668</v>
      </c>
      <c r="G672" s="8">
        <f t="shared" si="573"/>
        <v>511018.73889945121</v>
      </c>
      <c r="H672" s="8">
        <v>3027096.697669507</v>
      </c>
      <c r="I672" s="8">
        <v>2513371.9508300386</v>
      </c>
      <c r="J672" s="8">
        <f t="shared" si="574"/>
        <v>513724.74683946837</v>
      </c>
      <c r="K672" s="8">
        <v>3067534.6753706681</v>
      </c>
      <c r="L672" s="8">
        <v>2546752.8747735717</v>
      </c>
      <c r="M672" s="8">
        <f t="shared" si="575"/>
        <v>520781.80059709633</v>
      </c>
      <c r="N672" s="8">
        <v>3106878.0733056273</v>
      </c>
      <c r="O672" s="8">
        <v>2579230.7704099882</v>
      </c>
      <c r="P672" s="8">
        <f t="shared" si="576"/>
        <v>527647.30289563909</v>
      </c>
      <c r="Q672" s="8">
        <v>3129866.5146303005</v>
      </c>
      <c r="R672" s="8">
        <v>2598215.8268429185</v>
      </c>
      <c r="S672" s="8">
        <f t="shared" si="577"/>
        <v>531650.68778738193</v>
      </c>
      <c r="T672" s="8">
        <v>3143885.0838690707</v>
      </c>
      <c r="U672" s="8">
        <v>2609787.7809492759</v>
      </c>
      <c r="V672" s="8">
        <f t="shared" si="578"/>
        <v>534097.30291979481</v>
      </c>
      <c r="W672" s="8">
        <v>3139344.7266256576</v>
      </c>
      <c r="X672" s="8">
        <v>2605944.9578621993</v>
      </c>
      <c r="Y672" s="8">
        <f t="shared" si="579"/>
        <v>533399.76876345836</v>
      </c>
      <c r="Z672" s="8">
        <v>3157167.8406200106</v>
      </c>
      <c r="AA672" s="8">
        <v>2620668.6192476153</v>
      </c>
      <c r="AB672" s="8">
        <f t="shared" si="580"/>
        <v>536499.22137239529</v>
      </c>
      <c r="AC672" s="8">
        <v>3168867.1420575902</v>
      </c>
      <c r="AD672" s="8">
        <v>2630314.2195622851</v>
      </c>
      <c r="AE672" s="8">
        <f t="shared" si="581"/>
        <v>538552.92249530507</v>
      </c>
      <c r="AF672" s="8">
        <v>3144100.001877869</v>
      </c>
      <c r="AG672" s="8">
        <v>2609667.6798514184</v>
      </c>
      <c r="AH672" s="8">
        <f t="shared" si="582"/>
        <v>534432.32202645065</v>
      </c>
      <c r="AI672" s="8">
        <v>3161318.9404943651</v>
      </c>
      <c r="AJ672" s="8">
        <v>2623892.8965501022</v>
      </c>
      <c r="AK672" s="8">
        <f t="shared" si="583"/>
        <v>537426.0439442629</v>
      </c>
      <c r="AL672" s="8">
        <v>37269216.876070172</v>
      </c>
      <c r="AM672" s="8">
        <v>30938927.823492929</v>
      </c>
      <c r="AN672" s="8">
        <f t="shared" si="584"/>
        <v>6330289.0525772423</v>
      </c>
    </row>
    <row r="673" spans="1:40" x14ac:dyDescent="0.3">
      <c r="A673" s="11" t="s">
        <v>63</v>
      </c>
      <c r="B673" s="8">
        <v>25865.658321901312</v>
      </c>
      <c r="C673" s="8">
        <v>25865.658321901312</v>
      </c>
      <c r="D673" s="8">
        <f t="shared" si="572"/>
        <v>0</v>
      </c>
      <c r="E673" s="8">
        <v>15079.657912937686</v>
      </c>
      <c r="F673" s="8">
        <v>15079.657912937686</v>
      </c>
      <c r="G673" s="8">
        <f t="shared" si="573"/>
        <v>0</v>
      </c>
      <c r="H673" s="8">
        <v>9438881.9227200691</v>
      </c>
      <c r="I673" s="8">
        <v>9438881.9227200691</v>
      </c>
      <c r="J673" s="8">
        <f t="shared" si="574"/>
        <v>0</v>
      </c>
      <c r="K673" s="8">
        <v>14932951.032576501</v>
      </c>
      <c r="L673" s="8">
        <v>14932951.032576501</v>
      </c>
      <c r="M673" s="8">
        <f t="shared" si="575"/>
        <v>0</v>
      </c>
      <c r="N673" s="8">
        <v>8782134.0629992504</v>
      </c>
      <c r="O673" s="8">
        <v>8782134.0629992504</v>
      </c>
      <c r="P673" s="8">
        <f t="shared" si="576"/>
        <v>0</v>
      </c>
      <c r="Q673" s="8">
        <v>5119977.066404378</v>
      </c>
      <c r="R673" s="8">
        <v>5119977.066404378</v>
      </c>
      <c r="S673" s="8">
        <f t="shared" si="577"/>
        <v>0</v>
      </c>
      <c r="T673" s="8">
        <v>4857324.0760462759</v>
      </c>
      <c r="U673" s="8">
        <v>4857324.0760462759</v>
      </c>
      <c r="V673" s="8">
        <f t="shared" si="578"/>
        <v>0</v>
      </c>
      <c r="W673" s="8">
        <v>5641527.2937938198</v>
      </c>
      <c r="X673" s="8">
        <v>5641527.2937938198</v>
      </c>
      <c r="Y673" s="8">
        <f t="shared" si="579"/>
        <v>0</v>
      </c>
      <c r="Z673" s="8">
        <v>5161387.437417916</v>
      </c>
      <c r="AA673" s="8">
        <v>5161387.437417916</v>
      </c>
      <c r="AB673" s="8">
        <f t="shared" si="580"/>
        <v>0</v>
      </c>
      <c r="AC673" s="8">
        <v>4881466.2889047535</v>
      </c>
      <c r="AD673" s="8">
        <v>4881466.2889047535</v>
      </c>
      <c r="AE673" s="8">
        <f t="shared" si="581"/>
        <v>0</v>
      </c>
      <c r="AF673" s="8">
        <v>6595334.7004383989</v>
      </c>
      <c r="AG673" s="8">
        <v>6595334.7004383989</v>
      </c>
      <c r="AH673" s="8">
        <f t="shared" si="582"/>
        <v>0</v>
      </c>
      <c r="AI673" s="8">
        <v>3845074.8040588722</v>
      </c>
      <c r="AJ673" s="8">
        <v>3845074.8040588722</v>
      </c>
      <c r="AK673" s="8">
        <f t="shared" si="583"/>
        <v>0</v>
      </c>
      <c r="AL673" s="8">
        <v>69297004.00159508</v>
      </c>
      <c r="AM673" s="8">
        <v>69297004.00159508</v>
      </c>
      <c r="AN673" s="8">
        <f t="shared" si="584"/>
        <v>0</v>
      </c>
    </row>
    <row r="674" spans="1:40" x14ac:dyDescent="0.3">
      <c r="A674" s="11" t="s">
        <v>53</v>
      </c>
      <c r="B674" s="8">
        <v>909290014.06619549</v>
      </c>
      <c r="C674" s="8">
        <v>909290014.06619549</v>
      </c>
      <c r="D674" s="8">
        <f t="shared" si="572"/>
        <v>0</v>
      </c>
      <c r="E674" s="8">
        <v>909257695.04410839</v>
      </c>
      <c r="F674" s="8">
        <v>909257695.04410839</v>
      </c>
      <c r="G674" s="8">
        <f t="shared" si="573"/>
        <v>0</v>
      </c>
      <c r="H674" s="8">
        <v>918649178.28682852</v>
      </c>
      <c r="I674" s="8">
        <v>918649178.28682852</v>
      </c>
      <c r="J674" s="8">
        <f t="shared" si="574"/>
        <v>0</v>
      </c>
      <c r="K674" s="8">
        <v>933534730.63940489</v>
      </c>
      <c r="L674" s="8">
        <v>933534730.63940489</v>
      </c>
      <c r="M674" s="8">
        <f t="shared" si="575"/>
        <v>0</v>
      </c>
      <c r="N674" s="8">
        <v>942269466.02240407</v>
      </c>
      <c r="O674" s="8">
        <v>942269466.02240407</v>
      </c>
      <c r="P674" s="8">
        <f t="shared" si="576"/>
        <v>0</v>
      </c>
      <c r="Q674" s="8">
        <v>947342044.40880847</v>
      </c>
      <c r="R674" s="8">
        <v>947342044.40880847</v>
      </c>
      <c r="S674" s="8">
        <f t="shared" si="577"/>
        <v>0</v>
      </c>
      <c r="T674" s="8">
        <v>944819284.00662971</v>
      </c>
      <c r="U674" s="8">
        <v>944819284.00662971</v>
      </c>
      <c r="V674" s="8">
        <f t="shared" si="578"/>
        <v>0</v>
      </c>
      <c r="W674" s="8">
        <v>950413412.62042356</v>
      </c>
      <c r="X674" s="8">
        <v>950413412.62042356</v>
      </c>
      <c r="Y674" s="8">
        <f t="shared" si="579"/>
        <v>0</v>
      </c>
      <c r="Z674" s="8">
        <v>955527401.37784147</v>
      </c>
      <c r="AA674" s="8">
        <v>955527401.37784147</v>
      </c>
      <c r="AB674" s="8">
        <f t="shared" si="580"/>
        <v>0</v>
      </c>
      <c r="AC674" s="8">
        <v>945696097.39029658</v>
      </c>
      <c r="AD674" s="8">
        <v>945696097.39029658</v>
      </c>
      <c r="AE674" s="8">
        <f t="shared" si="581"/>
        <v>0</v>
      </c>
      <c r="AF674" s="8">
        <v>952244033.41073501</v>
      </c>
      <c r="AG674" s="8">
        <v>952244033.41073501</v>
      </c>
      <c r="AH674" s="8">
        <f t="shared" si="582"/>
        <v>0</v>
      </c>
      <c r="AI674" s="8">
        <v>956041709.53479397</v>
      </c>
      <c r="AJ674" s="8">
        <v>956041709.53479397</v>
      </c>
      <c r="AK674" s="8">
        <f t="shared" si="583"/>
        <v>0</v>
      </c>
      <c r="AL674" s="8">
        <v>956041709.53479397</v>
      </c>
      <c r="AM674" s="8">
        <v>956041709.53479397</v>
      </c>
      <c r="AN674" s="8">
        <f t="shared" si="584"/>
        <v>0</v>
      </c>
    </row>
    <row r="675" spans="1:40" x14ac:dyDescent="0.3">
      <c r="A675" s="11" t="s">
        <v>52</v>
      </c>
      <c r="B675" s="8">
        <v>90591936.683609962</v>
      </c>
      <c r="C675" s="8">
        <v>90080878.489573434</v>
      </c>
      <c r="D675" s="8">
        <f t="shared" si="572"/>
        <v>511058.19403652847</v>
      </c>
      <c r="E675" s="8">
        <v>93556059.842536092</v>
      </c>
      <c r="F675" s="8">
        <v>92533982.909600109</v>
      </c>
      <c r="G675" s="8">
        <f t="shared" si="573"/>
        <v>1022076.9329359829</v>
      </c>
      <c r="H675" s="8">
        <v>96535757.860205621</v>
      </c>
      <c r="I675" s="8">
        <v>94999956.180430129</v>
      </c>
      <c r="J675" s="8">
        <f t="shared" si="574"/>
        <v>1535801.6797754914</v>
      </c>
      <c r="K675" s="8">
        <v>99555893.855576277</v>
      </c>
      <c r="L675" s="8">
        <v>97499310.375203714</v>
      </c>
      <c r="M675" s="8">
        <f t="shared" si="575"/>
        <v>2056583.480372563</v>
      </c>
      <c r="N675" s="8">
        <v>102597292.24888192</v>
      </c>
      <c r="O675" s="8">
        <v>100013061.46561372</v>
      </c>
      <c r="P675" s="8">
        <f t="shared" si="576"/>
        <v>2584230.7832681984</v>
      </c>
      <c r="Q675" s="8">
        <v>105679760.08351222</v>
      </c>
      <c r="R675" s="8">
        <v>102563878.61245663</v>
      </c>
      <c r="S675" s="8">
        <f t="shared" si="577"/>
        <v>3115881.4710555822</v>
      </c>
      <c r="T675" s="8">
        <v>104376635.00844629</v>
      </c>
      <c r="U675" s="8">
        <v>100726656.23447093</v>
      </c>
      <c r="V675" s="8">
        <f t="shared" si="578"/>
        <v>3649978.7739753574</v>
      </c>
      <c r="W675" s="8">
        <v>107246272.28507197</v>
      </c>
      <c r="X675" s="8">
        <v>103062893.7423331</v>
      </c>
      <c r="Y675" s="8">
        <f t="shared" si="579"/>
        <v>4183378.5427388698</v>
      </c>
      <c r="Z675" s="8">
        <v>110356041.44569202</v>
      </c>
      <c r="AA675" s="8">
        <v>105636163.68158074</v>
      </c>
      <c r="AB675" s="8">
        <f t="shared" si="580"/>
        <v>4719877.7641112804</v>
      </c>
      <c r="AC675" s="8">
        <v>104678286.94987965</v>
      </c>
      <c r="AD675" s="8">
        <v>99419856.263273135</v>
      </c>
      <c r="AE675" s="8">
        <f t="shared" si="581"/>
        <v>5258430.6866065115</v>
      </c>
      <c r="AF675" s="8">
        <v>107329800.87175755</v>
      </c>
      <c r="AG675" s="8">
        <v>101536937.86312455</v>
      </c>
      <c r="AH675" s="8">
        <f t="shared" si="582"/>
        <v>5792863.0086330026</v>
      </c>
      <c r="AI675" s="8">
        <v>110443721.13225193</v>
      </c>
      <c r="AJ675" s="8">
        <v>104113432.07967466</v>
      </c>
      <c r="AK675" s="8">
        <f t="shared" si="583"/>
        <v>6330289.0525772721</v>
      </c>
      <c r="AL675" s="8">
        <v>110443721.13225193</v>
      </c>
      <c r="AM675" s="8">
        <v>104113432.07967466</v>
      </c>
      <c r="AN675" s="8">
        <f t="shared" si="584"/>
        <v>6330289.0525772721</v>
      </c>
    </row>
    <row r="676" spans="1:40" x14ac:dyDescent="0.3">
      <c r="A676" s="11" t="s">
        <v>62</v>
      </c>
      <c r="B676" s="8">
        <v>0</v>
      </c>
      <c r="C676" s="8">
        <v>0</v>
      </c>
      <c r="D676" s="8">
        <f t="shared" si="572"/>
        <v>0</v>
      </c>
      <c r="E676" s="8">
        <v>0</v>
      </c>
      <c r="F676" s="8">
        <v>0</v>
      </c>
      <c r="G676" s="8">
        <f t="shared" si="573"/>
        <v>0</v>
      </c>
      <c r="H676" s="8">
        <v>0</v>
      </c>
      <c r="I676" s="8">
        <v>0</v>
      </c>
      <c r="J676" s="8">
        <f t="shared" si="574"/>
        <v>0</v>
      </c>
      <c r="K676" s="8">
        <v>0</v>
      </c>
      <c r="L676" s="8">
        <v>0</v>
      </c>
      <c r="M676" s="8">
        <f t="shared" si="575"/>
        <v>0</v>
      </c>
      <c r="N676" s="8">
        <v>0</v>
      </c>
      <c r="O676" s="8">
        <v>0</v>
      </c>
      <c r="P676" s="8">
        <f t="shared" si="576"/>
        <v>0</v>
      </c>
      <c r="Q676" s="8">
        <v>0</v>
      </c>
      <c r="R676" s="8">
        <v>0</v>
      </c>
      <c r="S676" s="8">
        <f t="shared" si="577"/>
        <v>0</v>
      </c>
      <c r="T676" s="8">
        <v>0</v>
      </c>
      <c r="U676" s="8">
        <v>0</v>
      </c>
      <c r="V676" s="8">
        <f t="shared" si="578"/>
        <v>0</v>
      </c>
      <c r="W676" s="8">
        <v>0</v>
      </c>
      <c r="X676" s="8">
        <v>0</v>
      </c>
      <c r="Y676" s="8">
        <f t="shared" si="579"/>
        <v>0</v>
      </c>
      <c r="Z676" s="8">
        <v>0</v>
      </c>
      <c r="AA676" s="8">
        <v>0</v>
      </c>
      <c r="AB676" s="8">
        <f t="shared" si="580"/>
        <v>0</v>
      </c>
      <c r="AC676" s="8">
        <v>0</v>
      </c>
      <c r="AD676" s="8">
        <v>0</v>
      </c>
      <c r="AE676" s="8">
        <f t="shared" si="581"/>
        <v>0</v>
      </c>
      <c r="AF676" s="8">
        <v>0</v>
      </c>
      <c r="AG676" s="8">
        <v>0</v>
      </c>
      <c r="AH676" s="8">
        <f t="shared" si="582"/>
        <v>0</v>
      </c>
      <c r="AI676" s="8">
        <v>0</v>
      </c>
      <c r="AJ676" s="8">
        <v>0</v>
      </c>
      <c r="AK676" s="8">
        <f t="shared" si="583"/>
        <v>0</v>
      </c>
      <c r="AL676" s="8">
        <v>0</v>
      </c>
      <c r="AM676" s="8">
        <v>0</v>
      </c>
      <c r="AN676" s="8">
        <f t="shared" si="584"/>
        <v>0</v>
      </c>
    </row>
    <row r="677" spans="1:40" x14ac:dyDescent="0.3">
      <c r="A677" s="11" t="s">
        <v>99</v>
      </c>
      <c r="B677" s="8">
        <v>0</v>
      </c>
      <c r="C677" s="8">
        <v>0</v>
      </c>
      <c r="D677" s="8">
        <f t="shared" si="572"/>
        <v>0</v>
      </c>
      <c r="E677" s="8">
        <v>0</v>
      </c>
      <c r="F677" s="8">
        <v>0</v>
      </c>
      <c r="G677" s="8">
        <f t="shared" si="573"/>
        <v>0</v>
      </c>
      <c r="H677" s="8">
        <v>0</v>
      </c>
      <c r="I677" s="8">
        <v>0</v>
      </c>
      <c r="J677" s="8">
        <f t="shared" si="574"/>
        <v>0</v>
      </c>
      <c r="K677" s="8">
        <v>0</v>
      </c>
      <c r="L677" s="8">
        <v>0</v>
      </c>
      <c r="M677" s="8">
        <f t="shared" si="575"/>
        <v>0</v>
      </c>
      <c r="N677" s="8">
        <v>0</v>
      </c>
      <c r="O677" s="8">
        <v>0</v>
      </c>
      <c r="P677" s="8">
        <f t="shared" si="576"/>
        <v>0</v>
      </c>
      <c r="Q677" s="8">
        <v>0</v>
      </c>
      <c r="R677" s="8">
        <v>0</v>
      </c>
      <c r="S677" s="8">
        <f t="shared" si="577"/>
        <v>0</v>
      </c>
      <c r="T677" s="8">
        <v>-7332685.7982249456</v>
      </c>
      <c r="U677" s="8">
        <v>-7332685.7982249456</v>
      </c>
      <c r="V677" s="8">
        <f t="shared" si="578"/>
        <v>0</v>
      </c>
      <c r="W677" s="8">
        <v>0</v>
      </c>
      <c r="X677" s="8">
        <v>0</v>
      </c>
      <c r="Y677" s="8">
        <f t="shared" si="579"/>
        <v>0</v>
      </c>
      <c r="Z677" s="8">
        <v>0</v>
      </c>
      <c r="AA677" s="8">
        <v>0</v>
      </c>
      <c r="AB677" s="8">
        <f t="shared" si="580"/>
        <v>0</v>
      </c>
      <c r="AC677" s="8">
        <v>-14665371.59644985</v>
      </c>
      <c r="AD677" s="8">
        <v>-14665371.59644985</v>
      </c>
      <c r="AE677" s="8">
        <f t="shared" si="581"/>
        <v>0</v>
      </c>
      <c r="AF677" s="8">
        <v>0</v>
      </c>
      <c r="AG677" s="8">
        <v>0</v>
      </c>
      <c r="AH677" s="8">
        <f t="shared" si="582"/>
        <v>0</v>
      </c>
      <c r="AI677" s="8">
        <v>0</v>
      </c>
      <c r="AJ677" s="8">
        <v>0</v>
      </c>
      <c r="AK677" s="8">
        <f t="shared" si="583"/>
        <v>0</v>
      </c>
      <c r="AL677" s="8">
        <v>-21998057.3946748</v>
      </c>
      <c r="AM677" s="8">
        <v>-21998057.3946748</v>
      </c>
      <c r="AN677" s="8">
        <f t="shared" si="584"/>
        <v>0</v>
      </c>
    </row>
    <row r="678" spans="1:40" x14ac:dyDescent="0.3">
      <c r="A678" s="11" t="s">
        <v>61</v>
      </c>
      <c r="B678" s="8">
        <v>-47398.68</v>
      </c>
      <c r="C678" s="8">
        <v>-47398.68</v>
      </c>
      <c r="D678" s="8">
        <f t="shared" si="572"/>
        <v>0</v>
      </c>
      <c r="E678" s="8">
        <v>-47398.68</v>
      </c>
      <c r="F678" s="8">
        <v>-47398.68</v>
      </c>
      <c r="G678" s="8">
        <f t="shared" si="573"/>
        <v>0</v>
      </c>
      <c r="H678" s="8">
        <v>-47398.68</v>
      </c>
      <c r="I678" s="8">
        <v>-47398.68</v>
      </c>
      <c r="J678" s="8">
        <f t="shared" si="574"/>
        <v>0</v>
      </c>
      <c r="K678" s="8">
        <v>-47398.68</v>
      </c>
      <c r="L678" s="8">
        <v>-47398.68</v>
      </c>
      <c r="M678" s="8">
        <f t="shared" si="575"/>
        <v>0</v>
      </c>
      <c r="N678" s="8">
        <v>-47398.68</v>
      </c>
      <c r="O678" s="8">
        <v>-47398.68</v>
      </c>
      <c r="P678" s="8">
        <f t="shared" si="576"/>
        <v>0</v>
      </c>
      <c r="Q678" s="8">
        <v>-47398.68</v>
      </c>
      <c r="R678" s="8">
        <v>-47398.68</v>
      </c>
      <c r="S678" s="8">
        <f t="shared" si="577"/>
        <v>0</v>
      </c>
      <c r="T678" s="8">
        <v>-47398.680000000168</v>
      </c>
      <c r="U678" s="8">
        <v>-47398.680000000168</v>
      </c>
      <c r="V678" s="8">
        <f t="shared" si="578"/>
        <v>0</v>
      </c>
      <c r="W678" s="8">
        <v>-47398.68</v>
      </c>
      <c r="X678" s="8">
        <v>-47398.68</v>
      </c>
      <c r="Y678" s="8">
        <f t="shared" si="579"/>
        <v>0</v>
      </c>
      <c r="Z678" s="8">
        <v>-47398.68</v>
      </c>
      <c r="AA678" s="8">
        <v>-47398.68</v>
      </c>
      <c r="AB678" s="8">
        <f t="shared" si="580"/>
        <v>0</v>
      </c>
      <c r="AC678" s="8">
        <v>-47398.680000000168</v>
      </c>
      <c r="AD678" s="8">
        <v>-47398.680000000168</v>
      </c>
      <c r="AE678" s="8">
        <f t="shared" si="581"/>
        <v>0</v>
      </c>
      <c r="AF678" s="8">
        <v>-47398.68</v>
      </c>
      <c r="AG678" s="8">
        <v>-47398.68</v>
      </c>
      <c r="AH678" s="8">
        <f t="shared" si="582"/>
        <v>0</v>
      </c>
      <c r="AI678" s="8">
        <v>-47398.68</v>
      </c>
      <c r="AJ678" s="8">
        <v>-47398.68</v>
      </c>
      <c r="AK678" s="8">
        <f t="shared" si="583"/>
        <v>0</v>
      </c>
      <c r="AL678" s="8">
        <v>-568784.16000000038</v>
      </c>
      <c r="AM678" s="8">
        <v>-568784.16000000038</v>
      </c>
      <c r="AN678" s="8">
        <f t="shared" si="584"/>
        <v>0</v>
      </c>
    </row>
    <row r="680" spans="1:40" x14ac:dyDescent="0.3">
      <c r="A680" s="10" t="s">
        <v>85</v>
      </c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</row>
    <row r="681" spans="1:40" x14ac:dyDescent="0.3">
      <c r="A681" s="11" t="s">
        <v>52</v>
      </c>
      <c r="B681" s="8">
        <v>0</v>
      </c>
      <c r="C681" s="8">
        <v>0</v>
      </c>
      <c r="D681" s="8">
        <f>B681 - C681</f>
        <v>0</v>
      </c>
      <c r="E681" s="8">
        <v>0</v>
      </c>
      <c r="F681" s="8">
        <v>0</v>
      </c>
      <c r="G681" s="8">
        <f>E681 - F681</f>
        <v>0</v>
      </c>
      <c r="H681" s="8">
        <v>0</v>
      </c>
      <c r="I681" s="8">
        <v>0</v>
      </c>
      <c r="J681" s="8">
        <f>H681 - I681</f>
        <v>0</v>
      </c>
      <c r="K681" s="8">
        <v>0</v>
      </c>
      <c r="L681" s="8">
        <v>0</v>
      </c>
      <c r="M681" s="8">
        <f>K681 - L681</f>
        <v>0</v>
      </c>
      <c r="N681" s="8">
        <v>0</v>
      </c>
      <c r="O681" s="8">
        <v>0</v>
      </c>
      <c r="P681" s="8">
        <f>N681 - O681</f>
        <v>0</v>
      </c>
      <c r="Q681" s="8">
        <v>0</v>
      </c>
      <c r="R681" s="8">
        <v>0</v>
      </c>
      <c r="S681" s="8">
        <f>Q681 - R681</f>
        <v>0</v>
      </c>
      <c r="T681" s="8">
        <v>2440000</v>
      </c>
      <c r="U681" s="8">
        <v>2440000</v>
      </c>
      <c r="V681" s="8">
        <f>T681 - U681</f>
        <v>0</v>
      </c>
      <c r="W681" s="8">
        <v>4880000</v>
      </c>
      <c r="X681" s="8">
        <v>4880000</v>
      </c>
      <c r="Y681" s="8">
        <f>W681 - X681</f>
        <v>0</v>
      </c>
      <c r="Z681" s="8">
        <v>7320000</v>
      </c>
      <c r="AA681" s="8">
        <v>7320000</v>
      </c>
      <c r="AB681" s="8">
        <f>Z681 - AA681</f>
        <v>0</v>
      </c>
      <c r="AC681" s="8">
        <v>9760000</v>
      </c>
      <c r="AD681" s="8">
        <v>9760000</v>
      </c>
      <c r="AE681" s="8">
        <f>AC681 - AD681</f>
        <v>0</v>
      </c>
      <c r="AF681" s="8">
        <v>9760000</v>
      </c>
      <c r="AG681" s="8">
        <v>9760000</v>
      </c>
      <c r="AH681" s="8">
        <f>AF681 - AG681</f>
        <v>0</v>
      </c>
      <c r="AI681" s="8">
        <v>9760000</v>
      </c>
      <c r="AJ681" s="8">
        <v>9760000</v>
      </c>
      <c r="AK681" s="8">
        <f>AI681 - AJ681</f>
        <v>0</v>
      </c>
      <c r="AL681" s="8">
        <v>9760000</v>
      </c>
      <c r="AM681" s="8">
        <v>9760000</v>
      </c>
      <c r="AN681" s="8">
        <f>AL681 - AM681</f>
        <v>0</v>
      </c>
    </row>
    <row r="683" spans="1:40" x14ac:dyDescent="0.3">
      <c r="A683" s="10" t="s">
        <v>113</v>
      </c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</row>
    <row r="684" spans="1:40" x14ac:dyDescent="0.3">
      <c r="A684" s="11" t="s">
        <v>54</v>
      </c>
      <c r="B684" s="8">
        <v>2.5008333333333334E-2</v>
      </c>
      <c r="C684" s="8">
        <v>2.8719166666666664E-2</v>
      </c>
      <c r="D684" s="8">
        <f t="shared" ref="D684:D692" si="585">B684 - C684</f>
        <v>-3.7108333333333299E-3</v>
      </c>
      <c r="E684" s="8">
        <v>2.5008333333333334E-2</v>
      </c>
      <c r="F684" s="8">
        <v>2.8719166666666664E-2</v>
      </c>
      <c r="G684" s="8">
        <f t="shared" ref="G684:G692" si="586">E684 - F684</f>
        <v>-3.7108333333333299E-3</v>
      </c>
      <c r="H684" s="8">
        <v>2.5008333333333334E-2</v>
      </c>
      <c r="I684" s="8">
        <v>2.8719166666666664E-2</v>
      </c>
      <c r="J684" s="8">
        <f t="shared" ref="J684:J692" si="587">H684 - I684</f>
        <v>-3.7108333333333299E-3</v>
      </c>
      <c r="K684" s="8">
        <v>2.5008333333333334E-2</v>
      </c>
      <c r="L684" s="8">
        <v>2.8719166666666664E-2</v>
      </c>
      <c r="M684" s="8">
        <f t="shared" ref="M684:M692" si="588">K684 - L684</f>
        <v>-3.7108333333333299E-3</v>
      </c>
      <c r="N684" s="8">
        <v>2.5008333333333334E-2</v>
      </c>
      <c r="O684" s="8">
        <v>2.8719166666666664E-2</v>
      </c>
      <c r="P684" s="8">
        <f t="shared" ref="P684:P692" si="589">N684 - O684</f>
        <v>-3.7108333333333299E-3</v>
      </c>
      <c r="Q684" s="8">
        <v>2.5008333333333334E-2</v>
      </c>
      <c r="R684" s="8">
        <v>2.8719166666666664E-2</v>
      </c>
      <c r="S684" s="8">
        <f t="shared" ref="S684:S692" si="590">Q684 - R684</f>
        <v>-3.7108333333333299E-3</v>
      </c>
      <c r="T684" s="8">
        <v>2.5008333333333334E-2</v>
      </c>
      <c r="U684" s="8">
        <v>2.8719166666666664E-2</v>
      </c>
      <c r="V684" s="8">
        <f t="shared" ref="V684:V692" si="591">T684 - U684</f>
        <v>-3.7108333333333299E-3</v>
      </c>
      <c r="W684" s="8">
        <v>2.5008333333333334E-2</v>
      </c>
      <c r="X684" s="8">
        <v>2.8719166666666664E-2</v>
      </c>
      <c r="Y684" s="8">
        <f t="shared" ref="Y684:Y692" si="592">W684 - X684</f>
        <v>-3.7108333333333299E-3</v>
      </c>
      <c r="Z684" s="8">
        <v>2.5008333333333334E-2</v>
      </c>
      <c r="AA684" s="8">
        <v>2.8719166666666664E-2</v>
      </c>
      <c r="AB684" s="8">
        <f t="shared" ref="AB684:AB692" si="593">Z684 - AA684</f>
        <v>-3.7108333333333299E-3</v>
      </c>
      <c r="AC684" s="8">
        <v>2.5008333333333334E-2</v>
      </c>
      <c r="AD684" s="8">
        <v>2.8719166666666664E-2</v>
      </c>
      <c r="AE684" s="8">
        <f t="shared" ref="AE684:AE692" si="594">AC684 - AD684</f>
        <v>-3.7108333333333299E-3</v>
      </c>
      <c r="AF684" s="8">
        <v>2.5008333333333334E-2</v>
      </c>
      <c r="AG684" s="8">
        <v>2.8719166666666664E-2</v>
      </c>
      <c r="AH684" s="8">
        <f t="shared" ref="AH684:AH692" si="595">AF684 - AG684</f>
        <v>-3.7108333333333299E-3</v>
      </c>
      <c r="AI684" s="8">
        <v>2.5008333333333334E-2</v>
      </c>
      <c r="AJ684" s="8">
        <v>2.8719166666666664E-2</v>
      </c>
      <c r="AK684" s="8">
        <f t="shared" ref="AK684:AK692" si="596">AI684 - AJ684</f>
        <v>-3.7108333333333299E-3</v>
      </c>
      <c r="AL684" s="8">
        <v>2.5008333333333334E-2</v>
      </c>
      <c r="AM684" s="8">
        <v>2.8719166666666664E-2</v>
      </c>
      <c r="AN684" s="8">
        <f t="shared" ref="AN684:AN692" si="597">AL684 - AM684</f>
        <v>-3.7108333333333299E-3</v>
      </c>
    </row>
    <row r="685" spans="1:40" ht="15" x14ac:dyDescent="0.25">
      <c r="A685" s="11" t="s">
        <v>16</v>
      </c>
      <c r="B685" s="8">
        <v>1924615.1726181996</v>
      </c>
      <c r="C685" s="8">
        <v>2236012.8312312653</v>
      </c>
      <c r="D685" s="8">
        <f t="shared" si="585"/>
        <v>-311397.65861306572</v>
      </c>
      <c r="E685" s="8">
        <v>1924247.0454053779</v>
      </c>
      <c r="F685" s="8">
        <v>2235628.0039028958</v>
      </c>
      <c r="G685" s="8">
        <f t="shared" si="586"/>
        <v>-311380.95849751798</v>
      </c>
      <c r="H685" s="8">
        <v>1925142.4303879463</v>
      </c>
      <c r="I685" s="8">
        <v>2236869.5624368368</v>
      </c>
      <c r="J685" s="8">
        <f t="shared" si="587"/>
        <v>-311727.13204889046</v>
      </c>
      <c r="K685" s="8">
        <v>1930608.1952043565</v>
      </c>
      <c r="L685" s="8">
        <v>2243997.5755440593</v>
      </c>
      <c r="M685" s="8">
        <f t="shared" si="588"/>
        <v>-313389.38033970282</v>
      </c>
      <c r="N685" s="8">
        <v>1940136.4256895063</v>
      </c>
      <c r="O685" s="8">
        <v>2256351.7562798704</v>
      </c>
      <c r="P685" s="8">
        <f t="shared" si="589"/>
        <v>-316215.33059036406</v>
      </c>
      <c r="Q685" s="8">
        <v>1951540.1726813833</v>
      </c>
      <c r="R685" s="8">
        <v>2271113.584248743</v>
      </c>
      <c r="S685" s="8">
        <f t="shared" si="590"/>
        <v>-319573.4115673597</v>
      </c>
      <c r="T685" s="8">
        <v>2002859.5465689013</v>
      </c>
      <c r="U685" s="8">
        <v>2337234.1195099754</v>
      </c>
      <c r="V685" s="8">
        <f t="shared" si="591"/>
        <v>-334374.57294107415</v>
      </c>
      <c r="W685" s="8">
        <v>2091518.3319360747</v>
      </c>
      <c r="X685" s="8">
        <v>2451398.5927924355</v>
      </c>
      <c r="Y685" s="8">
        <f t="shared" si="592"/>
        <v>-359880.2608563609</v>
      </c>
      <c r="Z685" s="8">
        <v>2175944.9942157585</v>
      </c>
      <c r="AA685" s="8">
        <v>2560346.8589811455</v>
      </c>
      <c r="AB685" s="8">
        <f t="shared" si="593"/>
        <v>-384401.86476538703</v>
      </c>
      <c r="AC685" s="8">
        <v>2243760.7012925735</v>
      </c>
      <c r="AD685" s="8">
        <v>2649866.9031816097</v>
      </c>
      <c r="AE685" s="8">
        <f t="shared" si="594"/>
        <v>-406106.20188903622</v>
      </c>
      <c r="AF685" s="8">
        <v>2281854.8407910592</v>
      </c>
      <c r="AG685" s="8">
        <v>2700106.6925790282</v>
      </c>
      <c r="AH685" s="8">
        <f t="shared" si="595"/>
        <v>-418251.851787969</v>
      </c>
      <c r="AI685" s="8">
        <v>2281193.6281389254</v>
      </c>
      <c r="AJ685" s="8">
        <v>2700367.4779312667</v>
      </c>
      <c r="AK685" s="8">
        <f t="shared" si="596"/>
        <v>-419173.84979234124</v>
      </c>
      <c r="AL685" s="8">
        <v>24673421.484930065</v>
      </c>
      <c r="AM685" s="8">
        <v>28879293.958619133</v>
      </c>
      <c r="AN685" s="8">
        <f t="shared" si="597"/>
        <v>-4205872.4736890681</v>
      </c>
    </row>
    <row r="686" spans="1:40" x14ac:dyDescent="0.3">
      <c r="A686" s="11" t="s">
        <v>93</v>
      </c>
      <c r="B686" s="8">
        <v>32083</v>
      </c>
      <c r="C686" s="8">
        <v>32083</v>
      </c>
      <c r="D686" s="8">
        <f t="shared" si="585"/>
        <v>0</v>
      </c>
      <c r="E686" s="8">
        <v>32083</v>
      </c>
      <c r="F686" s="8">
        <v>32083</v>
      </c>
      <c r="G686" s="8">
        <f t="shared" si="586"/>
        <v>0</v>
      </c>
      <c r="H686" s="8">
        <v>32083</v>
      </c>
      <c r="I686" s="8">
        <v>32083</v>
      </c>
      <c r="J686" s="8">
        <f t="shared" si="587"/>
        <v>0</v>
      </c>
      <c r="K686" s="8">
        <v>32083</v>
      </c>
      <c r="L686" s="8">
        <v>32083</v>
      </c>
      <c r="M686" s="8">
        <f t="shared" si="588"/>
        <v>0</v>
      </c>
      <c r="N686" s="8">
        <v>32083</v>
      </c>
      <c r="O686" s="8">
        <v>32083</v>
      </c>
      <c r="P686" s="8">
        <f t="shared" si="589"/>
        <v>0</v>
      </c>
      <c r="Q686" s="8">
        <v>32083</v>
      </c>
      <c r="R686" s="8">
        <v>32083</v>
      </c>
      <c r="S686" s="8">
        <f t="shared" si="590"/>
        <v>0</v>
      </c>
      <c r="T686" s="8">
        <v>32083</v>
      </c>
      <c r="U686" s="8">
        <v>32083</v>
      </c>
      <c r="V686" s="8">
        <f t="shared" si="591"/>
        <v>0</v>
      </c>
      <c r="W686" s="8">
        <v>32083</v>
      </c>
      <c r="X686" s="8">
        <v>32083</v>
      </c>
      <c r="Y686" s="8">
        <f t="shared" si="592"/>
        <v>0</v>
      </c>
      <c r="Z686" s="8">
        <v>32083</v>
      </c>
      <c r="AA686" s="8">
        <v>32083</v>
      </c>
      <c r="AB686" s="8">
        <f t="shared" si="593"/>
        <v>0</v>
      </c>
      <c r="AC686" s="8">
        <v>32083</v>
      </c>
      <c r="AD686" s="8">
        <v>32083</v>
      </c>
      <c r="AE686" s="8">
        <f t="shared" si="594"/>
        <v>0</v>
      </c>
      <c r="AF686" s="8">
        <v>32083</v>
      </c>
      <c r="AG686" s="8">
        <v>32083</v>
      </c>
      <c r="AH686" s="8">
        <f t="shared" si="595"/>
        <v>0</v>
      </c>
      <c r="AI686" s="8">
        <v>32083</v>
      </c>
      <c r="AJ686" s="8">
        <v>32083</v>
      </c>
      <c r="AK686" s="8">
        <f t="shared" si="596"/>
        <v>0</v>
      </c>
      <c r="AL686" s="8">
        <v>384996</v>
      </c>
      <c r="AM686" s="8">
        <v>384996</v>
      </c>
      <c r="AN686" s="8">
        <f t="shared" si="597"/>
        <v>0</v>
      </c>
    </row>
    <row r="687" spans="1:40" x14ac:dyDescent="0.3">
      <c r="A687" s="11" t="s">
        <v>92</v>
      </c>
      <c r="B687" s="8">
        <v>0</v>
      </c>
      <c r="C687" s="8">
        <v>0</v>
      </c>
      <c r="D687" s="8">
        <f t="shared" si="585"/>
        <v>0</v>
      </c>
      <c r="E687" s="8">
        <v>0</v>
      </c>
      <c r="F687" s="8">
        <v>0</v>
      </c>
      <c r="G687" s="8">
        <f t="shared" si="586"/>
        <v>0</v>
      </c>
      <c r="H687" s="8">
        <v>0</v>
      </c>
      <c r="I687" s="8">
        <v>0</v>
      </c>
      <c r="J687" s="8">
        <f t="shared" si="587"/>
        <v>0</v>
      </c>
      <c r="K687" s="8">
        <v>0</v>
      </c>
      <c r="L687" s="8">
        <v>0</v>
      </c>
      <c r="M687" s="8">
        <f t="shared" si="588"/>
        <v>0</v>
      </c>
      <c r="N687" s="8">
        <v>0</v>
      </c>
      <c r="O687" s="8">
        <v>0</v>
      </c>
      <c r="P687" s="8">
        <f t="shared" si="589"/>
        <v>0</v>
      </c>
      <c r="Q687" s="8">
        <v>0</v>
      </c>
      <c r="R687" s="8">
        <v>0</v>
      </c>
      <c r="S687" s="8">
        <f t="shared" si="590"/>
        <v>0</v>
      </c>
      <c r="T687" s="8">
        <v>0</v>
      </c>
      <c r="U687" s="8">
        <v>0</v>
      </c>
      <c r="V687" s="8">
        <f t="shared" si="591"/>
        <v>0</v>
      </c>
      <c r="W687" s="8">
        <v>0</v>
      </c>
      <c r="X687" s="8">
        <v>0</v>
      </c>
      <c r="Y687" s="8">
        <f t="shared" si="592"/>
        <v>0</v>
      </c>
      <c r="Z687" s="8">
        <v>0</v>
      </c>
      <c r="AA687" s="8">
        <v>0</v>
      </c>
      <c r="AB687" s="8">
        <f t="shared" si="593"/>
        <v>0</v>
      </c>
      <c r="AC687" s="8">
        <v>0</v>
      </c>
      <c r="AD687" s="8">
        <v>0</v>
      </c>
      <c r="AE687" s="8">
        <f t="shared" si="594"/>
        <v>0</v>
      </c>
      <c r="AF687" s="8">
        <v>0</v>
      </c>
      <c r="AG687" s="8">
        <v>0</v>
      </c>
      <c r="AH687" s="8">
        <f t="shared" si="595"/>
        <v>0</v>
      </c>
      <c r="AI687" s="8">
        <v>0</v>
      </c>
      <c r="AJ687" s="8">
        <v>0</v>
      </c>
      <c r="AK687" s="8">
        <f t="shared" si="596"/>
        <v>0</v>
      </c>
      <c r="AL687" s="8">
        <v>0</v>
      </c>
      <c r="AM687" s="8">
        <v>0</v>
      </c>
      <c r="AN687" s="8">
        <f t="shared" si="597"/>
        <v>0</v>
      </c>
    </row>
    <row r="688" spans="1:40" ht="15" x14ac:dyDescent="0.25">
      <c r="A688" s="11" t="s">
        <v>63</v>
      </c>
      <c r="B688" s="8">
        <v>66550.009670584477</v>
      </c>
      <c r="C688" s="8">
        <v>66550.009670584477</v>
      </c>
      <c r="D688" s="8">
        <f t="shared" si="585"/>
        <v>0</v>
      </c>
      <c r="E688" s="8">
        <v>38798.601893127481</v>
      </c>
      <c r="F688" s="8">
        <v>38798.601893127481</v>
      </c>
      <c r="G688" s="8">
        <f t="shared" si="586"/>
        <v>0</v>
      </c>
      <c r="H688" s="8">
        <v>753838.32596690569</v>
      </c>
      <c r="I688" s="8">
        <v>753838.32596690569</v>
      </c>
      <c r="J688" s="8">
        <f t="shared" si="587"/>
        <v>0</v>
      </c>
      <c r="K688" s="8">
        <v>2539754.2117165285</v>
      </c>
      <c r="L688" s="8">
        <v>2539754.2117165285</v>
      </c>
      <c r="M688" s="8">
        <f t="shared" si="588"/>
        <v>0</v>
      </c>
      <c r="N688" s="8">
        <v>2950738.9729552539</v>
      </c>
      <c r="O688" s="8">
        <v>2950738.9729552539</v>
      </c>
      <c r="P688" s="8">
        <f t="shared" si="589"/>
        <v>0</v>
      </c>
      <c r="Q688" s="8">
        <v>3532148.7111313264</v>
      </c>
      <c r="R688" s="8">
        <v>3532148.7111313264</v>
      </c>
      <c r="S688" s="8">
        <f t="shared" si="590"/>
        <v>0</v>
      </c>
      <c r="T688" s="8">
        <v>24575457.832896486</v>
      </c>
      <c r="U688" s="8">
        <v>24575457.832896486</v>
      </c>
      <c r="V688" s="8">
        <f t="shared" si="591"/>
        <v>0</v>
      </c>
      <c r="W688" s="8">
        <v>23761175.246384822</v>
      </c>
      <c r="X688" s="8">
        <v>23761175.246384822</v>
      </c>
      <c r="Y688" s="8">
        <f t="shared" si="592"/>
        <v>0</v>
      </c>
      <c r="Z688" s="8">
        <v>23261588.16967025</v>
      </c>
      <c r="AA688" s="8">
        <v>23261588.16967025</v>
      </c>
      <c r="AB688" s="8">
        <f t="shared" si="593"/>
        <v>0</v>
      </c>
      <c r="AC688" s="8">
        <v>23068764.694105878</v>
      </c>
      <c r="AD688" s="8">
        <v>23068764.694105878</v>
      </c>
      <c r="AE688" s="8">
        <f t="shared" si="594"/>
        <v>0</v>
      </c>
      <c r="AF688" s="8">
        <v>2725772.6228846386</v>
      </c>
      <c r="AG688" s="8">
        <v>2725772.6228846386</v>
      </c>
      <c r="AH688" s="8">
        <f t="shared" si="595"/>
        <v>0</v>
      </c>
      <c r="AI688" s="8">
        <v>1589123.2378472798</v>
      </c>
      <c r="AJ688" s="8">
        <v>1589123.2378472798</v>
      </c>
      <c r="AK688" s="8">
        <f t="shared" si="596"/>
        <v>0</v>
      </c>
      <c r="AL688" s="8">
        <v>108863710.63712309</v>
      </c>
      <c r="AM688" s="8">
        <v>108863710.63712309</v>
      </c>
      <c r="AN688" s="8">
        <f t="shared" si="597"/>
        <v>0</v>
      </c>
    </row>
    <row r="689" spans="1:40" x14ac:dyDescent="0.3">
      <c r="A689" s="11" t="s">
        <v>53</v>
      </c>
      <c r="B689" s="8">
        <v>529368695.24401915</v>
      </c>
      <c r="C689" s="8">
        <v>529368695.24401915</v>
      </c>
      <c r="D689" s="8">
        <f t="shared" si="585"/>
        <v>0</v>
      </c>
      <c r="E689" s="8">
        <v>529271177.74591237</v>
      </c>
      <c r="F689" s="8">
        <v>529271177.74591237</v>
      </c>
      <c r="G689" s="8">
        <f t="shared" si="586"/>
        <v>0</v>
      </c>
      <c r="H689" s="8">
        <v>529874655.39109522</v>
      </c>
      <c r="I689" s="8">
        <v>529874655.39109522</v>
      </c>
      <c r="J689" s="8">
        <f t="shared" si="587"/>
        <v>0</v>
      </c>
      <c r="K689" s="8">
        <v>532264666.45493042</v>
      </c>
      <c r="L689" s="8">
        <v>532264666.45493042</v>
      </c>
      <c r="M689" s="8">
        <f t="shared" si="588"/>
        <v>0</v>
      </c>
      <c r="N689" s="8">
        <v>535079089.32788563</v>
      </c>
      <c r="O689" s="8">
        <v>535079089.32788563</v>
      </c>
      <c r="P689" s="8">
        <f t="shared" si="589"/>
        <v>0</v>
      </c>
      <c r="Q689" s="8">
        <v>538474921.93901694</v>
      </c>
      <c r="R689" s="8">
        <v>538474921.93901694</v>
      </c>
      <c r="S689" s="8">
        <f t="shared" si="590"/>
        <v>0</v>
      </c>
      <c r="T689" s="8">
        <v>562914063.6719135</v>
      </c>
      <c r="U689" s="8">
        <v>562914063.6719135</v>
      </c>
      <c r="V689" s="8">
        <f t="shared" si="591"/>
        <v>0</v>
      </c>
      <c r="W689" s="8">
        <v>586538922.81829822</v>
      </c>
      <c r="X689" s="8">
        <v>586538922.81829822</v>
      </c>
      <c r="Y689" s="8">
        <f t="shared" si="592"/>
        <v>0</v>
      </c>
      <c r="Z689" s="8">
        <v>604701089.56283617</v>
      </c>
      <c r="AA689" s="8">
        <v>604701089.56283617</v>
      </c>
      <c r="AB689" s="8">
        <f t="shared" si="593"/>
        <v>0</v>
      </c>
      <c r="AC689" s="8">
        <v>625170380.27175367</v>
      </c>
      <c r="AD689" s="8">
        <v>625170380.27175367</v>
      </c>
      <c r="AE689" s="8">
        <f t="shared" si="594"/>
        <v>0</v>
      </c>
      <c r="AF689" s="8">
        <v>625296256.36421001</v>
      </c>
      <c r="AG689" s="8">
        <v>625296256.36421001</v>
      </c>
      <c r="AH689" s="8">
        <f t="shared" si="595"/>
        <v>0</v>
      </c>
      <c r="AI689" s="8">
        <v>626749063.50205731</v>
      </c>
      <c r="AJ689" s="8">
        <v>626749063.50205731</v>
      </c>
      <c r="AK689" s="8">
        <f t="shared" si="596"/>
        <v>0</v>
      </c>
      <c r="AL689" s="8">
        <v>626749063.50205731</v>
      </c>
      <c r="AM689" s="8">
        <v>626749063.50205731</v>
      </c>
      <c r="AN689" s="8">
        <f t="shared" si="597"/>
        <v>0</v>
      </c>
    </row>
    <row r="690" spans="1:40" x14ac:dyDescent="0.3">
      <c r="A690" s="11" t="s">
        <v>52</v>
      </c>
      <c r="B690" s="8">
        <v>100483037.80344978</v>
      </c>
      <c r="C690" s="8">
        <v>100794435.46206284</v>
      </c>
      <c r="D690" s="8">
        <f t="shared" si="585"/>
        <v>-311397.65861305594</v>
      </c>
      <c r="E690" s="8">
        <v>102270968.74885516</v>
      </c>
      <c r="F690" s="8">
        <v>102893747.36596572</v>
      </c>
      <c r="G690" s="8">
        <f t="shared" si="586"/>
        <v>-622778.6171105653</v>
      </c>
      <c r="H690" s="8">
        <v>104051368.33077265</v>
      </c>
      <c r="I690" s="8">
        <v>104985874.07993212</v>
      </c>
      <c r="J690" s="8">
        <f t="shared" si="587"/>
        <v>-934505.7491594702</v>
      </c>
      <c r="K690" s="8">
        <v>105563523.49750653</v>
      </c>
      <c r="L690" s="8">
        <v>106811418.62700573</v>
      </c>
      <c r="M690" s="8">
        <f t="shared" si="588"/>
        <v>-1247895.129499197</v>
      </c>
      <c r="N690" s="8">
        <v>107362880.47319606</v>
      </c>
      <c r="O690" s="8">
        <v>108926990.93328559</v>
      </c>
      <c r="P690" s="8">
        <f t="shared" si="589"/>
        <v>-1564110.4600895345</v>
      </c>
      <c r="Q690" s="8">
        <v>108640220.91587743</v>
      </c>
      <c r="R690" s="8">
        <v>110523904.78753431</v>
      </c>
      <c r="S690" s="8">
        <f t="shared" si="590"/>
        <v>-1883683.8716568798</v>
      </c>
      <c r="T690" s="8">
        <v>110261801.40244633</v>
      </c>
      <c r="U690" s="8">
        <v>112479859.84704432</v>
      </c>
      <c r="V690" s="8">
        <f t="shared" si="591"/>
        <v>-2218058.4445979893</v>
      </c>
      <c r="W690" s="8">
        <v>111272279.15438242</v>
      </c>
      <c r="X690" s="8">
        <v>113850217.85983676</v>
      </c>
      <c r="Y690" s="8">
        <f t="shared" si="592"/>
        <v>-2577938.7054543346</v>
      </c>
      <c r="Z690" s="8">
        <v>109807819.88413045</v>
      </c>
      <c r="AA690" s="8">
        <v>112770160.45435016</v>
      </c>
      <c r="AB690" s="8">
        <f t="shared" si="593"/>
        <v>-2962340.5702197105</v>
      </c>
      <c r="AC690" s="8">
        <v>109984729.87492178</v>
      </c>
      <c r="AD690" s="8">
        <v>113353176.64703055</v>
      </c>
      <c r="AE690" s="8">
        <f t="shared" si="594"/>
        <v>-3368446.7721087635</v>
      </c>
      <c r="AF690" s="8">
        <v>110615159.17745586</v>
      </c>
      <c r="AG690" s="8">
        <v>114401857.80135258</v>
      </c>
      <c r="AH690" s="8">
        <f t="shared" si="595"/>
        <v>-3786698.623896718</v>
      </c>
      <c r="AI690" s="8">
        <v>112760036.70559476</v>
      </c>
      <c r="AJ690" s="8">
        <v>116965909.17928386</v>
      </c>
      <c r="AK690" s="8">
        <f t="shared" si="596"/>
        <v>-4205872.4736890942</v>
      </c>
      <c r="AL690" s="8">
        <v>112760036.70559476</v>
      </c>
      <c r="AM690" s="8">
        <v>116965909.17928386</v>
      </c>
      <c r="AN690" s="8">
        <f t="shared" si="597"/>
        <v>-4205872.4736890942</v>
      </c>
    </row>
    <row r="691" spans="1:40" x14ac:dyDescent="0.3">
      <c r="A691" s="11" t="s">
        <v>99</v>
      </c>
      <c r="B691" s="8">
        <v>0</v>
      </c>
      <c r="C691" s="8">
        <v>0</v>
      </c>
      <c r="D691" s="8">
        <f t="shared" si="585"/>
        <v>0</v>
      </c>
      <c r="E691" s="8">
        <v>0</v>
      </c>
      <c r="F691" s="8">
        <v>0</v>
      </c>
      <c r="G691" s="8">
        <f t="shared" si="586"/>
        <v>0</v>
      </c>
      <c r="H691" s="8">
        <v>-14044.580784081718</v>
      </c>
      <c r="I691" s="8">
        <v>-14044.580784081718</v>
      </c>
      <c r="J691" s="8">
        <f t="shared" si="587"/>
        <v>0</v>
      </c>
      <c r="K691" s="8">
        <v>-14044.580784081718</v>
      </c>
      <c r="L691" s="8">
        <v>-14044.580784081718</v>
      </c>
      <c r="M691" s="8">
        <f t="shared" si="588"/>
        <v>0</v>
      </c>
      <c r="N691" s="8">
        <v>0</v>
      </c>
      <c r="O691" s="8">
        <v>0</v>
      </c>
      <c r="P691" s="8">
        <f t="shared" si="589"/>
        <v>0</v>
      </c>
      <c r="Q691" s="8">
        <v>0</v>
      </c>
      <c r="R691" s="8">
        <v>0</v>
      </c>
      <c r="S691" s="8">
        <f t="shared" si="590"/>
        <v>0</v>
      </c>
      <c r="T691" s="8">
        <v>0</v>
      </c>
      <c r="U691" s="8">
        <v>0</v>
      </c>
      <c r="V691" s="8">
        <f t="shared" si="591"/>
        <v>0</v>
      </c>
      <c r="W691" s="8">
        <v>0</v>
      </c>
      <c r="X691" s="8">
        <v>0</v>
      </c>
      <c r="Y691" s="8">
        <f t="shared" si="592"/>
        <v>0</v>
      </c>
      <c r="Z691" s="8">
        <v>-4968723.1574461907</v>
      </c>
      <c r="AA691" s="8">
        <v>-4968723.1574461907</v>
      </c>
      <c r="AB691" s="8">
        <f t="shared" si="593"/>
        <v>0</v>
      </c>
      <c r="AC691" s="8">
        <v>-2468775.7175020152</v>
      </c>
      <c r="AD691" s="8">
        <v>-2468775.7175020152</v>
      </c>
      <c r="AE691" s="8">
        <f t="shared" si="594"/>
        <v>0</v>
      </c>
      <c r="AF691" s="8">
        <v>-2463580.4304283215</v>
      </c>
      <c r="AG691" s="8">
        <v>-2463580.4304283215</v>
      </c>
      <c r="AH691" s="8">
        <f t="shared" si="595"/>
        <v>0</v>
      </c>
      <c r="AI691" s="8">
        <v>0</v>
      </c>
      <c r="AJ691" s="8">
        <v>0</v>
      </c>
      <c r="AK691" s="8">
        <f t="shared" si="596"/>
        <v>0</v>
      </c>
      <c r="AL691" s="8">
        <v>-9929168.4669446945</v>
      </c>
      <c r="AM691" s="8">
        <v>-9929168.4669446945</v>
      </c>
      <c r="AN691" s="8">
        <f t="shared" si="597"/>
        <v>0</v>
      </c>
    </row>
    <row r="692" spans="1:40" x14ac:dyDescent="0.3">
      <c r="A692" s="11" t="s">
        <v>61</v>
      </c>
      <c r="B692" s="8">
        <v>-136316.1</v>
      </c>
      <c r="C692" s="8">
        <v>-136316.1</v>
      </c>
      <c r="D692" s="8">
        <f t="shared" si="585"/>
        <v>0</v>
      </c>
      <c r="E692" s="8">
        <v>-136316.1</v>
      </c>
      <c r="F692" s="8">
        <v>-136316.1</v>
      </c>
      <c r="G692" s="8">
        <f t="shared" si="586"/>
        <v>0</v>
      </c>
      <c r="H692" s="8">
        <v>-136316.1</v>
      </c>
      <c r="I692" s="8">
        <v>-136316.1</v>
      </c>
      <c r="J692" s="8">
        <f t="shared" si="587"/>
        <v>0</v>
      </c>
      <c r="K692" s="8">
        <v>-136316.1</v>
      </c>
      <c r="L692" s="8">
        <v>-136316.1</v>
      </c>
      <c r="M692" s="8">
        <f t="shared" si="588"/>
        <v>0</v>
      </c>
      <c r="N692" s="8">
        <v>-136316.1</v>
      </c>
      <c r="O692" s="8">
        <v>-136316.1</v>
      </c>
      <c r="P692" s="8">
        <f t="shared" si="589"/>
        <v>0</v>
      </c>
      <c r="Q692" s="8">
        <v>-136316.1</v>
      </c>
      <c r="R692" s="8">
        <v>-136316.1</v>
      </c>
      <c r="S692" s="8">
        <f t="shared" si="590"/>
        <v>0</v>
      </c>
      <c r="T692" s="8">
        <v>-136316.1</v>
      </c>
      <c r="U692" s="8">
        <v>-136316.1</v>
      </c>
      <c r="V692" s="8">
        <f t="shared" si="591"/>
        <v>0</v>
      </c>
      <c r="W692" s="8">
        <v>-136316.1</v>
      </c>
      <c r="X692" s="8">
        <v>-136316.1</v>
      </c>
      <c r="Y692" s="8">
        <f t="shared" si="592"/>
        <v>0</v>
      </c>
      <c r="Z692" s="8">
        <v>-136316.10000000009</v>
      </c>
      <c r="AA692" s="8">
        <v>-136316.10000000009</v>
      </c>
      <c r="AB692" s="8">
        <f t="shared" si="593"/>
        <v>0</v>
      </c>
      <c r="AC692" s="8">
        <v>-136316.09999999989</v>
      </c>
      <c r="AD692" s="8">
        <v>-136316.09999999989</v>
      </c>
      <c r="AE692" s="8">
        <f t="shared" si="594"/>
        <v>0</v>
      </c>
      <c r="AF692" s="8">
        <v>-136316.09999999989</v>
      </c>
      <c r="AG692" s="8">
        <v>-136316.09999999989</v>
      </c>
      <c r="AH692" s="8">
        <f t="shared" si="595"/>
        <v>0</v>
      </c>
      <c r="AI692" s="8">
        <v>-136316.1</v>
      </c>
      <c r="AJ692" s="8">
        <v>-136316.1</v>
      </c>
      <c r="AK692" s="8">
        <f t="shared" si="596"/>
        <v>0</v>
      </c>
      <c r="AL692" s="8">
        <v>-1635793.1999999997</v>
      </c>
      <c r="AM692" s="8">
        <v>-1635793.1999999997</v>
      </c>
      <c r="AN692" s="8">
        <f t="shared" si="597"/>
        <v>0</v>
      </c>
    </row>
    <row r="694" spans="1:40" x14ac:dyDescent="0.3">
      <c r="A694" s="10" t="s">
        <v>84</v>
      </c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</row>
    <row r="695" spans="1:40" x14ac:dyDescent="0.3">
      <c r="A695" s="11" t="s">
        <v>54</v>
      </c>
      <c r="B695" s="8">
        <v>3.875E-3</v>
      </c>
      <c r="C695" s="8">
        <v>3.4166666666666668E-3</v>
      </c>
      <c r="D695" s="8">
        <f>B695 - C695</f>
        <v>4.5833333333333316E-4</v>
      </c>
      <c r="E695" s="8">
        <v>3.875E-3</v>
      </c>
      <c r="F695" s="8">
        <v>3.4166666666666668E-3</v>
      </c>
      <c r="G695" s="8">
        <f>E695 - F695</f>
        <v>4.5833333333333316E-4</v>
      </c>
      <c r="H695" s="8">
        <v>3.875E-3</v>
      </c>
      <c r="I695" s="8">
        <v>3.4166666666666668E-3</v>
      </c>
      <c r="J695" s="8">
        <f>H695 - I695</f>
        <v>4.5833333333333316E-4</v>
      </c>
      <c r="K695" s="8">
        <v>3.875E-3</v>
      </c>
      <c r="L695" s="8">
        <v>3.4166666666666668E-3</v>
      </c>
      <c r="M695" s="8">
        <f>K695 - L695</f>
        <v>4.5833333333333316E-4</v>
      </c>
      <c r="N695" s="8">
        <v>3.875E-3</v>
      </c>
      <c r="O695" s="8">
        <v>3.4166666666666668E-3</v>
      </c>
      <c r="P695" s="8">
        <f>N695 - O695</f>
        <v>4.5833333333333316E-4</v>
      </c>
      <c r="Q695" s="8">
        <v>3.875E-3</v>
      </c>
      <c r="R695" s="8">
        <v>3.4166666666666668E-3</v>
      </c>
      <c r="S695" s="8">
        <f>Q695 - R695</f>
        <v>4.5833333333333316E-4</v>
      </c>
      <c r="T695" s="8">
        <v>3.875E-3</v>
      </c>
      <c r="U695" s="8">
        <v>3.4166666666666668E-3</v>
      </c>
      <c r="V695" s="8">
        <f>T695 - U695</f>
        <v>4.5833333333333316E-4</v>
      </c>
      <c r="W695" s="8">
        <v>3.875E-3</v>
      </c>
      <c r="X695" s="8">
        <v>3.4166666666666668E-3</v>
      </c>
      <c r="Y695" s="8">
        <f>W695 - X695</f>
        <v>4.5833333333333316E-4</v>
      </c>
      <c r="Z695" s="8">
        <v>3.875E-3</v>
      </c>
      <c r="AA695" s="8">
        <v>3.4166666666666668E-3</v>
      </c>
      <c r="AB695" s="8">
        <f>Z695 - AA695</f>
        <v>4.5833333333333316E-4</v>
      </c>
      <c r="AC695" s="8">
        <v>3.875E-3</v>
      </c>
      <c r="AD695" s="8">
        <v>3.4166666666666668E-3</v>
      </c>
      <c r="AE695" s="8">
        <f>AC695 - AD695</f>
        <v>4.5833333333333316E-4</v>
      </c>
      <c r="AF695" s="8">
        <v>3.875E-3</v>
      </c>
      <c r="AG695" s="8">
        <v>3.4166666666666668E-3</v>
      </c>
      <c r="AH695" s="8">
        <f>AF695 - AG695</f>
        <v>4.5833333333333316E-4</v>
      </c>
      <c r="AI695" s="8">
        <v>3.875E-3</v>
      </c>
      <c r="AJ695" s="8">
        <v>3.4166666666666668E-3</v>
      </c>
      <c r="AK695" s="8">
        <f>AI695 - AJ695</f>
        <v>4.5833333333333316E-4</v>
      </c>
      <c r="AL695" s="8">
        <v>3.875E-3</v>
      </c>
      <c r="AM695" s="8">
        <v>3.4166666666666668E-3</v>
      </c>
      <c r="AN695" s="8">
        <f>AL695 - AM695</f>
        <v>4.5833333333333316E-4</v>
      </c>
    </row>
    <row r="697" spans="1:40" x14ac:dyDescent="0.3">
      <c r="A697" s="10" t="s">
        <v>83</v>
      </c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</row>
    <row r="698" spans="1:40" x14ac:dyDescent="0.3">
      <c r="A698" s="11" t="s">
        <v>54</v>
      </c>
      <c r="B698" s="8">
        <v>3.0091666666666666E-2</v>
      </c>
      <c r="C698" s="8">
        <v>2.8802500000000002E-2</v>
      </c>
      <c r="D698" s="8">
        <f t="shared" ref="D698:D706" si="598">B698 - C698</f>
        <v>1.2891666666666642E-3</v>
      </c>
      <c r="E698" s="8">
        <v>3.0091666666666666E-2</v>
      </c>
      <c r="F698" s="8">
        <v>2.8802500000000002E-2</v>
      </c>
      <c r="G698" s="8">
        <f t="shared" ref="G698:G706" si="599">E698 - F698</f>
        <v>1.2891666666666642E-3</v>
      </c>
      <c r="H698" s="8">
        <v>3.0091666666666666E-2</v>
      </c>
      <c r="I698" s="8">
        <v>2.8802500000000002E-2</v>
      </c>
      <c r="J698" s="8">
        <f t="shared" ref="J698:J706" si="600">H698 - I698</f>
        <v>1.2891666666666642E-3</v>
      </c>
      <c r="K698" s="8">
        <v>3.0091666666666666E-2</v>
      </c>
      <c r="L698" s="8">
        <v>2.8802500000000002E-2</v>
      </c>
      <c r="M698" s="8">
        <f t="shared" ref="M698:M706" si="601">K698 - L698</f>
        <v>1.2891666666666642E-3</v>
      </c>
      <c r="N698" s="8">
        <v>3.0091666666666666E-2</v>
      </c>
      <c r="O698" s="8">
        <v>2.8802500000000002E-2</v>
      </c>
      <c r="P698" s="8">
        <f t="shared" ref="P698:P706" si="602">N698 - O698</f>
        <v>1.2891666666666642E-3</v>
      </c>
      <c r="Q698" s="8">
        <v>3.0091666666666666E-2</v>
      </c>
      <c r="R698" s="8">
        <v>2.8802500000000002E-2</v>
      </c>
      <c r="S698" s="8">
        <f t="shared" ref="S698:S706" si="603">Q698 - R698</f>
        <v>1.2891666666666642E-3</v>
      </c>
      <c r="T698" s="8">
        <v>3.0091666666666666E-2</v>
      </c>
      <c r="U698" s="8">
        <v>2.8802500000000002E-2</v>
      </c>
      <c r="V698" s="8">
        <f t="shared" ref="V698:V706" si="604">T698 - U698</f>
        <v>1.2891666666666642E-3</v>
      </c>
      <c r="W698" s="8">
        <v>3.0091666666666666E-2</v>
      </c>
      <c r="X698" s="8">
        <v>2.8802500000000002E-2</v>
      </c>
      <c r="Y698" s="8">
        <f t="shared" ref="Y698:Y706" si="605">W698 - X698</f>
        <v>1.2891666666666642E-3</v>
      </c>
      <c r="Z698" s="8">
        <v>3.0091666666666666E-2</v>
      </c>
      <c r="AA698" s="8">
        <v>2.8802500000000002E-2</v>
      </c>
      <c r="AB698" s="8">
        <f t="shared" ref="AB698:AB706" si="606">Z698 - AA698</f>
        <v>1.2891666666666642E-3</v>
      </c>
      <c r="AC698" s="8">
        <v>3.0091666666666666E-2</v>
      </c>
      <c r="AD698" s="8">
        <v>2.8802500000000002E-2</v>
      </c>
      <c r="AE698" s="8">
        <f t="shared" ref="AE698:AE706" si="607">AC698 - AD698</f>
        <v>1.2891666666666642E-3</v>
      </c>
      <c r="AF698" s="8">
        <v>3.0091666666666666E-2</v>
      </c>
      <c r="AG698" s="8">
        <v>2.8802500000000002E-2</v>
      </c>
      <c r="AH698" s="8">
        <f t="shared" ref="AH698:AH706" si="608">AF698 - AG698</f>
        <v>1.2891666666666642E-3</v>
      </c>
      <c r="AI698" s="8">
        <v>3.0091666666666666E-2</v>
      </c>
      <c r="AJ698" s="8">
        <v>2.8802500000000002E-2</v>
      </c>
      <c r="AK698" s="8">
        <f t="shared" ref="AK698:AK706" si="609">AI698 - AJ698</f>
        <v>1.2891666666666642E-3</v>
      </c>
      <c r="AL698" s="8">
        <v>3.0091666666666666E-2</v>
      </c>
      <c r="AM698" s="8">
        <v>2.8802500000000002E-2</v>
      </c>
      <c r="AN698" s="8">
        <f t="shared" ref="AN698:AN706" si="610">AL698 - AM698</f>
        <v>1.2891666666666642E-3</v>
      </c>
    </row>
    <row r="699" spans="1:40" ht="15" x14ac:dyDescent="0.25">
      <c r="A699" s="11" t="s">
        <v>16</v>
      </c>
      <c r="B699" s="8">
        <v>1979924.9213472835</v>
      </c>
      <c r="C699" s="8">
        <v>1756565.2368439676</v>
      </c>
      <c r="D699" s="8">
        <f t="shared" si="598"/>
        <v>223359.68450331595</v>
      </c>
      <c r="E699" s="8">
        <v>2011361.4990774887</v>
      </c>
      <c r="F699" s="8">
        <v>1785659.132140436</v>
      </c>
      <c r="G699" s="8">
        <f t="shared" si="599"/>
        <v>225702.36693705269</v>
      </c>
      <c r="H699" s="8">
        <v>2145945.2233935529</v>
      </c>
      <c r="I699" s="8">
        <v>1910165.3671297105</v>
      </c>
      <c r="J699" s="8">
        <f t="shared" si="600"/>
        <v>235779.85626384243</v>
      </c>
      <c r="K699" s="8">
        <v>2226448.8117374433</v>
      </c>
      <c r="L699" s="8">
        <v>1986640.2927650996</v>
      </c>
      <c r="M699" s="8">
        <f t="shared" si="601"/>
        <v>239808.51897234377</v>
      </c>
      <c r="N699" s="8">
        <v>2286088.5303468467</v>
      </c>
      <c r="O699" s="8">
        <v>2041802.9914913701</v>
      </c>
      <c r="P699" s="8">
        <f t="shared" si="602"/>
        <v>244285.53885547654</v>
      </c>
      <c r="Q699" s="8">
        <v>2327534.6899050232</v>
      </c>
      <c r="R699" s="8">
        <v>2080385.4301417477</v>
      </c>
      <c r="S699" s="8">
        <f t="shared" si="603"/>
        <v>247149.25976327551</v>
      </c>
      <c r="T699" s="8">
        <v>2335221.1149582183</v>
      </c>
      <c r="U699" s="8">
        <v>2087563.9485044933</v>
      </c>
      <c r="V699" s="8">
        <f t="shared" si="604"/>
        <v>247657.16645372496</v>
      </c>
      <c r="W699" s="8">
        <v>2339315.5158011359</v>
      </c>
      <c r="X699" s="8">
        <v>2091427.938089516</v>
      </c>
      <c r="Y699" s="8">
        <f t="shared" si="605"/>
        <v>247887.5777116199</v>
      </c>
      <c r="Z699" s="8">
        <v>2341520.9147776403</v>
      </c>
      <c r="AA699" s="8">
        <v>2093548.8572827836</v>
      </c>
      <c r="AB699" s="8">
        <f t="shared" si="606"/>
        <v>247972.05749485665</v>
      </c>
      <c r="AC699" s="8">
        <v>2368342.8065816215</v>
      </c>
      <c r="AD699" s="8">
        <v>2117449.9971972965</v>
      </c>
      <c r="AE699" s="8">
        <f t="shared" si="607"/>
        <v>250892.80938432505</v>
      </c>
      <c r="AF699" s="8">
        <v>2368760.295355469</v>
      </c>
      <c r="AG699" s="8">
        <v>2117913.8302405253</v>
      </c>
      <c r="AH699" s="8">
        <f t="shared" si="608"/>
        <v>250846.46511494368</v>
      </c>
      <c r="AI699" s="8">
        <v>2371544.4964148845</v>
      </c>
      <c r="AJ699" s="8">
        <v>2120456.7332185539</v>
      </c>
      <c r="AK699" s="8">
        <f t="shared" si="609"/>
        <v>251087.76319633052</v>
      </c>
      <c r="AL699" s="8">
        <v>27102008.819696613</v>
      </c>
      <c r="AM699" s="8">
        <v>24189579.755045503</v>
      </c>
      <c r="AN699" s="8">
        <f t="shared" si="610"/>
        <v>2912429.0646511093</v>
      </c>
    </row>
    <row r="700" spans="1:40" x14ac:dyDescent="0.3">
      <c r="A700" s="11" t="s">
        <v>93</v>
      </c>
      <c r="B700" s="8">
        <v>77652</v>
      </c>
      <c r="C700" s="8">
        <v>77652</v>
      </c>
      <c r="D700" s="8">
        <f t="shared" si="598"/>
        <v>0</v>
      </c>
      <c r="E700" s="8">
        <v>77652</v>
      </c>
      <c r="F700" s="8">
        <v>77652</v>
      </c>
      <c r="G700" s="8">
        <f t="shared" si="599"/>
        <v>0</v>
      </c>
      <c r="H700" s="8">
        <v>77652</v>
      </c>
      <c r="I700" s="8">
        <v>77652</v>
      </c>
      <c r="J700" s="8">
        <f t="shared" si="600"/>
        <v>0</v>
      </c>
      <c r="K700" s="8">
        <v>77652</v>
      </c>
      <c r="L700" s="8">
        <v>77652</v>
      </c>
      <c r="M700" s="8">
        <f t="shared" si="601"/>
        <v>0</v>
      </c>
      <c r="N700" s="8">
        <v>77652</v>
      </c>
      <c r="O700" s="8">
        <v>77652</v>
      </c>
      <c r="P700" s="8">
        <f t="shared" si="602"/>
        <v>0</v>
      </c>
      <c r="Q700" s="8">
        <v>77652</v>
      </c>
      <c r="R700" s="8">
        <v>77652</v>
      </c>
      <c r="S700" s="8">
        <f t="shared" si="603"/>
        <v>0</v>
      </c>
      <c r="T700" s="8">
        <v>77652</v>
      </c>
      <c r="U700" s="8">
        <v>77652</v>
      </c>
      <c r="V700" s="8">
        <f t="shared" si="604"/>
        <v>0</v>
      </c>
      <c r="W700" s="8">
        <v>77652</v>
      </c>
      <c r="X700" s="8">
        <v>77652</v>
      </c>
      <c r="Y700" s="8">
        <f t="shared" si="605"/>
        <v>0</v>
      </c>
      <c r="Z700" s="8">
        <v>77652</v>
      </c>
      <c r="AA700" s="8">
        <v>77652</v>
      </c>
      <c r="AB700" s="8">
        <f t="shared" si="606"/>
        <v>0</v>
      </c>
      <c r="AC700" s="8">
        <v>77652</v>
      </c>
      <c r="AD700" s="8">
        <v>77652</v>
      </c>
      <c r="AE700" s="8">
        <f t="shared" si="607"/>
        <v>0</v>
      </c>
      <c r="AF700" s="8">
        <v>77652</v>
      </c>
      <c r="AG700" s="8">
        <v>77652</v>
      </c>
      <c r="AH700" s="8">
        <f t="shared" si="608"/>
        <v>0</v>
      </c>
      <c r="AI700" s="8">
        <v>77652</v>
      </c>
      <c r="AJ700" s="8">
        <v>77652</v>
      </c>
      <c r="AK700" s="8">
        <f t="shared" si="609"/>
        <v>0</v>
      </c>
      <c r="AL700" s="8">
        <v>931824</v>
      </c>
      <c r="AM700" s="8">
        <v>931824</v>
      </c>
      <c r="AN700" s="8">
        <f t="shared" si="610"/>
        <v>0</v>
      </c>
    </row>
    <row r="701" spans="1:40" x14ac:dyDescent="0.3">
      <c r="A701" s="11" t="s">
        <v>92</v>
      </c>
      <c r="B701" s="8">
        <v>0</v>
      </c>
      <c r="C701" s="8">
        <v>0</v>
      </c>
      <c r="D701" s="8">
        <f t="shared" si="598"/>
        <v>0</v>
      </c>
      <c r="E701" s="8">
        <v>0</v>
      </c>
      <c r="F701" s="8">
        <v>0</v>
      </c>
      <c r="G701" s="8">
        <f t="shared" si="599"/>
        <v>0</v>
      </c>
      <c r="H701" s="8">
        <v>0</v>
      </c>
      <c r="I701" s="8">
        <v>0</v>
      </c>
      <c r="J701" s="8">
        <f t="shared" si="600"/>
        <v>0</v>
      </c>
      <c r="K701" s="8">
        <v>0</v>
      </c>
      <c r="L701" s="8">
        <v>0</v>
      </c>
      <c r="M701" s="8">
        <f t="shared" si="601"/>
        <v>0</v>
      </c>
      <c r="N701" s="8">
        <v>0</v>
      </c>
      <c r="O701" s="8">
        <v>0</v>
      </c>
      <c r="P701" s="8">
        <f t="shared" si="602"/>
        <v>0</v>
      </c>
      <c r="Q701" s="8">
        <v>0</v>
      </c>
      <c r="R701" s="8">
        <v>0</v>
      </c>
      <c r="S701" s="8">
        <f t="shared" si="603"/>
        <v>0</v>
      </c>
      <c r="T701" s="8">
        <v>0</v>
      </c>
      <c r="U701" s="8">
        <v>0</v>
      </c>
      <c r="V701" s="8">
        <f t="shared" si="604"/>
        <v>0</v>
      </c>
      <c r="W701" s="8">
        <v>0</v>
      </c>
      <c r="X701" s="8">
        <v>0</v>
      </c>
      <c r="Y701" s="8">
        <f t="shared" si="605"/>
        <v>0</v>
      </c>
      <c r="Z701" s="8">
        <v>0</v>
      </c>
      <c r="AA701" s="8">
        <v>0</v>
      </c>
      <c r="AB701" s="8">
        <f t="shared" si="606"/>
        <v>0</v>
      </c>
      <c r="AC701" s="8">
        <v>0</v>
      </c>
      <c r="AD701" s="8">
        <v>0</v>
      </c>
      <c r="AE701" s="8">
        <f t="shared" si="607"/>
        <v>0</v>
      </c>
      <c r="AF701" s="8">
        <v>0</v>
      </c>
      <c r="AG701" s="8">
        <v>0</v>
      </c>
      <c r="AH701" s="8">
        <f t="shared" si="608"/>
        <v>0</v>
      </c>
      <c r="AI701" s="8">
        <v>0</v>
      </c>
      <c r="AJ701" s="8">
        <v>0</v>
      </c>
      <c r="AK701" s="8">
        <f t="shared" si="609"/>
        <v>0</v>
      </c>
      <c r="AL701" s="8">
        <v>0</v>
      </c>
      <c r="AM701" s="8">
        <v>0</v>
      </c>
      <c r="AN701" s="8">
        <f t="shared" si="610"/>
        <v>0</v>
      </c>
    </row>
    <row r="702" spans="1:40" x14ac:dyDescent="0.3">
      <c r="A702" s="11" t="s">
        <v>63</v>
      </c>
      <c r="B702" s="8">
        <v>6135754.8400565609</v>
      </c>
      <c r="C702" s="8">
        <v>6135754.8400565609</v>
      </c>
      <c r="D702" s="8">
        <f t="shared" si="598"/>
        <v>0</v>
      </c>
      <c r="E702" s="8">
        <v>10582165.725414133</v>
      </c>
      <c r="F702" s="8">
        <v>10582165.725414133</v>
      </c>
      <c r="G702" s="8">
        <f t="shared" si="599"/>
        <v>0</v>
      </c>
      <c r="H702" s="8">
        <v>62570050.85724552</v>
      </c>
      <c r="I702" s="8">
        <v>62570050.85724552</v>
      </c>
      <c r="J702" s="8">
        <f t="shared" si="600"/>
        <v>0</v>
      </c>
      <c r="K702" s="8">
        <v>9246008.679156214</v>
      </c>
      <c r="L702" s="8">
        <v>9246008.679156214</v>
      </c>
      <c r="M702" s="8">
        <f t="shared" si="601"/>
        <v>0</v>
      </c>
      <c r="N702" s="8">
        <v>22627046.633317031</v>
      </c>
      <c r="O702" s="8">
        <v>22627046.633317031</v>
      </c>
      <c r="P702" s="8">
        <f t="shared" si="602"/>
        <v>0</v>
      </c>
      <c r="Q702" s="8">
        <v>2820817.5444947528</v>
      </c>
      <c r="R702" s="8">
        <v>2820817.5444947528</v>
      </c>
      <c r="S702" s="8">
        <f t="shared" si="603"/>
        <v>0</v>
      </c>
      <c r="T702" s="8">
        <v>1665264.7323866133</v>
      </c>
      <c r="U702" s="8">
        <v>1665264.7323866133</v>
      </c>
      <c r="V702" s="8">
        <f t="shared" si="604"/>
        <v>0</v>
      </c>
      <c r="W702" s="8">
        <v>970847.99413773301</v>
      </c>
      <c r="X702" s="8">
        <v>970847.99413773301</v>
      </c>
      <c r="Y702" s="8">
        <f t="shared" si="605"/>
        <v>0</v>
      </c>
      <c r="Z702" s="8">
        <v>692388.23466260929</v>
      </c>
      <c r="AA702" s="8">
        <v>692388.23466260929</v>
      </c>
      <c r="AB702" s="8">
        <f t="shared" si="606"/>
        <v>0</v>
      </c>
      <c r="AC702" s="8">
        <v>403661.78164559801</v>
      </c>
      <c r="AD702" s="8">
        <v>403661.78164559801</v>
      </c>
      <c r="AE702" s="8">
        <f t="shared" si="607"/>
        <v>0</v>
      </c>
      <c r="AF702" s="8">
        <v>235334.49270797917</v>
      </c>
      <c r="AG702" s="8">
        <v>235334.49270797917</v>
      </c>
      <c r="AH702" s="8">
        <f t="shared" si="608"/>
        <v>0</v>
      </c>
      <c r="AI702" s="8">
        <v>137199.81919602636</v>
      </c>
      <c r="AJ702" s="8">
        <v>137199.81919602636</v>
      </c>
      <c r="AK702" s="8">
        <f t="shared" si="609"/>
        <v>0</v>
      </c>
      <c r="AL702" s="8">
        <v>118086541.33442079</v>
      </c>
      <c r="AM702" s="8">
        <v>118086541.33442079</v>
      </c>
      <c r="AN702" s="8">
        <f t="shared" si="610"/>
        <v>0</v>
      </c>
    </row>
    <row r="703" spans="1:40" x14ac:dyDescent="0.3">
      <c r="A703" s="11" t="s">
        <v>53</v>
      </c>
      <c r="B703" s="8">
        <v>519382619.09136349</v>
      </c>
      <c r="C703" s="8">
        <v>519382619.09136349</v>
      </c>
      <c r="D703" s="8">
        <f t="shared" si="598"/>
        <v>0</v>
      </c>
      <c r="E703" s="8">
        <v>529719622.53677762</v>
      </c>
      <c r="F703" s="8">
        <v>529719622.53677762</v>
      </c>
      <c r="G703" s="8">
        <f t="shared" si="599"/>
        <v>0</v>
      </c>
      <c r="H703" s="8">
        <v>575282926.4417187</v>
      </c>
      <c r="I703" s="8">
        <v>575282926.4417187</v>
      </c>
      <c r="J703" s="8">
        <f t="shared" si="600"/>
        <v>0</v>
      </c>
      <c r="K703" s="8">
        <v>584152886.6861645</v>
      </c>
      <c r="L703" s="8">
        <v>584152886.6861645</v>
      </c>
      <c r="M703" s="8">
        <f t="shared" si="601"/>
        <v>0</v>
      </c>
      <c r="N703" s="8">
        <v>604524175.07323349</v>
      </c>
      <c r="O703" s="8">
        <v>604524175.07323349</v>
      </c>
      <c r="P703" s="8">
        <f t="shared" si="602"/>
        <v>0</v>
      </c>
      <c r="Q703" s="8">
        <v>607099830.33772814</v>
      </c>
      <c r="R703" s="8">
        <v>607099830.33772814</v>
      </c>
      <c r="S703" s="8">
        <f t="shared" si="603"/>
        <v>0</v>
      </c>
      <c r="T703" s="8">
        <v>608519932.79011488</v>
      </c>
      <c r="U703" s="8">
        <v>608519932.79011488</v>
      </c>
      <c r="V703" s="8">
        <f t="shared" si="604"/>
        <v>0</v>
      </c>
      <c r="W703" s="8">
        <v>609245618.50425255</v>
      </c>
      <c r="X703" s="8">
        <v>609245618.50425255</v>
      </c>
      <c r="Y703" s="8">
        <f t="shared" si="605"/>
        <v>0</v>
      </c>
      <c r="Z703" s="8">
        <v>616397478.32783711</v>
      </c>
      <c r="AA703" s="8">
        <v>616397478.32783711</v>
      </c>
      <c r="AB703" s="8">
        <f t="shared" si="606"/>
        <v>0</v>
      </c>
      <c r="AC703" s="8">
        <v>616608332.2913667</v>
      </c>
      <c r="AD703" s="8">
        <v>616608332.2913667</v>
      </c>
      <c r="AE703" s="8">
        <f t="shared" si="607"/>
        <v>0</v>
      </c>
      <c r="AF703" s="8">
        <v>617402742.89057398</v>
      </c>
      <c r="AG703" s="8">
        <v>617402742.89057398</v>
      </c>
      <c r="AH703" s="8">
        <f t="shared" si="608"/>
        <v>0</v>
      </c>
      <c r="AI703" s="8">
        <v>617294780.42976999</v>
      </c>
      <c r="AJ703" s="8">
        <v>617294780.42976999</v>
      </c>
      <c r="AK703" s="8">
        <f t="shared" si="609"/>
        <v>0</v>
      </c>
      <c r="AL703" s="8">
        <v>617294780.42976999</v>
      </c>
      <c r="AM703" s="8">
        <v>617294780.42976999</v>
      </c>
      <c r="AN703" s="8">
        <f t="shared" si="610"/>
        <v>0</v>
      </c>
    </row>
    <row r="704" spans="1:40" x14ac:dyDescent="0.3">
      <c r="A704" s="11" t="s">
        <v>52</v>
      </c>
      <c r="B704" s="8">
        <v>115332497.22227849</v>
      </c>
      <c r="C704" s="8">
        <v>115109137.53777514</v>
      </c>
      <c r="D704" s="8">
        <f t="shared" si="598"/>
        <v>223359.68450334668</v>
      </c>
      <c r="E704" s="8">
        <v>115777341.25135596</v>
      </c>
      <c r="F704" s="8">
        <v>115328279.19991557</v>
      </c>
      <c r="G704" s="8">
        <f t="shared" si="599"/>
        <v>449062.05144038796</v>
      </c>
      <c r="H704" s="8">
        <v>116858514.61136676</v>
      </c>
      <c r="I704" s="8">
        <v>116173672.70366256</v>
      </c>
      <c r="J704" s="8">
        <f t="shared" si="600"/>
        <v>684841.90770420432</v>
      </c>
      <c r="K704" s="8">
        <v>118221431.46027793</v>
      </c>
      <c r="L704" s="8">
        <v>117296781.03360136</v>
      </c>
      <c r="M704" s="8">
        <f t="shared" si="601"/>
        <v>924650.42667657137</v>
      </c>
      <c r="N704" s="8">
        <v>118969466.91087608</v>
      </c>
      <c r="O704" s="8">
        <v>117800530.945344</v>
      </c>
      <c r="P704" s="8">
        <f t="shared" si="602"/>
        <v>1168935.9655320793</v>
      </c>
      <c r="Q704" s="8">
        <v>120994313.17078108</v>
      </c>
      <c r="R704" s="8">
        <v>119578227.94548574</v>
      </c>
      <c r="S704" s="8">
        <f t="shared" si="603"/>
        <v>1416085.2252953351</v>
      </c>
      <c r="T704" s="8">
        <v>123079455.32573926</v>
      </c>
      <c r="U704" s="8">
        <v>121415712.93399023</v>
      </c>
      <c r="V704" s="8">
        <f t="shared" si="604"/>
        <v>1663742.3917490393</v>
      </c>
      <c r="W704" s="8">
        <v>125173608.56154044</v>
      </c>
      <c r="X704" s="8">
        <v>123261978.59207973</v>
      </c>
      <c r="Y704" s="8">
        <f t="shared" si="605"/>
        <v>1911629.9694607109</v>
      </c>
      <c r="Z704" s="8">
        <v>127239992.24631806</v>
      </c>
      <c r="AA704" s="8">
        <v>125080390.21936253</v>
      </c>
      <c r="AB704" s="8">
        <f t="shared" si="606"/>
        <v>2159602.02695553</v>
      </c>
      <c r="AC704" s="8">
        <v>129363172.77289966</v>
      </c>
      <c r="AD704" s="8">
        <v>126952677.93655984</v>
      </c>
      <c r="AE704" s="8">
        <f t="shared" si="607"/>
        <v>2410494.8363398165</v>
      </c>
      <c r="AF704" s="8">
        <v>131486770.78825514</v>
      </c>
      <c r="AG704" s="8">
        <v>128825429.48680033</v>
      </c>
      <c r="AH704" s="8">
        <f t="shared" si="608"/>
        <v>2661341.3014548123</v>
      </c>
      <c r="AI704" s="8">
        <v>133613153.00466999</v>
      </c>
      <c r="AJ704" s="8">
        <v>130700723.94001886</v>
      </c>
      <c r="AK704" s="8">
        <f t="shared" si="609"/>
        <v>2912429.0646511316</v>
      </c>
      <c r="AL704" s="8">
        <v>133613153.00466999</v>
      </c>
      <c r="AM704" s="8">
        <v>130700723.94001886</v>
      </c>
      <c r="AN704" s="8">
        <f t="shared" si="610"/>
        <v>2912429.0646511316</v>
      </c>
    </row>
    <row r="705" spans="1:40" x14ac:dyDescent="0.3">
      <c r="A705" s="11" t="s">
        <v>99</v>
      </c>
      <c r="B705" s="8">
        <v>0</v>
      </c>
      <c r="C705" s="8">
        <v>0</v>
      </c>
      <c r="D705" s="8">
        <f t="shared" si="598"/>
        <v>0</v>
      </c>
      <c r="E705" s="8">
        <v>0</v>
      </c>
      <c r="F705" s="8">
        <v>0</v>
      </c>
      <c r="G705" s="8">
        <f t="shared" si="599"/>
        <v>0</v>
      </c>
      <c r="H705" s="8">
        <v>-16761584.672304576</v>
      </c>
      <c r="I705" s="8">
        <v>-16761584.672304576</v>
      </c>
      <c r="J705" s="8">
        <f t="shared" si="600"/>
        <v>0</v>
      </c>
      <c r="K705" s="8">
        <v>-130886.15471046802</v>
      </c>
      <c r="L705" s="8">
        <v>-130886.15471046802</v>
      </c>
      <c r="M705" s="8">
        <f t="shared" si="601"/>
        <v>0</v>
      </c>
      <c r="N705" s="8">
        <v>-2010595.966247902</v>
      </c>
      <c r="O705" s="8">
        <v>-2010595.966247902</v>
      </c>
      <c r="P705" s="8">
        <f t="shared" si="602"/>
        <v>0</v>
      </c>
      <c r="Q705" s="8">
        <v>0</v>
      </c>
      <c r="R705" s="8">
        <v>0</v>
      </c>
      <c r="S705" s="8">
        <f t="shared" si="603"/>
        <v>0</v>
      </c>
      <c r="T705" s="8">
        <v>0</v>
      </c>
      <c r="U705" s="8">
        <v>0</v>
      </c>
      <c r="V705" s="8">
        <f t="shared" si="604"/>
        <v>0</v>
      </c>
      <c r="W705" s="8">
        <v>0</v>
      </c>
      <c r="X705" s="8">
        <v>0</v>
      </c>
      <c r="Y705" s="8">
        <f t="shared" si="605"/>
        <v>0</v>
      </c>
      <c r="Z705" s="8">
        <v>0</v>
      </c>
      <c r="AA705" s="8">
        <v>0</v>
      </c>
      <c r="AB705" s="8">
        <f t="shared" si="606"/>
        <v>0</v>
      </c>
      <c r="AC705" s="8">
        <v>0</v>
      </c>
      <c r="AD705" s="8">
        <v>0</v>
      </c>
      <c r="AE705" s="8">
        <f t="shared" si="607"/>
        <v>0</v>
      </c>
      <c r="AF705" s="8">
        <v>0</v>
      </c>
      <c r="AG705" s="8">
        <v>0</v>
      </c>
      <c r="AH705" s="8">
        <f t="shared" si="608"/>
        <v>0</v>
      </c>
      <c r="AI705" s="8">
        <v>0</v>
      </c>
      <c r="AJ705" s="8">
        <v>0</v>
      </c>
      <c r="AK705" s="8">
        <f t="shared" si="609"/>
        <v>0</v>
      </c>
      <c r="AL705" s="8">
        <v>-18903066.793262947</v>
      </c>
      <c r="AM705" s="8">
        <v>-18903066.793262947</v>
      </c>
      <c r="AN705" s="8">
        <f t="shared" si="610"/>
        <v>0</v>
      </c>
    </row>
    <row r="706" spans="1:40" x14ac:dyDescent="0.3">
      <c r="A706" s="11" t="s">
        <v>61</v>
      </c>
      <c r="B706" s="8">
        <v>-245162.28</v>
      </c>
      <c r="C706" s="8">
        <v>-245162.28</v>
      </c>
      <c r="D706" s="8">
        <f t="shared" si="598"/>
        <v>0</v>
      </c>
      <c r="E706" s="8">
        <v>-245162.28</v>
      </c>
      <c r="F706" s="8">
        <v>-245162.28</v>
      </c>
      <c r="G706" s="8">
        <f t="shared" si="599"/>
        <v>0</v>
      </c>
      <c r="H706" s="8">
        <v>-245162.28000000035</v>
      </c>
      <c r="I706" s="8">
        <v>-245162.28000000035</v>
      </c>
      <c r="J706" s="8">
        <f t="shared" si="600"/>
        <v>0</v>
      </c>
      <c r="K706" s="8">
        <v>-245162.28000000006</v>
      </c>
      <c r="L706" s="8">
        <v>-245162.28000000006</v>
      </c>
      <c r="M706" s="8">
        <f t="shared" si="601"/>
        <v>0</v>
      </c>
      <c r="N706" s="8">
        <v>-245162.28000000006</v>
      </c>
      <c r="O706" s="8">
        <v>-245162.28000000006</v>
      </c>
      <c r="P706" s="8">
        <f t="shared" si="602"/>
        <v>0</v>
      </c>
      <c r="Q706" s="8">
        <v>-245162.28</v>
      </c>
      <c r="R706" s="8">
        <v>-245162.28</v>
      </c>
      <c r="S706" s="8">
        <f t="shared" si="603"/>
        <v>0</v>
      </c>
      <c r="T706" s="8">
        <v>-245162.28</v>
      </c>
      <c r="U706" s="8">
        <v>-245162.28</v>
      </c>
      <c r="V706" s="8">
        <f t="shared" si="604"/>
        <v>0</v>
      </c>
      <c r="W706" s="8">
        <v>-245162.28</v>
      </c>
      <c r="X706" s="8">
        <v>-245162.28</v>
      </c>
      <c r="Y706" s="8">
        <f t="shared" si="605"/>
        <v>0</v>
      </c>
      <c r="Z706" s="8">
        <v>-245162.28</v>
      </c>
      <c r="AA706" s="8">
        <v>-245162.28</v>
      </c>
      <c r="AB706" s="8">
        <f t="shared" si="606"/>
        <v>0</v>
      </c>
      <c r="AC706" s="8">
        <v>-245162.28</v>
      </c>
      <c r="AD706" s="8">
        <v>-245162.28</v>
      </c>
      <c r="AE706" s="8">
        <f t="shared" si="607"/>
        <v>0</v>
      </c>
      <c r="AF706" s="8">
        <v>-245162.28</v>
      </c>
      <c r="AG706" s="8">
        <v>-245162.28</v>
      </c>
      <c r="AH706" s="8">
        <f t="shared" si="608"/>
        <v>0</v>
      </c>
      <c r="AI706" s="8">
        <v>-245162.28</v>
      </c>
      <c r="AJ706" s="8">
        <v>-245162.28</v>
      </c>
      <c r="AK706" s="8">
        <f t="shared" si="609"/>
        <v>0</v>
      </c>
      <c r="AL706" s="8">
        <v>-2941947.3600000017</v>
      </c>
      <c r="AM706" s="8">
        <v>-2941947.3600000017</v>
      </c>
      <c r="AN706" s="8">
        <f t="shared" si="610"/>
        <v>0</v>
      </c>
    </row>
    <row r="708" spans="1:40" x14ac:dyDescent="0.3">
      <c r="A708" s="10" t="s">
        <v>112</v>
      </c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</row>
    <row r="709" spans="1:40" x14ac:dyDescent="0.3">
      <c r="A709" s="11" t="s">
        <v>54</v>
      </c>
      <c r="B709" s="8">
        <v>2.8166666666666665E-3</v>
      </c>
      <c r="C709" s="8">
        <v>2.7500000000000003E-3</v>
      </c>
      <c r="D709" s="8">
        <f>B709 - C709</f>
        <v>6.6666666666666263E-5</v>
      </c>
      <c r="E709" s="8">
        <v>2.8166666666666665E-3</v>
      </c>
      <c r="F709" s="8">
        <v>2.7500000000000003E-3</v>
      </c>
      <c r="G709" s="8">
        <f>E709 - F709</f>
        <v>6.6666666666666263E-5</v>
      </c>
      <c r="H709" s="8">
        <v>2.8166666666666665E-3</v>
      </c>
      <c r="I709" s="8">
        <v>2.7500000000000003E-3</v>
      </c>
      <c r="J709" s="8">
        <f>H709 - I709</f>
        <v>6.6666666666666263E-5</v>
      </c>
      <c r="K709" s="8">
        <v>2.8166666666666665E-3</v>
      </c>
      <c r="L709" s="8">
        <v>2.7500000000000003E-3</v>
      </c>
      <c r="M709" s="8">
        <f>K709 - L709</f>
        <v>6.6666666666666263E-5</v>
      </c>
      <c r="N709" s="8">
        <v>2.8166666666666665E-3</v>
      </c>
      <c r="O709" s="8">
        <v>2.7500000000000003E-3</v>
      </c>
      <c r="P709" s="8">
        <f>N709 - O709</f>
        <v>6.6666666666666263E-5</v>
      </c>
      <c r="Q709" s="8">
        <v>2.8166666666666665E-3</v>
      </c>
      <c r="R709" s="8">
        <v>2.7500000000000003E-3</v>
      </c>
      <c r="S709" s="8">
        <f>Q709 - R709</f>
        <v>6.6666666666666263E-5</v>
      </c>
      <c r="T709" s="8">
        <v>2.8166666666666665E-3</v>
      </c>
      <c r="U709" s="8">
        <v>2.7500000000000003E-3</v>
      </c>
      <c r="V709" s="8">
        <f>T709 - U709</f>
        <v>6.6666666666666263E-5</v>
      </c>
      <c r="W709" s="8">
        <v>2.8166666666666665E-3</v>
      </c>
      <c r="X709" s="8">
        <v>2.7500000000000003E-3</v>
      </c>
      <c r="Y709" s="8">
        <f>W709 - X709</f>
        <v>6.6666666666666263E-5</v>
      </c>
      <c r="Z709" s="8">
        <v>2.8166666666666665E-3</v>
      </c>
      <c r="AA709" s="8">
        <v>2.7500000000000003E-3</v>
      </c>
      <c r="AB709" s="8">
        <f>Z709 - AA709</f>
        <v>6.6666666666666263E-5</v>
      </c>
      <c r="AC709" s="8">
        <v>2.8166666666666665E-3</v>
      </c>
      <c r="AD709" s="8">
        <v>2.7500000000000003E-3</v>
      </c>
      <c r="AE709" s="8">
        <f>AC709 - AD709</f>
        <v>6.6666666666666263E-5</v>
      </c>
      <c r="AF709" s="8">
        <v>2.8166666666666665E-3</v>
      </c>
      <c r="AG709" s="8">
        <v>2.7500000000000003E-3</v>
      </c>
      <c r="AH709" s="8">
        <f>AF709 - AG709</f>
        <v>6.6666666666666263E-5</v>
      </c>
      <c r="AI709" s="8">
        <v>2.8166666666666665E-3</v>
      </c>
      <c r="AJ709" s="8">
        <v>2.7500000000000003E-3</v>
      </c>
      <c r="AK709" s="8">
        <f>AI709 - AJ709</f>
        <v>6.6666666666666263E-5</v>
      </c>
      <c r="AL709" s="8">
        <v>2.8166666666666665E-3</v>
      </c>
      <c r="AM709" s="8">
        <v>2.7500000000000003E-3</v>
      </c>
      <c r="AN709" s="8">
        <f>AL709 - AM709</f>
        <v>6.6666666666666263E-5</v>
      </c>
    </row>
    <row r="710" spans="1:40" x14ac:dyDescent="0.3">
      <c r="A710" s="11" t="s">
        <v>16</v>
      </c>
      <c r="B710" s="8">
        <v>374207.33578241023</v>
      </c>
      <c r="C710" s="8">
        <v>365350.35742069647</v>
      </c>
      <c r="D710" s="8">
        <f>B710 - C710</f>
        <v>8856.9783617137582</v>
      </c>
      <c r="E710" s="8">
        <v>374518.90419649362</v>
      </c>
      <c r="F710" s="8">
        <v>365654.55143444648</v>
      </c>
      <c r="G710" s="8">
        <f>E710 - F710</f>
        <v>8864.3527620471432</v>
      </c>
      <c r="H710" s="8">
        <v>374578.11334649363</v>
      </c>
      <c r="I710" s="8">
        <v>365712.35918444645</v>
      </c>
      <c r="J710" s="8">
        <f>H710 - I710</f>
        <v>8865.7541620471748</v>
      </c>
      <c r="K710" s="8">
        <v>374607.71792149363</v>
      </c>
      <c r="L710" s="8">
        <v>365741.26305944647</v>
      </c>
      <c r="M710" s="8">
        <f>K710 - L710</f>
        <v>8866.4548620471614</v>
      </c>
      <c r="N710" s="8">
        <v>374607.71792149363</v>
      </c>
      <c r="O710" s="8">
        <v>365741.26305944647</v>
      </c>
      <c r="P710" s="8">
        <f>N710 - O710</f>
        <v>8866.4548620471614</v>
      </c>
      <c r="Q710" s="8">
        <v>374607.71792149363</v>
      </c>
      <c r="R710" s="8">
        <v>365741.26305944647</v>
      </c>
      <c r="S710" s="8">
        <f>Q710 - R710</f>
        <v>8866.4548620471614</v>
      </c>
      <c r="T710" s="8">
        <v>374607.71792149363</v>
      </c>
      <c r="U710" s="8">
        <v>365741.26305944647</v>
      </c>
      <c r="V710" s="8">
        <f>T710 - U710</f>
        <v>8866.4548620471614</v>
      </c>
      <c r="W710" s="8">
        <v>374607.71792149363</v>
      </c>
      <c r="X710" s="8">
        <v>365741.26305944647</v>
      </c>
      <c r="Y710" s="8">
        <f>W710 - X710</f>
        <v>8866.4548620471614</v>
      </c>
      <c r="Z710" s="8">
        <v>374607.71792149363</v>
      </c>
      <c r="AA710" s="8">
        <v>365741.26305944647</v>
      </c>
      <c r="AB710" s="8">
        <f>Z710 - AA710</f>
        <v>8866.4548620471614</v>
      </c>
      <c r="AC710" s="8">
        <v>374607.71792149363</v>
      </c>
      <c r="AD710" s="8">
        <v>365741.26305944647</v>
      </c>
      <c r="AE710" s="8">
        <f>AC710 - AD710</f>
        <v>8866.4548620471614</v>
      </c>
      <c r="AF710" s="8">
        <v>374607.71792149363</v>
      </c>
      <c r="AG710" s="8">
        <v>365741.26305944647</v>
      </c>
      <c r="AH710" s="8">
        <f>AF710 - AG710</f>
        <v>8866.4548620471614</v>
      </c>
      <c r="AI710" s="8">
        <v>374607.71792149363</v>
      </c>
      <c r="AJ710" s="8">
        <v>365741.26305944647</v>
      </c>
      <c r="AK710" s="8">
        <f>AI710 - AJ710</f>
        <v>8866.4548620471614</v>
      </c>
      <c r="AL710" s="8">
        <v>4494773.8146188399</v>
      </c>
      <c r="AM710" s="8">
        <v>4388388.6355746081</v>
      </c>
      <c r="AN710" s="8">
        <f>AL710 - AM710</f>
        <v>106385.17904423177</v>
      </c>
    </row>
    <row r="711" spans="1:40" x14ac:dyDescent="0.3">
      <c r="A711" s="11" t="s">
        <v>63</v>
      </c>
      <c r="B711" s="8">
        <v>200211.01</v>
      </c>
      <c r="C711" s="8">
        <v>200211.01</v>
      </c>
      <c r="D711" s="8">
        <f>B711 - C711</f>
        <v>0</v>
      </c>
      <c r="E711" s="8">
        <v>21021</v>
      </c>
      <c r="F711" s="8">
        <v>21021</v>
      </c>
      <c r="G711" s="8">
        <f>E711 - F711</f>
        <v>0</v>
      </c>
      <c r="H711" s="8">
        <v>21021</v>
      </c>
      <c r="I711" s="8">
        <v>21021</v>
      </c>
      <c r="J711" s="8">
        <f>H711 - I711</f>
        <v>0</v>
      </c>
      <c r="K711" s="8">
        <v>0</v>
      </c>
      <c r="L711" s="8">
        <v>0</v>
      </c>
      <c r="M711" s="8">
        <f>K711 - L711</f>
        <v>0</v>
      </c>
      <c r="N711" s="8">
        <v>0</v>
      </c>
      <c r="O711" s="8">
        <v>0</v>
      </c>
      <c r="P711" s="8">
        <f>N711 - O711</f>
        <v>0</v>
      </c>
      <c r="Q711" s="8">
        <v>0</v>
      </c>
      <c r="R711" s="8">
        <v>0</v>
      </c>
      <c r="S711" s="8">
        <f>Q711 - R711</f>
        <v>0</v>
      </c>
      <c r="T711" s="8">
        <v>0</v>
      </c>
      <c r="U711" s="8">
        <v>0</v>
      </c>
      <c r="V711" s="8">
        <f>T711 - U711</f>
        <v>0</v>
      </c>
      <c r="W711" s="8">
        <v>0</v>
      </c>
      <c r="X711" s="8">
        <v>0</v>
      </c>
      <c r="Y711" s="8">
        <f>W711 - X711</f>
        <v>0</v>
      </c>
      <c r="Z711" s="8">
        <v>0</v>
      </c>
      <c r="AA711" s="8">
        <v>0</v>
      </c>
      <c r="AB711" s="8">
        <f>Z711 - AA711</f>
        <v>0</v>
      </c>
      <c r="AC711" s="8">
        <v>0</v>
      </c>
      <c r="AD711" s="8">
        <v>0</v>
      </c>
      <c r="AE711" s="8">
        <f>AC711 - AD711</f>
        <v>0</v>
      </c>
      <c r="AF711" s="8">
        <v>0</v>
      </c>
      <c r="AG711" s="8">
        <v>0</v>
      </c>
      <c r="AH711" s="8">
        <f>AF711 - AG711</f>
        <v>0</v>
      </c>
      <c r="AI711" s="8">
        <v>0</v>
      </c>
      <c r="AJ711" s="8">
        <v>0</v>
      </c>
      <c r="AK711" s="8">
        <f>AI711 - AJ711</f>
        <v>0</v>
      </c>
      <c r="AL711" s="8">
        <v>242253.01</v>
      </c>
      <c r="AM711" s="8">
        <v>242253.01</v>
      </c>
      <c r="AN711" s="8">
        <f>AL711 - AM711</f>
        <v>0</v>
      </c>
    </row>
    <row r="712" spans="1:40" x14ac:dyDescent="0.3">
      <c r="A712" s="11" t="s">
        <v>53</v>
      </c>
      <c r="B712" s="8">
        <v>132954780.9307078</v>
      </c>
      <c r="C712" s="8">
        <v>132954780.9307078</v>
      </c>
      <c r="D712" s="8">
        <f>B712 - C712</f>
        <v>0</v>
      </c>
      <c r="E712" s="8">
        <v>132975801.9307078</v>
      </c>
      <c r="F712" s="8">
        <v>132975801.9307078</v>
      </c>
      <c r="G712" s="8">
        <f>E712 - F712</f>
        <v>0</v>
      </c>
      <c r="H712" s="8">
        <v>132996822.9307078</v>
      </c>
      <c r="I712" s="8">
        <v>132996822.9307078</v>
      </c>
      <c r="J712" s="8">
        <f>H712 - I712</f>
        <v>0</v>
      </c>
      <c r="K712" s="8">
        <v>132996822.9307078</v>
      </c>
      <c r="L712" s="8">
        <v>132996822.9307078</v>
      </c>
      <c r="M712" s="8">
        <f>K712 - L712</f>
        <v>0</v>
      </c>
      <c r="N712" s="8">
        <v>132996822.9307078</v>
      </c>
      <c r="O712" s="8">
        <v>132996822.9307078</v>
      </c>
      <c r="P712" s="8">
        <f>N712 - O712</f>
        <v>0</v>
      </c>
      <c r="Q712" s="8">
        <v>132996822.9307078</v>
      </c>
      <c r="R712" s="8">
        <v>132996822.9307078</v>
      </c>
      <c r="S712" s="8">
        <f>Q712 - R712</f>
        <v>0</v>
      </c>
      <c r="T712" s="8">
        <v>132996822.9307078</v>
      </c>
      <c r="U712" s="8">
        <v>132996822.9307078</v>
      </c>
      <c r="V712" s="8">
        <f>T712 - U712</f>
        <v>0</v>
      </c>
      <c r="W712" s="8">
        <v>132996822.9307078</v>
      </c>
      <c r="X712" s="8">
        <v>132996822.9307078</v>
      </c>
      <c r="Y712" s="8">
        <f>W712 - X712</f>
        <v>0</v>
      </c>
      <c r="Z712" s="8">
        <v>132996822.9307078</v>
      </c>
      <c r="AA712" s="8">
        <v>132996822.9307078</v>
      </c>
      <c r="AB712" s="8">
        <f>Z712 - AA712</f>
        <v>0</v>
      </c>
      <c r="AC712" s="8">
        <v>132996822.9307078</v>
      </c>
      <c r="AD712" s="8">
        <v>132996822.9307078</v>
      </c>
      <c r="AE712" s="8">
        <f>AC712 - AD712</f>
        <v>0</v>
      </c>
      <c r="AF712" s="8">
        <v>132996822.9307078</v>
      </c>
      <c r="AG712" s="8">
        <v>132996822.9307078</v>
      </c>
      <c r="AH712" s="8">
        <f>AF712 - AG712</f>
        <v>0</v>
      </c>
      <c r="AI712" s="8">
        <v>132996822.9307078</v>
      </c>
      <c r="AJ712" s="8">
        <v>132996822.9307078</v>
      </c>
      <c r="AK712" s="8">
        <f>AI712 - AJ712</f>
        <v>0</v>
      </c>
      <c r="AL712" s="8">
        <v>132996822.9307078</v>
      </c>
      <c r="AM712" s="8">
        <v>132996822.9307078</v>
      </c>
      <c r="AN712" s="8">
        <f>AL712 - AM712</f>
        <v>0</v>
      </c>
    </row>
    <row r="713" spans="1:40" x14ac:dyDescent="0.3">
      <c r="A713" s="11" t="s">
        <v>52</v>
      </c>
      <c r="B713" s="8">
        <v>556744.86942338338</v>
      </c>
      <c r="C713" s="8">
        <v>547887.89106166968</v>
      </c>
      <c r="D713" s="8">
        <f>B713 - C713</f>
        <v>8856.9783617137</v>
      </c>
      <c r="E713" s="8">
        <v>931263.77361987694</v>
      </c>
      <c r="F713" s="8">
        <v>913542.44249611616</v>
      </c>
      <c r="G713" s="8">
        <f>E713 - F713</f>
        <v>17721.331123760785</v>
      </c>
      <c r="H713" s="8">
        <v>1305841.8869663705</v>
      </c>
      <c r="I713" s="8">
        <v>1279254.8016805626</v>
      </c>
      <c r="J713" s="8">
        <f>H713 - I713</f>
        <v>26587.08528580796</v>
      </c>
      <c r="K713" s="8">
        <v>1680449.6048878641</v>
      </c>
      <c r="L713" s="8">
        <v>1644996.0647400091</v>
      </c>
      <c r="M713" s="8">
        <f>K713 - L713</f>
        <v>35453.540147854947</v>
      </c>
      <c r="N713" s="8">
        <v>2055057.3228093577</v>
      </c>
      <c r="O713" s="8">
        <v>2010737.3277994557</v>
      </c>
      <c r="P713" s="8">
        <f>N713 - O713</f>
        <v>44319.995009901933</v>
      </c>
      <c r="Q713" s="8">
        <v>2429665.0407308512</v>
      </c>
      <c r="R713" s="8">
        <v>2376478.5908589023</v>
      </c>
      <c r="S713" s="8">
        <f>Q713 - R713</f>
        <v>53186.44987194892</v>
      </c>
      <c r="T713" s="8">
        <v>2804272.7586523448</v>
      </c>
      <c r="U713" s="8">
        <v>2742219.8539183489</v>
      </c>
      <c r="V713" s="8">
        <f>T713 - U713</f>
        <v>62052.904733995907</v>
      </c>
      <c r="W713" s="8">
        <v>3178880.4765738384</v>
      </c>
      <c r="X713" s="8">
        <v>3107961.1169777955</v>
      </c>
      <c r="Y713" s="8">
        <f>W713 - X713</f>
        <v>70919.359596042894</v>
      </c>
      <c r="Z713" s="8">
        <v>3553488.194495332</v>
      </c>
      <c r="AA713" s="8">
        <v>3473702.3800372421</v>
      </c>
      <c r="AB713" s="8">
        <f>Z713 - AA713</f>
        <v>79785.814458089881</v>
      </c>
      <c r="AC713" s="8">
        <v>3928095.9124168255</v>
      </c>
      <c r="AD713" s="8">
        <v>3839443.6430966887</v>
      </c>
      <c r="AE713" s="8">
        <f>AC713 - AD713</f>
        <v>88652.269320136867</v>
      </c>
      <c r="AF713" s="8">
        <v>4302703.6303383196</v>
      </c>
      <c r="AG713" s="8">
        <v>4205184.9061561348</v>
      </c>
      <c r="AH713" s="8">
        <f>AF713 - AG713</f>
        <v>97518.724182184786</v>
      </c>
      <c r="AI713" s="8">
        <v>4677311.3482598132</v>
      </c>
      <c r="AJ713" s="8">
        <v>4570926.1692155814</v>
      </c>
      <c r="AK713" s="8">
        <f>AI713 - AJ713</f>
        <v>106385.17904423177</v>
      </c>
      <c r="AL713" s="8">
        <v>4677311.3482598132</v>
      </c>
      <c r="AM713" s="8">
        <v>4570926.1692155814</v>
      </c>
      <c r="AN713" s="8">
        <f>AL713 - AM713</f>
        <v>106385.17904423177</v>
      </c>
    </row>
    <row r="715" spans="1:40" x14ac:dyDescent="0.3">
      <c r="A715" s="10" t="s">
        <v>82</v>
      </c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</row>
    <row r="716" spans="1:40" x14ac:dyDescent="0.3">
      <c r="A716" s="11" t="s">
        <v>54</v>
      </c>
      <c r="B716" s="8">
        <v>8.5283333333333322E-2</v>
      </c>
      <c r="C716" s="8">
        <v>0.10189999999999999</v>
      </c>
      <c r="D716" s="8">
        <f t="shared" ref="D716:D725" si="611">B716 - C716</f>
        <v>-1.6616666666666668E-2</v>
      </c>
      <c r="E716" s="8">
        <v>8.5283333333333322E-2</v>
      </c>
      <c r="F716" s="8">
        <v>0.10189999999999999</v>
      </c>
      <c r="G716" s="8">
        <f t="shared" ref="G716:G725" si="612">E716 - F716</f>
        <v>-1.6616666666666668E-2</v>
      </c>
      <c r="H716" s="8">
        <v>8.5283333333333322E-2</v>
      </c>
      <c r="I716" s="8">
        <v>0.10189999999999999</v>
      </c>
      <c r="J716" s="8">
        <f t="shared" ref="J716:J725" si="613">H716 - I716</f>
        <v>-1.6616666666666668E-2</v>
      </c>
      <c r="K716" s="8">
        <v>8.5283333333333322E-2</v>
      </c>
      <c r="L716" s="8">
        <v>0.10189999999999999</v>
      </c>
      <c r="M716" s="8">
        <f t="shared" ref="M716:M725" si="614">K716 - L716</f>
        <v>-1.6616666666666668E-2</v>
      </c>
      <c r="N716" s="8">
        <v>8.5283333333333322E-2</v>
      </c>
      <c r="O716" s="8">
        <v>0.10189999999999999</v>
      </c>
      <c r="P716" s="8">
        <f t="shared" ref="P716:P725" si="615">N716 - O716</f>
        <v>-1.6616666666666668E-2</v>
      </c>
      <c r="Q716" s="8">
        <v>8.5283333333333322E-2</v>
      </c>
      <c r="R716" s="8">
        <v>0.10189999999999999</v>
      </c>
      <c r="S716" s="8">
        <f t="shared" ref="S716:S725" si="616">Q716 - R716</f>
        <v>-1.6616666666666668E-2</v>
      </c>
      <c r="T716" s="8">
        <v>8.5283333333333322E-2</v>
      </c>
      <c r="U716" s="8">
        <v>0.10189999999999999</v>
      </c>
      <c r="V716" s="8">
        <f t="shared" ref="V716:V725" si="617">T716 - U716</f>
        <v>-1.6616666666666668E-2</v>
      </c>
      <c r="W716" s="8">
        <v>8.5283333333333322E-2</v>
      </c>
      <c r="X716" s="8">
        <v>0.10189999999999999</v>
      </c>
      <c r="Y716" s="8">
        <f t="shared" ref="Y716:Y725" si="618">W716 - X716</f>
        <v>-1.6616666666666668E-2</v>
      </c>
      <c r="Z716" s="8">
        <v>8.5283333333333322E-2</v>
      </c>
      <c r="AA716" s="8">
        <v>0.10189999999999999</v>
      </c>
      <c r="AB716" s="8">
        <f t="shared" ref="AB716:AB725" si="619">Z716 - AA716</f>
        <v>-1.6616666666666668E-2</v>
      </c>
      <c r="AC716" s="8">
        <v>8.5283333333333322E-2</v>
      </c>
      <c r="AD716" s="8">
        <v>0.10189999999999999</v>
      </c>
      <c r="AE716" s="8">
        <f t="shared" ref="AE716:AE725" si="620">AC716 - AD716</f>
        <v>-1.6616666666666668E-2</v>
      </c>
      <c r="AF716" s="8">
        <v>8.5283333333333322E-2</v>
      </c>
      <c r="AG716" s="8">
        <v>0.10189999999999999</v>
      </c>
      <c r="AH716" s="8">
        <f t="shared" ref="AH716:AH725" si="621">AF716 - AG716</f>
        <v>-1.6616666666666668E-2</v>
      </c>
      <c r="AI716" s="8">
        <v>8.5283333333333322E-2</v>
      </c>
      <c r="AJ716" s="8">
        <v>0.10189999999999999</v>
      </c>
      <c r="AK716" s="8">
        <f t="shared" ref="AK716:AK725" si="622">AI716 - AJ716</f>
        <v>-1.6616666666666668E-2</v>
      </c>
      <c r="AL716" s="8">
        <v>8.5283333333333322E-2</v>
      </c>
      <c r="AM716" s="8">
        <v>0.10189999999999999</v>
      </c>
      <c r="AN716" s="8">
        <f t="shared" ref="AN716:AN725" si="623">AL716 - AM716</f>
        <v>-1.6616666666666668E-2</v>
      </c>
    </row>
    <row r="717" spans="1:40" x14ac:dyDescent="0.3">
      <c r="A717" s="11" t="s">
        <v>16</v>
      </c>
      <c r="B717" s="8">
        <v>2655260.1436336986</v>
      </c>
      <c r="C717" s="8">
        <v>2282124.3675079537</v>
      </c>
      <c r="D717" s="8">
        <f t="shared" si="611"/>
        <v>373135.77612574492</v>
      </c>
      <c r="E717" s="8">
        <v>2621450.7501234342</v>
      </c>
      <c r="F717" s="8">
        <v>2253278.2924905131</v>
      </c>
      <c r="G717" s="8">
        <f t="shared" si="612"/>
        <v>368172.45763292117</v>
      </c>
      <c r="H717" s="8">
        <v>2622923.0306287692</v>
      </c>
      <c r="I717" s="8">
        <v>2254601.0508571104</v>
      </c>
      <c r="J717" s="8">
        <f t="shared" si="613"/>
        <v>368321.97977165878</v>
      </c>
      <c r="K717" s="8">
        <v>2630324.7240676647</v>
      </c>
      <c r="L717" s="8">
        <v>2261345.678279418</v>
      </c>
      <c r="M717" s="8">
        <f t="shared" si="614"/>
        <v>368979.04578824667</v>
      </c>
      <c r="N717" s="8">
        <v>2651446.0177586502</v>
      </c>
      <c r="O717" s="8">
        <v>2281400.8528657476</v>
      </c>
      <c r="P717" s="8">
        <f t="shared" si="615"/>
        <v>370045.1648929026</v>
      </c>
      <c r="Q717" s="8">
        <v>2671035.7471791827</v>
      </c>
      <c r="R717" s="8">
        <v>2299937.8113180371</v>
      </c>
      <c r="S717" s="8">
        <f t="shared" si="616"/>
        <v>371097.93586114561</v>
      </c>
      <c r="T717" s="8">
        <v>2678005.1046063923</v>
      </c>
      <c r="U717" s="8">
        <v>2306138.2408491406</v>
      </c>
      <c r="V717" s="8">
        <f t="shared" si="617"/>
        <v>371866.86375725176</v>
      </c>
      <c r="W717" s="8">
        <v>2697724.8968480411</v>
      </c>
      <c r="X717" s="8">
        <v>2323143.5396847948</v>
      </c>
      <c r="Y717" s="8">
        <f t="shared" si="618"/>
        <v>374581.35716324626</v>
      </c>
      <c r="Z717" s="8">
        <v>2700304.7819468481</v>
      </c>
      <c r="AA717" s="8">
        <v>2325446.3405099171</v>
      </c>
      <c r="AB717" s="8">
        <f t="shared" si="619"/>
        <v>374858.44143693103</v>
      </c>
      <c r="AC717" s="8">
        <v>2701539.154109586</v>
      </c>
      <c r="AD717" s="8">
        <v>2326540.577236414</v>
      </c>
      <c r="AE717" s="8">
        <f t="shared" si="620"/>
        <v>374998.57687317207</v>
      </c>
      <c r="AF717" s="8">
        <v>2716514.6557304063</v>
      </c>
      <c r="AG717" s="8">
        <v>2339333.1867258782</v>
      </c>
      <c r="AH717" s="8">
        <f t="shared" si="621"/>
        <v>377181.46900452813</v>
      </c>
      <c r="AI717" s="8">
        <v>2730464.3253674842</v>
      </c>
      <c r="AJ717" s="8">
        <v>2351229.4331193729</v>
      </c>
      <c r="AK717" s="8">
        <f t="shared" si="622"/>
        <v>379234.89224811131</v>
      </c>
      <c r="AL717" s="8">
        <v>32076993.332000151</v>
      </c>
      <c r="AM717" s="8">
        <v>27604519.3714443</v>
      </c>
      <c r="AN717" s="8">
        <f t="shared" si="623"/>
        <v>4472473.9605558515</v>
      </c>
    </row>
    <row r="718" spans="1:40" ht="15" x14ac:dyDescent="0.25">
      <c r="A718" s="11" t="s">
        <v>93</v>
      </c>
      <c r="B718" s="8">
        <v>79590</v>
      </c>
      <c r="C718" s="8">
        <v>79590</v>
      </c>
      <c r="D718" s="8">
        <f t="shared" si="611"/>
        <v>0</v>
      </c>
      <c r="E718" s="8">
        <v>79590</v>
      </c>
      <c r="F718" s="8">
        <v>79590</v>
      </c>
      <c r="G718" s="8">
        <f t="shared" si="612"/>
        <v>0</v>
      </c>
      <c r="H718" s="8">
        <v>79590</v>
      </c>
      <c r="I718" s="8">
        <v>79590</v>
      </c>
      <c r="J718" s="8">
        <f t="shared" si="613"/>
        <v>0</v>
      </c>
      <c r="K718" s="8">
        <v>79590</v>
      </c>
      <c r="L718" s="8">
        <v>79590</v>
      </c>
      <c r="M718" s="8">
        <f t="shared" si="614"/>
        <v>0</v>
      </c>
      <c r="N718" s="8">
        <v>79590</v>
      </c>
      <c r="O718" s="8">
        <v>79590</v>
      </c>
      <c r="P718" s="8">
        <f t="shared" si="615"/>
        <v>0</v>
      </c>
      <c r="Q718" s="8">
        <v>79590</v>
      </c>
      <c r="R718" s="8">
        <v>79590</v>
      </c>
      <c r="S718" s="8">
        <f t="shared" si="616"/>
        <v>0</v>
      </c>
      <c r="T718" s="8">
        <v>79590</v>
      </c>
      <c r="U718" s="8">
        <v>79590</v>
      </c>
      <c r="V718" s="8">
        <f t="shared" si="617"/>
        <v>0</v>
      </c>
      <c r="W718" s="8">
        <v>79590</v>
      </c>
      <c r="X718" s="8">
        <v>79590</v>
      </c>
      <c r="Y718" s="8">
        <f t="shared" si="618"/>
        <v>0</v>
      </c>
      <c r="Z718" s="8">
        <v>79590</v>
      </c>
      <c r="AA718" s="8">
        <v>79590</v>
      </c>
      <c r="AB718" s="8">
        <f t="shared" si="619"/>
        <v>0</v>
      </c>
      <c r="AC718" s="8">
        <v>79590</v>
      </c>
      <c r="AD718" s="8">
        <v>79590</v>
      </c>
      <c r="AE718" s="8">
        <f t="shared" si="620"/>
        <v>0</v>
      </c>
      <c r="AF718" s="8">
        <v>79590</v>
      </c>
      <c r="AG718" s="8">
        <v>79590</v>
      </c>
      <c r="AH718" s="8">
        <f t="shared" si="621"/>
        <v>0</v>
      </c>
      <c r="AI718" s="8">
        <v>79590</v>
      </c>
      <c r="AJ718" s="8">
        <v>79590</v>
      </c>
      <c r="AK718" s="8">
        <f t="shared" si="622"/>
        <v>0</v>
      </c>
      <c r="AL718" s="8">
        <v>955080</v>
      </c>
      <c r="AM718" s="8">
        <v>955080</v>
      </c>
      <c r="AN718" s="8">
        <f t="shared" si="623"/>
        <v>0</v>
      </c>
    </row>
    <row r="719" spans="1:40" x14ac:dyDescent="0.3">
      <c r="A719" s="11" t="s">
        <v>92</v>
      </c>
      <c r="B719" s="8">
        <v>0</v>
      </c>
      <c r="C719" s="8">
        <v>0</v>
      </c>
      <c r="D719" s="8">
        <f t="shared" si="611"/>
        <v>0</v>
      </c>
      <c r="E719" s="8">
        <v>0</v>
      </c>
      <c r="F719" s="8">
        <v>0</v>
      </c>
      <c r="G719" s="8">
        <f t="shared" si="612"/>
        <v>0</v>
      </c>
      <c r="H719" s="8">
        <v>0</v>
      </c>
      <c r="I719" s="8">
        <v>0</v>
      </c>
      <c r="J719" s="8">
        <f t="shared" si="613"/>
        <v>0</v>
      </c>
      <c r="K719" s="8">
        <v>0</v>
      </c>
      <c r="L719" s="8">
        <v>0</v>
      </c>
      <c r="M719" s="8">
        <f t="shared" si="614"/>
        <v>0</v>
      </c>
      <c r="N719" s="8">
        <v>0</v>
      </c>
      <c r="O719" s="8">
        <v>0</v>
      </c>
      <c r="P719" s="8">
        <f t="shared" si="615"/>
        <v>0</v>
      </c>
      <c r="Q719" s="8">
        <v>0</v>
      </c>
      <c r="R719" s="8">
        <v>0</v>
      </c>
      <c r="S719" s="8">
        <f t="shared" si="616"/>
        <v>0</v>
      </c>
      <c r="T719" s="8">
        <v>0</v>
      </c>
      <c r="U719" s="8">
        <v>0</v>
      </c>
      <c r="V719" s="8">
        <f t="shared" si="617"/>
        <v>0</v>
      </c>
      <c r="W719" s="8">
        <v>0</v>
      </c>
      <c r="X719" s="8">
        <v>0</v>
      </c>
      <c r="Y719" s="8">
        <f t="shared" si="618"/>
        <v>0</v>
      </c>
      <c r="Z719" s="8">
        <v>0</v>
      </c>
      <c r="AA719" s="8">
        <v>0</v>
      </c>
      <c r="AB719" s="8">
        <f t="shared" si="619"/>
        <v>0</v>
      </c>
      <c r="AC719" s="8">
        <v>0</v>
      </c>
      <c r="AD719" s="8">
        <v>0</v>
      </c>
      <c r="AE719" s="8">
        <f t="shared" si="620"/>
        <v>0</v>
      </c>
      <c r="AF719" s="8">
        <v>0</v>
      </c>
      <c r="AG719" s="8">
        <v>0</v>
      </c>
      <c r="AH719" s="8">
        <f t="shared" si="621"/>
        <v>0</v>
      </c>
      <c r="AI719" s="8">
        <v>0</v>
      </c>
      <c r="AJ719" s="8">
        <v>0</v>
      </c>
      <c r="AK719" s="8">
        <f t="shared" si="622"/>
        <v>0</v>
      </c>
      <c r="AL719" s="8">
        <v>0</v>
      </c>
      <c r="AM719" s="8">
        <v>0</v>
      </c>
      <c r="AN719" s="8">
        <f t="shared" si="623"/>
        <v>0</v>
      </c>
    </row>
    <row r="720" spans="1:40" x14ac:dyDescent="0.3">
      <c r="A720" s="11" t="s">
        <v>63</v>
      </c>
      <c r="B720" s="8">
        <v>620644.97743310151</v>
      </c>
      <c r="C720" s="8">
        <v>620644.97743310151</v>
      </c>
      <c r="D720" s="8">
        <f t="shared" si="611"/>
        <v>0</v>
      </c>
      <c r="E720" s="8">
        <v>361835.52061960986</v>
      </c>
      <c r="F720" s="8">
        <v>361835.52061960986</v>
      </c>
      <c r="G720" s="8">
        <f t="shared" si="612"/>
        <v>0</v>
      </c>
      <c r="H720" s="8">
        <v>1258143.0943572132</v>
      </c>
      <c r="I720" s="8">
        <v>1258143.0943572132</v>
      </c>
      <c r="J720" s="8">
        <f t="shared" si="613"/>
        <v>0</v>
      </c>
      <c r="K720" s="8">
        <v>5705852.0430553099</v>
      </c>
      <c r="L720" s="8">
        <v>5705852.0430553099</v>
      </c>
      <c r="M720" s="8">
        <f t="shared" si="614"/>
        <v>0</v>
      </c>
      <c r="N720" s="8">
        <v>25018355.674623258</v>
      </c>
      <c r="O720" s="8">
        <v>25018355.674623258</v>
      </c>
      <c r="P720" s="8">
        <f t="shared" si="615"/>
        <v>0</v>
      </c>
      <c r="Q720" s="8">
        <v>2572255.1148761469</v>
      </c>
      <c r="R720" s="8">
        <v>2572255.1148761469</v>
      </c>
      <c r="S720" s="8">
        <f t="shared" si="616"/>
        <v>0</v>
      </c>
      <c r="T720" s="8">
        <v>1785506.4195642499</v>
      </c>
      <c r="U720" s="8">
        <v>1785506.4195642499</v>
      </c>
      <c r="V720" s="8">
        <f t="shared" si="617"/>
        <v>0</v>
      </c>
      <c r="W720" s="8">
        <v>1345891.4832247498</v>
      </c>
      <c r="X720" s="8">
        <v>1345891.4832247498</v>
      </c>
      <c r="Y720" s="8">
        <f t="shared" si="618"/>
        <v>0</v>
      </c>
      <c r="Z720" s="8">
        <v>784653.64779757394</v>
      </c>
      <c r="AA720" s="8">
        <v>784653.64779757394</v>
      </c>
      <c r="AB720" s="8">
        <f t="shared" si="619"/>
        <v>0</v>
      </c>
      <c r="AC720" s="8">
        <v>457452.44299107196</v>
      </c>
      <c r="AD720" s="8">
        <v>457452.44299107196</v>
      </c>
      <c r="AE720" s="8">
        <f t="shared" si="620"/>
        <v>0</v>
      </c>
      <c r="AF720" s="8">
        <v>266694.40483183204</v>
      </c>
      <c r="AG720" s="8">
        <v>266694.40483183204</v>
      </c>
      <c r="AH720" s="8">
        <f t="shared" si="621"/>
        <v>0</v>
      </c>
      <c r="AI720" s="8">
        <v>153195.55251916274</v>
      </c>
      <c r="AJ720" s="8">
        <v>153195.55251916274</v>
      </c>
      <c r="AK720" s="8">
        <f t="shared" si="622"/>
        <v>0</v>
      </c>
      <c r="AL720" s="8">
        <v>40330480.37589328</v>
      </c>
      <c r="AM720" s="8">
        <v>40330480.37589328</v>
      </c>
      <c r="AN720" s="8">
        <f t="shared" si="623"/>
        <v>0</v>
      </c>
    </row>
    <row r="721" spans="1:40" x14ac:dyDescent="0.3">
      <c r="A721" s="11" t="s">
        <v>53</v>
      </c>
      <c r="B721" s="8">
        <v>671721419.02222431</v>
      </c>
      <c r="C721" s="8">
        <v>671721419.02222431</v>
      </c>
      <c r="D721" s="8">
        <f t="shared" si="611"/>
        <v>0</v>
      </c>
      <c r="E721" s="8">
        <v>671637352.35284388</v>
      </c>
      <c r="F721" s="8">
        <v>671637352.35284388</v>
      </c>
      <c r="G721" s="8">
        <f t="shared" si="612"/>
        <v>0</v>
      </c>
      <c r="H721" s="8">
        <v>672189107.02108824</v>
      </c>
      <c r="I721" s="8">
        <v>672189107.02108824</v>
      </c>
      <c r="J721" s="8">
        <f t="shared" si="613"/>
        <v>0</v>
      </c>
      <c r="K721" s="8">
        <v>667704638.67827165</v>
      </c>
      <c r="L721" s="8">
        <v>667704638.67827165</v>
      </c>
      <c r="M721" s="8">
        <f t="shared" si="614"/>
        <v>0</v>
      </c>
      <c r="N721" s="8">
        <v>682806484.80388296</v>
      </c>
      <c r="O721" s="8">
        <v>682806484.80388296</v>
      </c>
      <c r="P721" s="8">
        <f t="shared" si="615"/>
        <v>0</v>
      </c>
      <c r="Q721" s="8">
        <v>684932837.72875905</v>
      </c>
      <c r="R721" s="8">
        <v>684932837.72875905</v>
      </c>
      <c r="S721" s="8">
        <f t="shared" si="616"/>
        <v>0</v>
      </c>
      <c r="T721" s="8">
        <v>690170209.23667216</v>
      </c>
      <c r="U721" s="8">
        <v>690170209.23667216</v>
      </c>
      <c r="V721" s="8">
        <f t="shared" si="617"/>
        <v>0</v>
      </c>
      <c r="W721" s="8">
        <v>691070198.52989686</v>
      </c>
      <c r="X721" s="8">
        <v>691070198.52989686</v>
      </c>
      <c r="Y721" s="8">
        <f t="shared" si="618"/>
        <v>0</v>
      </c>
      <c r="Z721" s="8">
        <v>691513144.48213971</v>
      </c>
      <c r="AA721" s="8">
        <v>691513144.48213971</v>
      </c>
      <c r="AB721" s="8">
        <f t="shared" si="619"/>
        <v>0</v>
      </c>
      <c r="AC721" s="8">
        <v>695422462.01347983</v>
      </c>
      <c r="AD721" s="8">
        <v>695422462.01347983</v>
      </c>
      <c r="AE721" s="8">
        <f t="shared" si="620"/>
        <v>0</v>
      </c>
      <c r="AF721" s="8">
        <v>699031497.17191625</v>
      </c>
      <c r="AG721" s="8">
        <v>699031497.17191625</v>
      </c>
      <c r="AH721" s="8">
        <f t="shared" si="621"/>
        <v>0</v>
      </c>
      <c r="AI721" s="8">
        <v>698738790.53443527</v>
      </c>
      <c r="AJ721" s="8">
        <v>698738790.53443527</v>
      </c>
      <c r="AK721" s="8">
        <f t="shared" si="622"/>
        <v>0</v>
      </c>
      <c r="AL721" s="8">
        <v>698738790.53443527</v>
      </c>
      <c r="AM721" s="8">
        <v>698738790.53443527</v>
      </c>
      <c r="AN721" s="8">
        <f t="shared" si="623"/>
        <v>0</v>
      </c>
    </row>
    <row r="722" spans="1:40" x14ac:dyDescent="0.3">
      <c r="A722" s="11" t="s">
        <v>52</v>
      </c>
      <c r="B722" s="8">
        <v>246348816.12842682</v>
      </c>
      <c r="C722" s="8">
        <v>245975680.35230112</v>
      </c>
      <c r="D722" s="8">
        <f t="shared" si="611"/>
        <v>373135.77612569928</v>
      </c>
      <c r="E722" s="8">
        <v>248524364.68855038</v>
      </c>
      <c r="F722" s="8">
        <v>247783056.45479169</v>
      </c>
      <c r="G722" s="8">
        <f t="shared" si="612"/>
        <v>741308.23375868797</v>
      </c>
      <c r="H722" s="8">
        <v>250545093.78751141</v>
      </c>
      <c r="I722" s="8">
        <v>249435463.57398114</v>
      </c>
      <c r="J722" s="8">
        <f t="shared" si="613"/>
        <v>1109630.2135302722</v>
      </c>
      <c r="K722" s="8">
        <v>245951925.0440557</v>
      </c>
      <c r="L722" s="8">
        <v>244473315.78473717</v>
      </c>
      <c r="M722" s="8">
        <f t="shared" si="614"/>
        <v>1478609.2593185306</v>
      </c>
      <c r="N722" s="8">
        <v>242351360.07640737</v>
      </c>
      <c r="O722" s="8">
        <v>240502705.65219584</v>
      </c>
      <c r="P722" s="8">
        <f t="shared" si="615"/>
        <v>1848654.4242115319</v>
      </c>
      <c r="Q722" s="8">
        <v>244498529.0935865</v>
      </c>
      <c r="R722" s="8">
        <v>242278776.73351392</v>
      </c>
      <c r="S722" s="8">
        <f t="shared" si="616"/>
        <v>2219752.360072583</v>
      </c>
      <c r="T722" s="8">
        <v>246662828.25819293</v>
      </c>
      <c r="U722" s="8">
        <v>244071209.034363</v>
      </c>
      <c r="V722" s="8">
        <f t="shared" si="617"/>
        <v>2591619.2238299251</v>
      </c>
      <c r="W722" s="8">
        <v>248842326.96504095</v>
      </c>
      <c r="X722" s="8">
        <v>245876126.38404787</v>
      </c>
      <c r="Y722" s="8">
        <f t="shared" si="618"/>
        <v>2966200.5809930861</v>
      </c>
      <c r="Z722" s="8">
        <v>251096729.55698782</v>
      </c>
      <c r="AA722" s="8">
        <v>247755670.53455773</v>
      </c>
      <c r="AB722" s="8">
        <f t="shared" si="619"/>
        <v>3341059.0224300921</v>
      </c>
      <c r="AC722" s="8">
        <v>253352366.52109739</v>
      </c>
      <c r="AD722" s="8">
        <v>249636308.92179418</v>
      </c>
      <c r="AE722" s="8">
        <f t="shared" si="620"/>
        <v>3716057.5993032157</v>
      </c>
      <c r="AF722" s="8">
        <v>255622978.98682785</v>
      </c>
      <c r="AG722" s="8">
        <v>251529739.91852006</v>
      </c>
      <c r="AH722" s="8">
        <f t="shared" si="621"/>
        <v>4093239.0683077872</v>
      </c>
      <c r="AI722" s="8">
        <v>257908083.55219531</v>
      </c>
      <c r="AJ722" s="8">
        <v>253435609.5916394</v>
      </c>
      <c r="AK722" s="8">
        <f t="shared" si="622"/>
        <v>4472473.9605559111</v>
      </c>
      <c r="AL722" s="8">
        <v>257908083.55219531</v>
      </c>
      <c r="AM722" s="8">
        <v>253435609.5916394</v>
      </c>
      <c r="AN722" s="8">
        <f t="shared" si="623"/>
        <v>4472473.9605559111</v>
      </c>
    </row>
    <row r="723" spans="1:40" x14ac:dyDescent="0.3">
      <c r="A723" s="11" t="s">
        <v>62</v>
      </c>
      <c r="B723" s="8">
        <v>0</v>
      </c>
      <c r="C723" s="8">
        <v>0</v>
      </c>
      <c r="D723" s="8">
        <f t="shared" si="611"/>
        <v>0</v>
      </c>
      <c r="E723" s="8">
        <v>0</v>
      </c>
      <c r="F723" s="8">
        <v>0</v>
      </c>
      <c r="G723" s="8">
        <f t="shared" si="612"/>
        <v>0</v>
      </c>
      <c r="H723" s="8">
        <v>0</v>
      </c>
      <c r="I723" s="8">
        <v>0</v>
      </c>
      <c r="J723" s="8">
        <f t="shared" si="613"/>
        <v>0</v>
      </c>
      <c r="K723" s="8">
        <v>0</v>
      </c>
      <c r="L723" s="8">
        <v>0</v>
      </c>
      <c r="M723" s="8">
        <f t="shared" si="614"/>
        <v>0</v>
      </c>
      <c r="N723" s="8">
        <v>0</v>
      </c>
      <c r="O723" s="8">
        <v>0</v>
      </c>
      <c r="P723" s="8">
        <f t="shared" si="615"/>
        <v>0</v>
      </c>
      <c r="Q723" s="8">
        <v>0</v>
      </c>
      <c r="R723" s="8">
        <v>0</v>
      </c>
      <c r="S723" s="8">
        <f t="shared" si="616"/>
        <v>0</v>
      </c>
      <c r="T723" s="8">
        <v>0</v>
      </c>
      <c r="U723" s="8">
        <v>0</v>
      </c>
      <c r="V723" s="8">
        <f t="shared" si="617"/>
        <v>0</v>
      </c>
      <c r="W723" s="8">
        <v>0</v>
      </c>
      <c r="X723" s="8">
        <v>0</v>
      </c>
      <c r="Y723" s="8">
        <f t="shared" si="618"/>
        <v>0</v>
      </c>
      <c r="Z723" s="8">
        <v>0</v>
      </c>
      <c r="AA723" s="8">
        <v>0</v>
      </c>
      <c r="AB723" s="8">
        <f t="shared" si="619"/>
        <v>0</v>
      </c>
      <c r="AC723" s="8">
        <v>0</v>
      </c>
      <c r="AD723" s="8">
        <v>0</v>
      </c>
      <c r="AE723" s="8">
        <f t="shared" si="620"/>
        <v>0</v>
      </c>
      <c r="AF723" s="8">
        <v>0</v>
      </c>
      <c r="AG723" s="8">
        <v>0</v>
      </c>
      <c r="AH723" s="8">
        <f t="shared" si="621"/>
        <v>0</v>
      </c>
      <c r="AI723" s="8">
        <v>0</v>
      </c>
      <c r="AJ723" s="8">
        <v>0</v>
      </c>
      <c r="AK723" s="8">
        <f t="shared" si="622"/>
        <v>0</v>
      </c>
      <c r="AL723" s="8">
        <v>0</v>
      </c>
      <c r="AM723" s="8">
        <v>0</v>
      </c>
      <c r="AN723" s="8">
        <f t="shared" si="623"/>
        <v>0</v>
      </c>
    </row>
    <row r="724" spans="1:40" x14ac:dyDescent="0.3">
      <c r="A724" s="11" t="s">
        <v>99</v>
      </c>
      <c r="B724" s="8">
        <v>-9744418.1958721858</v>
      </c>
      <c r="C724" s="8">
        <v>-9744418.1958721858</v>
      </c>
      <c r="D724" s="8">
        <f t="shared" si="611"/>
        <v>0</v>
      </c>
      <c r="E724" s="8">
        <v>0</v>
      </c>
      <c r="F724" s="8">
        <v>0</v>
      </c>
      <c r="G724" s="8">
        <f t="shared" si="612"/>
        <v>0</v>
      </c>
      <c r="H724" s="8">
        <v>-260486.23611282566</v>
      </c>
      <c r="I724" s="8">
        <v>-260486.23611282566</v>
      </c>
      <c r="J724" s="8">
        <f t="shared" si="613"/>
        <v>0</v>
      </c>
      <c r="K724" s="8">
        <v>-9744418.1958721858</v>
      </c>
      <c r="L724" s="8">
        <v>-9744418.1958721858</v>
      </c>
      <c r="M724" s="8">
        <f t="shared" si="614"/>
        <v>0</v>
      </c>
      <c r="N724" s="8">
        <v>-9470607.3590117842</v>
      </c>
      <c r="O724" s="8">
        <v>-9470607.3590117842</v>
      </c>
      <c r="P724" s="8">
        <f t="shared" si="615"/>
        <v>0</v>
      </c>
      <c r="Q724" s="8">
        <v>0</v>
      </c>
      <c r="R724" s="8">
        <v>0</v>
      </c>
      <c r="S724" s="8">
        <f t="shared" si="616"/>
        <v>0</v>
      </c>
      <c r="T724" s="8">
        <v>0</v>
      </c>
      <c r="U724" s="8">
        <v>0</v>
      </c>
      <c r="V724" s="8">
        <f t="shared" si="617"/>
        <v>0</v>
      </c>
      <c r="W724" s="8">
        <v>0</v>
      </c>
      <c r="X724" s="8">
        <v>0</v>
      </c>
      <c r="Y724" s="8">
        <f t="shared" si="618"/>
        <v>0</v>
      </c>
      <c r="Z724" s="8">
        <v>0</v>
      </c>
      <c r="AA724" s="8">
        <v>0</v>
      </c>
      <c r="AB724" s="8">
        <f t="shared" si="619"/>
        <v>0</v>
      </c>
      <c r="AC724" s="8">
        <v>0</v>
      </c>
      <c r="AD724" s="8">
        <v>0</v>
      </c>
      <c r="AE724" s="8">
        <f t="shared" si="620"/>
        <v>0</v>
      </c>
      <c r="AF724" s="8">
        <v>0</v>
      </c>
      <c r="AG724" s="8">
        <v>0</v>
      </c>
      <c r="AH724" s="8">
        <f t="shared" si="621"/>
        <v>0</v>
      </c>
      <c r="AI724" s="8">
        <v>0</v>
      </c>
      <c r="AJ724" s="8">
        <v>0</v>
      </c>
      <c r="AK724" s="8">
        <f t="shared" si="622"/>
        <v>0</v>
      </c>
      <c r="AL724" s="8">
        <v>-29219929.986868985</v>
      </c>
      <c r="AM724" s="8">
        <v>-29219929.986868985</v>
      </c>
      <c r="AN724" s="8">
        <f t="shared" si="623"/>
        <v>0</v>
      </c>
    </row>
    <row r="725" spans="1:40" x14ac:dyDescent="0.3">
      <c r="A725" s="11" t="s">
        <v>61</v>
      </c>
      <c r="B725" s="8">
        <v>-445902.19000000012</v>
      </c>
      <c r="C725" s="8">
        <v>-445902.19000000012</v>
      </c>
      <c r="D725" s="8">
        <f t="shared" si="611"/>
        <v>0</v>
      </c>
      <c r="E725" s="8">
        <v>-445902.19</v>
      </c>
      <c r="F725" s="8">
        <v>-445902.19</v>
      </c>
      <c r="G725" s="8">
        <f t="shared" si="612"/>
        <v>0</v>
      </c>
      <c r="H725" s="8">
        <v>-445902.19000000006</v>
      </c>
      <c r="I725" s="8">
        <v>-445902.19000000006</v>
      </c>
      <c r="J725" s="8">
        <f t="shared" si="613"/>
        <v>0</v>
      </c>
      <c r="K725" s="8">
        <v>-445902.19000000012</v>
      </c>
      <c r="L725" s="8">
        <v>-445902.19000000012</v>
      </c>
      <c r="M725" s="8">
        <f t="shared" si="614"/>
        <v>0</v>
      </c>
      <c r="N725" s="8">
        <v>-445902.19000000012</v>
      </c>
      <c r="O725" s="8">
        <v>-445902.19000000012</v>
      </c>
      <c r="P725" s="8">
        <f t="shared" si="615"/>
        <v>0</v>
      </c>
      <c r="Q725" s="8">
        <v>-445902.19</v>
      </c>
      <c r="R725" s="8">
        <v>-445902.19</v>
      </c>
      <c r="S725" s="8">
        <f t="shared" si="616"/>
        <v>0</v>
      </c>
      <c r="T725" s="8">
        <v>-445902.19</v>
      </c>
      <c r="U725" s="8">
        <v>-445902.19</v>
      </c>
      <c r="V725" s="8">
        <f t="shared" si="617"/>
        <v>0</v>
      </c>
      <c r="W725" s="8">
        <v>-445902.19</v>
      </c>
      <c r="X725" s="8">
        <v>-445902.19</v>
      </c>
      <c r="Y725" s="8">
        <f t="shared" si="618"/>
        <v>0</v>
      </c>
      <c r="Z725" s="8">
        <v>-445902.19</v>
      </c>
      <c r="AA725" s="8">
        <v>-445902.19</v>
      </c>
      <c r="AB725" s="8">
        <f t="shared" si="619"/>
        <v>0</v>
      </c>
      <c r="AC725" s="8">
        <v>-445902.19</v>
      </c>
      <c r="AD725" s="8">
        <v>-445902.19</v>
      </c>
      <c r="AE725" s="8">
        <f t="shared" si="620"/>
        <v>0</v>
      </c>
      <c r="AF725" s="8">
        <v>-445902.19</v>
      </c>
      <c r="AG725" s="8">
        <v>-445902.19</v>
      </c>
      <c r="AH725" s="8">
        <f t="shared" si="621"/>
        <v>0</v>
      </c>
      <c r="AI725" s="8">
        <v>-445902.19</v>
      </c>
      <c r="AJ725" s="8">
        <v>-445902.19</v>
      </c>
      <c r="AK725" s="8">
        <f t="shared" si="622"/>
        <v>0</v>
      </c>
      <c r="AL725" s="8">
        <v>-5350826.28</v>
      </c>
      <c r="AM725" s="8">
        <v>-5350826.28</v>
      </c>
      <c r="AN725" s="8">
        <f t="shared" si="623"/>
        <v>0</v>
      </c>
    </row>
    <row r="727" spans="1:40" x14ac:dyDescent="0.3">
      <c r="A727" s="10" t="s">
        <v>100</v>
      </c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</row>
    <row r="728" spans="1:40" x14ac:dyDescent="0.3">
      <c r="A728" s="11" t="s">
        <v>54</v>
      </c>
      <c r="B728" s="8">
        <v>2.185833333333333E-2</v>
      </c>
      <c r="C728" s="8">
        <v>2.1635833333333333E-2</v>
      </c>
      <c r="D728" s="8">
        <f t="shared" ref="D728:D737" si="624">B728 - C728</f>
        <v>2.2249999999999701E-4</v>
      </c>
      <c r="E728" s="8">
        <v>2.185833333333333E-2</v>
      </c>
      <c r="F728" s="8">
        <v>2.1635833333333333E-2</v>
      </c>
      <c r="G728" s="8">
        <f t="shared" ref="G728:G737" si="625">E728 - F728</f>
        <v>2.2249999999999701E-4</v>
      </c>
      <c r="H728" s="8">
        <v>2.185833333333333E-2</v>
      </c>
      <c r="I728" s="8">
        <v>2.1635833333333333E-2</v>
      </c>
      <c r="J728" s="8">
        <f t="shared" ref="J728:J737" si="626">H728 - I728</f>
        <v>2.2249999999999701E-4</v>
      </c>
      <c r="K728" s="8">
        <v>2.185833333333333E-2</v>
      </c>
      <c r="L728" s="8">
        <v>2.1635833333333333E-2</v>
      </c>
      <c r="M728" s="8">
        <f t="shared" ref="M728:M737" si="627">K728 - L728</f>
        <v>2.2249999999999701E-4</v>
      </c>
      <c r="N728" s="8">
        <v>2.185833333333333E-2</v>
      </c>
      <c r="O728" s="8">
        <v>2.1635833333333333E-2</v>
      </c>
      <c r="P728" s="8">
        <f t="shared" ref="P728:P737" si="628">N728 - O728</f>
        <v>2.2249999999999701E-4</v>
      </c>
      <c r="Q728" s="8">
        <v>2.185833333333333E-2</v>
      </c>
      <c r="R728" s="8">
        <v>2.1635833333333333E-2</v>
      </c>
      <c r="S728" s="8">
        <f t="shared" ref="S728:S737" si="629">Q728 - R728</f>
        <v>2.2249999999999701E-4</v>
      </c>
      <c r="T728" s="8">
        <v>2.185833333333333E-2</v>
      </c>
      <c r="U728" s="8">
        <v>2.1635833333333333E-2</v>
      </c>
      <c r="V728" s="8">
        <f t="shared" ref="V728:V737" si="630">T728 - U728</f>
        <v>2.2249999999999701E-4</v>
      </c>
      <c r="W728" s="8">
        <v>2.185833333333333E-2</v>
      </c>
      <c r="X728" s="8">
        <v>2.1635833333333333E-2</v>
      </c>
      <c r="Y728" s="8">
        <f t="shared" ref="Y728:Y737" si="631">W728 - X728</f>
        <v>2.2249999999999701E-4</v>
      </c>
      <c r="Z728" s="8">
        <v>2.185833333333333E-2</v>
      </c>
      <c r="AA728" s="8">
        <v>2.1635833333333333E-2</v>
      </c>
      <c r="AB728" s="8">
        <f t="shared" ref="AB728:AB737" si="632">Z728 - AA728</f>
        <v>2.2249999999999701E-4</v>
      </c>
      <c r="AC728" s="8">
        <v>2.185833333333333E-2</v>
      </c>
      <c r="AD728" s="8">
        <v>2.1635833333333333E-2</v>
      </c>
      <c r="AE728" s="8">
        <f t="shared" ref="AE728:AE737" si="633">AC728 - AD728</f>
        <v>2.2249999999999701E-4</v>
      </c>
      <c r="AF728" s="8">
        <v>2.185833333333333E-2</v>
      </c>
      <c r="AG728" s="8">
        <v>2.1635833333333333E-2</v>
      </c>
      <c r="AH728" s="8">
        <f t="shared" ref="AH728:AH737" si="634">AF728 - AG728</f>
        <v>2.2249999999999701E-4</v>
      </c>
      <c r="AI728" s="8">
        <v>2.185833333333333E-2</v>
      </c>
      <c r="AJ728" s="8">
        <v>2.1635833333333333E-2</v>
      </c>
      <c r="AK728" s="8">
        <f t="shared" ref="AK728:AK737" si="635">AI728 - AJ728</f>
        <v>2.2249999999999701E-4</v>
      </c>
      <c r="AL728" s="8">
        <v>2.185833333333333E-2</v>
      </c>
      <c r="AM728" s="8">
        <v>2.1635833333333333E-2</v>
      </c>
      <c r="AN728" s="8">
        <f t="shared" ref="AN728:AN737" si="636">AL728 - AM728</f>
        <v>2.2249999999999701E-4</v>
      </c>
    </row>
    <row r="729" spans="1:40" x14ac:dyDescent="0.3">
      <c r="A729" s="11" t="s">
        <v>16</v>
      </c>
      <c r="B729" s="8">
        <v>2396690.5491601643</v>
      </c>
      <c r="C729" s="8">
        <v>2063227.3114649421</v>
      </c>
      <c r="D729" s="8">
        <f t="shared" si="624"/>
        <v>333463.23769522225</v>
      </c>
      <c r="E729" s="8">
        <v>2309227.7716043326</v>
      </c>
      <c r="F729" s="8">
        <v>1989041.8933722454</v>
      </c>
      <c r="G729" s="8">
        <f t="shared" si="625"/>
        <v>320185.87823208724</v>
      </c>
      <c r="H729" s="8">
        <v>2353381.6710920427</v>
      </c>
      <c r="I729" s="8">
        <v>2028229.5854019402</v>
      </c>
      <c r="J729" s="8">
        <f t="shared" si="626"/>
        <v>325152.08569010254</v>
      </c>
      <c r="K729" s="8">
        <v>2402386.719753657</v>
      </c>
      <c r="L729" s="8">
        <v>2071718.2962868488</v>
      </c>
      <c r="M729" s="8">
        <f t="shared" si="627"/>
        <v>330668.42346680816</v>
      </c>
      <c r="N729" s="8">
        <v>2440393.1846119235</v>
      </c>
      <c r="O729" s="8">
        <v>2105455.6854492021</v>
      </c>
      <c r="P729" s="8">
        <f t="shared" si="628"/>
        <v>334937.49916272145</v>
      </c>
      <c r="Q729" s="8">
        <v>2470972.5039015929</v>
      </c>
      <c r="R729" s="8">
        <v>2132608.1826641387</v>
      </c>
      <c r="S729" s="8">
        <f t="shared" si="629"/>
        <v>338364.32123745419</v>
      </c>
      <c r="T729" s="8">
        <v>2495468.0976763917</v>
      </c>
      <c r="U729" s="8">
        <v>2154269.3782184543</v>
      </c>
      <c r="V729" s="8">
        <f t="shared" si="630"/>
        <v>341198.7194579374</v>
      </c>
      <c r="W729" s="8">
        <v>2595905.9180467343</v>
      </c>
      <c r="X729" s="8">
        <v>2241883.627622338</v>
      </c>
      <c r="Y729" s="8">
        <f t="shared" si="631"/>
        <v>354022.29042439628</v>
      </c>
      <c r="Z729" s="8">
        <v>2639358.0403842195</v>
      </c>
      <c r="AA729" s="8">
        <v>2280449.1254776069</v>
      </c>
      <c r="AB729" s="8">
        <f t="shared" si="632"/>
        <v>358908.9149066126</v>
      </c>
      <c r="AC729" s="8">
        <v>2653264.9967175443</v>
      </c>
      <c r="AD729" s="8">
        <v>2292819.9400714547</v>
      </c>
      <c r="AE729" s="8">
        <f t="shared" si="633"/>
        <v>360445.05664608954</v>
      </c>
      <c r="AF729" s="8">
        <v>2672519.291489285</v>
      </c>
      <c r="AG729" s="8">
        <v>2309931.6938993628</v>
      </c>
      <c r="AH729" s="8">
        <f t="shared" si="634"/>
        <v>362587.59758992214</v>
      </c>
      <c r="AI729" s="8">
        <v>2688007.2595521901</v>
      </c>
      <c r="AJ729" s="8">
        <v>2323704.230232839</v>
      </c>
      <c r="AK729" s="8">
        <f t="shared" si="635"/>
        <v>364303.02931935107</v>
      </c>
      <c r="AL729" s="8">
        <v>30117576.00399008</v>
      </c>
      <c r="AM729" s="8">
        <v>25993338.950161375</v>
      </c>
      <c r="AN729" s="8">
        <f t="shared" si="636"/>
        <v>4124237.0538287051</v>
      </c>
    </row>
    <row r="730" spans="1:40" ht="15" x14ac:dyDescent="0.25">
      <c r="A730" s="11" t="s">
        <v>93</v>
      </c>
      <c r="B730" s="8">
        <v>26309</v>
      </c>
      <c r="C730" s="8">
        <v>26309</v>
      </c>
      <c r="D730" s="8">
        <f t="shared" si="624"/>
        <v>0</v>
      </c>
      <c r="E730" s="8">
        <v>26309</v>
      </c>
      <c r="F730" s="8">
        <v>26309</v>
      </c>
      <c r="G730" s="8">
        <f t="shared" si="625"/>
        <v>0</v>
      </c>
      <c r="H730" s="8">
        <v>26309</v>
      </c>
      <c r="I730" s="8">
        <v>26309</v>
      </c>
      <c r="J730" s="8">
        <f t="shared" si="626"/>
        <v>0</v>
      </c>
      <c r="K730" s="8">
        <v>26309</v>
      </c>
      <c r="L730" s="8">
        <v>26309</v>
      </c>
      <c r="M730" s="8">
        <f t="shared" si="627"/>
        <v>0</v>
      </c>
      <c r="N730" s="8">
        <v>26309</v>
      </c>
      <c r="O730" s="8">
        <v>26309</v>
      </c>
      <c r="P730" s="8">
        <f t="shared" si="628"/>
        <v>0</v>
      </c>
      <c r="Q730" s="8">
        <v>26309</v>
      </c>
      <c r="R730" s="8">
        <v>26309</v>
      </c>
      <c r="S730" s="8">
        <f t="shared" si="629"/>
        <v>0</v>
      </c>
      <c r="T730" s="8">
        <v>26309</v>
      </c>
      <c r="U730" s="8">
        <v>26309</v>
      </c>
      <c r="V730" s="8">
        <f t="shared" si="630"/>
        <v>0</v>
      </c>
      <c r="W730" s="8">
        <v>26309</v>
      </c>
      <c r="X730" s="8">
        <v>26309</v>
      </c>
      <c r="Y730" s="8">
        <f t="shared" si="631"/>
        <v>0</v>
      </c>
      <c r="Z730" s="8">
        <v>26309</v>
      </c>
      <c r="AA730" s="8">
        <v>26309</v>
      </c>
      <c r="AB730" s="8">
        <f t="shared" si="632"/>
        <v>0</v>
      </c>
      <c r="AC730" s="8">
        <v>26309</v>
      </c>
      <c r="AD730" s="8">
        <v>26309</v>
      </c>
      <c r="AE730" s="8">
        <f t="shared" si="633"/>
        <v>0</v>
      </c>
      <c r="AF730" s="8">
        <v>26309</v>
      </c>
      <c r="AG730" s="8">
        <v>26309</v>
      </c>
      <c r="AH730" s="8">
        <f t="shared" si="634"/>
        <v>0</v>
      </c>
      <c r="AI730" s="8">
        <v>26309</v>
      </c>
      <c r="AJ730" s="8">
        <v>26309</v>
      </c>
      <c r="AK730" s="8">
        <f t="shared" si="635"/>
        <v>0</v>
      </c>
      <c r="AL730" s="8">
        <v>315708</v>
      </c>
      <c r="AM730" s="8">
        <v>315708</v>
      </c>
      <c r="AN730" s="8">
        <f t="shared" si="636"/>
        <v>0</v>
      </c>
    </row>
    <row r="731" spans="1:40" x14ac:dyDescent="0.3">
      <c r="A731" s="11" t="s">
        <v>92</v>
      </c>
      <c r="B731" s="8">
        <v>0</v>
      </c>
      <c r="C731" s="8">
        <v>0</v>
      </c>
      <c r="D731" s="8">
        <f t="shared" si="624"/>
        <v>0</v>
      </c>
      <c r="E731" s="8">
        <v>0</v>
      </c>
      <c r="F731" s="8">
        <v>0</v>
      </c>
      <c r="G731" s="8">
        <f t="shared" si="625"/>
        <v>0</v>
      </c>
      <c r="H731" s="8">
        <v>0</v>
      </c>
      <c r="I731" s="8">
        <v>0</v>
      </c>
      <c r="J731" s="8">
        <f t="shared" si="626"/>
        <v>0</v>
      </c>
      <c r="K731" s="8">
        <v>0</v>
      </c>
      <c r="L731" s="8">
        <v>0</v>
      </c>
      <c r="M731" s="8">
        <f t="shared" si="627"/>
        <v>0</v>
      </c>
      <c r="N731" s="8">
        <v>0</v>
      </c>
      <c r="O731" s="8">
        <v>0</v>
      </c>
      <c r="P731" s="8">
        <f t="shared" si="628"/>
        <v>0</v>
      </c>
      <c r="Q731" s="8">
        <v>0</v>
      </c>
      <c r="R731" s="8">
        <v>0</v>
      </c>
      <c r="S731" s="8">
        <f t="shared" si="629"/>
        <v>0</v>
      </c>
      <c r="T731" s="8">
        <v>0</v>
      </c>
      <c r="U731" s="8">
        <v>0</v>
      </c>
      <c r="V731" s="8">
        <f t="shared" si="630"/>
        <v>0</v>
      </c>
      <c r="W731" s="8">
        <v>0</v>
      </c>
      <c r="X731" s="8">
        <v>0</v>
      </c>
      <c r="Y731" s="8">
        <f t="shared" si="631"/>
        <v>0</v>
      </c>
      <c r="Z731" s="8">
        <v>0</v>
      </c>
      <c r="AA731" s="8">
        <v>0</v>
      </c>
      <c r="AB731" s="8">
        <f t="shared" si="632"/>
        <v>0</v>
      </c>
      <c r="AC731" s="8">
        <v>0</v>
      </c>
      <c r="AD731" s="8">
        <v>0</v>
      </c>
      <c r="AE731" s="8">
        <f t="shared" si="633"/>
        <v>0</v>
      </c>
      <c r="AF731" s="8">
        <v>0</v>
      </c>
      <c r="AG731" s="8">
        <v>0</v>
      </c>
      <c r="AH731" s="8">
        <f t="shared" si="634"/>
        <v>0</v>
      </c>
      <c r="AI731" s="8">
        <v>0</v>
      </c>
      <c r="AJ731" s="8">
        <v>0</v>
      </c>
      <c r="AK731" s="8">
        <f t="shared" si="635"/>
        <v>0</v>
      </c>
      <c r="AL731" s="8">
        <v>0</v>
      </c>
      <c r="AM731" s="8">
        <v>0</v>
      </c>
      <c r="AN731" s="8">
        <f t="shared" si="636"/>
        <v>0</v>
      </c>
    </row>
    <row r="732" spans="1:40" x14ac:dyDescent="0.3">
      <c r="A732" s="11" t="s">
        <v>63</v>
      </c>
      <c r="B732" s="8">
        <v>5946341.7589835143</v>
      </c>
      <c r="C732" s="8">
        <v>5946341.7589835143</v>
      </c>
      <c r="D732" s="8">
        <f t="shared" si="624"/>
        <v>0</v>
      </c>
      <c r="E732" s="8">
        <v>7166133.671321651</v>
      </c>
      <c r="F732" s="8">
        <v>7166133.671321651</v>
      </c>
      <c r="G732" s="8">
        <f t="shared" si="625"/>
        <v>0</v>
      </c>
      <c r="H732" s="8">
        <v>15294442.202926638</v>
      </c>
      <c r="I732" s="8">
        <v>15294442.202926638</v>
      </c>
      <c r="J732" s="8">
        <f t="shared" si="626"/>
        <v>0</v>
      </c>
      <c r="K732" s="8">
        <v>9566702.3346965555</v>
      </c>
      <c r="L732" s="8">
        <v>9566702.3346965555</v>
      </c>
      <c r="M732" s="8">
        <f t="shared" si="627"/>
        <v>0</v>
      </c>
      <c r="N732" s="8">
        <v>9851844.0321983732</v>
      </c>
      <c r="O732" s="8">
        <v>9851844.0321983732</v>
      </c>
      <c r="P732" s="8">
        <f t="shared" si="628"/>
        <v>0</v>
      </c>
      <c r="Q732" s="8">
        <v>5891413.8059059754</v>
      </c>
      <c r="R732" s="8">
        <v>5891413.8059059754</v>
      </c>
      <c r="S732" s="8">
        <f t="shared" si="629"/>
        <v>0</v>
      </c>
      <c r="T732" s="8">
        <v>5202448.3259267118</v>
      </c>
      <c r="U732" s="8">
        <v>5202448.3259267118</v>
      </c>
      <c r="V732" s="8">
        <f t="shared" si="630"/>
        <v>0</v>
      </c>
      <c r="W732" s="8">
        <v>20318052.864687167</v>
      </c>
      <c r="X732" s="8">
        <v>20318052.864687167</v>
      </c>
      <c r="Y732" s="8">
        <f t="shared" si="631"/>
        <v>0</v>
      </c>
      <c r="Z732" s="8">
        <v>1795251.8424394601</v>
      </c>
      <c r="AA732" s="8">
        <v>1795251.8424394601</v>
      </c>
      <c r="AB732" s="8">
        <f t="shared" si="632"/>
        <v>0</v>
      </c>
      <c r="AC732" s="8">
        <v>5697764.5327317603</v>
      </c>
      <c r="AD732" s="8">
        <v>5697764.5327317603</v>
      </c>
      <c r="AE732" s="8">
        <f t="shared" si="633"/>
        <v>0</v>
      </c>
      <c r="AF732" s="8">
        <v>4441357.4614491733</v>
      </c>
      <c r="AG732" s="8">
        <v>4441357.4614491733</v>
      </c>
      <c r="AH732" s="8">
        <f t="shared" si="634"/>
        <v>0</v>
      </c>
      <c r="AI732" s="8">
        <v>3834015.2335142414</v>
      </c>
      <c r="AJ732" s="8">
        <v>3834015.2335142414</v>
      </c>
      <c r="AK732" s="8">
        <f t="shared" si="635"/>
        <v>0</v>
      </c>
      <c r="AL732" s="8">
        <v>95005768.066781208</v>
      </c>
      <c r="AM732" s="8">
        <v>95005768.066781208</v>
      </c>
      <c r="AN732" s="8">
        <f t="shared" si="636"/>
        <v>0</v>
      </c>
    </row>
    <row r="733" spans="1:40" x14ac:dyDescent="0.3">
      <c r="A733" s="11" t="s">
        <v>53</v>
      </c>
      <c r="B733" s="8">
        <v>575150426.10014212</v>
      </c>
      <c r="C733" s="8">
        <v>575150426.10014212</v>
      </c>
      <c r="D733" s="8">
        <f t="shared" si="624"/>
        <v>0</v>
      </c>
      <c r="E733" s="8">
        <v>582007507.9714638</v>
      </c>
      <c r="F733" s="8">
        <v>582007507.9714638</v>
      </c>
      <c r="G733" s="8">
        <f t="shared" si="625"/>
        <v>0</v>
      </c>
      <c r="H733" s="8">
        <v>596992898.37439048</v>
      </c>
      <c r="I733" s="8">
        <v>596992898.37439048</v>
      </c>
      <c r="J733" s="8">
        <f t="shared" si="626"/>
        <v>0</v>
      </c>
      <c r="K733" s="8">
        <v>606250548.90908694</v>
      </c>
      <c r="L733" s="8">
        <v>606250548.90908694</v>
      </c>
      <c r="M733" s="8">
        <f t="shared" si="627"/>
        <v>0</v>
      </c>
      <c r="N733" s="8">
        <v>615793341.14128542</v>
      </c>
      <c r="O733" s="8">
        <v>615793341.14128542</v>
      </c>
      <c r="P733" s="8">
        <f t="shared" si="628"/>
        <v>0</v>
      </c>
      <c r="Q733" s="8">
        <v>622207180.43560386</v>
      </c>
      <c r="R733" s="8">
        <v>622207180.43560386</v>
      </c>
      <c r="S733" s="8">
        <f t="shared" si="629"/>
        <v>0</v>
      </c>
      <c r="T733" s="8">
        <v>639678530.30076754</v>
      </c>
      <c r="U733" s="8">
        <v>639678530.30076754</v>
      </c>
      <c r="V733" s="8">
        <f t="shared" si="630"/>
        <v>0</v>
      </c>
      <c r="W733" s="8">
        <v>659687531.36545479</v>
      </c>
      <c r="X733" s="8">
        <v>659687531.36545479</v>
      </c>
      <c r="Y733" s="8">
        <f t="shared" si="631"/>
        <v>0</v>
      </c>
      <c r="Z733" s="8">
        <v>661173731.40789413</v>
      </c>
      <c r="AA733" s="8">
        <v>661173731.40789413</v>
      </c>
      <c r="AB733" s="8">
        <f t="shared" si="632"/>
        <v>0</v>
      </c>
      <c r="AC733" s="8">
        <v>666562444.14062583</v>
      </c>
      <c r="AD733" s="8">
        <v>666562444.14062583</v>
      </c>
      <c r="AE733" s="8">
        <f t="shared" si="633"/>
        <v>0</v>
      </c>
      <c r="AF733" s="8">
        <v>670694749.80207503</v>
      </c>
      <c r="AG733" s="8">
        <v>670694749.80207503</v>
      </c>
      <c r="AH733" s="8">
        <f t="shared" si="634"/>
        <v>0</v>
      </c>
      <c r="AI733" s="8">
        <v>674219713.23558939</v>
      </c>
      <c r="AJ733" s="8">
        <v>674219713.23558939</v>
      </c>
      <c r="AK733" s="8">
        <f t="shared" si="635"/>
        <v>0</v>
      </c>
      <c r="AL733" s="8">
        <v>674219713.23558939</v>
      </c>
      <c r="AM733" s="8">
        <v>674219713.23558939</v>
      </c>
      <c r="AN733" s="8">
        <f t="shared" si="636"/>
        <v>0</v>
      </c>
    </row>
    <row r="734" spans="1:40" ht="15" x14ac:dyDescent="0.25">
      <c r="A734" s="11" t="s">
        <v>52</v>
      </c>
      <c r="B734" s="8">
        <v>111411909.68892841</v>
      </c>
      <c r="C734" s="8">
        <v>111078446.45123318</v>
      </c>
      <c r="D734" s="8">
        <f t="shared" si="624"/>
        <v>333463.23769523203</v>
      </c>
      <c r="E734" s="8">
        <v>113267241.15053277</v>
      </c>
      <c r="F734" s="8">
        <v>112613592.03460541</v>
      </c>
      <c r="G734" s="8">
        <f t="shared" si="625"/>
        <v>653649.1159273535</v>
      </c>
      <c r="H734" s="8">
        <v>113480829.43162479</v>
      </c>
      <c r="I734" s="8">
        <v>112502028.23000735</v>
      </c>
      <c r="J734" s="8">
        <f t="shared" si="626"/>
        <v>978801.20161743462</v>
      </c>
      <c r="K734" s="8">
        <v>115419989.24137843</v>
      </c>
      <c r="L734" s="8">
        <v>114110519.61629419</v>
      </c>
      <c r="M734" s="8">
        <f t="shared" si="627"/>
        <v>1309469.6250842363</v>
      </c>
      <c r="N734" s="8">
        <v>117334466.51599039</v>
      </c>
      <c r="O734" s="8">
        <v>115690059.39174339</v>
      </c>
      <c r="P734" s="8">
        <f t="shared" si="628"/>
        <v>1644407.1242469996</v>
      </c>
      <c r="Q734" s="8">
        <v>119489765.59989196</v>
      </c>
      <c r="R734" s="8">
        <v>117506994.15440755</v>
      </c>
      <c r="S734" s="8">
        <f t="shared" si="629"/>
        <v>1982771.4454844147</v>
      </c>
      <c r="T734" s="8">
        <v>121108587.58756837</v>
      </c>
      <c r="U734" s="8">
        <v>118784617.42262599</v>
      </c>
      <c r="V734" s="8">
        <f t="shared" si="630"/>
        <v>2323970.1649423838</v>
      </c>
      <c r="W734" s="8">
        <v>123395441.70561509</v>
      </c>
      <c r="X734" s="8">
        <v>120717449.25024833</v>
      </c>
      <c r="Y734" s="8">
        <f t="shared" si="631"/>
        <v>2677992.4553667605</v>
      </c>
      <c r="Z734" s="8">
        <v>125719343.8659993</v>
      </c>
      <c r="AA734" s="8">
        <v>122682442.49572593</v>
      </c>
      <c r="AB734" s="8">
        <f t="shared" si="632"/>
        <v>3036901.3702733666</v>
      </c>
      <c r="AC734" s="8">
        <v>127975853.26271684</v>
      </c>
      <c r="AD734" s="8">
        <v>124578506.83579735</v>
      </c>
      <c r="AE734" s="8">
        <f t="shared" si="633"/>
        <v>3397346.4269194901</v>
      </c>
      <c r="AF734" s="8">
        <v>130073790.71420614</v>
      </c>
      <c r="AG734" s="8">
        <v>126313856.68969674</v>
      </c>
      <c r="AH734" s="8">
        <f t="shared" si="634"/>
        <v>3759934.0245094001</v>
      </c>
      <c r="AI734" s="8">
        <v>132157535.88375834</v>
      </c>
      <c r="AJ734" s="8">
        <v>128033298.82992956</v>
      </c>
      <c r="AK734" s="8">
        <f t="shared" si="635"/>
        <v>4124237.0538287759</v>
      </c>
      <c r="AL734" s="8">
        <v>132157535.88375834</v>
      </c>
      <c r="AM734" s="8">
        <v>128033298.82992956</v>
      </c>
      <c r="AN734" s="8">
        <f t="shared" si="636"/>
        <v>4124237.0538287759</v>
      </c>
    </row>
    <row r="735" spans="1:40" x14ac:dyDescent="0.3">
      <c r="A735" s="11" t="s">
        <v>62</v>
      </c>
      <c r="B735" s="8">
        <v>0</v>
      </c>
      <c r="C735" s="8">
        <v>0</v>
      </c>
      <c r="D735" s="8">
        <f t="shared" si="624"/>
        <v>0</v>
      </c>
      <c r="E735" s="8">
        <v>0</v>
      </c>
      <c r="F735" s="8">
        <v>0</v>
      </c>
      <c r="G735" s="8">
        <f t="shared" si="625"/>
        <v>0</v>
      </c>
      <c r="H735" s="8">
        <v>0</v>
      </c>
      <c r="I735" s="8">
        <v>0</v>
      </c>
      <c r="J735" s="8">
        <f t="shared" si="626"/>
        <v>0</v>
      </c>
      <c r="K735" s="8">
        <v>0</v>
      </c>
      <c r="L735" s="8">
        <v>0</v>
      </c>
      <c r="M735" s="8">
        <f t="shared" si="627"/>
        <v>0</v>
      </c>
      <c r="N735" s="8">
        <v>0</v>
      </c>
      <c r="O735" s="8">
        <v>0</v>
      </c>
      <c r="P735" s="8">
        <f t="shared" si="628"/>
        <v>0</v>
      </c>
      <c r="Q735" s="8">
        <v>0</v>
      </c>
      <c r="R735" s="8">
        <v>0</v>
      </c>
      <c r="S735" s="8">
        <f t="shared" si="629"/>
        <v>0</v>
      </c>
      <c r="T735" s="8">
        <v>0</v>
      </c>
      <c r="U735" s="8">
        <v>0</v>
      </c>
      <c r="V735" s="8">
        <f t="shared" si="630"/>
        <v>0</v>
      </c>
      <c r="W735" s="8">
        <v>0</v>
      </c>
      <c r="X735" s="8">
        <v>0</v>
      </c>
      <c r="Y735" s="8">
        <f t="shared" si="631"/>
        <v>0</v>
      </c>
      <c r="Z735" s="8">
        <v>0</v>
      </c>
      <c r="AA735" s="8">
        <v>0</v>
      </c>
      <c r="AB735" s="8">
        <f t="shared" si="632"/>
        <v>0</v>
      </c>
      <c r="AC735" s="8">
        <v>0</v>
      </c>
      <c r="AD735" s="8">
        <v>0</v>
      </c>
      <c r="AE735" s="8">
        <f t="shared" si="633"/>
        <v>0</v>
      </c>
      <c r="AF735" s="8">
        <v>0</v>
      </c>
      <c r="AG735" s="8">
        <v>0</v>
      </c>
      <c r="AH735" s="8">
        <f t="shared" si="634"/>
        <v>0</v>
      </c>
      <c r="AI735" s="8">
        <v>0</v>
      </c>
      <c r="AJ735" s="8">
        <v>0</v>
      </c>
      <c r="AK735" s="8">
        <f t="shared" si="635"/>
        <v>0</v>
      </c>
      <c r="AL735" s="8">
        <v>0</v>
      </c>
      <c r="AM735" s="8">
        <v>0</v>
      </c>
      <c r="AN735" s="8">
        <f t="shared" si="636"/>
        <v>0</v>
      </c>
    </row>
    <row r="736" spans="1:40" x14ac:dyDescent="0.3">
      <c r="A736" s="11" t="s">
        <v>99</v>
      </c>
      <c r="B736" s="8">
        <v>-31444883.348091975</v>
      </c>
      <c r="C736" s="8">
        <v>-31444883.348091975</v>
      </c>
      <c r="D736" s="8">
        <f t="shared" si="624"/>
        <v>0</v>
      </c>
      <c r="E736" s="8">
        <v>0</v>
      </c>
      <c r="F736" s="8">
        <v>0</v>
      </c>
      <c r="G736" s="8">
        <f t="shared" si="625"/>
        <v>0</v>
      </c>
      <c r="H736" s="8">
        <v>0</v>
      </c>
      <c r="I736" s="8">
        <v>0</v>
      </c>
      <c r="J736" s="8">
        <f t="shared" si="626"/>
        <v>0</v>
      </c>
      <c r="K736" s="8">
        <v>0</v>
      </c>
      <c r="L736" s="8">
        <v>0</v>
      </c>
      <c r="M736" s="8">
        <f t="shared" si="627"/>
        <v>0</v>
      </c>
      <c r="N736" s="8">
        <v>0</v>
      </c>
      <c r="O736" s="8">
        <v>0</v>
      </c>
      <c r="P736" s="8">
        <f t="shared" si="628"/>
        <v>0</v>
      </c>
      <c r="Q736" s="8">
        <v>0</v>
      </c>
      <c r="R736" s="8">
        <v>0</v>
      </c>
      <c r="S736" s="8">
        <f t="shared" si="629"/>
        <v>0</v>
      </c>
      <c r="T736" s="8">
        <v>0</v>
      </c>
      <c r="U736" s="8">
        <v>0</v>
      </c>
      <c r="V736" s="8">
        <f t="shared" si="630"/>
        <v>0</v>
      </c>
      <c r="W736" s="8">
        <v>0</v>
      </c>
      <c r="X736" s="8">
        <v>0</v>
      </c>
      <c r="Y736" s="8">
        <f t="shared" si="631"/>
        <v>0</v>
      </c>
      <c r="Z736" s="8">
        <v>0</v>
      </c>
      <c r="AA736" s="8">
        <v>0</v>
      </c>
      <c r="AB736" s="8">
        <f t="shared" si="632"/>
        <v>0</v>
      </c>
      <c r="AC736" s="8">
        <v>0</v>
      </c>
      <c r="AD736" s="8">
        <v>0</v>
      </c>
      <c r="AE736" s="8">
        <f t="shared" si="633"/>
        <v>0</v>
      </c>
      <c r="AF736" s="8">
        <v>0</v>
      </c>
      <c r="AG736" s="8">
        <v>0</v>
      </c>
      <c r="AH736" s="8">
        <f t="shared" si="634"/>
        <v>0</v>
      </c>
      <c r="AI736" s="8">
        <v>0</v>
      </c>
      <c r="AJ736" s="8">
        <v>0</v>
      </c>
      <c r="AK736" s="8">
        <f t="shared" si="635"/>
        <v>0</v>
      </c>
      <c r="AL736" s="8">
        <v>-31444883.348091975</v>
      </c>
      <c r="AM736" s="8">
        <v>-31444883.348091975</v>
      </c>
      <c r="AN736" s="8">
        <f t="shared" si="636"/>
        <v>0</v>
      </c>
    </row>
    <row r="737" spans="1:40" x14ac:dyDescent="0.3">
      <c r="A737" s="11" t="s">
        <v>61</v>
      </c>
      <c r="B737" s="8">
        <v>-309051.8000000015</v>
      </c>
      <c r="C737" s="8">
        <v>-309051.8000000015</v>
      </c>
      <c r="D737" s="8">
        <f t="shared" si="624"/>
        <v>0</v>
      </c>
      <c r="E737" s="8">
        <v>-309051.79999999993</v>
      </c>
      <c r="F737" s="8">
        <v>-309051.79999999993</v>
      </c>
      <c r="G737" s="8">
        <f t="shared" si="625"/>
        <v>0</v>
      </c>
      <c r="H737" s="8">
        <v>-309051.79999999993</v>
      </c>
      <c r="I737" s="8">
        <v>-309051.79999999993</v>
      </c>
      <c r="J737" s="8">
        <f t="shared" si="626"/>
        <v>0</v>
      </c>
      <c r="K737" s="8">
        <v>-309051.79999999993</v>
      </c>
      <c r="L737" s="8">
        <v>-309051.79999999993</v>
      </c>
      <c r="M737" s="8">
        <f t="shared" si="627"/>
        <v>0</v>
      </c>
      <c r="N737" s="8">
        <v>-309051.79999999993</v>
      </c>
      <c r="O737" s="8">
        <v>-309051.79999999993</v>
      </c>
      <c r="P737" s="8">
        <f t="shared" si="628"/>
        <v>0</v>
      </c>
      <c r="Q737" s="8">
        <v>-309051.79999999993</v>
      </c>
      <c r="R737" s="8">
        <v>-309051.79999999993</v>
      </c>
      <c r="S737" s="8">
        <f t="shared" si="629"/>
        <v>0</v>
      </c>
      <c r="T737" s="8">
        <v>-309051.79999999993</v>
      </c>
      <c r="U737" s="8">
        <v>-309051.79999999993</v>
      </c>
      <c r="V737" s="8">
        <f t="shared" si="630"/>
        <v>0</v>
      </c>
      <c r="W737" s="8">
        <v>-309051.79999999993</v>
      </c>
      <c r="X737" s="8">
        <v>-309051.79999999993</v>
      </c>
      <c r="Y737" s="8">
        <f t="shared" si="631"/>
        <v>0</v>
      </c>
      <c r="Z737" s="8">
        <v>-309051.79999999993</v>
      </c>
      <c r="AA737" s="8">
        <v>-309051.79999999993</v>
      </c>
      <c r="AB737" s="8">
        <f t="shared" si="632"/>
        <v>0</v>
      </c>
      <c r="AC737" s="8">
        <v>-309051.79999999993</v>
      </c>
      <c r="AD737" s="8">
        <v>-309051.79999999993</v>
      </c>
      <c r="AE737" s="8">
        <f t="shared" si="633"/>
        <v>0</v>
      </c>
      <c r="AF737" s="8">
        <v>-309051.79999999993</v>
      </c>
      <c r="AG737" s="8">
        <v>-309051.79999999993</v>
      </c>
      <c r="AH737" s="8">
        <f t="shared" si="634"/>
        <v>0</v>
      </c>
      <c r="AI737" s="8">
        <v>-309051.79999999993</v>
      </c>
      <c r="AJ737" s="8">
        <v>-309051.79999999993</v>
      </c>
      <c r="AK737" s="8">
        <f t="shared" si="635"/>
        <v>0</v>
      </c>
      <c r="AL737" s="8">
        <v>-3708621.6000000006</v>
      </c>
      <c r="AM737" s="8">
        <v>-3708621.6000000006</v>
      </c>
      <c r="AN737" s="8">
        <f t="shared" si="636"/>
        <v>0</v>
      </c>
    </row>
    <row r="739" spans="1:40" x14ac:dyDescent="0.3">
      <c r="A739" s="10" t="s">
        <v>57</v>
      </c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</row>
    <row r="740" spans="1:40" x14ac:dyDescent="0.3">
      <c r="A740" s="11" t="s">
        <v>54</v>
      </c>
      <c r="B740" s="8">
        <v>2.4916666666666668E-3</v>
      </c>
      <c r="C740" s="8">
        <v>0</v>
      </c>
      <c r="D740" s="8">
        <f>B740 - C740</f>
        <v>2.4916666666666668E-3</v>
      </c>
      <c r="E740" s="8">
        <v>2.4916666666666668E-3</v>
      </c>
      <c r="F740" s="8">
        <v>0</v>
      </c>
      <c r="G740" s="8">
        <f>E740 - F740</f>
        <v>2.4916666666666668E-3</v>
      </c>
      <c r="H740" s="8">
        <v>2.4916666666666668E-3</v>
      </c>
      <c r="I740" s="8">
        <v>0</v>
      </c>
      <c r="J740" s="8">
        <f>H740 - I740</f>
        <v>2.4916666666666668E-3</v>
      </c>
      <c r="K740" s="8">
        <v>2.4916666666666668E-3</v>
      </c>
      <c r="L740" s="8">
        <v>0</v>
      </c>
      <c r="M740" s="8">
        <f>K740 - L740</f>
        <v>2.4916666666666668E-3</v>
      </c>
      <c r="N740" s="8">
        <v>2.4916666666666668E-3</v>
      </c>
      <c r="O740" s="8">
        <v>0</v>
      </c>
      <c r="P740" s="8">
        <f>N740 - O740</f>
        <v>2.4916666666666668E-3</v>
      </c>
      <c r="Q740" s="8">
        <v>2.4916666666666668E-3</v>
      </c>
      <c r="R740" s="8">
        <v>0</v>
      </c>
      <c r="S740" s="8">
        <f>Q740 - R740</f>
        <v>2.4916666666666668E-3</v>
      </c>
      <c r="T740" s="8">
        <v>2.4916666666666668E-3</v>
      </c>
      <c r="U740" s="8">
        <v>0</v>
      </c>
      <c r="V740" s="8">
        <f>T740 - U740</f>
        <v>2.4916666666666668E-3</v>
      </c>
      <c r="W740" s="8">
        <v>2.4916666666666668E-3</v>
      </c>
      <c r="X740" s="8">
        <v>0</v>
      </c>
      <c r="Y740" s="8">
        <f>W740 - X740</f>
        <v>2.4916666666666668E-3</v>
      </c>
      <c r="Z740" s="8">
        <v>2.4916666666666668E-3</v>
      </c>
      <c r="AA740" s="8">
        <v>0</v>
      </c>
      <c r="AB740" s="8">
        <f>Z740 - AA740</f>
        <v>2.4916666666666668E-3</v>
      </c>
      <c r="AC740" s="8">
        <v>2.4916666666666668E-3</v>
      </c>
      <c r="AD740" s="8">
        <v>0</v>
      </c>
      <c r="AE740" s="8">
        <f>AC740 - AD740</f>
        <v>2.4916666666666668E-3</v>
      </c>
      <c r="AF740" s="8">
        <v>2.4916666666666668E-3</v>
      </c>
      <c r="AG740" s="8">
        <v>0</v>
      </c>
      <c r="AH740" s="8">
        <f>AF740 - AG740</f>
        <v>2.4916666666666668E-3</v>
      </c>
      <c r="AI740" s="8">
        <v>2.4916666666666668E-3</v>
      </c>
      <c r="AJ740" s="8">
        <v>0</v>
      </c>
      <c r="AK740" s="8">
        <f>AI740 - AJ740</f>
        <v>2.4916666666666668E-3</v>
      </c>
      <c r="AL740" s="8">
        <v>2.4916666666666668E-3</v>
      </c>
      <c r="AM740" s="8">
        <v>0</v>
      </c>
      <c r="AN740" s="8">
        <f>AL740 - AM740</f>
        <v>2.4916666666666668E-3</v>
      </c>
    </row>
    <row r="741" spans="1:40" x14ac:dyDescent="0.3">
      <c r="A741" s="11" t="s">
        <v>93</v>
      </c>
      <c r="B741" s="8">
        <v>28847</v>
      </c>
      <c r="C741" s="8">
        <v>28847</v>
      </c>
      <c r="D741" s="8">
        <f>B741 - C741</f>
        <v>0</v>
      </c>
      <c r="E741" s="8">
        <v>28847</v>
      </c>
      <c r="F741" s="8">
        <v>28847</v>
      </c>
      <c r="G741" s="8">
        <f>E741 - F741</f>
        <v>0</v>
      </c>
      <c r="H741" s="8">
        <v>28847</v>
      </c>
      <c r="I741" s="8">
        <v>28847</v>
      </c>
      <c r="J741" s="8">
        <f>H741 - I741</f>
        <v>0</v>
      </c>
      <c r="K741" s="8">
        <v>28847</v>
      </c>
      <c r="L741" s="8">
        <v>28847</v>
      </c>
      <c r="M741" s="8">
        <f>K741 - L741</f>
        <v>0</v>
      </c>
      <c r="N741" s="8">
        <v>28847</v>
      </c>
      <c r="O741" s="8">
        <v>28847</v>
      </c>
      <c r="P741" s="8">
        <f>N741 - O741</f>
        <v>0</v>
      </c>
      <c r="Q741" s="8">
        <v>28847</v>
      </c>
      <c r="R741" s="8">
        <v>28847</v>
      </c>
      <c r="S741" s="8">
        <f>Q741 - R741</f>
        <v>0</v>
      </c>
      <c r="T741" s="8">
        <v>28847</v>
      </c>
      <c r="U741" s="8">
        <v>28847</v>
      </c>
      <c r="V741" s="8">
        <f>T741 - U741</f>
        <v>0</v>
      </c>
      <c r="W741" s="8">
        <v>28847</v>
      </c>
      <c r="X741" s="8">
        <v>28847</v>
      </c>
      <c r="Y741" s="8">
        <f>W741 - X741</f>
        <v>0</v>
      </c>
      <c r="Z741" s="8">
        <v>28847</v>
      </c>
      <c r="AA741" s="8">
        <v>28847</v>
      </c>
      <c r="AB741" s="8">
        <f>Z741 - AA741</f>
        <v>0</v>
      </c>
      <c r="AC741" s="8">
        <v>28847</v>
      </c>
      <c r="AD741" s="8">
        <v>28847</v>
      </c>
      <c r="AE741" s="8">
        <f>AC741 - AD741</f>
        <v>0</v>
      </c>
      <c r="AF741" s="8">
        <v>28847</v>
      </c>
      <c r="AG741" s="8">
        <v>28847</v>
      </c>
      <c r="AH741" s="8">
        <f>AF741 - AG741</f>
        <v>0</v>
      </c>
      <c r="AI741" s="8">
        <v>28847</v>
      </c>
      <c r="AJ741" s="8">
        <v>28847</v>
      </c>
      <c r="AK741" s="8">
        <f>AI741 - AJ741</f>
        <v>0</v>
      </c>
      <c r="AL741" s="8">
        <v>346164</v>
      </c>
      <c r="AM741" s="8">
        <v>346164</v>
      </c>
      <c r="AN741" s="8">
        <f>AL741 - AM741</f>
        <v>0</v>
      </c>
    </row>
    <row r="743" spans="1:40" x14ac:dyDescent="0.3">
      <c r="A743" s="10" t="s">
        <v>98</v>
      </c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</row>
    <row r="744" spans="1:40" x14ac:dyDescent="0.3">
      <c r="A744" s="11" t="s">
        <v>54</v>
      </c>
      <c r="B744" s="8">
        <v>6.2833333333333338E-2</v>
      </c>
      <c r="C744" s="8">
        <v>5.2250000000000012E-2</v>
      </c>
      <c r="D744" s="8">
        <f t="shared" ref="D744:D753" si="637">B744 - C744</f>
        <v>1.0583333333333327E-2</v>
      </c>
      <c r="E744" s="8">
        <v>6.2833333333333338E-2</v>
      </c>
      <c r="F744" s="8">
        <v>5.2250000000000012E-2</v>
      </c>
      <c r="G744" s="8">
        <f t="shared" ref="G744:G753" si="638">E744 - F744</f>
        <v>1.0583333333333327E-2</v>
      </c>
      <c r="H744" s="8">
        <v>6.2833333333333338E-2</v>
      </c>
      <c r="I744" s="8">
        <v>5.2250000000000012E-2</v>
      </c>
      <c r="J744" s="8">
        <f t="shared" ref="J744:J753" si="639">H744 - I744</f>
        <v>1.0583333333333327E-2</v>
      </c>
      <c r="K744" s="8">
        <v>6.2833333333333338E-2</v>
      </c>
      <c r="L744" s="8">
        <v>5.2250000000000012E-2</v>
      </c>
      <c r="M744" s="8">
        <f t="shared" ref="M744:M753" si="640">K744 - L744</f>
        <v>1.0583333333333327E-2</v>
      </c>
      <c r="N744" s="8">
        <v>6.2833333333333338E-2</v>
      </c>
      <c r="O744" s="8">
        <v>5.2250000000000012E-2</v>
      </c>
      <c r="P744" s="8">
        <f t="shared" ref="P744:P753" si="641">N744 - O744</f>
        <v>1.0583333333333327E-2</v>
      </c>
      <c r="Q744" s="8">
        <v>6.2833333333333338E-2</v>
      </c>
      <c r="R744" s="8">
        <v>5.2250000000000012E-2</v>
      </c>
      <c r="S744" s="8">
        <f t="shared" ref="S744:S753" si="642">Q744 - R744</f>
        <v>1.0583333333333327E-2</v>
      </c>
      <c r="T744" s="8">
        <v>6.2833333333333338E-2</v>
      </c>
      <c r="U744" s="8">
        <v>5.2250000000000012E-2</v>
      </c>
      <c r="V744" s="8">
        <f t="shared" ref="V744:V753" si="643">T744 - U744</f>
        <v>1.0583333333333327E-2</v>
      </c>
      <c r="W744" s="8">
        <v>6.2833333333333338E-2</v>
      </c>
      <c r="X744" s="8">
        <v>5.2250000000000012E-2</v>
      </c>
      <c r="Y744" s="8">
        <f t="shared" ref="Y744:Y753" si="644">W744 - X744</f>
        <v>1.0583333333333327E-2</v>
      </c>
      <c r="Z744" s="8">
        <v>6.2833333333333338E-2</v>
      </c>
      <c r="AA744" s="8">
        <v>5.2250000000000012E-2</v>
      </c>
      <c r="AB744" s="8">
        <f t="shared" ref="AB744:AB753" si="645">Z744 - AA744</f>
        <v>1.0583333333333327E-2</v>
      </c>
      <c r="AC744" s="8">
        <v>6.2833333333333338E-2</v>
      </c>
      <c r="AD744" s="8">
        <v>5.2250000000000012E-2</v>
      </c>
      <c r="AE744" s="8">
        <f t="shared" ref="AE744:AE753" si="646">AC744 - AD744</f>
        <v>1.0583333333333327E-2</v>
      </c>
      <c r="AF744" s="8">
        <v>6.2833333333333338E-2</v>
      </c>
      <c r="AG744" s="8">
        <v>5.2250000000000012E-2</v>
      </c>
      <c r="AH744" s="8">
        <f t="shared" ref="AH744:AH753" si="647">AF744 - AG744</f>
        <v>1.0583333333333327E-2</v>
      </c>
      <c r="AI744" s="8">
        <v>6.2833333333333338E-2</v>
      </c>
      <c r="AJ744" s="8">
        <v>5.2250000000000012E-2</v>
      </c>
      <c r="AK744" s="8">
        <f t="shared" ref="AK744:AK753" si="648">AI744 - AJ744</f>
        <v>1.0583333333333327E-2</v>
      </c>
      <c r="AL744" s="8">
        <v>6.2833333333333338E-2</v>
      </c>
      <c r="AM744" s="8">
        <v>5.2250000000000012E-2</v>
      </c>
      <c r="AN744" s="8">
        <f t="shared" ref="AN744:AN753" si="649">AL744 - AM744</f>
        <v>1.0583333333333327E-2</v>
      </c>
    </row>
    <row r="745" spans="1:40" x14ac:dyDescent="0.3">
      <c r="A745" s="11" t="s">
        <v>16</v>
      </c>
      <c r="B745" s="8">
        <v>5449007.8716381211</v>
      </c>
      <c r="C745" s="8">
        <v>3703946.2515070923</v>
      </c>
      <c r="D745" s="8">
        <f t="shared" si="637"/>
        <v>1745061.6201310288</v>
      </c>
      <c r="E745" s="8">
        <v>5447972.8875537124</v>
      </c>
      <c r="F745" s="8">
        <v>3703327.9975607507</v>
      </c>
      <c r="G745" s="8">
        <f t="shared" si="638"/>
        <v>1744644.8899929617</v>
      </c>
      <c r="H745" s="8">
        <v>5448947.4015770862</v>
      </c>
      <c r="I745" s="8">
        <v>3704138.9125272725</v>
      </c>
      <c r="J745" s="8">
        <f t="shared" si="639"/>
        <v>1744808.4890498137</v>
      </c>
      <c r="K745" s="8">
        <v>5451868.6542761447</v>
      </c>
      <c r="L745" s="8">
        <v>3706334.3614657247</v>
      </c>
      <c r="M745" s="8">
        <f t="shared" si="640"/>
        <v>1745534.29281042</v>
      </c>
      <c r="N745" s="8">
        <v>5454004.5126884645</v>
      </c>
      <c r="O745" s="8">
        <v>3707971.232570936</v>
      </c>
      <c r="P745" s="8">
        <f t="shared" si="641"/>
        <v>1746033.2801175285</v>
      </c>
      <c r="Q745" s="8">
        <v>5464991.3995579984</v>
      </c>
      <c r="R745" s="8">
        <v>3715566.6999827768</v>
      </c>
      <c r="S745" s="8">
        <f t="shared" si="642"/>
        <v>1749424.6995752216</v>
      </c>
      <c r="T745" s="8">
        <v>5469908.3486830005</v>
      </c>
      <c r="U745" s="8">
        <v>3719013.3438959275</v>
      </c>
      <c r="V745" s="8">
        <f t="shared" si="643"/>
        <v>1750895.004787073</v>
      </c>
      <c r="W745" s="8">
        <v>5469179.5538174286</v>
      </c>
      <c r="X745" s="8">
        <v>3718612.8538336735</v>
      </c>
      <c r="Y745" s="8">
        <f t="shared" si="644"/>
        <v>1750566.6999837551</v>
      </c>
      <c r="Z745" s="8">
        <v>5468988.880991268</v>
      </c>
      <c r="AA745" s="8">
        <v>3718595.0798770338</v>
      </c>
      <c r="AB745" s="8">
        <f t="shared" si="645"/>
        <v>1750393.8011142341</v>
      </c>
      <c r="AC745" s="8">
        <v>5469111.932879501</v>
      </c>
      <c r="AD745" s="8">
        <v>3718800.4291008906</v>
      </c>
      <c r="AE745" s="8">
        <f t="shared" si="646"/>
        <v>1750311.5037786104</v>
      </c>
      <c r="AF745" s="8">
        <v>5468526.1827952601</v>
      </c>
      <c r="AG745" s="8">
        <v>3718501.6734736343</v>
      </c>
      <c r="AH745" s="8">
        <f t="shared" si="647"/>
        <v>1750024.5093216258</v>
      </c>
      <c r="AI745" s="8">
        <v>5467060.0958852805</v>
      </c>
      <c r="AJ745" s="8">
        <v>3717576.8162246239</v>
      </c>
      <c r="AK745" s="8">
        <f t="shared" si="648"/>
        <v>1749483.2796606566</v>
      </c>
      <c r="AL745" s="8">
        <v>65529567.722343281</v>
      </c>
      <c r="AM745" s="8">
        <v>44552385.65202035</v>
      </c>
      <c r="AN745" s="8">
        <f t="shared" si="649"/>
        <v>20977182.070322931</v>
      </c>
    </row>
    <row r="746" spans="1:40" ht="15" x14ac:dyDescent="0.25">
      <c r="A746" s="11" t="s">
        <v>93</v>
      </c>
      <c r="B746" s="8">
        <v>84528</v>
      </c>
      <c r="C746" s="8">
        <v>84528</v>
      </c>
      <c r="D746" s="8">
        <f t="shared" si="637"/>
        <v>0</v>
      </c>
      <c r="E746" s="8">
        <v>84528</v>
      </c>
      <c r="F746" s="8">
        <v>84528</v>
      </c>
      <c r="G746" s="8">
        <f t="shared" si="638"/>
        <v>0</v>
      </c>
      <c r="H746" s="8">
        <v>84528</v>
      </c>
      <c r="I746" s="8">
        <v>84528</v>
      </c>
      <c r="J746" s="8">
        <f t="shared" si="639"/>
        <v>0</v>
      </c>
      <c r="K746" s="8">
        <v>84528</v>
      </c>
      <c r="L746" s="8">
        <v>84528</v>
      </c>
      <c r="M746" s="8">
        <f t="shared" si="640"/>
        <v>0</v>
      </c>
      <c r="N746" s="8">
        <v>84528</v>
      </c>
      <c r="O746" s="8">
        <v>84528</v>
      </c>
      <c r="P746" s="8">
        <f t="shared" si="641"/>
        <v>0</v>
      </c>
      <c r="Q746" s="8">
        <v>84528</v>
      </c>
      <c r="R746" s="8">
        <v>84528</v>
      </c>
      <c r="S746" s="8">
        <f t="shared" si="642"/>
        <v>0</v>
      </c>
      <c r="T746" s="8">
        <v>84528</v>
      </c>
      <c r="U746" s="8">
        <v>84528</v>
      </c>
      <c r="V746" s="8">
        <f t="shared" si="643"/>
        <v>0</v>
      </c>
      <c r="W746" s="8">
        <v>84528</v>
      </c>
      <c r="X746" s="8">
        <v>84528</v>
      </c>
      <c r="Y746" s="8">
        <f t="shared" si="644"/>
        <v>0</v>
      </c>
      <c r="Z746" s="8">
        <v>84528</v>
      </c>
      <c r="AA746" s="8">
        <v>84528</v>
      </c>
      <c r="AB746" s="8">
        <f t="shared" si="645"/>
        <v>0</v>
      </c>
      <c r="AC746" s="8">
        <v>84528</v>
      </c>
      <c r="AD746" s="8">
        <v>84528</v>
      </c>
      <c r="AE746" s="8">
        <f t="shared" si="646"/>
        <v>0</v>
      </c>
      <c r="AF746" s="8">
        <v>84528</v>
      </c>
      <c r="AG746" s="8">
        <v>84528</v>
      </c>
      <c r="AH746" s="8">
        <f t="shared" si="647"/>
        <v>0</v>
      </c>
      <c r="AI746" s="8">
        <v>84528</v>
      </c>
      <c r="AJ746" s="8">
        <v>84528</v>
      </c>
      <c r="AK746" s="8">
        <f t="shared" si="648"/>
        <v>0</v>
      </c>
      <c r="AL746" s="8">
        <v>1014336</v>
      </c>
      <c r="AM746" s="8">
        <v>1014336</v>
      </c>
      <c r="AN746" s="8">
        <f t="shared" si="649"/>
        <v>0</v>
      </c>
    </row>
    <row r="747" spans="1:40" x14ac:dyDescent="0.3">
      <c r="A747" s="11" t="s">
        <v>92</v>
      </c>
      <c r="B747" s="8">
        <v>0</v>
      </c>
      <c r="C747" s="8">
        <v>0</v>
      </c>
      <c r="D747" s="8">
        <f t="shared" si="637"/>
        <v>0</v>
      </c>
      <c r="E747" s="8">
        <v>0</v>
      </c>
      <c r="F747" s="8">
        <v>0</v>
      </c>
      <c r="G747" s="8">
        <f t="shared" si="638"/>
        <v>0</v>
      </c>
      <c r="H747" s="8">
        <v>0</v>
      </c>
      <c r="I747" s="8">
        <v>0</v>
      </c>
      <c r="J747" s="8">
        <f t="shared" si="639"/>
        <v>0</v>
      </c>
      <c r="K747" s="8">
        <v>0</v>
      </c>
      <c r="L747" s="8">
        <v>0</v>
      </c>
      <c r="M747" s="8">
        <f t="shared" si="640"/>
        <v>0</v>
      </c>
      <c r="N747" s="8">
        <v>0</v>
      </c>
      <c r="O747" s="8">
        <v>0</v>
      </c>
      <c r="P747" s="8">
        <f t="shared" si="641"/>
        <v>0</v>
      </c>
      <c r="Q747" s="8">
        <v>0</v>
      </c>
      <c r="R747" s="8">
        <v>0</v>
      </c>
      <c r="S747" s="8">
        <f t="shared" si="642"/>
        <v>0</v>
      </c>
      <c r="T747" s="8">
        <v>0</v>
      </c>
      <c r="U747" s="8">
        <v>0</v>
      </c>
      <c r="V747" s="8">
        <f t="shared" si="643"/>
        <v>0</v>
      </c>
      <c r="W747" s="8">
        <v>0</v>
      </c>
      <c r="X747" s="8">
        <v>0</v>
      </c>
      <c r="Y747" s="8">
        <f t="shared" si="644"/>
        <v>0</v>
      </c>
      <c r="Z747" s="8">
        <v>0</v>
      </c>
      <c r="AA747" s="8">
        <v>0</v>
      </c>
      <c r="AB747" s="8">
        <f t="shared" si="645"/>
        <v>0</v>
      </c>
      <c r="AC747" s="8">
        <v>0</v>
      </c>
      <c r="AD747" s="8">
        <v>0</v>
      </c>
      <c r="AE747" s="8">
        <f t="shared" si="646"/>
        <v>0</v>
      </c>
      <c r="AF747" s="8">
        <v>0</v>
      </c>
      <c r="AG747" s="8">
        <v>0</v>
      </c>
      <c r="AH747" s="8">
        <f t="shared" si="647"/>
        <v>0</v>
      </c>
      <c r="AI747" s="8">
        <v>0</v>
      </c>
      <c r="AJ747" s="8">
        <v>0</v>
      </c>
      <c r="AK747" s="8">
        <f t="shared" si="648"/>
        <v>0</v>
      </c>
      <c r="AL747" s="8">
        <v>0</v>
      </c>
      <c r="AM747" s="8">
        <v>0</v>
      </c>
      <c r="AN747" s="8">
        <f t="shared" si="649"/>
        <v>0</v>
      </c>
    </row>
    <row r="748" spans="1:40" x14ac:dyDescent="0.3">
      <c r="A748" s="11" t="s">
        <v>63</v>
      </c>
      <c r="B748" s="8">
        <v>177007.62428671375</v>
      </c>
      <c r="C748" s="8">
        <v>177007.62428671375</v>
      </c>
      <c r="D748" s="8">
        <f t="shared" si="637"/>
        <v>0</v>
      </c>
      <c r="E748" s="8">
        <v>103195.30201036221</v>
      </c>
      <c r="F748" s="8">
        <v>103195.30201036221</v>
      </c>
      <c r="G748" s="8">
        <f t="shared" si="638"/>
        <v>0</v>
      </c>
      <c r="H748" s="8">
        <v>1216403.197278494</v>
      </c>
      <c r="I748" s="8">
        <v>1216403.197278494</v>
      </c>
      <c r="J748" s="8">
        <f t="shared" si="639"/>
        <v>0</v>
      </c>
      <c r="K748" s="8">
        <v>1110129.0997774035</v>
      </c>
      <c r="L748" s="8">
        <v>1110129.0997774035</v>
      </c>
      <c r="M748" s="8">
        <f t="shared" si="640"/>
        <v>0</v>
      </c>
      <c r="N748" s="8">
        <v>810164.77310367138</v>
      </c>
      <c r="O748" s="8">
        <v>810164.77310367138</v>
      </c>
      <c r="P748" s="8">
        <f t="shared" si="641"/>
        <v>0</v>
      </c>
      <c r="Q748" s="8">
        <v>475222.36309250514</v>
      </c>
      <c r="R748" s="8">
        <v>475222.36309250514</v>
      </c>
      <c r="S748" s="8">
        <f t="shared" si="642"/>
        <v>0</v>
      </c>
      <c r="T748" s="8">
        <v>277054.2539002375</v>
      </c>
      <c r="U748" s="8">
        <v>277054.2539002375</v>
      </c>
      <c r="V748" s="8">
        <f t="shared" si="643"/>
        <v>0</v>
      </c>
      <c r="W748" s="8">
        <v>161522.40627883855</v>
      </c>
      <c r="X748" s="8">
        <v>161522.40627883855</v>
      </c>
      <c r="Y748" s="8">
        <f t="shared" si="644"/>
        <v>0</v>
      </c>
      <c r="Z748" s="8">
        <v>555393.2398013561</v>
      </c>
      <c r="AA748" s="8">
        <v>555393.2398013561</v>
      </c>
      <c r="AB748" s="8">
        <f t="shared" si="645"/>
        <v>0</v>
      </c>
      <c r="AC748" s="8">
        <v>323793.81027665955</v>
      </c>
      <c r="AD748" s="8">
        <v>323793.81027665955</v>
      </c>
      <c r="AE748" s="8">
        <f t="shared" si="646"/>
        <v>0</v>
      </c>
      <c r="AF748" s="8">
        <v>188771.52990010413</v>
      </c>
      <c r="AG748" s="8">
        <v>188771.52990010413</v>
      </c>
      <c r="AH748" s="8">
        <f t="shared" si="647"/>
        <v>0</v>
      </c>
      <c r="AI748" s="8">
        <v>-131552.82372508425</v>
      </c>
      <c r="AJ748" s="8">
        <v>-131552.82372508425</v>
      </c>
      <c r="AK748" s="8">
        <f t="shared" si="648"/>
        <v>0</v>
      </c>
      <c r="AL748" s="8">
        <v>5267104.7759812605</v>
      </c>
      <c r="AM748" s="8">
        <v>5267104.7759812605</v>
      </c>
      <c r="AN748" s="8">
        <f t="shared" si="649"/>
        <v>0</v>
      </c>
    </row>
    <row r="749" spans="1:40" x14ac:dyDescent="0.3">
      <c r="A749" s="11" t="s">
        <v>53</v>
      </c>
      <c r="B749" s="8">
        <v>1346795589.2747221</v>
      </c>
      <c r="C749" s="8">
        <v>1346795589.2747221</v>
      </c>
      <c r="D749" s="8">
        <f t="shared" si="637"/>
        <v>0</v>
      </c>
      <c r="E749" s="8">
        <v>1346533863.4967327</v>
      </c>
      <c r="F749" s="8">
        <v>1346533863.4967327</v>
      </c>
      <c r="G749" s="8">
        <f t="shared" si="638"/>
        <v>0</v>
      </c>
      <c r="H749" s="8">
        <v>1347385345.6140113</v>
      </c>
      <c r="I749" s="8">
        <v>1347385345.6140113</v>
      </c>
      <c r="J749" s="8">
        <f t="shared" si="639"/>
        <v>0</v>
      </c>
      <c r="K749" s="8">
        <v>1348130553.6337883</v>
      </c>
      <c r="L749" s="8">
        <v>1348130553.6337883</v>
      </c>
      <c r="M749" s="8">
        <f t="shared" si="640"/>
        <v>0</v>
      </c>
      <c r="N749" s="8">
        <v>1351060012.9885542</v>
      </c>
      <c r="O749" s="8">
        <v>1351060012.9885542</v>
      </c>
      <c r="P749" s="8">
        <f t="shared" si="641"/>
        <v>0</v>
      </c>
      <c r="Q749" s="8">
        <v>1352412422.102478</v>
      </c>
      <c r="R749" s="8">
        <v>1352412422.102478</v>
      </c>
      <c r="S749" s="8">
        <f t="shared" si="642"/>
        <v>0</v>
      </c>
      <c r="T749" s="8">
        <v>1352324555.2763786</v>
      </c>
      <c r="U749" s="8">
        <v>1352324555.2763786</v>
      </c>
      <c r="V749" s="8">
        <f t="shared" si="643"/>
        <v>0</v>
      </c>
      <c r="W749" s="8">
        <v>1352121156.6026573</v>
      </c>
      <c r="X749" s="8">
        <v>1352121156.6026573</v>
      </c>
      <c r="Y749" s="8">
        <f t="shared" si="644"/>
        <v>0</v>
      </c>
      <c r="Z749" s="8">
        <v>1352311628.7624586</v>
      </c>
      <c r="AA749" s="8">
        <v>1352311628.7624586</v>
      </c>
      <c r="AB749" s="8">
        <f t="shared" si="645"/>
        <v>0</v>
      </c>
      <c r="AC749" s="8">
        <v>1352270501.4927351</v>
      </c>
      <c r="AD749" s="8">
        <v>1352270501.4927351</v>
      </c>
      <c r="AE749" s="8">
        <f t="shared" si="646"/>
        <v>0</v>
      </c>
      <c r="AF749" s="8">
        <v>1352094351.9426353</v>
      </c>
      <c r="AG749" s="8">
        <v>1352094351.9426353</v>
      </c>
      <c r="AH749" s="8">
        <f t="shared" si="647"/>
        <v>0</v>
      </c>
      <c r="AI749" s="8">
        <v>1351597878.0389104</v>
      </c>
      <c r="AJ749" s="8">
        <v>1351597878.0389104</v>
      </c>
      <c r="AK749" s="8">
        <f t="shared" si="648"/>
        <v>0</v>
      </c>
      <c r="AL749" s="8">
        <v>1351597878.0389104</v>
      </c>
      <c r="AM749" s="8">
        <v>1351597878.0389104</v>
      </c>
      <c r="AN749" s="8">
        <f t="shared" si="649"/>
        <v>0</v>
      </c>
    </row>
    <row r="750" spans="1:40" x14ac:dyDescent="0.3">
      <c r="A750" s="11" t="s">
        <v>52</v>
      </c>
      <c r="B750" s="8">
        <v>89430649.184047401</v>
      </c>
      <c r="C750" s="8">
        <v>87685587.56391634</v>
      </c>
      <c r="D750" s="8">
        <f t="shared" si="637"/>
        <v>1745061.6201310605</v>
      </c>
      <c r="E750" s="8">
        <v>94513700.99160111</v>
      </c>
      <c r="F750" s="8">
        <v>91023994.481477112</v>
      </c>
      <c r="G750" s="8">
        <f t="shared" si="638"/>
        <v>3489706.5101239979</v>
      </c>
      <c r="H750" s="8">
        <v>99323498.943178207</v>
      </c>
      <c r="I750" s="8">
        <v>94088983.944004402</v>
      </c>
      <c r="J750" s="8">
        <f t="shared" si="639"/>
        <v>5234514.9991738051</v>
      </c>
      <c r="K750" s="8">
        <v>104315348.19745435</v>
      </c>
      <c r="L750" s="8">
        <v>97335298.905470118</v>
      </c>
      <c r="M750" s="8">
        <f t="shared" si="640"/>
        <v>6980049.2919842303</v>
      </c>
      <c r="N750" s="8">
        <v>109366462.63014281</v>
      </c>
      <c r="O750" s="8">
        <v>100640380.05804105</v>
      </c>
      <c r="P750" s="8">
        <f t="shared" si="641"/>
        <v>8726082.5721017569</v>
      </c>
      <c r="Q750" s="8">
        <v>114465845.8697008</v>
      </c>
      <c r="R750" s="8">
        <v>103990338.59802383</v>
      </c>
      <c r="S750" s="8">
        <f t="shared" si="642"/>
        <v>10475507.271676973</v>
      </c>
      <c r="T750" s="8">
        <v>119570833.13838381</v>
      </c>
      <c r="U750" s="8">
        <v>107344430.86191975</v>
      </c>
      <c r="V750" s="8">
        <f t="shared" si="643"/>
        <v>12226402.27646406</v>
      </c>
      <c r="W750" s="8">
        <v>124675091.61220123</v>
      </c>
      <c r="X750" s="8">
        <v>110698122.63575342</v>
      </c>
      <c r="Y750" s="8">
        <f t="shared" si="644"/>
        <v>13976968.976447806</v>
      </c>
      <c r="Z750" s="8">
        <v>129669769.36319253</v>
      </c>
      <c r="AA750" s="8">
        <v>113942406.58563045</v>
      </c>
      <c r="AB750" s="8">
        <f t="shared" si="645"/>
        <v>15727362.777562082</v>
      </c>
      <c r="AC750" s="8">
        <v>134773960.21607199</v>
      </c>
      <c r="AD750" s="8">
        <v>117296285.93473135</v>
      </c>
      <c r="AE750" s="8">
        <f t="shared" si="646"/>
        <v>17477674.281340644</v>
      </c>
      <c r="AF750" s="8">
        <v>139877565.31886727</v>
      </c>
      <c r="AG750" s="8">
        <v>120649866.52820498</v>
      </c>
      <c r="AH750" s="8">
        <f t="shared" si="647"/>
        <v>19227698.790662289</v>
      </c>
      <c r="AI750" s="8">
        <v>145037006.73475254</v>
      </c>
      <c r="AJ750" s="8">
        <v>124059824.66442958</v>
      </c>
      <c r="AK750" s="8">
        <f t="shared" si="648"/>
        <v>20977182.070322961</v>
      </c>
      <c r="AL750" s="8">
        <v>145037006.73475254</v>
      </c>
      <c r="AM750" s="8">
        <v>124059824.66442958</v>
      </c>
      <c r="AN750" s="8">
        <f t="shared" si="649"/>
        <v>20977182.070322961</v>
      </c>
    </row>
    <row r="751" spans="1:40" x14ac:dyDescent="0.3">
      <c r="A751" s="11" t="s">
        <v>62</v>
      </c>
      <c r="B751" s="8">
        <v>0</v>
      </c>
      <c r="C751" s="8">
        <v>0</v>
      </c>
      <c r="D751" s="8">
        <f t="shared" si="637"/>
        <v>0</v>
      </c>
      <c r="E751" s="8">
        <v>0</v>
      </c>
      <c r="F751" s="8">
        <v>0</v>
      </c>
      <c r="G751" s="8">
        <f t="shared" si="638"/>
        <v>0</v>
      </c>
      <c r="H751" s="8">
        <v>0</v>
      </c>
      <c r="I751" s="8">
        <v>0</v>
      </c>
      <c r="J751" s="8">
        <f t="shared" si="639"/>
        <v>0</v>
      </c>
      <c r="K751" s="8">
        <v>0</v>
      </c>
      <c r="L751" s="8">
        <v>0</v>
      </c>
      <c r="M751" s="8">
        <f t="shared" si="640"/>
        <v>0</v>
      </c>
      <c r="N751" s="8">
        <v>0</v>
      </c>
      <c r="O751" s="8">
        <v>0</v>
      </c>
      <c r="P751" s="8">
        <f t="shared" si="641"/>
        <v>0</v>
      </c>
      <c r="Q751" s="8">
        <v>0</v>
      </c>
      <c r="R751" s="8">
        <v>0</v>
      </c>
      <c r="S751" s="8">
        <f t="shared" si="642"/>
        <v>0</v>
      </c>
      <c r="T751" s="8">
        <v>0</v>
      </c>
      <c r="U751" s="8">
        <v>0</v>
      </c>
      <c r="V751" s="8">
        <f t="shared" si="643"/>
        <v>0</v>
      </c>
      <c r="W751" s="8">
        <v>0</v>
      </c>
      <c r="X751" s="8">
        <v>0</v>
      </c>
      <c r="Y751" s="8">
        <f t="shared" si="644"/>
        <v>0</v>
      </c>
      <c r="Z751" s="8">
        <v>0</v>
      </c>
      <c r="AA751" s="8">
        <v>0</v>
      </c>
      <c r="AB751" s="8">
        <f t="shared" si="645"/>
        <v>0</v>
      </c>
      <c r="AC751" s="8">
        <v>0</v>
      </c>
      <c r="AD751" s="8">
        <v>0</v>
      </c>
      <c r="AE751" s="8">
        <f t="shared" si="646"/>
        <v>0</v>
      </c>
      <c r="AF751" s="8">
        <v>0</v>
      </c>
      <c r="AG751" s="8">
        <v>0</v>
      </c>
      <c r="AH751" s="8">
        <f t="shared" si="647"/>
        <v>0</v>
      </c>
      <c r="AI751" s="8">
        <v>0</v>
      </c>
      <c r="AJ751" s="8">
        <v>0</v>
      </c>
      <c r="AK751" s="8">
        <f t="shared" si="648"/>
        <v>0</v>
      </c>
      <c r="AL751" s="8">
        <v>0</v>
      </c>
      <c r="AM751" s="8">
        <v>0</v>
      </c>
      <c r="AN751" s="8">
        <f t="shared" si="649"/>
        <v>0</v>
      </c>
    </row>
    <row r="752" spans="1:40" x14ac:dyDescent="0.3">
      <c r="A752" s="11" t="s">
        <v>99</v>
      </c>
      <c r="B752" s="8">
        <v>0</v>
      </c>
      <c r="C752" s="8">
        <v>0</v>
      </c>
      <c r="D752" s="8">
        <f t="shared" si="637"/>
        <v>0</v>
      </c>
      <c r="E752" s="8">
        <v>0</v>
      </c>
      <c r="F752" s="8">
        <v>0</v>
      </c>
      <c r="G752" s="8">
        <f t="shared" si="638"/>
        <v>0</v>
      </c>
      <c r="H752" s="8">
        <v>0</v>
      </c>
      <c r="I752" s="8">
        <v>0</v>
      </c>
      <c r="J752" s="8">
        <f t="shared" si="639"/>
        <v>0</v>
      </c>
      <c r="K752" s="8">
        <v>0</v>
      </c>
      <c r="L752" s="8">
        <v>0</v>
      </c>
      <c r="M752" s="8">
        <f t="shared" si="640"/>
        <v>0</v>
      </c>
      <c r="N752" s="8">
        <v>0</v>
      </c>
      <c r="O752" s="8">
        <v>0</v>
      </c>
      <c r="P752" s="8">
        <f t="shared" si="641"/>
        <v>0</v>
      </c>
      <c r="Q752" s="8">
        <v>0</v>
      </c>
      <c r="R752" s="8">
        <v>0</v>
      </c>
      <c r="S752" s="8">
        <f t="shared" si="642"/>
        <v>0</v>
      </c>
      <c r="T752" s="8">
        <v>0</v>
      </c>
      <c r="U752" s="8">
        <v>0</v>
      </c>
      <c r="V752" s="8">
        <f t="shared" si="643"/>
        <v>0</v>
      </c>
      <c r="W752" s="8">
        <v>0</v>
      </c>
      <c r="X752" s="8">
        <v>0</v>
      </c>
      <c r="Y752" s="8">
        <f t="shared" si="644"/>
        <v>0</v>
      </c>
      <c r="Z752" s="8">
        <v>0</v>
      </c>
      <c r="AA752" s="8">
        <v>0</v>
      </c>
      <c r="AB752" s="8">
        <f t="shared" si="645"/>
        <v>0</v>
      </c>
      <c r="AC752" s="8">
        <v>0</v>
      </c>
      <c r="AD752" s="8">
        <v>0</v>
      </c>
      <c r="AE752" s="8">
        <f t="shared" si="646"/>
        <v>0</v>
      </c>
      <c r="AF752" s="8">
        <v>0</v>
      </c>
      <c r="AG752" s="8">
        <v>0</v>
      </c>
      <c r="AH752" s="8">
        <f t="shared" si="647"/>
        <v>0</v>
      </c>
      <c r="AI752" s="8">
        <v>0</v>
      </c>
      <c r="AJ752" s="8">
        <v>0</v>
      </c>
      <c r="AK752" s="8">
        <f t="shared" si="648"/>
        <v>0</v>
      </c>
      <c r="AL752" s="8">
        <v>0</v>
      </c>
      <c r="AM752" s="8">
        <v>0</v>
      </c>
      <c r="AN752" s="8">
        <f t="shared" si="649"/>
        <v>0</v>
      </c>
    </row>
    <row r="753" spans="1:40" x14ac:dyDescent="0.3">
      <c r="A753" s="11" t="s">
        <v>61</v>
      </c>
      <c r="B753" s="8">
        <v>-364921.08</v>
      </c>
      <c r="C753" s="8">
        <v>-364921.08</v>
      </c>
      <c r="D753" s="8">
        <f t="shared" si="637"/>
        <v>0</v>
      </c>
      <c r="E753" s="8">
        <v>-364921.08</v>
      </c>
      <c r="F753" s="8">
        <v>-364921.08</v>
      </c>
      <c r="G753" s="8">
        <f t="shared" si="638"/>
        <v>0</v>
      </c>
      <c r="H753" s="8">
        <v>-364921.08</v>
      </c>
      <c r="I753" s="8">
        <v>-364921.08</v>
      </c>
      <c r="J753" s="8">
        <f t="shared" si="639"/>
        <v>0</v>
      </c>
      <c r="K753" s="8">
        <v>-364921.08</v>
      </c>
      <c r="L753" s="8">
        <v>-364921.08</v>
      </c>
      <c r="M753" s="8">
        <f t="shared" si="640"/>
        <v>0</v>
      </c>
      <c r="N753" s="8">
        <v>-364921.08</v>
      </c>
      <c r="O753" s="8">
        <v>-364921.08</v>
      </c>
      <c r="P753" s="8">
        <f t="shared" si="641"/>
        <v>0</v>
      </c>
      <c r="Q753" s="8">
        <v>-364921.08</v>
      </c>
      <c r="R753" s="8">
        <v>-364921.08</v>
      </c>
      <c r="S753" s="8">
        <f t="shared" si="642"/>
        <v>0</v>
      </c>
      <c r="T753" s="8">
        <v>-364921.08</v>
      </c>
      <c r="U753" s="8">
        <v>-364921.08</v>
      </c>
      <c r="V753" s="8">
        <f t="shared" si="643"/>
        <v>0</v>
      </c>
      <c r="W753" s="8">
        <v>-364921.08</v>
      </c>
      <c r="X753" s="8">
        <v>-364921.08</v>
      </c>
      <c r="Y753" s="8">
        <f t="shared" si="644"/>
        <v>0</v>
      </c>
      <c r="Z753" s="8">
        <v>-364921.08</v>
      </c>
      <c r="AA753" s="8">
        <v>-364921.08</v>
      </c>
      <c r="AB753" s="8">
        <f t="shared" si="645"/>
        <v>0</v>
      </c>
      <c r="AC753" s="8">
        <v>-364921.08</v>
      </c>
      <c r="AD753" s="8">
        <v>-364921.08</v>
      </c>
      <c r="AE753" s="8">
        <f t="shared" si="646"/>
        <v>0</v>
      </c>
      <c r="AF753" s="8">
        <v>-364921.08</v>
      </c>
      <c r="AG753" s="8">
        <v>-364921.08</v>
      </c>
      <c r="AH753" s="8">
        <f t="shared" si="647"/>
        <v>0</v>
      </c>
      <c r="AI753" s="8">
        <v>-364921.08</v>
      </c>
      <c r="AJ753" s="8">
        <v>-364921.08</v>
      </c>
      <c r="AK753" s="8">
        <f t="shared" si="648"/>
        <v>0</v>
      </c>
      <c r="AL753" s="8">
        <v>-4379052.96</v>
      </c>
      <c r="AM753" s="8">
        <v>-4379052.96</v>
      </c>
      <c r="AN753" s="8">
        <f t="shared" si="649"/>
        <v>0</v>
      </c>
    </row>
    <row r="755" spans="1:40" x14ac:dyDescent="0.3">
      <c r="A755" s="10" t="s">
        <v>71</v>
      </c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</row>
    <row r="756" spans="1:40" x14ac:dyDescent="0.3">
      <c r="A756" s="11" t="s">
        <v>54</v>
      </c>
      <c r="B756" s="8">
        <v>1.9183333333333337E-2</v>
      </c>
      <c r="C756" s="8">
        <v>1.925E-2</v>
      </c>
      <c r="D756" s="8">
        <f t="shared" ref="D756:D765" si="650">B756 - C756</f>
        <v>-6.6666666666662794E-5</v>
      </c>
      <c r="E756" s="8">
        <v>1.9183333333333337E-2</v>
      </c>
      <c r="F756" s="8">
        <v>1.925E-2</v>
      </c>
      <c r="G756" s="8">
        <f t="shared" ref="G756:G765" si="651">E756 - F756</f>
        <v>-6.6666666666662794E-5</v>
      </c>
      <c r="H756" s="8">
        <v>1.9183333333333337E-2</v>
      </c>
      <c r="I756" s="8">
        <v>1.925E-2</v>
      </c>
      <c r="J756" s="8">
        <f t="shared" ref="J756:J765" si="652">H756 - I756</f>
        <v>-6.6666666666662794E-5</v>
      </c>
      <c r="K756" s="8">
        <v>1.9183333333333337E-2</v>
      </c>
      <c r="L756" s="8">
        <v>1.925E-2</v>
      </c>
      <c r="M756" s="8">
        <f t="shared" ref="M756:M765" si="653">K756 - L756</f>
        <v>-6.6666666666662794E-5</v>
      </c>
      <c r="N756" s="8">
        <v>1.9183333333333337E-2</v>
      </c>
      <c r="O756" s="8">
        <v>1.925E-2</v>
      </c>
      <c r="P756" s="8">
        <f t="shared" ref="P756:P765" si="654">N756 - O756</f>
        <v>-6.6666666666662794E-5</v>
      </c>
      <c r="Q756" s="8">
        <v>1.9183333333333337E-2</v>
      </c>
      <c r="R756" s="8">
        <v>1.925E-2</v>
      </c>
      <c r="S756" s="8">
        <f t="shared" ref="S756:S765" si="655">Q756 - R756</f>
        <v>-6.6666666666662794E-5</v>
      </c>
      <c r="T756" s="8">
        <v>1.9183333333333337E-2</v>
      </c>
      <c r="U756" s="8">
        <v>1.925E-2</v>
      </c>
      <c r="V756" s="8">
        <f t="shared" ref="V756:V765" si="656">T756 - U756</f>
        <v>-6.6666666666662794E-5</v>
      </c>
      <c r="W756" s="8">
        <v>1.9183333333333337E-2</v>
      </c>
      <c r="X756" s="8">
        <v>1.925E-2</v>
      </c>
      <c r="Y756" s="8">
        <f t="shared" ref="Y756:Y765" si="657">W756 - X756</f>
        <v>-6.6666666666662794E-5</v>
      </c>
      <c r="Z756" s="8">
        <v>1.9183333333333337E-2</v>
      </c>
      <c r="AA756" s="8">
        <v>1.925E-2</v>
      </c>
      <c r="AB756" s="8">
        <f t="shared" ref="AB756:AB765" si="658">Z756 - AA756</f>
        <v>-6.6666666666662794E-5</v>
      </c>
      <c r="AC756" s="8">
        <v>1.9183333333333337E-2</v>
      </c>
      <c r="AD756" s="8">
        <v>1.925E-2</v>
      </c>
      <c r="AE756" s="8">
        <f t="shared" ref="AE756:AE765" si="659">AC756 - AD756</f>
        <v>-6.6666666666662794E-5</v>
      </c>
      <c r="AF756" s="8">
        <v>1.9183333333333337E-2</v>
      </c>
      <c r="AG756" s="8">
        <v>1.925E-2</v>
      </c>
      <c r="AH756" s="8">
        <f t="shared" ref="AH756:AH765" si="660">AF756 - AG756</f>
        <v>-6.6666666666662794E-5</v>
      </c>
      <c r="AI756" s="8">
        <v>1.9183333333333337E-2</v>
      </c>
      <c r="AJ756" s="8">
        <v>1.925E-2</v>
      </c>
      <c r="AK756" s="8">
        <f t="shared" ref="AK756:AK765" si="661">AI756 - AJ756</f>
        <v>-6.6666666666662794E-5</v>
      </c>
      <c r="AL756" s="8">
        <v>1.9183333333333337E-2</v>
      </c>
      <c r="AM756" s="8">
        <v>1.925E-2</v>
      </c>
      <c r="AN756" s="8">
        <f t="shared" ref="AN756:AN765" si="662">AL756 - AM756</f>
        <v>-6.6666666666662794E-5</v>
      </c>
    </row>
    <row r="757" spans="1:40" x14ac:dyDescent="0.3">
      <c r="A757" s="11" t="s">
        <v>16</v>
      </c>
      <c r="B757" s="8">
        <v>2398495.0508598117</v>
      </c>
      <c r="C757" s="8">
        <v>2120471.2011315119</v>
      </c>
      <c r="D757" s="8">
        <f t="shared" si="650"/>
        <v>278023.84972829977</v>
      </c>
      <c r="E757" s="8">
        <v>2395153.5814051251</v>
      </c>
      <c r="F757" s="8">
        <v>2117534.2989986949</v>
      </c>
      <c r="G757" s="8">
        <f t="shared" si="651"/>
        <v>277619.28240643023</v>
      </c>
      <c r="H757" s="8">
        <v>2378831.1501524006</v>
      </c>
      <c r="I757" s="8">
        <v>2103137.1435728972</v>
      </c>
      <c r="J757" s="8">
        <f t="shared" si="652"/>
        <v>275694.00657950342</v>
      </c>
      <c r="K757" s="8">
        <v>2329326.3681327878</v>
      </c>
      <c r="L757" s="8">
        <v>2059416.0082402662</v>
      </c>
      <c r="M757" s="8">
        <f t="shared" si="653"/>
        <v>269910.35989252152</v>
      </c>
      <c r="N757" s="8">
        <v>2345947.8317046366</v>
      </c>
      <c r="O757" s="8">
        <v>2074138.4782671502</v>
      </c>
      <c r="P757" s="8">
        <f t="shared" si="654"/>
        <v>271809.35343748634</v>
      </c>
      <c r="Q757" s="8">
        <v>2358318.8691173308</v>
      </c>
      <c r="R757" s="8">
        <v>2085100.5176438433</v>
      </c>
      <c r="S757" s="8">
        <f t="shared" si="655"/>
        <v>273218.35147348745</v>
      </c>
      <c r="T757" s="8">
        <v>2368211.9115118207</v>
      </c>
      <c r="U757" s="8">
        <v>2093870.228988345</v>
      </c>
      <c r="V757" s="8">
        <f t="shared" si="656"/>
        <v>274341.68252347573</v>
      </c>
      <c r="W757" s="8">
        <v>2373795.8305506348</v>
      </c>
      <c r="X757" s="8">
        <v>2098827.5791870747</v>
      </c>
      <c r="Y757" s="8">
        <f t="shared" si="657"/>
        <v>274968.25136356009</v>
      </c>
      <c r="Z757" s="8">
        <v>2391451.9697657037</v>
      </c>
      <c r="AA757" s="8">
        <v>2114456.6299901232</v>
      </c>
      <c r="AB757" s="8">
        <f t="shared" si="658"/>
        <v>276995.33977558045</v>
      </c>
      <c r="AC757" s="8">
        <v>2432753.426633962</v>
      </c>
      <c r="AD757" s="8">
        <v>2150987.4989166209</v>
      </c>
      <c r="AE757" s="8">
        <f t="shared" si="659"/>
        <v>281765.92771734111</v>
      </c>
      <c r="AF757" s="8">
        <v>2436150.2069571125</v>
      </c>
      <c r="AG757" s="8">
        <v>2154009.8470344683</v>
      </c>
      <c r="AH757" s="8">
        <f t="shared" si="660"/>
        <v>282140.35992264422</v>
      </c>
      <c r="AI757" s="8">
        <v>2440811.2647158788</v>
      </c>
      <c r="AJ757" s="8">
        <v>2158150.7247870429</v>
      </c>
      <c r="AK757" s="8">
        <f t="shared" si="661"/>
        <v>282660.53992883582</v>
      </c>
      <c r="AL757" s="8">
        <v>28649247.461507209</v>
      </c>
      <c r="AM757" s="8">
        <v>25330100.156758036</v>
      </c>
      <c r="AN757" s="8">
        <f t="shared" si="662"/>
        <v>3319147.3047491722</v>
      </c>
    </row>
    <row r="758" spans="1:40" x14ac:dyDescent="0.3">
      <c r="A758" s="11" t="s">
        <v>93</v>
      </c>
      <c r="B758" s="8">
        <v>26501</v>
      </c>
      <c r="C758" s="8">
        <v>26501</v>
      </c>
      <c r="D758" s="8">
        <f t="shared" si="650"/>
        <v>0</v>
      </c>
      <c r="E758" s="8">
        <v>26501</v>
      </c>
      <c r="F758" s="8">
        <v>26501</v>
      </c>
      <c r="G758" s="8">
        <f t="shared" si="651"/>
        <v>0</v>
      </c>
      <c r="H758" s="8">
        <v>26501</v>
      </c>
      <c r="I758" s="8">
        <v>26501</v>
      </c>
      <c r="J758" s="8">
        <f t="shared" si="652"/>
        <v>0</v>
      </c>
      <c r="K758" s="8">
        <v>26501</v>
      </c>
      <c r="L758" s="8">
        <v>26501</v>
      </c>
      <c r="M758" s="8">
        <f t="shared" si="653"/>
        <v>0</v>
      </c>
      <c r="N758" s="8">
        <v>26501</v>
      </c>
      <c r="O758" s="8">
        <v>26501</v>
      </c>
      <c r="P758" s="8">
        <f t="shared" si="654"/>
        <v>0</v>
      </c>
      <c r="Q758" s="8">
        <v>26501</v>
      </c>
      <c r="R758" s="8">
        <v>26501</v>
      </c>
      <c r="S758" s="8">
        <f t="shared" si="655"/>
        <v>0</v>
      </c>
      <c r="T758" s="8">
        <v>26501</v>
      </c>
      <c r="U758" s="8">
        <v>26501</v>
      </c>
      <c r="V758" s="8">
        <f t="shared" si="656"/>
        <v>0</v>
      </c>
      <c r="W758" s="8">
        <v>26501</v>
      </c>
      <c r="X758" s="8">
        <v>26501</v>
      </c>
      <c r="Y758" s="8">
        <f t="shared" si="657"/>
        <v>0</v>
      </c>
      <c r="Z758" s="8">
        <v>26501</v>
      </c>
      <c r="AA758" s="8">
        <v>26501</v>
      </c>
      <c r="AB758" s="8">
        <f t="shared" si="658"/>
        <v>0</v>
      </c>
      <c r="AC758" s="8">
        <v>26501</v>
      </c>
      <c r="AD758" s="8">
        <v>26501</v>
      </c>
      <c r="AE758" s="8">
        <f t="shared" si="659"/>
        <v>0</v>
      </c>
      <c r="AF758" s="8">
        <v>26501</v>
      </c>
      <c r="AG758" s="8">
        <v>26501</v>
      </c>
      <c r="AH758" s="8">
        <f t="shared" si="660"/>
        <v>0</v>
      </c>
      <c r="AI758" s="8">
        <v>26501</v>
      </c>
      <c r="AJ758" s="8">
        <v>26501</v>
      </c>
      <c r="AK758" s="8">
        <f t="shared" si="661"/>
        <v>0</v>
      </c>
      <c r="AL758" s="8">
        <v>318012</v>
      </c>
      <c r="AM758" s="8">
        <v>318012</v>
      </c>
      <c r="AN758" s="8">
        <f t="shared" si="662"/>
        <v>0</v>
      </c>
    </row>
    <row r="759" spans="1:40" x14ac:dyDescent="0.3">
      <c r="A759" s="11" t="s">
        <v>92</v>
      </c>
      <c r="B759" s="8">
        <v>0</v>
      </c>
      <c r="C759" s="8">
        <v>0</v>
      </c>
      <c r="D759" s="8">
        <f t="shared" si="650"/>
        <v>0</v>
      </c>
      <c r="E759" s="8">
        <v>0</v>
      </c>
      <c r="F759" s="8">
        <v>0</v>
      </c>
      <c r="G759" s="8">
        <f t="shared" si="651"/>
        <v>0</v>
      </c>
      <c r="H759" s="8">
        <v>0</v>
      </c>
      <c r="I759" s="8">
        <v>0</v>
      </c>
      <c r="J759" s="8">
        <f t="shared" si="652"/>
        <v>0</v>
      </c>
      <c r="K759" s="8">
        <v>0</v>
      </c>
      <c r="L759" s="8">
        <v>0</v>
      </c>
      <c r="M759" s="8">
        <f t="shared" si="653"/>
        <v>0</v>
      </c>
      <c r="N759" s="8">
        <v>0</v>
      </c>
      <c r="O759" s="8">
        <v>0</v>
      </c>
      <c r="P759" s="8">
        <f t="shared" si="654"/>
        <v>0</v>
      </c>
      <c r="Q759" s="8">
        <v>0</v>
      </c>
      <c r="R759" s="8">
        <v>0</v>
      </c>
      <c r="S759" s="8">
        <f t="shared" si="655"/>
        <v>0</v>
      </c>
      <c r="T759" s="8">
        <v>0</v>
      </c>
      <c r="U759" s="8">
        <v>0</v>
      </c>
      <c r="V759" s="8">
        <f t="shared" si="656"/>
        <v>0</v>
      </c>
      <c r="W759" s="8">
        <v>0</v>
      </c>
      <c r="X759" s="8">
        <v>0</v>
      </c>
      <c r="Y759" s="8">
        <f t="shared" si="657"/>
        <v>0</v>
      </c>
      <c r="Z759" s="8">
        <v>0</v>
      </c>
      <c r="AA759" s="8">
        <v>0</v>
      </c>
      <c r="AB759" s="8">
        <f t="shared" si="658"/>
        <v>0</v>
      </c>
      <c r="AC759" s="8">
        <v>0</v>
      </c>
      <c r="AD759" s="8">
        <v>0</v>
      </c>
      <c r="AE759" s="8">
        <f t="shared" si="659"/>
        <v>0</v>
      </c>
      <c r="AF759" s="8">
        <v>0</v>
      </c>
      <c r="AG759" s="8">
        <v>0</v>
      </c>
      <c r="AH759" s="8">
        <f t="shared" si="660"/>
        <v>0</v>
      </c>
      <c r="AI759" s="8">
        <v>0</v>
      </c>
      <c r="AJ759" s="8">
        <v>0</v>
      </c>
      <c r="AK759" s="8">
        <f t="shared" si="661"/>
        <v>0</v>
      </c>
      <c r="AL759" s="8">
        <v>0</v>
      </c>
      <c r="AM759" s="8">
        <v>0</v>
      </c>
      <c r="AN759" s="8">
        <f t="shared" si="662"/>
        <v>0</v>
      </c>
    </row>
    <row r="760" spans="1:40" x14ac:dyDescent="0.3">
      <c r="A760" s="11" t="s">
        <v>63</v>
      </c>
      <c r="B760" s="8">
        <v>11825.095188191117</v>
      </c>
      <c r="C760" s="8">
        <v>11825.095188191117</v>
      </c>
      <c r="D760" s="8">
        <f t="shared" si="650"/>
        <v>0</v>
      </c>
      <c r="E760" s="8">
        <v>6894.0209449399317</v>
      </c>
      <c r="F760" s="8">
        <v>6894.0209449399317</v>
      </c>
      <c r="G760" s="8">
        <f t="shared" si="651"/>
        <v>0</v>
      </c>
      <c r="H760" s="8">
        <v>12397232.227565905</v>
      </c>
      <c r="I760" s="8">
        <v>12397232.227565905</v>
      </c>
      <c r="J760" s="8">
        <f t="shared" si="652"/>
        <v>0</v>
      </c>
      <c r="K760" s="8">
        <v>6935095.1796115199</v>
      </c>
      <c r="L760" s="8">
        <v>6935095.1796115199</v>
      </c>
      <c r="M760" s="8">
        <f t="shared" si="653"/>
        <v>0</v>
      </c>
      <c r="N760" s="8">
        <v>4043154.889031162</v>
      </c>
      <c r="O760" s="8">
        <v>4043154.889031162</v>
      </c>
      <c r="P760" s="8">
        <f t="shared" si="654"/>
        <v>0</v>
      </c>
      <c r="Q760" s="8">
        <v>4200236.5249276524</v>
      </c>
      <c r="R760" s="8">
        <v>4200236.5249276524</v>
      </c>
      <c r="S760" s="8">
        <f t="shared" si="655"/>
        <v>0</v>
      </c>
      <c r="T760" s="8">
        <v>2448734.501982681</v>
      </c>
      <c r="U760" s="8">
        <v>2448734.501982681</v>
      </c>
      <c r="V760" s="8">
        <f t="shared" si="656"/>
        <v>0</v>
      </c>
      <c r="W760" s="8">
        <v>1427610.2370934095</v>
      </c>
      <c r="X760" s="8">
        <v>1427610.2370934095</v>
      </c>
      <c r="Y760" s="8">
        <f t="shared" si="657"/>
        <v>0</v>
      </c>
      <c r="Z760" s="8">
        <v>2675376.105123898</v>
      </c>
      <c r="AA760" s="8">
        <v>2675376.105123898</v>
      </c>
      <c r="AB760" s="8">
        <f t="shared" si="658"/>
        <v>0</v>
      </c>
      <c r="AC760" s="8">
        <v>1559742.1086922647</v>
      </c>
      <c r="AD760" s="8">
        <v>1559742.1086922647</v>
      </c>
      <c r="AE760" s="8">
        <f t="shared" si="659"/>
        <v>0</v>
      </c>
      <c r="AF760" s="8">
        <v>909328.38974246942</v>
      </c>
      <c r="AG760" s="8">
        <v>909328.38974246942</v>
      </c>
      <c r="AH760" s="8">
        <f t="shared" si="660"/>
        <v>0</v>
      </c>
      <c r="AI760" s="8">
        <v>2373218.2066752082</v>
      </c>
      <c r="AJ760" s="8">
        <v>2373218.2066752082</v>
      </c>
      <c r="AK760" s="8">
        <f t="shared" si="661"/>
        <v>0</v>
      </c>
      <c r="AL760" s="8">
        <v>38988447.486579306</v>
      </c>
      <c r="AM760" s="8">
        <v>38988447.486579306</v>
      </c>
      <c r="AN760" s="8">
        <f t="shared" si="662"/>
        <v>0</v>
      </c>
    </row>
    <row r="761" spans="1:40" x14ac:dyDescent="0.3">
      <c r="A761" s="11" t="s">
        <v>53</v>
      </c>
      <c r="B761" s="8">
        <v>771018599.53768909</v>
      </c>
      <c r="C761" s="8">
        <v>771018599.53768909</v>
      </c>
      <c r="D761" s="8">
        <f t="shared" si="650"/>
        <v>0</v>
      </c>
      <c r="E761" s="8">
        <v>761471749.98863411</v>
      </c>
      <c r="F761" s="8">
        <v>761471749.98863411</v>
      </c>
      <c r="G761" s="8">
        <f t="shared" si="651"/>
        <v>0</v>
      </c>
      <c r="H761" s="8">
        <v>745478750.64620018</v>
      </c>
      <c r="I761" s="8">
        <v>745478750.64620018</v>
      </c>
      <c r="J761" s="8">
        <f t="shared" si="652"/>
        <v>0</v>
      </c>
      <c r="K761" s="8">
        <v>752278346.25581157</v>
      </c>
      <c r="L761" s="8">
        <v>752278346.25581157</v>
      </c>
      <c r="M761" s="8">
        <f t="shared" si="653"/>
        <v>0</v>
      </c>
      <c r="N761" s="8">
        <v>756186001.57484281</v>
      </c>
      <c r="O761" s="8">
        <v>756186001.57484281</v>
      </c>
      <c r="P761" s="8">
        <f t="shared" si="654"/>
        <v>0</v>
      </c>
      <c r="Q761" s="8">
        <v>760250738.52977037</v>
      </c>
      <c r="R761" s="8">
        <v>760250738.52977037</v>
      </c>
      <c r="S761" s="8">
        <f t="shared" si="655"/>
        <v>0</v>
      </c>
      <c r="T761" s="8">
        <v>762563973.46175313</v>
      </c>
      <c r="U761" s="8">
        <v>762563973.46175313</v>
      </c>
      <c r="V761" s="8">
        <f t="shared" si="656"/>
        <v>0</v>
      </c>
      <c r="W761" s="8">
        <v>767623381.72884643</v>
      </c>
      <c r="X761" s="8">
        <v>767623381.72884643</v>
      </c>
      <c r="Y761" s="8">
        <f t="shared" si="657"/>
        <v>0</v>
      </c>
      <c r="Z761" s="8">
        <v>781465151.06397033</v>
      </c>
      <c r="AA761" s="8">
        <v>781465151.06397033</v>
      </c>
      <c r="AB761" s="8">
        <f t="shared" si="658"/>
        <v>0</v>
      </c>
      <c r="AC761" s="8">
        <v>782889393.60266256</v>
      </c>
      <c r="AD761" s="8">
        <v>782889393.60266256</v>
      </c>
      <c r="AE761" s="8">
        <f t="shared" si="659"/>
        <v>0</v>
      </c>
      <c r="AF761" s="8">
        <v>783663222.42240512</v>
      </c>
      <c r="AG761" s="8">
        <v>783663222.42240512</v>
      </c>
      <c r="AH761" s="8">
        <f t="shared" si="660"/>
        <v>0</v>
      </c>
      <c r="AI761" s="8">
        <v>785900941.05908024</v>
      </c>
      <c r="AJ761" s="8">
        <v>785900941.05908024</v>
      </c>
      <c r="AK761" s="8">
        <f t="shared" si="661"/>
        <v>0</v>
      </c>
      <c r="AL761" s="8">
        <v>785900941.05908024</v>
      </c>
      <c r="AM761" s="8">
        <v>785900941.05908024</v>
      </c>
      <c r="AN761" s="8">
        <f t="shared" si="662"/>
        <v>0</v>
      </c>
    </row>
    <row r="762" spans="1:40" ht="15" x14ac:dyDescent="0.25">
      <c r="A762" s="11" t="s">
        <v>52</v>
      </c>
      <c r="B762" s="8">
        <v>73647250.240450725</v>
      </c>
      <c r="C762" s="8">
        <v>73369226.390722424</v>
      </c>
      <c r="D762" s="8">
        <f t="shared" si="650"/>
        <v>278023.84972830117</v>
      </c>
      <c r="E762" s="8">
        <v>70255957.851855859</v>
      </c>
      <c r="F762" s="8">
        <v>69700314.719721124</v>
      </c>
      <c r="G762" s="8">
        <f t="shared" si="651"/>
        <v>555643.13213473558</v>
      </c>
      <c r="H762" s="8">
        <v>53044249.612008251</v>
      </c>
      <c r="I762" s="8">
        <v>52212912.47329402</v>
      </c>
      <c r="J762" s="8">
        <f t="shared" si="652"/>
        <v>831337.13871423155</v>
      </c>
      <c r="K762" s="8">
        <v>55307444.89014104</v>
      </c>
      <c r="L762" s="8">
        <v>54206197.391534284</v>
      </c>
      <c r="M762" s="8">
        <f t="shared" si="653"/>
        <v>1101247.4986067563</v>
      </c>
      <c r="N762" s="8">
        <v>57517893.151845679</v>
      </c>
      <c r="O762" s="8">
        <v>56144836.299801439</v>
      </c>
      <c r="P762" s="8">
        <f t="shared" si="654"/>
        <v>1373056.8520442396</v>
      </c>
      <c r="Q762" s="8">
        <v>59740712.450963005</v>
      </c>
      <c r="R762" s="8">
        <v>58094437.247445285</v>
      </c>
      <c r="S762" s="8">
        <f t="shared" si="655"/>
        <v>1646275.2035177201</v>
      </c>
      <c r="T762" s="8">
        <v>61973424.792474829</v>
      </c>
      <c r="U762" s="8">
        <v>60052807.906433627</v>
      </c>
      <c r="V762" s="8">
        <f t="shared" si="656"/>
        <v>1920616.8860412017</v>
      </c>
      <c r="W762" s="8">
        <v>64211721.053025469</v>
      </c>
      <c r="X762" s="8">
        <v>62016135.915620714</v>
      </c>
      <c r="Y762" s="8">
        <f t="shared" si="657"/>
        <v>2195585.1374047548</v>
      </c>
      <c r="Z762" s="8">
        <v>66467673.452791177</v>
      </c>
      <c r="AA762" s="8">
        <v>63995092.975610837</v>
      </c>
      <c r="AB762" s="8">
        <f t="shared" si="658"/>
        <v>2472580.4771803394</v>
      </c>
      <c r="AC762" s="8">
        <v>68764927.309425145</v>
      </c>
      <c r="AD762" s="8">
        <v>66010580.904527456</v>
      </c>
      <c r="AE762" s="8">
        <f t="shared" si="659"/>
        <v>2754346.4048976898</v>
      </c>
      <c r="AF762" s="8">
        <v>71065577.946382254</v>
      </c>
      <c r="AG762" s="8">
        <v>68029091.181561932</v>
      </c>
      <c r="AH762" s="8">
        <f t="shared" si="660"/>
        <v>3036486.7648203224</v>
      </c>
      <c r="AI762" s="8">
        <v>73370889.641098142</v>
      </c>
      <c r="AJ762" s="8">
        <v>70051742.336348966</v>
      </c>
      <c r="AK762" s="8">
        <f t="shared" si="661"/>
        <v>3319147.3047491759</v>
      </c>
      <c r="AL762" s="8">
        <v>73370889.641098142</v>
      </c>
      <c r="AM762" s="8">
        <v>70051742.336348966</v>
      </c>
      <c r="AN762" s="8">
        <f t="shared" si="662"/>
        <v>3319147.3047491759</v>
      </c>
    </row>
    <row r="763" spans="1:40" x14ac:dyDescent="0.3">
      <c r="A763" s="11" t="s">
        <v>62</v>
      </c>
      <c r="B763" s="8">
        <v>0</v>
      </c>
      <c r="C763" s="8">
        <v>0</v>
      </c>
      <c r="D763" s="8">
        <f t="shared" si="650"/>
        <v>0</v>
      </c>
      <c r="E763" s="8">
        <v>0</v>
      </c>
      <c r="F763" s="8">
        <v>0</v>
      </c>
      <c r="G763" s="8">
        <f t="shared" si="651"/>
        <v>0</v>
      </c>
      <c r="H763" s="8">
        <v>0</v>
      </c>
      <c r="I763" s="8">
        <v>0</v>
      </c>
      <c r="J763" s="8">
        <f t="shared" si="652"/>
        <v>0</v>
      </c>
      <c r="K763" s="8">
        <v>0</v>
      </c>
      <c r="L763" s="8">
        <v>0</v>
      </c>
      <c r="M763" s="8">
        <f t="shared" si="653"/>
        <v>0</v>
      </c>
      <c r="N763" s="8">
        <v>0</v>
      </c>
      <c r="O763" s="8">
        <v>0</v>
      </c>
      <c r="P763" s="8">
        <f t="shared" si="654"/>
        <v>0</v>
      </c>
      <c r="Q763" s="8">
        <v>0</v>
      </c>
      <c r="R763" s="8">
        <v>0</v>
      </c>
      <c r="S763" s="8">
        <f t="shared" si="655"/>
        <v>0</v>
      </c>
      <c r="T763" s="8">
        <v>0</v>
      </c>
      <c r="U763" s="8">
        <v>0</v>
      </c>
      <c r="V763" s="8">
        <f t="shared" si="656"/>
        <v>0</v>
      </c>
      <c r="W763" s="8">
        <v>0</v>
      </c>
      <c r="X763" s="8">
        <v>0</v>
      </c>
      <c r="Y763" s="8">
        <f t="shared" si="657"/>
        <v>0</v>
      </c>
      <c r="Z763" s="8">
        <v>0</v>
      </c>
      <c r="AA763" s="8">
        <v>0</v>
      </c>
      <c r="AB763" s="8">
        <f t="shared" si="658"/>
        <v>0</v>
      </c>
      <c r="AC763" s="8">
        <v>0</v>
      </c>
      <c r="AD763" s="8">
        <v>0</v>
      </c>
      <c r="AE763" s="8">
        <f t="shared" si="659"/>
        <v>0</v>
      </c>
      <c r="AF763" s="8">
        <v>0</v>
      </c>
      <c r="AG763" s="8">
        <v>0</v>
      </c>
      <c r="AH763" s="8">
        <f t="shared" si="660"/>
        <v>0</v>
      </c>
      <c r="AI763" s="8">
        <v>0</v>
      </c>
      <c r="AJ763" s="8">
        <v>0</v>
      </c>
      <c r="AK763" s="8">
        <f t="shared" si="661"/>
        <v>0</v>
      </c>
      <c r="AL763" s="8">
        <v>0</v>
      </c>
      <c r="AM763" s="8">
        <v>0</v>
      </c>
      <c r="AN763" s="8">
        <f t="shared" si="662"/>
        <v>0</v>
      </c>
    </row>
    <row r="764" spans="1:40" x14ac:dyDescent="0.3">
      <c r="A764" s="11" t="s">
        <v>99</v>
      </c>
      <c r="B764" s="8">
        <v>0</v>
      </c>
      <c r="C764" s="8">
        <v>0</v>
      </c>
      <c r="D764" s="8">
        <f t="shared" si="650"/>
        <v>0</v>
      </c>
      <c r="E764" s="8">
        <v>-9418244.0000000019</v>
      </c>
      <c r="F764" s="8">
        <v>-9418244.0000000019</v>
      </c>
      <c r="G764" s="8">
        <f t="shared" si="651"/>
        <v>0</v>
      </c>
      <c r="H764" s="8">
        <v>-28254732.000000004</v>
      </c>
      <c r="I764" s="8">
        <v>-28254732.000000004</v>
      </c>
      <c r="J764" s="8">
        <f t="shared" si="652"/>
        <v>0</v>
      </c>
      <c r="K764" s="8">
        <v>0</v>
      </c>
      <c r="L764" s="8">
        <v>0</v>
      </c>
      <c r="M764" s="8">
        <f t="shared" si="653"/>
        <v>0</v>
      </c>
      <c r="N764" s="8">
        <v>0</v>
      </c>
      <c r="O764" s="8">
        <v>0</v>
      </c>
      <c r="P764" s="8">
        <f t="shared" si="654"/>
        <v>0</v>
      </c>
      <c r="Q764" s="8">
        <v>0</v>
      </c>
      <c r="R764" s="8">
        <v>0</v>
      </c>
      <c r="S764" s="8">
        <f t="shared" si="655"/>
        <v>0</v>
      </c>
      <c r="T764" s="8">
        <v>0</v>
      </c>
      <c r="U764" s="8">
        <v>0</v>
      </c>
      <c r="V764" s="8">
        <f t="shared" si="656"/>
        <v>0</v>
      </c>
      <c r="W764" s="8">
        <v>0</v>
      </c>
      <c r="X764" s="8">
        <v>0</v>
      </c>
      <c r="Y764" s="8">
        <f t="shared" si="657"/>
        <v>0</v>
      </c>
      <c r="Z764" s="8">
        <v>0</v>
      </c>
      <c r="AA764" s="8">
        <v>0</v>
      </c>
      <c r="AB764" s="8">
        <f t="shared" si="658"/>
        <v>0</v>
      </c>
      <c r="AC764" s="8">
        <v>0</v>
      </c>
      <c r="AD764" s="8">
        <v>0</v>
      </c>
      <c r="AE764" s="8">
        <f t="shared" si="659"/>
        <v>0</v>
      </c>
      <c r="AF764" s="8">
        <v>0</v>
      </c>
      <c r="AG764" s="8">
        <v>0</v>
      </c>
      <c r="AH764" s="8">
        <f t="shared" si="660"/>
        <v>0</v>
      </c>
      <c r="AI764" s="8">
        <v>0</v>
      </c>
      <c r="AJ764" s="8">
        <v>0</v>
      </c>
      <c r="AK764" s="8">
        <f t="shared" si="661"/>
        <v>0</v>
      </c>
      <c r="AL764" s="8">
        <v>-37672976.000000007</v>
      </c>
      <c r="AM764" s="8">
        <v>-37672976.000000007</v>
      </c>
      <c r="AN764" s="8">
        <f t="shared" si="662"/>
        <v>0</v>
      </c>
    </row>
    <row r="765" spans="1:40" x14ac:dyDescent="0.3">
      <c r="A765" s="11" t="s">
        <v>61</v>
      </c>
      <c r="B765" s="8">
        <v>-135499.56999999998</v>
      </c>
      <c r="C765" s="8">
        <v>-135499.56999999998</v>
      </c>
      <c r="D765" s="8">
        <f t="shared" si="650"/>
        <v>0</v>
      </c>
      <c r="E765" s="8">
        <v>-135499.57000000015</v>
      </c>
      <c r="F765" s="8">
        <v>-135499.57000000015</v>
      </c>
      <c r="G765" s="8">
        <f t="shared" si="651"/>
        <v>0</v>
      </c>
      <c r="H765" s="8">
        <v>-135499.570000001</v>
      </c>
      <c r="I765" s="8">
        <v>-135499.570000001</v>
      </c>
      <c r="J765" s="8">
        <f t="shared" si="652"/>
        <v>0</v>
      </c>
      <c r="K765" s="8">
        <v>-135499.56999999998</v>
      </c>
      <c r="L765" s="8">
        <v>-135499.56999999998</v>
      </c>
      <c r="M765" s="8">
        <f t="shared" si="653"/>
        <v>0</v>
      </c>
      <c r="N765" s="8">
        <v>-135499.56999999998</v>
      </c>
      <c r="O765" s="8">
        <v>-135499.56999999998</v>
      </c>
      <c r="P765" s="8">
        <f t="shared" si="654"/>
        <v>0</v>
      </c>
      <c r="Q765" s="8">
        <v>-135499.56999999998</v>
      </c>
      <c r="R765" s="8">
        <v>-135499.56999999998</v>
      </c>
      <c r="S765" s="8">
        <f t="shared" si="655"/>
        <v>0</v>
      </c>
      <c r="T765" s="8">
        <v>-135499.56999999998</v>
      </c>
      <c r="U765" s="8">
        <v>-135499.56999999998</v>
      </c>
      <c r="V765" s="8">
        <f t="shared" si="656"/>
        <v>0</v>
      </c>
      <c r="W765" s="8">
        <v>-135499.56999999998</v>
      </c>
      <c r="X765" s="8">
        <v>-135499.56999999998</v>
      </c>
      <c r="Y765" s="8">
        <f t="shared" si="657"/>
        <v>0</v>
      </c>
      <c r="Z765" s="8">
        <v>-135499.56999999998</v>
      </c>
      <c r="AA765" s="8">
        <v>-135499.56999999998</v>
      </c>
      <c r="AB765" s="8">
        <f t="shared" si="658"/>
        <v>0</v>
      </c>
      <c r="AC765" s="8">
        <v>-135499.56999999998</v>
      </c>
      <c r="AD765" s="8">
        <v>-135499.56999999998</v>
      </c>
      <c r="AE765" s="8">
        <f t="shared" si="659"/>
        <v>0</v>
      </c>
      <c r="AF765" s="8">
        <v>-135499.56999999998</v>
      </c>
      <c r="AG765" s="8">
        <v>-135499.56999999998</v>
      </c>
      <c r="AH765" s="8">
        <f t="shared" si="660"/>
        <v>0</v>
      </c>
      <c r="AI765" s="8">
        <v>-135499.56999999998</v>
      </c>
      <c r="AJ765" s="8">
        <v>-135499.56999999998</v>
      </c>
      <c r="AK765" s="8">
        <f t="shared" si="661"/>
        <v>0</v>
      </c>
      <c r="AL765" s="8">
        <v>-1625994.8400000012</v>
      </c>
      <c r="AM765" s="8">
        <v>-1625994.8400000012</v>
      </c>
      <c r="AN765" s="8">
        <f t="shared" si="662"/>
        <v>0</v>
      </c>
    </row>
    <row r="767" spans="1:40" x14ac:dyDescent="0.3">
      <c r="A767" s="10" t="s">
        <v>56</v>
      </c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</row>
    <row r="768" spans="1:40" x14ac:dyDescent="0.3">
      <c r="A768" s="11" t="s">
        <v>54</v>
      </c>
      <c r="B768" s="8">
        <v>2.9250000000000001E-3</v>
      </c>
      <c r="C768" s="8">
        <v>0</v>
      </c>
      <c r="D768" s="8">
        <f>B768 - C768</f>
        <v>2.9250000000000001E-3</v>
      </c>
      <c r="E768" s="8">
        <v>2.9250000000000001E-3</v>
      </c>
      <c r="F768" s="8">
        <v>0</v>
      </c>
      <c r="G768" s="8">
        <f>E768 - F768</f>
        <v>2.9250000000000001E-3</v>
      </c>
      <c r="H768" s="8">
        <v>2.9250000000000001E-3</v>
      </c>
      <c r="I768" s="8">
        <v>0</v>
      </c>
      <c r="J768" s="8">
        <f>H768 - I768</f>
        <v>2.9250000000000001E-3</v>
      </c>
      <c r="K768" s="8">
        <v>2.9250000000000001E-3</v>
      </c>
      <c r="L768" s="8">
        <v>0</v>
      </c>
      <c r="M768" s="8">
        <f>K768 - L768</f>
        <v>2.9250000000000001E-3</v>
      </c>
      <c r="N768" s="8">
        <v>2.9250000000000001E-3</v>
      </c>
      <c r="O768" s="8">
        <v>0</v>
      </c>
      <c r="P768" s="8">
        <f>N768 - O768</f>
        <v>2.9250000000000001E-3</v>
      </c>
      <c r="Q768" s="8">
        <v>2.9250000000000001E-3</v>
      </c>
      <c r="R768" s="8">
        <v>0</v>
      </c>
      <c r="S768" s="8">
        <f>Q768 - R768</f>
        <v>2.9250000000000001E-3</v>
      </c>
      <c r="T768" s="8">
        <v>2.9250000000000001E-3</v>
      </c>
      <c r="U768" s="8">
        <v>0</v>
      </c>
      <c r="V768" s="8">
        <f>T768 - U768</f>
        <v>2.9250000000000001E-3</v>
      </c>
      <c r="W768" s="8">
        <v>2.9250000000000001E-3</v>
      </c>
      <c r="X768" s="8">
        <v>0</v>
      </c>
      <c r="Y768" s="8">
        <f>W768 - X768</f>
        <v>2.9250000000000001E-3</v>
      </c>
      <c r="Z768" s="8">
        <v>2.9250000000000001E-3</v>
      </c>
      <c r="AA768" s="8">
        <v>0</v>
      </c>
      <c r="AB768" s="8">
        <f>Z768 - AA768</f>
        <v>2.9250000000000001E-3</v>
      </c>
      <c r="AC768" s="8">
        <v>2.9250000000000001E-3</v>
      </c>
      <c r="AD768" s="8">
        <v>0</v>
      </c>
      <c r="AE768" s="8">
        <f>AC768 - AD768</f>
        <v>2.9250000000000001E-3</v>
      </c>
      <c r="AF768" s="8">
        <v>2.9250000000000001E-3</v>
      </c>
      <c r="AG768" s="8">
        <v>0</v>
      </c>
      <c r="AH768" s="8">
        <f>AF768 - AG768</f>
        <v>2.9250000000000001E-3</v>
      </c>
      <c r="AI768" s="8">
        <v>2.9250000000000001E-3</v>
      </c>
      <c r="AJ768" s="8">
        <v>0</v>
      </c>
      <c r="AK768" s="8">
        <f>AI768 - AJ768</f>
        <v>2.9250000000000001E-3</v>
      </c>
      <c r="AL768" s="8">
        <v>2.9250000000000001E-3</v>
      </c>
      <c r="AM768" s="8">
        <v>0</v>
      </c>
      <c r="AN768" s="8">
        <f>AL768 - AM768</f>
        <v>2.9250000000000001E-3</v>
      </c>
    </row>
    <row r="769" spans="1:40" x14ac:dyDescent="0.3">
      <c r="A769" s="11" t="s">
        <v>93</v>
      </c>
      <c r="B769" s="8">
        <v>6059</v>
      </c>
      <c r="C769" s="8">
        <v>6059</v>
      </c>
      <c r="D769" s="8">
        <f>B769 - C769</f>
        <v>0</v>
      </c>
      <c r="E769" s="8">
        <v>6059</v>
      </c>
      <c r="F769" s="8">
        <v>6059</v>
      </c>
      <c r="G769" s="8">
        <f>E769 - F769</f>
        <v>0</v>
      </c>
      <c r="H769" s="8">
        <v>6059</v>
      </c>
      <c r="I769" s="8">
        <v>6059</v>
      </c>
      <c r="J769" s="8">
        <f>H769 - I769</f>
        <v>0</v>
      </c>
      <c r="K769" s="8">
        <v>6059</v>
      </c>
      <c r="L769" s="8">
        <v>6059</v>
      </c>
      <c r="M769" s="8">
        <f>K769 - L769</f>
        <v>0</v>
      </c>
      <c r="N769" s="8">
        <v>6059</v>
      </c>
      <c r="O769" s="8">
        <v>6059</v>
      </c>
      <c r="P769" s="8">
        <f>N769 - O769</f>
        <v>0</v>
      </c>
      <c r="Q769" s="8">
        <v>6059</v>
      </c>
      <c r="R769" s="8">
        <v>6059</v>
      </c>
      <c r="S769" s="8">
        <f>Q769 - R769</f>
        <v>0</v>
      </c>
      <c r="T769" s="8">
        <v>6059</v>
      </c>
      <c r="U769" s="8">
        <v>6059</v>
      </c>
      <c r="V769" s="8">
        <f>T769 - U769</f>
        <v>0</v>
      </c>
      <c r="W769" s="8">
        <v>6059</v>
      </c>
      <c r="X769" s="8">
        <v>6059</v>
      </c>
      <c r="Y769" s="8">
        <f>W769 - X769</f>
        <v>0</v>
      </c>
      <c r="Z769" s="8">
        <v>6059</v>
      </c>
      <c r="AA769" s="8">
        <v>6059</v>
      </c>
      <c r="AB769" s="8">
        <f>Z769 - AA769</f>
        <v>0</v>
      </c>
      <c r="AC769" s="8">
        <v>6059</v>
      </c>
      <c r="AD769" s="8">
        <v>6059</v>
      </c>
      <c r="AE769" s="8">
        <f>AC769 - AD769</f>
        <v>0</v>
      </c>
      <c r="AF769" s="8">
        <v>6059</v>
      </c>
      <c r="AG769" s="8">
        <v>6059</v>
      </c>
      <c r="AH769" s="8">
        <f>AF769 - AG769</f>
        <v>0</v>
      </c>
      <c r="AI769" s="8">
        <v>6059</v>
      </c>
      <c r="AJ769" s="8">
        <v>6059</v>
      </c>
      <c r="AK769" s="8">
        <f>AI769 - AJ769</f>
        <v>0</v>
      </c>
      <c r="AL769" s="8">
        <v>72708</v>
      </c>
      <c r="AM769" s="8">
        <v>72708</v>
      </c>
      <c r="AN769" s="8">
        <f>AL769 - AM769</f>
        <v>0</v>
      </c>
    </row>
    <row r="771" spans="1:40" x14ac:dyDescent="0.3">
      <c r="A771" s="10" t="s">
        <v>55</v>
      </c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</row>
    <row r="772" spans="1:40" x14ac:dyDescent="0.3">
      <c r="A772" s="11" t="s">
        <v>54</v>
      </c>
      <c r="B772" s="8">
        <v>2.8833333333333332E-3</v>
      </c>
      <c r="C772" s="8">
        <v>0</v>
      </c>
      <c r="D772" s="8">
        <f>B772 - C772</f>
        <v>2.8833333333333332E-3</v>
      </c>
      <c r="E772" s="8">
        <v>2.8833333333333332E-3</v>
      </c>
      <c r="F772" s="8">
        <v>0</v>
      </c>
      <c r="G772" s="8">
        <f>E772 - F772</f>
        <v>2.8833333333333332E-3</v>
      </c>
      <c r="H772" s="8">
        <v>2.8833333333333332E-3</v>
      </c>
      <c r="I772" s="8">
        <v>0</v>
      </c>
      <c r="J772" s="8">
        <f>H772 - I772</f>
        <v>2.8833333333333332E-3</v>
      </c>
      <c r="K772" s="8">
        <v>2.8833333333333332E-3</v>
      </c>
      <c r="L772" s="8">
        <v>0</v>
      </c>
      <c r="M772" s="8">
        <f>K772 - L772</f>
        <v>2.8833333333333332E-3</v>
      </c>
      <c r="N772" s="8">
        <v>2.8833333333333332E-3</v>
      </c>
      <c r="O772" s="8">
        <v>0</v>
      </c>
      <c r="P772" s="8">
        <f>N772 - O772</f>
        <v>2.8833333333333332E-3</v>
      </c>
      <c r="Q772" s="8">
        <v>2.8833333333333332E-3</v>
      </c>
      <c r="R772" s="8">
        <v>0</v>
      </c>
      <c r="S772" s="8">
        <f>Q772 - R772</f>
        <v>2.8833333333333332E-3</v>
      </c>
      <c r="T772" s="8">
        <v>2.8833333333333332E-3</v>
      </c>
      <c r="U772" s="8">
        <v>0</v>
      </c>
      <c r="V772" s="8">
        <f>T772 - U772</f>
        <v>2.8833333333333332E-3</v>
      </c>
      <c r="W772" s="8">
        <v>2.8833333333333332E-3</v>
      </c>
      <c r="X772" s="8">
        <v>0</v>
      </c>
      <c r="Y772" s="8">
        <f>W772 - X772</f>
        <v>2.8833333333333332E-3</v>
      </c>
      <c r="Z772" s="8">
        <v>2.8833333333333332E-3</v>
      </c>
      <c r="AA772" s="8">
        <v>0</v>
      </c>
      <c r="AB772" s="8">
        <f>Z772 - AA772</f>
        <v>2.8833333333333332E-3</v>
      </c>
      <c r="AC772" s="8">
        <v>2.8833333333333332E-3</v>
      </c>
      <c r="AD772" s="8">
        <v>0</v>
      </c>
      <c r="AE772" s="8">
        <f>AC772 - AD772</f>
        <v>2.8833333333333332E-3</v>
      </c>
      <c r="AF772" s="8">
        <v>2.8833333333333332E-3</v>
      </c>
      <c r="AG772" s="8">
        <v>0</v>
      </c>
      <c r="AH772" s="8">
        <f>AF772 - AG772</f>
        <v>2.8833333333333332E-3</v>
      </c>
      <c r="AI772" s="8">
        <v>2.8833333333333332E-3</v>
      </c>
      <c r="AJ772" s="8">
        <v>0</v>
      </c>
      <c r="AK772" s="8">
        <f>AI772 - AJ772</f>
        <v>2.8833333333333332E-3</v>
      </c>
      <c r="AL772" s="8">
        <v>2.8833333333333332E-3</v>
      </c>
      <c r="AM772" s="8">
        <v>0</v>
      </c>
      <c r="AN772" s="8">
        <f>AL772 - AM772</f>
        <v>2.8833333333333332E-3</v>
      </c>
    </row>
    <row r="773" spans="1:40" x14ac:dyDescent="0.3">
      <c r="A773" s="11" t="s">
        <v>93</v>
      </c>
      <c r="B773" s="8">
        <v>2912</v>
      </c>
      <c r="C773" s="8">
        <v>2912</v>
      </c>
      <c r="D773" s="8">
        <f>B773 - C773</f>
        <v>0</v>
      </c>
      <c r="E773" s="8">
        <v>2912</v>
      </c>
      <c r="F773" s="8">
        <v>2912</v>
      </c>
      <c r="G773" s="8">
        <f>E773 - F773</f>
        <v>0</v>
      </c>
      <c r="H773" s="8">
        <v>2912</v>
      </c>
      <c r="I773" s="8">
        <v>2912</v>
      </c>
      <c r="J773" s="8">
        <f>H773 - I773</f>
        <v>0</v>
      </c>
      <c r="K773" s="8">
        <v>2912</v>
      </c>
      <c r="L773" s="8">
        <v>2912</v>
      </c>
      <c r="M773" s="8">
        <f>K773 - L773</f>
        <v>0</v>
      </c>
      <c r="N773" s="8">
        <v>2912</v>
      </c>
      <c r="O773" s="8">
        <v>2912</v>
      </c>
      <c r="P773" s="8">
        <f>N773 - O773</f>
        <v>0</v>
      </c>
      <c r="Q773" s="8">
        <v>2912</v>
      </c>
      <c r="R773" s="8">
        <v>2912</v>
      </c>
      <c r="S773" s="8">
        <f>Q773 - R773</f>
        <v>0</v>
      </c>
      <c r="T773" s="8">
        <v>2912</v>
      </c>
      <c r="U773" s="8">
        <v>2912</v>
      </c>
      <c r="V773" s="8">
        <f>T773 - U773</f>
        <v>0</v>
      </c>
      <c r="W773" s="8">
        <v>2912</v>
      </c>
      <c r="X773" s="8">
        <v>2912</v>
      </c>
      <c r="Y773" s="8">
        <f>W773 - X773</f>
        <v>0</v>
      </c>
      <c r="Z773" s="8">
        <v>2912</v>
      </c>
      <c r="AA773" s="8">
        <v>2912</v>
      </c>
      <c r="AB773" s="8">
        <f>Z773 - AA773</f>
        <v>0</v>
      </c>
      <c r="AC773" s="8">
        <v>2912</v>
      </c>
      <c r="AD773" s="8">
        <v>2912</v>
      </c>
      <c r="AE773" s="8">
        <f>AC773 - AD773</f>
        <v>0</v>
      </c>
      <c r="AF773" s="8">
        <v>2912</v>
      </c>
      <c r="AG773" s="8">
        <v>2912</v>
      </c>
      <c r="AH773" s="8">
        <f>AF773 - AG773</f>
        <v>0</v>
      </c>
      <c r="AI773" s="8">
        <v>2912</v>
      </c>
      <c r="AJ773" s="8">
        <v>2912</v>
      </c>
      <c r="AK773" s="8">
        <f>AI773 - AJ773</f>
        <v>0</v>
      </c>
      <c r="AL773" s="8">
        <v>34944</v>
      </c>
      <c r="AM773" s="8">
        <v>34944</v>
      </c>
      <c r="AN773" s="8">
        <f>AL773 - AM773</f>
        <v>0</v>
      </c>
    </row>
    <row r="775" spans="1:40" x14ac:dyDescent="0.3">
      <c r="A775" s="10" t="s">
        <v>68</v>
      </c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</row>
    <row r="776" spans="1:40" x14ac:dyDescent="0.3">
      <c r="A776" s="11" t="s">
        <v>54</v>
      </c>
      <c r="B776" s="8">
        <v>3.6000000000000003E-3</v>
      </c>
      <c r="C776" s="8">
        <v>2.7500000000000003E-3</v>
      </c>
      <c r="D776" s="8">
        <f t="shared" ref="D776:D781" si="663">B776 - C776</f>
        <v>8.5000000000000006E-4</v>
      </c>
      <c r="E776" s="8">
        <v>3.6000000000000003E-3</v>
      </c>
      <c r="F776" s="8">
        <v>2.7500000000000003E-3</v>
      </c>
      <c r="G776" s="8">
        <f t="shared" ref="G776:G781" si="664">E776 - F776</f>
        <v>8.5000000000000006E-4</v>
      </c>
      <c r="H776" s="8">
        <v>3.6000000000000003E-3</v>
      </c>
      <c r="I776" s="8">
        <v>2.7500000000000003E-3</v>
      </c>
      <c r="J776" s="8">
        <f t="shared" ref="J776:J781" si="665">H776 - I776</f>
        <v>8.5000000000000006E-4</v>
      </c>
      <c r="K776" s="8">
        <v>3.6000000000000003E-3</v>
      </c>
      <c r="L776" s="8">
        <v>2.7500000000000003E-3</v>
      </c>
      <c r="M776" s="8">
        <f t="shared" ref="M776:M781" si="666">K776 - L776</f>
        <v>8.5000000000000006E-4</v>
      </c>
      <c r="N776" s="8">
        <v>3.6000000000000003E-3</v>
      </c>
      <c r="O776" s="8">
        <v>2.7500000000000003E-3</v>
      </c>
      <c r="P776" s="8">
        <f t="shared" ref="P776:P781" si="667">N776 - O776</f>
        <v>8.5000000000000006E-4</v>
      </c>
      <c r="Q776" s="8">
        <v>3.6000000000000003E-3</v>
      </c>
      <c r="R776" s="8">
        <v>2.7500000000000003E-3</v>
      </c>
      <c r="S776" s="8">
        <f t="shared" ref="S776:S781" si="668">Q776 - R776</f>
        <v>8.5000000000000006E-4</v>
      </c>
      <c r="T776" s="8">
        <v>3.6000000000000003E-3</v>
      </c>
      <c r="U776" s="8">
        <v>2.7500000000000003E-3</v>
      </c>
      <c r="V776" s="8">
        <f t="shared" ref="V776:V781" si="669">T776 - U776</f>
        <v>8.5000000000000006E-4</v>
      </c>
      <c r="W776" s="8">
        <v>3.6000000000000003E-3</v>
      </c>
      <c r="X776" s="8">
        <v>2.7500000000000003E-3</v>
      </c>
      <c r="Y776" s="8">
        <f t="shared" ref="Y776:Y781" si="670">W776 - X776</f>
        <v>8.5000000000000006E-4</v>
      </c>
      <c r="Z776" s="8">
        <v>3.6000000000000003E-3</v>
      </c>
      <c r="AA776" s="8">
        <v>2.7500000000000003E-3</v>
      </c>
      <c r="AB776" s="8">
        <f t="shared" ref="AB776:AB781" si="671">Z776 - AA776</f>
        <v>8.5000000000000006E-4</v>
      </c>
      <c r="AC776" s="8">
        <v>3.6000000000000003E-3</v>
      </c>
      <c r="AD776" s="8">
        <v>2.7500000000000003E-3</v>
      </c>
      <c r="AE776" s="8">
        <f t="shared" ref="AE776:AE781" si="672">AC776 - AD776</f>
        <v>8.5000000000000006E-4</v>
      </c>
      <c r="AF776" s="8">
        <v>3.6000000000000003E-3</v>
      </c>
      <c r="AG776" s="8">
        <v>2.7500000000000003E-3</v>
      </c>
      <c r="AH776" s="8">
        <f t="shared" ref="AH776:AH781" si="673">AF776 - AG776</f>
        <v>8.5000000000000006E-4</v>
      </c>
      <c r="AI776" s="8">
        <v>3.6000000000000003E-3</v>
      </c>
      <c r="AJ776" s="8">
        <v>2.7500000000000003E-3</v>
      </c>
      <c r="AK776" s="8">
        <f t="shared" ref="AK776:AK781" si="674">AI776 - AJ776</f>
        <v>8.5000000000000006E-4</v>
      </c>
      <c r="AL776" s="8">
        <v>3.6000000000000003E-3</v>
      </c>
      <c r="AM776" s="8">
        <v>2.7500000000000003E-3</v>
      </c>
      <c r="AN776" s="8">
        <f t="shared" ref="AN776:AN781" si="675">AL776 - AM776</f>
        <v>8.5000000000000006E-4</v>
      </c>
    </row>
    <row r="777" spans="1:40" ht="15" x14ac:dyDescent="0.25">
      <c r="A777" s="11" t="s">
        <v>16</v>
      </c>
      <c r="B777" s="8">
        <v>0</v>
      </c>
      <c r="C777" s="8">
        <v>0</v>
      </c>
      <c r="D777" s="8">
        <f t="shared" si="663"/>
        <v>0</v>
      </c>
      <c r="E777" s="8">
        <v>0</v>
      </c>
      <c r="F777" s="8">
        <v>0</v>
      </c>
      <c r="G777" s="8">
        <f t="shared" si="664"/>
        <v>0</v>
      </c>
      <c r="H777" s="8">
        <v>0</v>
      </c>
      <c r="I777" s="8">
        <v>0</v>
      </c>
      <c r="J777" s="8">
        <f t="shared" si="665"/>
        <v>0</v>
      </c>
      <c r="K777" s="8">
        <v>0</v>
      </c>
      <c r="L777" s="8">
        <v>0</v>
      </c>
      <c r="M777" s="8">
        <f t="shared" si="666"/>
        <v>0</v>
      </c>
      <c r="N777" s="8">
        <v>0</v>
      </c>
      <c r="O777" s="8">
        <v>0</v>
      </c>
      <c r="P777" s="8">
        <f t="shared" si="667"/>
        <v>0</v>
      </c>
      <c r="Q777" s="8">
        <v>0</v>
      </c>
      <c r="R777" s="8">
        <v>0</v>
      </c>
      <c r="S777" s="8">
        <f t="shared" si="668"/>
        <v>0</v>
      </c>
      <c r="T777" s="8">
        <v>0</v>
      </c>
      <c r="U777" s="8">
        <v>0</v>
      </c>
      <c r="V777" s="8">
        <f t="shared" si="669"/>
        <v>0</v>
      </c>
      <c r="W777" s="8">
        <v>0</v>
      </c>
      <c r="X777" s="8">
        <v>0</v>
      </c>
      <c r="Y777" s="8">
        <f t="shared" si="670"/>
        <v>0</v>
      </c>
      <c r="Z777" s="8">
        <v>0</v>
      </c>
      <c r="AA777" s="8">
        <v>0</v>
      </c>
      <c r="AB777" s="8">
        <f t="shared" si="671"/>
        <v>0</v>
      </c>
      <c r="AC777" s="8">
        <v>0</v>
      </c>
      <c r="AD777" s="8">
        <v>0</v>
      </c>
      <c r="AE777" s="8">
        <f t="shared" si="672"/>
        <v>0</v>
      </c>
      <c r="AF777" s="8">
        <v>0</v>
      </c>
      <c r="AG777" s="8">
        <v>0</v>
      </c>
      <c r="AH777" s="8">
        <f t="shared" si="673"/>
        <v>0</v>
      </c>
      <c r="AI777" s="8">
        <v>0</v>
      </c>
      <c r="AJ777" s="8">
        <v>0</v>
      </c>
      <c r="AK777" s="8">
        <f t="shared" si="674"/>
        <v>0</v>
      </c>
      <c r="AL777" s="8">
        <v>0</v>
      </c>
      <c r="AM777" s="8">
        <v>0</v>
      </c>
      <c r="AN777" s="8">
        <f t="shared" si="675"/>
        <v>0</v>
      </c>
    </row>
    <row r="778" spans="1:40" x14ac:dyDescent="0.3">
      <c r="A778" s="11" t="s">
        <v>63</v>
      </c>
      <c r="B778" s="8">
        <v>0</v>
      </c>
      <c r="C778" s="8">
        <v>0</v>
      </c>
      <c r="D778" s="8">
        <f t="shared" si="663"/>
        <v>0</v>
      </c>
      <c r="E778" s="8">
        <v>0</v>
      </c>
      <c r="F778" s="8">
        <v>0</v>
      </c>
      <c r="G778" s="8">
        <f t="shared" si="664"/>
        <v>0</v>
      </c>
      <c r="H778" s="8">
        <v>0</v>
      </c>
      <c r="I778" s="8">
        <v>0</v>
      </c>
      <c r="J778" s="8">
        <f t="shared" si="665"/>
        <v>0</v>
      </c>
      <c r="K778" s="8">
        <v>0</v>
      </c>
      <c r="L778" s="8">
        <v>0</v>
      </c>
      <c r="M778" s="8">
        <f t="shared" si="666"/>
        <v>0</v>
      </c>
      <c r="N778" s="8">
        <v>0</v>
      </c>
      <c r="O778" s="8">
        <v>0</v>
      </c>
      <c r="P778" s="8">
        <f t="shared" si="667"/>
        <v>0</v>
      </c>
      <c r="Q778" s="8">
        <v>0</v>
      </c>
      <c r="R778" s="8">
        <v>0</v>
      </c>
      <c r="S778" s="8">
        <f t="shared" si="668"/>
        <v>0</v>
      </c>
      <c r="T778" s="8">
        <v>0</v>
      </c>
      <c r="U778" s="8">
        <v>0</v>
      </c>
      <c r="V778" s="8">
        <f t="shared" si="669"/>
        <v>0</v>
      </c>
      <c r="W778" s="8">
        <v>0</v>
      </c>
      <c r="X778" s="8">
        <v>0</v>
      </c>
      <c r="Y778" s="8">
        <f t="shared" si="670"/>
        <v>0</v>
      </c>
      <c r="Z778" s="8">
        <v>0</v>
      </c>
      <c r="AA778" s="8">
        <v>0</v>
      </c>
      <c r="AB778" s="8">
        <f t="shared" si="671"/>
        <v>0</v>
      </c>
      <c r="AC778" s="8">
        <v>0</v>
      </c>
      <c r="AD778" s="8">
        <v>0</v>
      </c>
      <c r="AE778" s="8">
        <f t="shared" si="672"/>
        <v>0</v>
      </c>
      <c r="AF778" s="8">
        <v>0</v>
      </c>
      <c r="AG778" s="8">
        <v>0</v>
      </c>
      <c r="AH778" s="8">
        <f t="shared" si="673"/>
        <v>0</v>
      </c>
      <c r="AI778" s="8">
        <v>0</v>
      </c>
      <c r="AJ778" s="8">
        <v>0</v>
      </c>
      <c r="AK778" s="8">
        <f t="shared" si="674"/>
        <v>0</v>
      </c>
      <c r="AL778" s="8">
        <v>0</v>
      </c>
      <c r="AM778" s="8">
        <v>0</v>
      </c>
      <c r="AN778" s="8">
        <f t="shared" si="675"/>
        <v>0</v>
      </c>
    </row>
    <row r="779" spans="1:40" x14ac:dyDescent="0.3">
      <c r="A779" s="11" t="s">
        <v>53</v>
      </c>
      <c r="B779" s="8">
        <v>0</v>
      </c>
      <c r="C779" s="8">
        <v>0</v>
      </c>
      <c r="D779" s="8">
        <f t="shared" si="663"/>
        <v>0</v>
      </c>
      <c r="E779" s="8">
        <v>0</v>
      </c>
      <c r="F779" s="8">
        <v>0</v>
      </c>
      <c r="G779" s="8">
        <f t="shared" si="664"/>
        <v>0</v>
      </c>
      <c r="H779" s="8">
        <v>0</v>
      </c>
      <c r="I779" s="8">
        <v>0</v>
      </c>
      <c r="J779" s="8">
        <f t="shared" si="665"/>
        <v>0</v>
      </c>
      <c r="K779" s="8">
        <v>0</v>
      </c>
      <c r="L779" s="8">
        <v>0</v>
      </c>
      <c r="M779" s="8">
        <f t="shared" si="666"/>
        <v>0</v>
      </c>
      <c r="N779" s="8">
        <v>0</v>
      </c>
      <c r="O779" s="8">
        <v>0</v>
      </c>
      <c r="P779" s="8">
        <f t="shared" si="667"/>
        <v>0</v>
      </c>
      <c r="Q779" s="8">
        <v>0</v>
      </c>
      <c r="R779" s="8">
        <v>0</v>
      </c>
      <c r="S779" s="8">
        <f t="shared" si="668"/>
        <v>0</v>
      </c>
      <c r="T779" s="8">
        <v>0</v>
      </c>
      <c r="U779" s="8">
        <v>0</v>
      </c>
      <c r="V779" s="8">
        <f t="shared" si="669"/>
        <v>0</v>
      </c>
      <c r="W779" s="8">
        <v>0</v>
      </c>
      <c r="X779" s="8">
        <v>0</v>
      </c>
      <c r="Y779" s="8">
        <f t="shared" si="670"/>
        <v>0</v>
      </c>
      <c r="Z779" s="8">
        <v>0</v>
      </c>
      <c r="AA779" s="8">
        <v>0</v>
      </c>
      <c r="AB779" s="8">
        <f t="shared" si="671"/>
        <v>0</v>
      </c>
      <c r="AC779" s="8">
        <v>0</v>
      </c>
      <c r="AD779" s="8">
        <v>0</v>
      </c>
      <c r="AE779" s="8">
        <f t="shared" si="672"/>
        <v>0</v>
      </c>
      <c r="AF779" s="8">
        <v>0</v>
      </c>
      <c r="AG779" s="8">
        <v>0</v>
      </c>
      <c r="AH779" s="8">
        <f t="shared" si="673"/>
        <v>0</v>
      </c>
      <c r="AI779" s="8">
        <v>0</v>
      </c>
      <c r="AJ779" s="8">
        <v>0</v>
      </c>
      <c r="AK779" s="8">
        <f t="shared" si="674"/>
        <v>0</v>
      </c>
      <c r="AL779" s="8">
        <v>0</v>
      </c>
      <c r="AM779" s="8">
        <v>0</v>
      </c>
      <c r="AN779" s="8">
        <f t="shared" si="675"/>
        <v>0</v>
      </c>
    </row>
    <row r="780" spans="1:40" x14ac:dyDescent="0.3">
      <c r="A780" s="11" t="s">
        <v>52</v>
      </c>
      <c r="B780" s="8">
        <v>0</v>
      </c>
      <c r="C780" s="8">
        <v>0</v>
      </c>
      <c r="D780" s="8">
        <f t="shared" si="663"/>
        <v>0</v>
      </c>
      <c r="E780" s="8">
        <v>0</v>
      </c>
      <c r="F780" s="8">
        <v>0</v>
      </c>
      <c r="G780" s="8">
        <f t="shared" si="664"/>
        <v>0</v>
      </c>
      <c r="H780" s="8">
        <v>0</v>
      </c>
      <c r="I780" s="8">
        <v>0</v>
      </c>
      <c r="J780" s="8">
        <f t="shared" si="665"/>
        <v>0</v>
      </c>
      <c r="K780" s="8">
        <v>0</v>
      </c>
      <c r="L780" s="8">
        <v>0</v>
      </c>
      <c r="M780" s="8">
        <f t="shared" si="666"/>
        <v>0</v>
      </c>
      <c r="N780" s="8">
        <v>0</v>
      </c>
      <c r="O780" s="8">
        <v>0</v>
      </c>
      <c r="P780" s="8">
        <f t="shared" si="667"/>
        <v>0</v>
      </c>
      <c r="Q780" s="8">
        <v>0</v>
      </c>
      <c r="R780" s="8">
        <v>0</v>
      </c>
      <c r="S780" s="8">
        <f t="shared" si="668"/>
        <v>0</v>
      </c>
      <c r="T780" s="8">
        <v>0</v>
      </c>
      <c r="U780" s="8">
        <v>0</v>
      </c>
      <c r="V780" s="8">
        <f t="shared" si="669"/>
        <v>0</v>
      </c>
      <c r="W780" s="8">
        <v>0</v>
      </c>
      <c r="X780" s="8">
        <v>0</v>
      </c>
      <c r="Y780" s="8">
        <f t="shared" si="670"/>
        <v>0</v>
      </c>
      <c r="Z780" s="8">
        <v>0</v>
      </c>
      <c r="AA780" s="8">
        <v>0</v>
      </c>
      <c r="AB780" s="8">
        <f t="shared" si="671"/>
        <v>0</v>
      </c>
      <c r="AC780" s="8">
        <v>0</v>
      </c>
      <c r="AD780" s="8">
        <v>0</v>
      </c>
      <c r="AE780" s="8">
        <f t="shared" si="672"/>
        <v>0</v>
      </c>
      <c r="AF780" s="8">
        <v>0</v>
      </c>
      <c r="AG780" s="8">
        <v>0</v>
      </c>
      <c r="AH780" s="8">
        <f t="shared" si="673"/>
        <v>0</v>
      </c>
      <c r="AI780" s="8">
        <v>0</v>
      </c>
      <c r="AJ780" s="8">
        <v>0</v>
      </c>
      <c r="AK780" s="8">
        <f t="shared" si="674"/>
        <v>0</v>
      </c>
      <c r="AL780" s="8">
        <v>0</v>
      </c>
      <c r="AM780" s="8">
        <v>0</v>
      </c>
      <c r="AN780" s="8">
        <f t="shared" si="675"/>
        <v>0</v>
      </c>
    </row>
    <row r="781" spans="1:40" ht="15" x14ac:dyDescent="0.25">
      <c r="A781" s="11" t="s">
        <v>62</v>
      </c>
      <c r="B781" s="8">
        <v>0</v>
      </c>
      <c r="C781" s="8">
        <v>0</v>
      </c>
      <c r="D781" s="8">
        <f t="shared" si="663"/>
        <v>0</v>
      </c>
      <c r="E781" s="8">
        <v>0</v>
      </c>
      <c r="F781" s="8">
        <v>0</v>
      </c>
      <c r="G781" s="8">
        <f t="shared" si="664"/>
        <v>0</v>
      </c>
      <c r="H781" s="8">
        <v>0</v>
      </c>
      <c r="I781" s="8">
        <v>0</v>
      </c>
      <c r="J781" s="8">
        <f t="shared" si="665"/>
        <v>0</v>
      </c>
      <c r="K781" s="8">
        <v>0</v>
      </c>
      <c r="L781" s="8">
        <v>0</v>
      </c>
      <c r="M781" s="8">
        <f t="shared" si="666"/>
        <v>0</v>
      </c>
      <c r="N781" s="8">
        <v>0</v>
      </c>
      <c r="O781" s="8">
        <v>0</v>
      </c>
      <c r="P781" s="8">
        <f t="shared" si="667"/>
        <v>0</v>
      </c>
      <c r="Q781" s="8">
        <v>0</v>
      </c>
      <c r="R781" s="8">
        <v>0</v>
      </c>
      <c r="S781" s="8">
        <f t="shared" si="668"/>
        <v>0</v>
      </c>
      <c r="T781" s="8">
        <v>0</v>
      </c>
      <c r="U781" s="8">
        <v>0</v>
      </c>
      <c r="V781" s="8">
        <f t="shared" si="669"/>
        <v>0</v>
      </c>
      <c r="W781" s="8">
        <v>0</v>
      </c>
      <c r="X781" s="8">
        <v>0</v>
      </c>
      <c r="Y781" s="8">
        <f t="shared" si="670"/>
        <v>0</v>
      </c>
      <c r="Z781" s="8">
        <v>0</v>
      </c>
      <c r="AA781" s="8">
        <v>0</v>
      </c>
      <c r="AB781" s="8">
        <f t="shared" si="671"/>
        <v>0</v>
      </c>
      <c r="AC781" s="8">
        <v>0</v>
      </c>
      <c r="AD781" s="8">
        <v>0</v>
      </c>
      <c r="AE781" s="8">
        <f t="shared" si="672"/>
        <v>0</v>
      </c>
      <c r="AF781" s="8">
        <v>0</v>
      </c>
      <c r="AG781" s="8">
        <v>0</v>
      </c>
      <c r="AH781" s="8">
        <f t="shared" si="673"/>
        <v>0</v>
      </c>
      <c r="AI781" s="8">
        <v>0</v>
      </c>
      <c r="AJ781" s="8">
        <v>0</v>
      </c>
      <c r="AK781" s="8">
        <f t="shared" si="674"/>
        <v>0</v>
      </c>
      <c r="AL781" s="8">
        <v>0</v>
      </c>
      <c r="AM781" s="8">
        <v>0</v>
      </c>
      <c r="AN781" s="8">
        <f t="shared" si="675"/>
        <v>0</v>
      </c>
    </row>
    <row r="783" spans="1:40" x14ac:dyDescent="0.3">
      <c r="A783" s="10" t="s">
        <v>111</v>
      </c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</row>
    <row r="784" spans="1:40" x14ac:dyDescent="0.3">
      <c r="A784" s="11" t="s">
        <v>54</v>
      </c>
      <c r="B784" s="8">
        <v>6.5916666666666675E-3</v>
      </c>
      <c r="C784" s="8">
        <v>5.5000000000000005E-3</v>
      </c>
      <c r="D784" s="8">
        <f>B784 - C784</f>
        <v>1.091666666666667E-3</v>
      </c>
      <c r="E784" s="8">
        <v>6.5916666666666675E-3</v>
      </c>
      <c r="F784" s="8">
        <v>5.5000000000000005E-3</v>
      </c>
      <c r="G784" s="8">
        <f>E784 - F784</f>
        <v>1.091666666666667E-3</v>
      </c>
      <c r="H784" s="8">
        <v>6.5916666666666675E-3</v>
      </c>
      <c r="I784" s="8">
        <v>5.5000000000000005E-3</v>
      </c>
      <c r="J784" s="8">
        <f>H784 - I784</f>
        <v>1.091666666666667E-3</v>
      </c>
      <c r="K784" s="8">
        <v>6.5916666666666675E-3</v>
      </c>
      <c r="L784" s="8">
        <v>5.5000000000000005E-3</v>
      </c>
      <c r="M784" s="8">
        <f>K784 - L784</f>
        <v>1.091666666666667E-3</v>
      </c>
      <c r="N784" s="8">
        <v>6.5916666666666675E-3</v>
      </c>
      <c r="O784" s="8">
        <v>5.5000000000000005E-3</v>
      </c>
      <c r="P784" s="8">
        <f>N784 - O784</f>
        <v>1.091666666666667E-3</v>
      </c>
      <c r="Q784" s="8">
        <v>6.5916666666666675E-3</v>
      </c>
      <c r="R784" s="8">
        <v>5.5000000000000005E-3</v>
      </c>
      <c r="S784" s="8">
        <f>Q784 - R784</f>
        <v>1.091666666666667E-3</v>
      </c>
      <c r="T784" s="8">
        <v>6.5916666666666675E-3</v>
      </c>
      <c r="U784" s="8">
        <v>5.5000000000000005E-3</v>
      </c>
      <c r="V784" s="8">
        <f>T784 - U784</f>
        <v>1.091666666666667E-3</v>
      </c>
      <c r="W784" s="8">
        <v>6.5916666666666675E-3</v>
      </c>
      <c r="X784" s="8">
        <v>5.5000000000000005E-3</v>
      </c>
      <c r="Y784" s="8">
        <f>W784 - X784</f>
        <v>1.091666666666667E-3</v>
      </c>
      <c r="Z784" s="8">
        <v>6.5916666666666675E-3</v>
      </c>
      <c r="AA784" s="8">
        <v>5.5000000000000005E-3</v>
      </c>
      <c r="AB784" s="8">
        <f>Z784 - AA784</f>
        <v>1.091666666666667E-3</v>
      </c>
      <c r="AC784" s="8">
        <v>6.5916666666666675E-3</v>
      </c>
      <c r="AD784" s="8">
        <v>5.5000000000000005E-3</v>
      </c>
      <c r="AE784" s="8">
        <f>AC784 - AD784</f>
        <v>1.091666666666667E-3</v>
      </c>
      <c r="AF784" s="8">
        <v>6.5916666666666675E-3</v>
      </c>
      <c r="AG784" s="8">
        <v>5.5000000000000005E-3</v>
      </c>
      <c r="AH784" s="8">
        <f>AF784 - AG784</f>
        <v>1.091666666666667E-3</v>
      </c>
      <c r="AI784" s="8">
        <v>6.5916666666666675E-3</v>
      </c>
      <c r="AJ784" s="8">
        <v>5.5000000000000005E-3</v>
      </c>
      <c r="AK784" s="8">
        <f>AI784 - AJ784</f>
        <v>1.091666666666667E-3</v>
      </c>
      <c r="AL784" s="8">
        <v>6.5916666666666675E-3</v>
      </c>
      <c r="AM784" s="8">
        <v>5.5000000000000005E-3</v>
      </c>
      <c r="AN784" s="8">
        <f>AL784 - AM784</f>
        <v>1.091666666666667E-3</v>
      </c>
    </row>
    <row r="786" spans="1:40" x14ac:dyDescent="0.3">
      <c r="A786" s="10" t="s">
        <v>110</v>
      </c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</row>
    <row r="787" spans="1:40" x14ac:dyDescent="0.3">
      <c r="A787" s="11" t="s">
        <v>54</v>
      </c>
      <c r="B787" s="8">
        <v>3.6000000000000003E-3</v>
      </c>
      <c r="C787" s="8">
        <v>2.7500000000000003E-3</v>
      </c>
      <c r="D787" s="8">
        <f>B787 - C787</f>
        <v>8.5000000000000006E-4</v>
      </c>
      <c r="E787" s="8">
        <v>3.6000000000000003E-3</v>
      </c>
      <c r="F787" s="8">
        <v>2.7500000000000003E-3</v>
      </c>
      <c r="G787" s="8">
        <f>E787 - F787</f>
        <v>8.5000000000000006E-4</v>
      </c>
      <c r="H787" s="8">
        <v>3.6000000000000003E-3</v>
      </c>
      <c r="I787" s="8">
        <v>2.7500000000000003E-3</v>
      </c>
      <c r="J787" s="8">
        <f>H787 - I787</f>
        <v>8.5000000000000006E-4</v>
      </c>
      <c r="K787" s="8">
        <v>3.6000000000000003E-3</v>
      </c>
      <c r="L787" s="8">
        <v>2.7500000000000003E-3</v>
      </c>
      <c r="M787" s="8">
        <f>K787 - L787</f>
        <v>8.5000000000000006E-4</v>
      </c>
      <c r="N787" s="8">
        <v>3.6000000000000003E-3</v>
      </c>
      <c r="O787" s="8">
        <v>2.7500000000000003E-3</v>
      </c>
      <c r="P787" s="8">
        <f>N787 - O787</f>
        <v>8.5000000000000006E-4</v>
      </c>
      <c r="Q787" s="8">
        <v>3.6000000000000003E-3</v>
      </c>
      <c r="R787" s="8">
        <v>2.7500000000000003E-3</v>
      </c>
      <c r="S787" s="8">
        <f>Q787 - R787</f>
        <v>8.5000000000000006E-4</v>
      </c>
      <c r="T787" s="8">
        <v>3.6000000000000003E-3</v>
      </c>
      <c r="U787" s="8">
        <v>2.7500000000000003E-3</v>
      </c>
      <c r="V787" s="8">
        <f>T787 - U787</f>
        <v>8.5000000000000006E-4</v>
      </c>
      <c r="W787" s="8">
        <v>3.6000000000000003E-3</v>
      </c>
      <c r="X787" s="8">
        <v>2.7500000000000003E-3</v>
      </c>
      <c r="Y787" s="8">
        <f>W787 - X787</f>
        <v>8.5000000000000006E-4</v>
      </c>
      <c r="Z787" s="8">
        <v>3.6000000000000003E-3</v>
      </c>
      <c r="AA787" s="8">
        <v>2.7500000000000003E-3</v>
      </c>
      <c r="AB787" s="8">
        <f>Z787 - AA787</f>
        <v>8.5000000000000006E-4</v>
      </c>
      <c r="AC787" s="8">
        <v>3.6000000000000003E-3</v>
      </c>
      <c r="AD787" s="8">
        <v>2.7500000000000003E-3</v>
      </c>
      <c r="AE787" s="8">
        <f>AC787 - AD787</f>
        <v>8.5000000000000006E-4</v>
      </c>
      <c r="AF787" s="8">
        <v>3.6000000000000003E-3</v>
      </c>
      <c r="AG787" s="8">
        <v>2.7500000000000003E-3</v>
      </c>
      <c r="AH787" s="8">
        <f>AF787 - AG787</f>
        <v>8.5000000000000006E-4</v>
      </c>
      <c r="AI787" s="8">
        <v>3.6000000000000003E-3</v>
      </c>
      <c r="AJ787" s="8">
        <v>2.7500000000000003E-3</v>
      </c>
      <c r="AK787" s="8">
        <f>AI787 - AJ787</f>
        <v>8.5000000000000006E-4</v>
      </c>
      <c r="AL787" s="8">
        <v>3.6000000000000003E-3</v>
      </c>
      <c r="AM787" s="8">
        <v>2.7500000000000003E-3</v>
      </c>
      <c r="AN787" s="8">
        <f>AL787 - AM787</f>
        <v>8.5000000000000006E-4</v>
      </c>
    </row>
    <row r="788" spans="1:40" x14ac:dyDescent="0.3">
      <c r="A788" s="11" t="s">
        <v>63</v>
      </c>
      <c r="B788" s="8">
        <v>0</v>
      </c>
      <c r="C788" s="8">
        <v>0</v>
      </c>
      <c r="D788" s="8">
        <f>B788 - C788</f>
        <v>0</v>
      </c>
      <c r="E788" s="8">
        <v>0</v>
      </c>
      <c r="F788" s="8">
        <v>0</v>
      </c>
      <c r="G788" s="8">
        <f>E788 - F788</f>
        <v>0</v>
      </c>
      <c r="H788" s="8">
        <v>0</v>
      </c>
      <c r="I788" s="8">
        <v>0</v>
      </c>
      <c r="J788" s="8">
        <f>H788 - I788</f>
        <v>0</v>
      </c>
      <c r="K788" s="8">
        <v>0</v>
      </c>
      <c r="L788" s="8">
        <v>0</v>
      </c>
      <c r="M788" s="8">
        <f>K788 - L788</f>
        <v>0</v>
      </c>
      <c r="N788" s="8">
        <v>0</v>
      </c>
      <c r="O788" s="8">
        <v>0</v>
      </c>
      <c r="P788" s="8">
        <f>N788 - O788</f>
        <v>0</v>
      </c>
      <c r="Q788" s="8">
        <v>0</v>
      </c>
      <c r="R788" s="8">
        <v>0</v>
      </c>
      <c r="S788" s="8">
        <f>Q788 - R788</f>
        <v>0</v>
      </c>
      <c r="T788" s="8">
        <v>0</v>
      </c>
      <c r="U788" s="8">
        <v>0</v>
      </c>
      <c r="V788" s="8">
        <f>T788 - U788</f>
        <v>0</v>
      </c>
      <c r="W788" s="8">
        <v>0</v>
      </c>
      <c r="X788" s="8">
        <v>0</v>
      </c>
      <c r="Y788" s="8">
        <f>W788 - X788</f>
        <v>0</v>
      </c>
      <c r="Z788" s="8">
        <v>0</v>
      </c>
      <c r="AA788" s="8">
        <v>0</v>
      </c>
      <c r="AB788" s="8">
        <f>Z788 - AA788</f>
        <v>0</v>
      </c>
      <c r="AC788" s="8">
        <v>0</v>
      </c>
      <c r="AD788" s="8">
        <v>0</v>
      </c>
      <c r="AE788" s="8">
        <f>AC788 - AD788</f>
        <v>0</v>
      </c>
      <c r="AF788" s="8">
        <v>0</v>
      </c>
      <c r="AG788" s="8">
        <v>0</v>
      </c>
      <c r="AH788" s="8">
        <f>AF788 - AG788</f>
        <v>0</v>
      </c>
      <c r="AI788" s="8">
        <v>0</v>
      </c>
      <c r="AJ788" s="8">
        <v>0</v>
      </c>
      <c r="AK788" s="8">
        <f>AI788 - AJ788</f>
        <v>0</v>
      </c>
      <c r="AL788" s="8">
        <v>0</v>
      </c>
      <c r="AM788" s="8">
        <v>0</v>
      </c>
      <c r="AN788" s="8">
        <f>AL788 - AM788</f>
        <v>0</v>
      </c>
    </row>
    <row r="790" spans="1:40" x14ac:dyDescent="0.3">
      <c r="A790" s="10" t="s">
        <v>67</v>
      </c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</row>
    <row r="791" spans="1:40" x14ac:dyDescent="0.3">
      <c r="A791" s="11" t="s">
        <v>54</v>
      </c>
      <c r="B791" s="8">
        <v>2.8083333333333333E-3</v>
      </c>
      <c r="C791" s="8">
        <v>2.7500000000000003E-3</v>
      </c>
      <c r="D791" s="8">
        <f>B791 - C791</f>
        <v>5.833333333333298E-5</v>
      </c>
      <c r="E791" s="8">
        <v>2.8083333333333333E-3</v>
      </c>
      <c r="F791" s="8">
        <v>2.7500000000000003E-3</v>
      </c>
      <c r="G791" s="8">
        <f>E791 - F791</f>
        <v>5.833333333333298E-5</v>
      </c>
      <c r="H791" s="8">
        <v>2.8083333333333333E-3</v>
      </c>
      <c r="I791" s="8">
        <v>2.7500000000000003E-3</v>
      </c>
      <c r="J791" s="8">
        <f>H791 - I791</f>
        <v>5.833333333333298E-5</v>
      </c>
      <c r="K791" s="8">
        <v>2.8083333333333333E-3</v>
      </c>
      <c r="L791" s="8">
        <v>2.7500000000000003E-3</v>
      </c>
      <c r="M791" s="8">
        <f>K791 - L791</f>
        <v>5.833333333333298E-5</v>
      </c>
      <c r="N791" s="8">
        <v>2.8083333333333333E-3</v>
      </c>
      <c r="O791" s="8">
        <v>2.7500000000000003E-3</v>
      </c>
      <c r="P791" s="8">
        <f>N791 - O791</f>
        <v>5.833333333333298E-5</v>
      </c>
      <c r="Q791" s="8">
        <v>2.8083333333333333E-3</v>
      </c>
      <c r="R791" s="8">
        <v>2.7500000000000003E-3</v>
      </c>
      <c r="S791" s="8">
        <f>Q791 - R791</f>
        <v>5.833333333333298E-5</v>
      </c>
      <c r="T791" s="8">
        <v>2.8083333333333333E-3</v>
      </c>
      <c r="U791" s="8">
        <v>2.7500000000000003E-3</v>
      </c>
      <c r="V791" s="8">
        <f>T791 - U791</f>
        <v>5.833333333333298E-5</v>
      </c>
      <c r="W791" s="8">
        <v>2.8083333333333333E-3</v>
      </c>
      <c r="X791" s="8">
        <v>2.7500000000000003E-3</v>
      </c>
      <c r="Y791" s="8">
        <f>W791 - X791</f>
        <v>5.833333333333298E-5</v>
      </c>
      <c r="Z791" s="8">
        <v>2.8083333333333333E-3</v>
      </c>
      <c r="AA791" s="8">
        <v>2.7500000000000003E-3</v>
      </c>
      <c r="AB791" s="8">
        <f>Z791 - AA791</f>
        <v>5.833333333333298E-5</v>
      </c>
      <c r="AC791" s="8">
        <v>2.8083333333333333E-3</v>
      </c>
      <c r="AD791" s="8">
        <v>2.7500000000000003E-3</v>
      </c>
      <c r="AE791" s="8">
        <f>AC791 - AD791</f>
        <v>5.833333333333298E-5</v>
      </c>
      <c r="AF791" s="8">
        <v>2.8083333333333333E-3</v>
      </c>
      <c r="AG791" s="8">
        <v>2.7500000000000003E-3</v>
      </c>
      <c r="AH791" s="8">
        <f>AF791 - AG791</f>
        <v>5.833333333333298E-5</v>
      </c>
      <c r="AI791" s="8">
        <v>2.8083333333333333E-3</v>
      </c>
      <c r="AJ791" s="8">
        <v>2.7500000000000003E-3</v>
      </c>
      <c r="AK791" s="8">
        <f>AI791 - AJ791</f>
        <v>5.833333333333298E-5</v>
      </c>
      <c r="AL791" s="8">
        <v>2.8083333333333333E-3</v>
      </c>
      <c r="AM791" s="8">
        <v>2.7500000000000003E-3</v>
      </c>
      <c r="AN791" s="8">
        <f>AL791 - AM791</f>
        <v>5.833333333333298E-5</v>
      </c>
    </row>
    <row r="792" spans="1:40" x14ac:dyDescent="0.3">
      <c r="A792" s="11" t="s">
        <v>16</v>
      </c>
      <c r="B792" s="8">
        <v>369331.81168352877</v>
      </c>
      <c r="C792" s="8">
        <v>361660.23102541402</v>
      </c>
      <c r="D792" s="8">
        <f>B792 - C792</f>
        <v>7671.5806581147481</v>
      </c>
      <c r="E792" s="8">
        <v>369738.58247852878</v>
      </c>
      <c r="F792" s="8">
        <v>362058.55257541401</v>
      </c>
      <c r="G792" s="8">
        <f>E792 - F792</f>
        <v>7680.0299031147733</v>
      </c>
      <c r="H792" s="8">
        <v>369797.61645352881</v>
      </c>
      <c r="I792" s="8">
        <v>362116.36032541399</v>
      </c>
      <c r="J792" s="8">
        <f>H792 - I792</f>
        <v>7681.2561281148228</v>
      </c>
      <c r="K792" s="8">
        <v>369827.13344102883</v>
      </c>
      <c r="L792" s="8">
        <v>362145.26420041401</v>
      </c>
      <c r="M792" s="8">
        <f>K792 - L792</f>
        <v>7681.8692406148184</v>
      </c>
      <c r="N792" s="8">
        <v>369827.13344102883</v>
      </c>
      <c r="O792" s="8">
        <v>362145.26420041401</v>
      </c>
      <c r="P792" s="8">
        <f>N792 - O792</f>
        <v>7681.8692406148184</v>
      </c>
      <c r="Q792" s="8">
        <v>369827.13344102883</v>
      </c>
      <c r="R792" s="8">
        <v>362145.26420041401</v>
      </c>
      <c r="S792" s="8">
        <f>Q792 - R792</f>
        <v>7681.8692406148184</v>
      </c>
      <c r="T792" s="8">
        <v>369827.13344102883</v>
      </c>
      <c r="U792" s="8">
        <v>362145.26420041401</v>
      </c>
      <c r="V792" s="8">
        <f>T792 - U792</f>
        <v>7681.8692406148184</v>
      </c>
      <c r="W792" s="8">
        <v>369827.13344102883</v>
      </c>
      <c r="X792" s="8">
        <v>362145.26420041401</v>
      </c>
      <c r="Y792" s="8">
        <f>W792 - X792</f>
        <v>7681.8692406148184</v>
      </c>
      <c r="Z792" s="8">
        <v>369827.13344102883</v>
      </c>
      <c r="AA792" s="8">
        <v>362145.26420041401</v>
      </c>
      <c r="AB792" s="8">
        <f>Z792 - AA792</f>
        <v>7681.8692406148184</v>
      </c>
      <c r="AC792" s="8">
        <v>369827.13344102883</v>
      </c>
      <c r="AD792" s="8">
        <v>362145.26420041401</v>
      </c>
      <c r="AE792" s="8">
        <f>AC792 - AD792</f>
        <v>7681.8692406148184</v>
      </c>
      <c r="AF792" s="8">
        <v>369827.13344102883</v>
      </c>
      <c r="AG792" s="8">
        <v>362145.26420041401</v>
      </c>
      <c r="AH792" s="8">
        <f>AF792 - AG792</f>
        <v>7681.8692406148184</v>
      </c>
      <c r="AI792" s="8">
        <v>369827.13344102883</v>
      </c>
      <c r="AJ792" s="8">
        <v>362145.26420041401</v>
      </c>
      <c r="AK792" s="8">
        <f>AI792 - AJ792</f>
        <v>7681.8692406148184</v>
      </c>
      <c r="AL792" s="8">
        <v>4437312.2115848446</v>
      </c>
      <c r="AM792" s="8">
        <v>4345142.5217299685</v>
      </c>
      <c r="AN792" s="8">
        <f>AL792 - AM792</f>
        <v>92169.689854876138</v>
      </c>
    </row>
    <row r="793" spans="1:40" x14ac:dyDescent="0.3">
      <c r="A793" s="11" t="s">
        <v>63</v>
      </c>
      <c r="B793" s="8">
        <v>268667.40000000002</v>
      </c>
      <c r="C793" s="8">
        <v>268667.40000000002</v>
      </c>
      <c r="D793" s="8">
        <f>B793 - C793</f>
        <v>0</v>
      </c>
      <c r="E793" s="8">
        <v>21021</v>
      </c>
      <c r="F793" s="8">
        <v>21021</v>
      </c>
      <c r="G793" s="8">
        <f>E793 - F793</f>
        <v>0</v>
      </c>
      <c r="H793" s="8">
        <v>21021</v>
      </c>
      <c r="I793" s="8">
        <v>21021</v>
      </c>
      <c r="J793" s="8">
        <f>H793 - I793</f>
        <v>0</v>
      </c>
      <c r="K793" s="8">
        <v>0</v>
      </c>
      <c r="L793" s="8">
        <v>0</v>
      </c>
      <c r="M793" s="8">
        <f>K793 - L793</f>
        <v>0</v>
      </c>
      <c r="N793" s="8">
        <v>0</v>
      </c>
      <c r="O793" s="8">
        <v>0</v>
      </c>
      <c r="P793" s="8">
        <f>N793 - O793</f>
        <v>0</v>
      </c>
      <c r="Q793" s="8">
        <v>0</v>
      </c>
      <c r="R793" s="8">
        <v>0</v>
      </c>
      <c r="S793" s="8">
        <f>Q793 - R793</f>
        <v>0</v>
      </c>
      <c r="T793" s="8">
        <v>0</v>
      </c>
      <c r="U793" s="8">
        <v>0</v>
      </c>
      <c r="V793" s="8">
        <f>T793 - U793</f>
        <v>0</v>
      </c>
      <c r="W793" s="8">
        <v>0</v>
      </c>
      <c r="X793" s="8">
        <v>0</v>
      </c>
      <c r="Y793" s="8">
        <f>W793 - X793</f>
        <v>0</v>
      </c>
      <c r="Z793" s="8">
        <v>0</v>
      </c>
      <c r="AA793" s="8">
        <v>0</v>
      </c>
      <c r="AB793" s="8">
        <f>Z793 - AA793</f>
        <v>0</v>
      </c>
      <c r="AC793" s="8">
        <v>0</v>
      </c>
      <c r="AD793" s="8">
        <v>0</v>
      </c>
      <c r="AE793" s="8">
        <f>AC793 - AD793</f>
        <v>0</v>
      </c>
      <c r="AF793" s="8">
        <v>0</v>
      </c>
      <c r="AG793" s="8">
        <v>0</v>
      </c>
      <c r="AH793" s="8">
        <f>AF793 - AG793</f>
        <v>0</v>
      </c>
      <c r="AI793" s="8">
        <v>0</v>
      </c>
      <c r="AJ793" s="8">
        <v>0</v>
      </c>
      <c r="AK793" s="8">
        <f>AI793 - AJ793</f>
        <v>0</v>
      </c>
      <c r="AL793" s="8">
        <v>310709.40000000002</v>
      </c>
      <c r="AM793" s="8">
        <v>310709.40000000002</v>
      </c>
      <c r="AN793" s="8">
        <f>AL793 - AM793</f>
        <v>0</v>
      </c>
    </row>
    <row r="794" spans="1:40" x14ac:dyDescent="0.3">
      <c r="A794" s="11" t="s">
        <v>53</v>
      </c>
      <c r="B794" s="8">
        <v>131647144.98196872</v>
      </c>
      <c r="C794" s="8">
        <v>131647144.98196872</v>
      </c>
      <c r="D794" s="8">
        <f>B794 - C794</f>
        <v>0</v>
      </c>
      <c r="E794" s="8">
        <v>131668165.98196872</v>
      </c>
      <c r="F794" s="8">
        <v>131668165.98196872</v>
      </c>
      <c r="G794" s="8">
        <f>E794 - F794</f>
        <v>0</v>
      </c>
      <c r="H794" s="8">
        <v>131689186.98196872</v>
      </c>
      <c r="I794" s="8">
        <v>131689186.98196872</v>
      </c>
      <c r="J794" s="8">
        <f>H794 - I794</f>
        <v>0</v>
      </c>
      <c r="K794" s="8">
        <v>131689186.98196872</v>
      </c>
      <c r="L794" s="8">
        <v>131689186.98196872</v>
      </c>
      <c r="M794" s="8">
        <f>K794 - L794</f>
        <v>0</v>
      </c>
      <c r="N794" s="8">
        <v>131689186.98196872</v>
      </c>
      <c r="O794" s="8">
        <v>131689186.98196872</v>
      </c>
      <c r="P794" s="8">
        <f>N794 - O794</f>
        <v>0</v>
      </c>
      <c r="Q794" s="8">
        <v>131689186.98196872</v>
      </c>
      <c r="R794" s="8">
        <v>131689186.98196872</v>
      </c>
      <c r="S794" s="8">
        <f>Q794 - R794</f>
        <v>0</v>
      </c>
      <c r="T794" s="8">
        <v>131689186.98196872</v>
      </c>
      <c r="U794" s="8">
        <v>131689186.98196872</v>
      </c>
      <c r="V794" s="8">
        <f>T794 - U794</f>
        <v>0</v>
      </c>
      <c r="W794" s="8">
        <v>131689186.98196872</v>
      </c>
      <c r="X794" s="8">
        <v>131689186.98196872</v>
      </c>
      <c r="Y794" s="8">
        <f>W794 - X794</f>
        <v>0</v>
      </c>
      <c r="Z794" s="8">
        <v>131689186.98196872</v>
      </c>
      <c r="AA794" s="8">
        <v>131689186.98196872</v>
      </c>
      <c r="AB794" s="8">
        <f>Z794 - AA794</f>
        <v>0</v>
      </c>
      <c r="AC794" s="8">
        <v>131689186.98196872</v>
      </c>
      <c r="AD794" s="8">
        <v>131689186.98196872</v>
      </c>
      <c r="AE794" s="8">
        <f>AC794 - AD794</f>
        <v>0</v>
      </c>
      <c r="AF794" s="8">
        <v>131689186.98196872</v>
      </c>
      <c r="AG794" s="8">
        <v>131689186.98196872</v>
      </c>
      <c r="AH794" s="8">
        <f>AF794 - AG794</f>
        <v>0</v>
      </c>
      <c r="AI794" s="8">
        <v>131689186.98196872</v>
      </c>
      <c r="AJ794" s="8">
        <v>131689186.98196872</v>
      </c>
      <c r="AK794" s="8">
        <f>AI794 - AJ794</f>
        <v>0</v>
      </c>
      <c r="AL794" s="8">
        <v>131689186.98196872</v>
      </c>
      <c r="AM794" s="8">
        <v>131689186.98196872</v>
      </c>
      <c r="AN794" s="8">
        <f>AL794 - AM794</f>
        <v>0</v>
      </c>
    </row>
    <row r="795" spans="1:40" x14ac:dyDescent="0.3">
      <c r="A795" s="11" t="s">
        <v>52</v>
      </c>
      <c r="B795" s="8">
        <v>904997.34536414989</v>
      </c>
      <c r="C795" s="8">
        <v>897325.76470603514</v>
      </c>
      <c r="D795" s="8">
        <f>B795 - C795</f>
        <v>7671.5806581147481</v>
      </c>
      <c r="E795" s="8">
        <v>1274735.9278426787</v>
      </c>
      <c r="F795" s="8">
        <v>1259384.3172814492</v>
      </c>
      <c r="G795" s="8">
        <f>E795 - F795</f>
        <v>15351.610561229521</v>
      </c>
      <c r="H795" s="8">
        <v>1644533.5442962076</v>
      </c>
      <c r="I795" s="8">
        <v>1621500.6776068632</v>
      </c>
      <c r="J795" s="8">
        <f>H795 - I795</f>
        <v>23032.866689344402</v>
      </c>
      <c r="K795" s="8">
        <v>2014360.6777372365</v>
      </c>
      <c r="L795" s="8">
        <v>1983645.9418072773</v>
      </c>
      <c r="M795" s="8">
        <f>K795 - L795</f>
        <v>30714.735929959221</v>
      </c>
      <c r="N795" s="8">
        <v>2384187.8111782651</v>
      </c>
      <c r="O795" s="8">
        <v>2345791.2060076911</v>
      </c>
      <c r="P795" s="8">
        <f>N795 - O795</f>
        <v>38396.605170574039</v>
      </c>
      <c r="Q795" s="8">
        <v>2754014.9446192938</v>
      </c>
      <c r="R795" s="8">
        <v>2707936.4702081052</v>
      </c>
      <c r="S795" s="8">
        <f>Q795 - R795</f>
        <v>46078.474411188625</v>
      </c>
      <c r="T795" s="8">
        <v>3123842.0780603224</v>
      </c>
      <c r="U795" s="8">
        <v>3070081.7344085192</v>
      </c>
      <c r="V795" s="8">
        <f>T795 - U795</f>
        <v>53760.34365180321</v>
      </c>
      <c r="W795" s="8">
        <v>3493669.2115013511</v>
      </c>
      <c r="X795" s="8">
        <v>3432226.9986089333</v>
      </c>
      <c r="Y795" s="8">
        <f>W795 - X795</f>
        <v>61442.212892417796</v>
      </c>
      <c r="Z795" s="8">
        <v>3863496.3449423797</v>
      </c>
      <c r="AA795" s="8">
        <v>3794372.2628093474</v>
      </c>
      <c r="AB795" s="8">
        <f>Z795 - AA795</f>
        <v>69124.082133032382</v>
      </c>
      <c r="AC795" s="8">
        <v>4233323.4783834089</v>
      </c>
      <c r="AD795" s="8">
        <v>4156517.5270097614</v>
      </c>
      <c r="AE795" s="8">
        <f>AC795 - AD795</f>
        <v>76805.951373647433</v>
      </c>
      <c r="AF795" s="8">
        <v>4603150.611824438</v>
      </c>
      <c r="AG795" s="8">
        <v>4518662.7912101755</v>
      </c>
      <c r="AH795" s="8">
        <f>AF795 - AG795</f>
        <v>84487.820614262484</v>
      </c>
      <c r="AI795" s="8">
        <v>4972977.7452654671</v>
      </c>
      <c r="AJ795" s="8">
        <v>4880808.0554105891</v>
      </c>
      <c r="AK795" s="8">
        <f>AI795 - AJ795</f>
        <v>92169.689854878001</v>
      </c>
      <c r="AL795" s="8">
        <v>4972977.7452654671</v>
      </c>
      <c r="AM795" s="8">
        <v>4880808.0554105891</v>
      </c>
      <c r="AN795" s="8">
        <f>AL795 - AM795</f>
        <v>92169.689854878001</v>
      </c>
    </row>
    <row r="797" spans="1:40" x14ac:dyDescent="0.3">
      <c r="A797" s="10" t="s">
        <v>70</v>
      </c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</row>
    <row r="798" spans="1:40" ht="15" x14ac:dyDescent="0.25">
      <c r="A798" s="11" t="s">
        <v>54</v>
      </c>
      <c r="B798" s="8">
        <v>3.6000000000000003E-3</v>
      </c>
      <c r="C798" s="8">
        <v>1.1000000000000001E-3</v>
      </c>
      <c r="D798" s="8">
        <f>B798 - C798</f>
        <v>2.5000000000000005E-3</v>
      </c>
      <c r="E798" s="8">
        <v>3.6000000000000003E-3</v>
      </c>
      <c r="F798" s="8">
        <v>1.1000000000000001E-3</v>
      </c>
      <c r="G798" s="8">
        <f>E798 - F798</f>
        <v>2.5000000000000005E-3</v>
      </c>
      <c r="H798" s="8">
        <v>3.6000000000000003E-3</v>
      </c>
      <c r="I798" s="8">
        <v>1.1000000000000001E-3</v>
      </c>
      <c r="J798" s="8">
        <f>H798 - I798</f>
        <v>2.5000000000000005E-3</v>
      </c>
      <c r="K798" s="8">
        <v>3.6000000000000003E-3</v>
      </c>
      <c r="L798" s="8">
        <v>1.1000000000000001E-3</v>
      </c>
      <c r="M798" s="8">
        <f>K798 - L798</f>
        <v>2.5000000000000005E-3</v>
      </c>
      <c r="N798" s="8">
        <v>3.6000000000000003E-3</v>
      </c>
      <c r="O798" s="8">
        <v>1.1000000000000001E-3</v>
      </c>
      <c r="P798" s="8">
        <f>N798 - O798</f>
        <v>2.5000000000000005E-3</v>
      </c>
      <c r="Q798" s="8">
        <v>3.6000000000000003E-3</v>
      </c>
      <c r="R798" s="8">
        <v>1.1000000000000001E-3</v>
      </c>
      <c r="S798" s="8">
        <f>Q798 - R798</f>
        <v>2.5000000000000005E-3</v>
      </c>
      <c r="T798" s="8">
        <v>3.6000000000000003E-3</v>
      </c>
      <c r="U798" s="8">
        <v>1.1000000000000001E-3</v>
      </c>
      <c r="V798" s="8">
        <f>T798 - U798</f>
        <v>2.5000000000000005E-3</v>
      </c>
      <c r="W798" s="8">
        <v>3.6000000000000003E-3</v>
      </c>
      <c r="X798" s="8">
        <v>1.1000000000000001E-3</v>
      </c>
      <c r="Y798" s="8">
        <f>W798 - X798</f>
        <v>2.5000000000000005E-3</v>
      </c>
      <c r="Z798" s="8">
        <v>3.6000000000000003E-3</v>
      </c>
      <c r="AA798" s="8">
        <v>1.1000000000000001E-3</v>
      </c>
      <c r="AB798" s="8">
        <f>Z798 - AA798</f>
        <v>2.5000000000000005E-3</v>
      </c>
      <c r="AC798" s="8">
        <v>3.6000000000000003E-3</v>
      </c>
      <c r="AD798" s="8">
        <v>1.1000000000000001E-3</v>
      </c>
      <c r="AE798" s="8">
        <f>AC798 - AD798</f>
        <v>2.5000000000000005E-3</v>
      </c>
      <c r="AF798" s="8">
        <v>3.6000000000000003E-3</v>
      </c>
      <c r="AG798" s="8">
        <v>1.1000000000000001E-3</v>
      </c>
      <c r="AH798" s="8">
        <f>AF798 - AG798</f>
        <v>2.5000000000000005E-3</v>
      </c>
      <c r="AI798" s="8">
        <v>3.6000000000000003E-3</v>
      </c>
      <c r="AJ798" s="8">
        <v>1.1000000000000001E-3</v>
      </c>
      <c r="AK798" s="8">
        <f>AI798 - AJ798</f>
        <v>2.5000000000000005E-3</v>
      </c>
      <c r="AL798" s="8">
        <v>3.6000000000000003E-3</v>
      </c>
      <c r="AM798" s="8">
        <v>1.1000000000000001E-3</v>
      </c>
      <c r="AN798" s="8">
        <f>AL798 - AM798</f>
        <v>2.5000000000000005E-3</v>
      </c>
    </row>
    <row r="800" spans="1:40" x14ac:dyDescent="0.3">
      <c r="A800" s="10" t="s">
        <v>109</v>
      </c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</row>
    <row r="801" spans="1:40" x14ac:dyDescent="0.3">
      <c r="A801" s="11" t="s">
        <v>54</v>
      </c>
      <c r="B801" s="8">
        <v>2.8083333333333333E-3</v>
      </c>
      <c r="C801" s="8">
        <v>2.7500000000000003E-3</v>
      </c>
      <c r="D801" s="8">
        <f>B801 - C801</f>
        <v>5.833333333333298E-5</v>
      </c>
      <c r="E801" s="8">
        <v>2.8083333333333333E-3</v>
      </c>
      <c r="F801" s="8">
        <v>2.7500000000000003E-3</v>
      </c>
      <c r="G801" s="8">
        <f>E801 - F801</f>
        <v>5.833333333333298E-5</v>
      </c>
      <c r="H801" s="8">
        <v>2.8083333333333333E-3</v>
      </c>
      <c r="I801" s="8">
        <v>2.7500000000000003E-3</v>
      </c>
      <c r="J801" s="8">
        <f>H801 - I801</f>
        <v>5.833333333333298E-5</v>
      </c>
      <c r="K801" s="8">
        <v>2.8083333333333333E-3</v>
      </c>
      <c r="L801" s="8">
        <v>2.7500000000000003E-3</v>
      </c>
      <c r="M801" s="8">
        <f>K801 - L801</f>
        <v>5.833333333333298E-5</v>
      </c>
      <c r="N801" s="8">
        <v>2.8083333333333333E-3</v>
      </c>
      <c r="O801" s="8">
        <v>2.7500000000000003E-3</v>
      </c>
      <c r="P801" s="8">
        <f>N801 - O801</f>
        <v>5.833333333333298E-5</v>
      </c>
      <c r="Q801" s="8">
        <v>2.8083333333333333E-3</v>
      </c>
      <c r="R801" s="8">
        <v>2.7500000000000003E-3</v>
      </c>
      <c r="S801" s="8">
        <f>Q801 - R801</f>
        <v>5.833333333333298E-5</v>
      </c>
      <c r="T801" s="8">
        <v>2.8083333333333333E-3</v>
      </c>
      <c r="U801" s="8">
        <v>2.7500000000000003E-3</v>
      </c>
      <c r="V801" s="8">
        <f>T801 - U801</f>
        <v>5.833333333333298E-5</v>
      </c>
      <c r="W801" s="8">
        <v>2.8083333333333333E-3</v>
      </c>
      <c r="X801" s="8">
        <v>2.7500000000000003E-3</v>
      </c>
      <c r="Y801" s="8">
        <f>W801 - X801</f>
        <v>5.833333333333298E-5</v>
      </c>
      <c r="Z801" s="8">
        <v>2.8083333333333333E-3</v>
      </c>
      <c r="AA801" s="8">
        <v>2.7500000000000003E-3</v>
      </c>
      <c r="AB801" s="8">
        <f>Z801 - AA801</f>
        <v>5.833333333333298E-5</v>
      </c>
      <c r="AC801" s="8">
        <v>2.8083333333333333E-3</v>
      </c>
      <c r="AD801" s="8">
        <v>2.7500000000000003E-3</v>
      </c>
      <c r="AE801" s="8">
        <f>AC801 - AD801</f>
        <v>5.833333333333298E-5</v>
      </c>
      <c r="AF801" s="8">
        <v>2.8083333333333333E-3</v>
      </c>
      <c r="AG801" s="8">
        <v>2.7500000000000003E-3</v>
      </c>
      <c r="AH801" s="8">
        <f>AF801 - AG801</f>
        <v>5.833333333333298E-5</v>
      </c>
      <c r="AI801" s="8">
        <v>2.8083333333333333E-3</v>
      </c>
      <c r="AJ801" s="8">
        <v>2.7500000000000003E-3</v>
      </c>
      <c r="AK801" s="8">
        <f>AI801 - AJ801</f>
        <v>5.833333333333298E-5</v>
      </c>
      <c r="AL801" s="8">
        <v>2.8083333333333333E-3</v>
      </c>
      <c r="AM801" s="8">
        <v>2.7500000000000003E-3</v>
      </c>
      <c r="AN801" s="8">
        <f>AL801 - AM801</f>
        <v>5.833333333333298E-5</v>
      </c>
    </row>
    <row r="802" spans="1:40" x14ac:dyDescent="0.3">
      <c r="A802" s="11" t="s">
        <v>16</v>
      </c>
      <c r="B802" s="8">
        <v>380791.24129219208</v>
      </c>
      <c r="C802" s="8">
        <v>372881.63093894185</v>
      </c>
      <c r="D802" s="8">
        <f>B802 - C802</f>
        <v>7909.6103532502311</v>
      </c>
      <c r="E802" s="8">
        <v>381436.61054448376</v>
      </c>
      <c r="F802" s="8">
        <v>373513.5948951919</v>
      </c>
      <c r="G802" s="8">
        <f>E802 - F802</f>
        <v>7923.0156492918613</v>
      </c>
      <c r="H802" s="8">
        <v>381495.64451948379</v>
      </c>
      <c r="I802" s="8">
        <v>373571.40264519188</v>
      </c>
      <c r="J802" s="8">
        <f>H802 - I802</f>
        <v>7924.2418742919108</v>
      </c>
      <c r="K802" s="8">
        <v>381525.16150698374</v>
      </c>
      <c r="L802" s="8">
        <v>373600.30652019189</v>
      </c>
      <c r="M802" s="8">
        <f>K802 - L802</f>
        <v>7924.8549867918482</v>
      </c>
      <c r="N802" s="8">
        <v>381525.16150698374</v>
      </c>
      <c r="O802" s="8">
        <v>373600.30652019189</v>
      </c>
      <c r="P802" s="8">
        <f>N802 - O802</f>
        <v>7924.8549867918482</v>
      </c>
      <c r="Q802" s="8">
        <v>381525.16150698374</v>
      </c>
      <c r="R802" s="8">
        <v>373600.30652019189</v>
      </c>
      <c r="S802" s="8">
        <f>Q802 - R802</f>
        <v>7924.8549867918482</v>
      </c>
      <c r="T802" s="8">
        <v>381525.16150698374</v>
      </c>
      <c r="U802" s="8">
        <v>373600.30652019189</v>
      </c>
      <c r="V802" s="8">
        <f>T802 - U802</f>
        <v>7924.8549867918482</v>
      </c>
      <c r="W802" s="8">
        <v>381525.16150698374</v>
      </c>
      <c r="X802" s="8">
        <v>373600.30652019189</v>
      </c>
      <c r="Y802" s="8">
        <f>W802 - X802</f>
        <v>7924.8549867918482</v>
      </c>
      <c r="Z802" s="8">
        <v>381525.16150698374</v>
      </c>
      <c r="AA802" s="8">
        <v>373600.30652019189</v>
      </c>
      <c r="AB802" s="8">
        <f>Z802 - AA802</f>
        <v>7924.8549867918482</v>
      </c>
      <c r="AC802" s="8">
        <v>381525.16150698374</v>
      </c>
      <c r="AD802" s="8">
        <v>373600.30652019189</v>
      </c>
      <c r="AE802" s="8">
        <f>AC802 - AD802</f>
        <v>7924.8549867918482</v>
      </c>
      <c r="AF802" s="8">
        <v>381525.16150698374</v>
      </c>
      <c r="AG802" s="8">
        <v>373600.30652019189</v>
      </c>
      <c r="AH802" s="8">
        <f>AF802 - AG802</f>
        <v>7924.8549867918482</v>
      </c>
      <c r="AI802" s="8">
        <v>381525.16150698374</v>
      </c>
      <c r="AJ802" s="8">
        <v>373600.30652019189</v>
      </c>
      <c r="AK802" s="8">
        <f>AI802 - AJ802</f>
        <v>7924.8549867918482</v>
      </c>
      <c r="AL802" s="8">
        <v>4577449.9499190133</v>
      </c>
      <c r="AM802" s="8">
        <v>4482369.3871610528</v>
      </c>
      <c r="AN802" s="8">
        <f>AL802 - AM802</f>
        <v>95080.562757960521</v>
      </c>
    </row>
    <row r="803" spans="1:40" x14ac:dyDescent="0.3">
      <c r="A803" s="11" t="s">
        <v>63</v>
      </c>
      <c r="B803" s="8">
        <v>438589.15</v>
      </c>
      <c r="C803" s="8">
        <v>438589.15</v>
      </c>
      <c r="D803" s="8">
        <f>B803 - C803</f>
        <v>0</v>
      </c>
      <c r="E803" s="8">
        <v>21021</v>
      </c>
      <c r="F803" s="8">
        <v>21021</v>
      </c>
      <c r="G803" s="8">
        <f>E803 - F803</f>
        <v>0</v>
      </c>
      <c r="H803" s="8">
        <v>21021</v>
      </c>
      <c r="I803" s="8">
        <v>21021</v>
      </c>
      <c r="J803" s="8">
        <f>H803 - I803</f>
        <v>0</v>
      </c>
      <c r="K803" s="8">
        <v>0</v>
      </c>
      <c r="L803" s="8">
        <v>0</v>
      </c>
      <c r="M803" s="8">
        <f>K803 - L803</f>
        <v>0</v>
      </c>
      <c r="N803" s="8">
        <v>0</v>
      </c>
      <c r="O803" s="8">
        <v>0</v>
      </c>
      <c r="P803" s="8">
        <f>N803 - O803</f>
        <v>0</v>
      </c>
      <c r="Q803" s="8">
        <v>0</v>
      </c>
      <c r="R803" s="8">
        <v>0</v>
      </c>
      <c r="S803" s="8">
        <f>Q803 - R803</f>
        <v>0</v>
      </c>
      <c r="T803" s="8">
        <v>0</v>
      </c>
      <c r="U803" s="8">
        <v>0</v>
      </c>
      <c r="V803" s="8">
        <f>T803 - U803</f>
        <v>0</v>
      </c>
      <c r="W803" s="8">
        <v>0</v>
      </c>
      <c r="X803" s="8">
        <v>0</v>
      </c>
      <c r="Y803" s="8">
        <f>W803 - X803</f>
        <v>0</v>
      </c>
      <c r="Z803" s="8">
        <v>0</v>
      </c>
      <c r="AA803" s="8">
        <v>0</v>
      </c>
      <c r="AB803" s="8">
        <f>Z803 - AA803</f>
        <v>0</v>
      </c>
      <c r="AC803" s="8">
        <v>0</v>
      </c>
      <c r="AD803" s="8">
        <v>0</v>
      </c>
      <c r="AE803" s="8">
        <f>AC803 - AD803</f>
        <v>0</v>
      </c>
      <c r="AF803" s="8">
        <v>0</v>
      </c>
      <c r="AG803" s="8">
        <v>0</v>
      </c>
      <c r="AH803" s="8">
        <f>AF803 - AG803</f>
        <v>0</v>
      </c>
      <c r="AI803" s="8">
        <v>0</v>
      </c>
      <c r="AJ803" s="8">
        <v>0</v>
      </c>
      <c r="AK803" s="8">
        <f>AI803 - AJ803</f>
        <v>0</v>
      </c>
      <c r="AL803" s="8">
        <v>480631.15</v>
      </c>
      <c r="AM803" s="8">
        <v>480631.15</v>
      </c>
      <c r="AN803" s="8">
        <f>AL803 - AM803</f>
        <v>0</v>
      </c>
    </row>
    <row r="804" spans="1:40" x14ac:dyDescent="0.3">
      <c r="A804" s="11" t="s">
        <v>53</v>
      </c>
      <c r="B804" s="8">
        <v>135812614.91643339</v>
      </c>
      <c r="C804" s="8">
        <v>135812614.91643339</v>
      </c>
      <c r="D804" s="8">
        <f>B804 - C804</f>
        <v>0</v>
      </c>
      <c r="E804" s="8">
        <v>135833635.91643339</v>
      </c>
      <c r="F804" s="8">
        <v>135833635.91643339</v>
      </c>
      <c r="G804" s="8">
        <f>E804 - F804</f>
        <v>0</v>
      </c>
      <c r="H804" s="8">
        <v>135854656.91643339</v>
      </c>
      <c r="I804" s="8">
        <v>135854656.91643339</v>
      </c>
      <c r="J804" s="8">
        <f>H804 - I804</f>
        <v>0</v>
      </c>
      <c r="K804" s="8">
        <v>135854656.91643339</v>
      </c>
      <c r="L804" s="8">
        <v>135854656.91643339</v>
      </c>
      <c r="M804" s="8">
        <f>K804 - L804</f>
        <v>0</v>
      </c>
      <c r="N804" s="8">
        <v>135854656.91643339</v>
      </c>
      <c r="O804" s="8">
        <v>135854656.91643339</v>
      </c>
      <c r="P804" s="8">
        <f>N804 - O804</f>
        <v>0</v>
      </c>
      <c r="Q804" s="8">
        <v>135854656.91643339</v>
      </c>
      <c r="R804" s="8">
        <v>135854656.91643339</v>
      </c>
      <c r="S804" s="8">
        <f>Q804 - R804</f>
        <v>0</v>
      </c>
      <c r="T804" s="8">
        <v>135854656.91643339</v>
      </c>
      <c r="U804" s="8">
        <v>135854656.91643339</v>
      </c>
      <c r="V804" s="8">
        <f>T804 - U804</f>
        <v>0</v>
      </c>
      <c r="W804" s="8">
        <v>135854656.91643339</v>
      </c>
      <c r="X804" s="8">
        <v>135854656.91643339</v>
      </c>
      <c r="Y804" s="8">
        <f>W804 - X804</f>
        <v>0</v>
      </c>
      <c r="Z804" s="8">
        <v>135854656.91643339</v>
      </c>
      <c r="AA804" s="8">
        <v>135854656.91643339</v>
      </c>
      <c r="AB804" s="8">
        <f>Z804 - AA804</f>
        <v>0</v>
      </c>
      <c r="AC804" s="8">
        <v>135854656.91643339</v>
      </c>
      <c r="AD804" s="8">
        <v>135854656.91643339</v>
      </c>
      <c r="AE804" s="8">
        <f>AC804 - AD804</f>
        <v>0</v>
      </c>
      <c r="AF804" s="8">
        <v>135854656.91643339</v>
      </c>
      <c r="AG804" s="8">
        <v>135854656.91643339</v>
      </c>
      <c r="AH804" s="8">
        <f>AF804 - AG804</f>
        <v>0</v>
      </c>
      <c r="AI804" s="8">
        <v>135854656.91643339</v>
      </c>
      <c r="AJ804" s="8">
        <v>135854656.91643339</v>
      </c>
      <c r="AK804" s="8">
        <f>AI804 - AJ804</f>
        <v>0</v>
      </c>
      <c r="AL804" s="8">
        <v>135854656.91643339</v>
      </c>
      <c r="AM804" s="8">
        <v>135854656.91643339</v>
      </c>
      <c r="AN804" s="8">
        <f>AL804 - AM804</f>
        <v>0</v>
      </c>
    </row>
    <row r="805" spans="1:40" x14ac:dyDescent="0.3">
      <c r="A805" s="11" t="s">
        <v>52</v>
      </c>
      <c r="B805" s="8">
        <v>929534.56567872991</v>
      </c>
      <c r="C805" s="8">
        <v>921624.95532547962</v>
      </c>
      <c r="D805" s="8">
        <f>B805 - C805</f>
        <v>7909.6103532502893</v>
      </c>
      <c r="E805" s="8">
        <v>1310971.1762232138</v>
      </c>
      <c r="F805" s="8">
        <v>1295138.5502206716</v>
      </c>
      <c r="G805" s="8">
        <f>E805 - F805</f>
        <v>15832.626002542209</v>
      </c>
      <c r="H805" s="8">
        <v>1692466.8207426975</v>
      </c>
      <c r="I805" s="8">
        <v>1668709.9528658635</v>
      </c>
      <c r="J805" s="8">
        <f>H805 - I805</f>
        <v>23756.867876834003</v>
      </c>
      <c r="K805" s="8">
        <v>2073991.9822496811</v>
      </c>
      <c r="L805" s="8">
        <v>2042310.2593860554</v>
      </c>
      <c r="M805" s="8">
        <f>K805 - L805</f>
        <v>31681.722863625735</v>
      </c>
      <c r="N805" s="8">
        <v>2455517.1437566648</v>
      </c>
      <c r="O805" s="8">
        <v>2415910.5659062471</v>
      </c>
      <c r="P805" s="8">
        <f>N805 - O805</f>
        <v>39606.5778504177</v>
      </c>
      <c r="Q805" s="8">
        <v>2837042.3052636487</v>
      </c>
      <c r="R805" s="8">
        <v>2789510.8724264391</v>
      </c>
      <c r="S805" s="8">
        <f>Q805 - R805</f>
        <v>47531.432837209664</v>
      </c>
      <c r="T805" s="8">
        <v>3218567.4667706327</v>
      </c>
      <c r="U805" s="8">
        <v>3163111.178946631</v>
      </c>
      <c r="V805" s="8">
        <f>T805 - U805</f>
        <v>55456.287824001629</v>
      </c>
      <c r="W805" s="8">
        <v>3600092.6282776166</v>
      </c>
      <c r="X805" s="8">
        <v>3536711.485466823</v>
      </c>
      <c r="Y805" s="8">
        <f>W805 - X805</f>
        <v>63381.142810793594</v>
      </c>
      <c r="Z805" s="8">
        <v>3981617.7897846005</v>
      </c>
      <c r="AA805" s="8">
        <v>3910311.7919870149</v>
      </c>
      <c r="AB805" s="8">
        <f>Z805 - AA805</f>
        <v>71305.997797585558</v>
      </c>
      <c r="AC805" s="8">
        <v>4363142.9512915844</v>
      </c>
      <c r="AD805" s="8">
        <v>4283912.0985072069</v>
      </c>
      <c r="AE805" s="8">
        <f>AC805 - AD805</f>
        <v>79230.852784377523</v>
      </c>
      <c r="AF805" s="8">
        <v>4744668.1127985679</v>
      </c>
      <c r="AG805" s="8">
        <v>4657512.4050273988</v>
      </c>
      <c r="AH805" s="8">
        <f>AF805 - AG805</f>
        <v>87155.707771169022</v>
      </c>
      <c r="AI805" s="8">
        <v>5126193.2743055513</v>
      </c>
      <c r="AJ805" s="8">
        <v>5031112.7115475908</v>
      </c>
      <c r="AK805" s="8">
        <f>AI805 - AJ805</f>
        <v>95080.562757960521</v>
      </c>
      <c r="AL805" s="8">
        <v>5126193.2743055513</v>
      </c>
      <c r="AM805" s="8">
        <v>5031112.7115475908</v>
      </c>
      <c r="AN805" s="8">
        <f>AL805 - AM805</f>
        <v>95080.562757960521</v>
      </c>
    </row>
    <row r="807" spans="1:40" x14ac:dyDescent="0.3">
      <c r="A807" s="10" t="s">
        <v>108</v>
      </c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</row>
    <row r="808" spans="1:40" x14ac:dyDescent="0.3">
      <c r="A808" s="11" t="s">
        <v>54</v>
      </c>
      <c r="B808" s="8">
        <v>2.65E-3</v>
      </c>
      <c r="C808" s="8">
        <v>2.7500000000000003E-3</v>
      </c>
      <c r="D808" s="8">
        <f>B808 - C808</f>
        <v>-1.0000000000000026E-4</v>
      </c>
      <c r="E808" s="8">
        <v>2.65E-3</v>
      </c>
      <c r="F808" s="8">
        <v>2.7500000000000003E-3</v>
      </c>
      <c r="G808" s="8">
        <f>E808 - F808</f>
        <v>-1.0000000000000026E-4</v>
      </c>
      <c r="H808" s="8">
        <v>2.65E-3</v>
      </c>
      <c r="I808" s="8">
        <v>2.7500000000000003E-3</v>
      </c>
      <c r="J808" s="8">
        <f>H808 - I808</f>
        <v>-1.0000000000000026E-4</v>
      </c>
      <c r="K808" s="8">
        <v>2.65E-3</v>
      </c>
      <c r="L808" s="8">
        <v>2.7500000000000003E-3</v>
      </c>
      <c r="M808" s="8">
        <f>K808 - L808</f>
        <v>-1.0000000000000026E-4</v>
      </c>
      <c r="N808" s="8">
        <v>2.65E-3</v>
      </c>
      <c r="O808" s="8">
        <v>2.7500000000000003E-3</v>
      </c>
      <c r="P808" s="8">
        <f>N808 - O808</f>
        <v>-1.0000000000000026E-4</v>
      </c>
      <c r="Q808" s="8">
        <v>2.65E-3</v>
      </c>
      <c r="R808" s="8">
        <v>2.7500000000000003E-3</v>
      </c>
      <c r="S808" s="8">
        <f>Q808 - R808</f>
        <v>-1.0000000000000026E-4</v>
      </c>
      <c r="T808" s="8">
        <v>2.65E-3</v>
      </c>
      <c r="U808" s="8">
        <v>2.7500000000000003E-3</v>
      </c>
      <c r="V808" s="8">
        <f>T808 - U808</f>
        <v>-1.0000000000000026E-4</v>
      </c>
      <c r="W808" s="8">
        <v>2.65E-3</v>
      </c>
      <c r="X808" s="8">
        <v>2.7500000000000003E-3</v>
      </c>
      <c r="Y808" s="8">
        <f>W808 - X808</f>
        <v>-1.0000000000000026E-4</v>
      </c>
      <c r="Z808" s="8">
        <v>2.65E-3</v>
      </c>
      <c r="AA808" s="8">
        <v>2.7500000000000003E-3</v>
      </c>
      <c r="AB808" s="8">
        <f>Z808 - AA808</f>
        <v>-1.0000000000000026E-4</v>
      </c>
      <c r="AC808" s="8">
        <v>2.65E-3</v>
      </c>
      <c r="AD808" s="8">
        <v>2.7500000000000003E-3</v>
      </c>
      <c r="AE808" s="8">
        <f>AC808 - AD808</f>
        <v>-1.0000000000000026E-4</v>
      </c>
      <c r="AF808" s="8">
        <v>2.65E-3</v>
      </c>
      <c r="AG808" s="8">
        <v>2.7500000000000003E-3</v>
      </c>
      <c r="AH808" s="8">
        <f>AF808 - AG808</f>
        <v>-1.0000000000000026E-4</v>
      </c>
      <c r="AI808" s="8">
        <v>2.65E-3</v>
      </c>
      <c r="AJ808" s="8">
        <v>2.7500000000000003E-3</v>
      </c>
      <c r="AK808" s="8">
        <f>AI808 - AJ808</f>
        <v>-1.0000000000000026E-4</v>
      </c>
      <c r="AL808" s="8">
        <v>2.65E-3</v>
      </c>
      <c r="AM808" s="8">
        <v>2.7500000000000003E-3</v>
      </c>
      <c r="AN808" s="8">
        <f>AL808 - AM808</f>
        <v>-1.0000000000000026E-4</v>
      </c>
    </row>
    <row r="809" spans="1:40" x14ac:dyDescent="0.3">
      <c r="A809" s="11" t="s">
        <v>16</v>
      </c>
      <c r="B809" s="8">
        <v>40590.485809373007</v>
      </c>
      <c r="C809" s="8">
        <v>42122.202255009724</v>
      </c>
      <c r="D809" s="8">
        <f>B809 - C809</f>
        <v>-1531.7164456367173</v>
      </c>
      <c r="E809" s="8">
        <v>40597.812817400329</v>
      </c>
      <c r="F809" s="8">
        <v>42129.805753906003</v>
      </c>
      <c r="G809" s="8">
        <f>E809 - F809</f>
        <v>-1531.9929365056742</v>
      </c>
      <c r="H809" s="8">
        <v>40602.084457163073</v>
      </c>
      <c r="I809" s="8">
        <v>42134.238587622058</v>
      </c>
      <c r="J809" s="8">
        <f>H809 - I809</f>
        <v>-1532.1541304589846</v>
      </c>
      <c r="K809" s="8">
        <v>40604.574819695037</v>
      </c>
      <c r="L809" s="8">
        <v>42136.822926098626</v>
      </c>
      <c r="M809" s="8">
        <f>K809 - L809</f>
        <v>-1532.2481064035892</v>
      </c>
      <c r="N809" s="8">
        <v>40606.02669903999</v>
      </c>
      <c r="O809" s="8">
        <v>42138.329593343391</v>
      </c>
      <c r="P809" s="8">
        <f>N809 - O809</f>
        <v>-1532.3028943034005</v>
      </c>
      <c r="Q809" s="8">
        <v>40606.873143525576</v>
      </c>
      <c r="R809" s="8">
        <v>42139.207979130319</v>
      </c>
      <c r="S809" s="8">
        <f>Q809 - R809</f>
        <v>-1532.3348356047427</v>
      </c>
      <c r="T809" s="8">
        <v>40607.366619977103</v>
      </c>
      <c r="U809" s="8">
        <v>42139.720077334736</v>
      </c>
      <c r="V809" s="8">
        <f>T809 - U809</f>
        <v>-1532.3534573576326</v>
      </c>
      <c r="W809" s="8">
        <v>40607.654316349814</v>
      </c>
      <c r="X809" s="8">
        <v>42140.018630174345</v>
      </c>
      <c r="Y809" s="8">
        <f>W809 - X809</f>
        <v>-1532.3643138245316</v>
      </c>
      <c r="Z809" s="8">
        <v>40607.822043102773</v>
      </c>
      <c r="AA809" s="8">
        <v>42140.192686238734</v>
      </c>
      <c r="AB809" s="8">
        <f>Z809 - AA809</f>
        <v>-1532.3706431359606</v>
      </c>
      <c r="AC809" s="8">
        <v>40607.919827664293</v>
      </c>
      <c r="AD809" s="8">
        <v>42140.294160783706</v>
      </c>
      <c r="AE809" s="8">
        <f>AC809 - AD809</f>
        <v>-1532.3743331194128</v>
      </c>
      <c r="AF809" s="8">
        <v>40607.976835984686</v>
      </c>
      <c r="AG809" s="8">
        <v>42140.353320361472</v>
      </c>
      <c r="AH809" s="8">
        <f>AF809 - AG809</f>
        <v>-1532.3764843767858</v>
      </c>
      <c r="AI809" s="8">
        <v>40608.010071789438</v>
      </c>
      <c r="AJ809" s="8">
        <v>42140.387810347536</v>
      </c>
      <c r="AK809" s="8">
        <f>AI809 - AJ809</f>
        <v>-1532.3777385580979</v>
      </c>
      <c r="AL809" s="8">
        <v>487254.60746106511</v>
      </c>
      <c r="AM809" s="8">
        <v>505641.57378035068</v>
      </c>
      <c r="AN809" s="8">
        <f>AL809 - AM809</f>
        <v>-18386.966319285566</v>
      </c>
    </row>
    <row r="810" spans="1:40" x14ac:dyDescent="0.3">
      <c r="A810" s="11" t="s">
        <v>63</v>
      </c>
      <c r="B810" s="8">
        <v>3493.2534429641059</v>
      </c>
      <c r="C810" s="8">
        <v>3493.2534429641059</v>
      </c>
      <c r="D810" s="8">
        <f>B810 - C810</f>
        <v>0</v>
      </c>
      <c r="E810" s="8">
        <v>2036.5639361472226</v>
      </c>
      <c r="F810" s="8">
        <v>2036.5639361472226</v>
      </c>
      <c r="G810" s="8">
        <f>E810 - F810</f>
        <v>0</v>
      </c>
      <c r="H810" s="8">
        <v>1187.3151300743127</v>
      </c>
      <c r="I810" s="8">
        <v>1187.3151300743127</v>
      </c>
      <c r="J810" s="8">
        <f>H810 - I810</f>
        <v>0</v>
      </c>
      <c r="K810" s="8">
        <v>692.20376197483347</v>
      </c>
      <c r="L810" s="8">
        <v>692.20376197483347</v>
      </c>
      <c r="M810" s="8">
        <f>K810 - L810</f>
        <v>0</v>
      </c>
      <c r="N810" s="8">
        <v>403.55423421760213</v>
      </c>
      <c r="O810" s="8">
        <v>403.55423421760213</v>
      </c>
      <c r="P810" s="8">
        <f>N810 - O810</f>
        <v>0</v>
      </c>
      <c r="Q810" s="8">
        <v>235.2717926443114</v>
      </c>
      <c r="R810" s="8">
        <v>235.2717926443114</v>
      </c>
      <c r="S810" s="8">
        <f>Q810 - R810</f>
        <v>0</v>
      </c>
      <c r="T810" s="8">
        <v>137.16326510954369</v>
      </c>
      <c r="U810" s="8">
        <v>137.16326510954369</v>
      </c>
      <c r="V810" s="8">
        <f>T810 - U810</f>
        <v>0</v>
      </c>
      <c r="W810" s="8">
        <v>79.96607278779905</v>
      </c>
      <c r="X810" s="8">
        <v>79.96607278779905</v>
      </c>
      <c r="Y810" s="8">
        <f>W810 - X810</f>
        <v>0</v>
      </c>
      <c r="Z810" s="8">
        <v>46.620155855845439</v>
      </c>
      <c r="AA810" s="8">
        <v>46.620155855845439</v>
      </c>
      <c r="AB810" s="8">
        <f>Z810 - AA810</f>
        <v>0</v>
      </c>
      <c r="AC810" s="8">
        <v>27.179513214195708</v>
      </c>
      <c r="AD810" s="8">
        <v>27.179513214195708</v>
      </c>
      <c r="AE810" s="8">
        <f>AC810 - AD810</f>
        <v>0</v>
      </c>
      <c r="AF810" s="8">
        <v>15.845634254095154</v>
      </c>
      <c r="AG810" s="8">
        <v>15.845634254095154</v>
      </c>
      <c r="AH810" s="8">
        <f>AF810 - AG810</f>
        <v>0</v>
      </c>
      <c r="AI810" s="8">
        <v>9.2379919734329086</v>
      </c>
      <c r="AJ810" s="8">
        <v>9.2379919734329086</v>
      </c>
      <c r="AK810" s="8">
        <f>AI810 - AJ810</f>
        <v>0</v>
      </c>
      <c r="AL810" s="8">
        <v>8364.1749312173015</v>
      </c>
      <c r="AM810" s="8">
        <v>8364.1749312173015</v>
      </c>
      <c r="AN810" s="8">
        <f>AL810 - AM810</f>
        <v>0</v>
      </c>
    </row>
    <row r="811" spans="1:40" x14ac:dyDescent="0.3">
      <c r="A811" s="11" t="s">
        <v>53</v>
      </c>
      <c r="B811" s="8">
        <v>15318911.083088653</v>
      </c>
      <c r="C811" s="8">
        <v>15318911.083088653</v>
      </c>
      <c r="D811" s="8">
        <f>B811 - C811</f>
        <v>0</v>
      </c>
      <c r="E811" s="8">
        <v>15320947.647024801</v>
      </c>
      <c r="F811" s="8">
        <v>15320947.647024801</v>
      </c>
      <c r="G811" s="8">
        <f>E811 - F811</f>
        <v>0</v>
      </c>
      <c r="H811" s="8">
        <v>15322134.962154875</v>
      </c>
      <c r="I811" s="8">
        <v>15322134.962154875</v>
      </c>
      <c r="J811" s="8">
        <f>H811 - I811</f>
        <v>0</v>
      </c>
      <c r="K811" s="8">
        <v>15322827.165916849</v>
      </c>
      <c r="L811" s="8">
        <v>15322827.165916849</v>
      </c>
      <c r="M811" s="8">
        <f>K811 - L811</f>
        <v>0</v>
      </c>
      <c r="N811" s="8">
        <v>15323230.720151067</v>
      </c>
      <c r="O811" s="8">
        <v>15323230.720151067</v>
      </c>
      <c r="P811" s="8">
        <f>N811 - O811</f>
        <v>0</v>
      </c>
      <c r="Q811" s="8">
        <v>15323465.991943711</v>
      </c>
      <c r="R811" s="8">
        <v>15323465.991943711</v>
      </c>
      <c r="S811" s="8">
        <f>Q811 - R811</f>
        <v>0</v>
      </c>
      <c r="T811" s="8">
        <v>15323603.15520882</v>
      </c>
      <c r="U811" s="8">
        <v>15323603.15520882</v>
      </c>
      <c r="V811" s="8">
        <f>T811 - U811</f>
        <v>0</v>
      </c>
      <c r="W811" s="8">
        <v>15323683.121281609</v>
      </c>
      <c r="X811" s="8">
        <v>15323683.121281609</v>
      </c>
      <c r="Y811" s="8">
        <f>W811 - X811</f>
        <v>0</v>
      </c>
      <c r="Z811" s="8">
        <v>15323729.741437465</v>
      </c>
      <c r="AA811" s="8">
        <v>15323729.741437465</v>
      </c>
      <c r="AB811" s="8">
        <f>Z811 - AA811</f>
        <v>0</v>
      </c>
      <c r="AC811" s="8">
        <v>15323756.920950679</v>
      </c>
      <c r="AD811" s="8">
        <v>15323756.920950679</v>
      </c>
      <c r="AE811" s="8">
        <f>AC811 - AD811</f>
        <v>0</v>
      </c>
      <c r="AF811" s="8">
        <v>15323772.766584933</v>
      </c>
      <c r="AG811" s="8">
        <v>15323772.766584933</v>
      </c>
      <c r="AH811" s="8">
        <f>AF811 - AG811</f>
        <v>0</v>
      </c>
      <c r="AI811" s="8">
        <v>15323782.004576907</v>
      </c>
      <c r="AJ811" s="8">
        <v>15323782.004576907</v>
      </c>
      <c r="AK811" s="8">
        <f>AI811 - AJ811</f>
        <v>0</v>
      </c>
      <c r="AL811" s="8">
        <v>15323782.004576907</v>
      </c>
      <c r="AM811" s="8">
        <v>15323782.004576907</v>
      </c>
      <c r="AN811" s="8">
        <f>AL811 - AM811</f>
        <v>0</v>
      </c>
    </row>
    <row r="812" spans="1:40" x14ac:dyDescent="0.3">
      <c r="A812" s="11" t="s">
        <v>52</v>
      </c>
      <c r="B812" s="8">
        <v>558408.59383872186</v>
      </c>
      <c r="C812" s="8">
        <v>559940.31028435857</v>
      </c>
      <c r="D812" s="8">
        <f>B812 - C812</f>
        <v>-1531.7164456367027</v>
      </c>
      <c r="E812" s="8">
        <v>599006.40665612218</v>
      </c>
      <c r="F812" s="8">
        <v>602070.11603826459</v>
      </c>
      <c r="G812" s="8">
        <f>E812 - F812</f>
        <v>-3063.709382142406</v>
      </c>
      <c r="H812" s="8">
        <v>639608.4911132853</v>
      </c>
      <c r="I812" s="8">
        <v>644204.35462588666</v>
      </c>
      <c r="J812" s="8">
        <f>H812 - I812</f>
        <v>-4595.8635126013542</v>
      </c>
      <c r="K812" s="8">
        <v>680213.06593298039</v>
      </c>
      <c r="L812" s="8">
        <v>686341.17755198525</v>
      </c>
      <c r="M812" s="8">
        <f>K812 - L812</f>
        <v>-6128.1116190048633</v>
      </c>
      <c r="N812" s="8">
        <v>720819.09263202036</v>
      </c>
      <c r="O812" s="8">
        <v>728479.50714532868</v>
      </c>
      <c r="P812" s="8">
        <f>N812 - O812</f>
        <v>-7660.4145133083221</v>
      </c>
      <c r="Q812" s="8">
        <v>761425.96577554592</v>
      </c>
      <c r="R812" s="8">
        <v>770618.71512445901</v>
      </c>
      <c r="S812" s="8">
        <f>Q812 - R812</f>
        <v>-9192.7493489130866</v>
      </c>
      <c r="T812" s="8">
        <v>802033.33239552297</v>
      </c>
      <c r="U812" s="8">
        <v>812758.43520179379</v>
      </c>
      <c r="V812" s="8">
        <f>T812 - U812</f>
        <v>-10725.102806270821</v>
      </c>
      <c r="W812" s="8">
        <v>842640.98671187274</v>
      </c>
      <c r="X812" s="8">
        <v>854898.45383196813</v>
      </c>
      <c r="Y812" s="8">
        <f>W812 - X812</f>
        <v>-12257.467120095389</v>
      </c>
      <c r="Z812" s="8">
        <v>883248.80875497556</v>
      </c>
      <c r="AA812" s="8">
        <v>897038.64651820692</v>
      </c>
      <c r="AB812" s="8">
        <f>Z812 - AA812</f>
        <v>-13789.837763231364</v>
      </c>
      <c r="AC812" s="8">
        <v>923856.72858263983</v>
      </c>
      <c r="AD812" s="8">
        <v>939178.94067899068</v>
      </c>
      <c r="AE812" s="8">
        <f>AC812 - AD812</f>
        <v>-15322.21209635085</v>
      </c>
      <c r="AF812" s="8">
        <v>964464.70541862457</v>
      </c>
      <c r="AG812" s="8">
        <v>981319.29399935214</v>
      </c>
      <c r="AH812" s="8">
        <f>AF812 - AG812</f>
        <v>-16854.588580727577</v>
      </c>
      <c r="AI812" s="8">
        <v>1005072.7154904141</v>
      </c>
      <c r="AJ812" s="8">
        <v>1023459.6818096996</v>
      </c>
      <c r="AK812" s="8">
        <f>AI812 - AJ812</f>
        <v>-18386.966319285566</v>
      </c>
      <c r="AL812" s="8">
        <v>1005072.7154904141</v>
      </c>
      <c r="AM812" s="8">
        <v>1023459.6818096996</v>
      </c>
      <c r="AN812" s="8">
        <f>AL812 - AM812</f>
        <v>-18386.966319285566</v>
      </c>
    </row>
    <row r="814" spans="1:40" x14ac:dyDescent="0.3">
      <c r="A814" s="7" t="s">
        <v>69</v>
      </c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</row>
    <row r="815" spans="1:40" x14ac:dyDescent="0.3">
      <c r="A815" s="10" t="s">
        <v>59</v>
      </c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</row>
    <row r="816" spans="1:40" x14ac:dyDescent="0.3">
      <c r="A816" s="11" t="s">
        <v>54</v>
      </c>
      <c r="B816" s="8">
        <v>3.6000000000000003E-3</v>
      </c>
      <c r="C816" s="8">
        <v>3.1666666666666666E-3</v>
      </c>
      <c r="D816" s="8">
        <f>B816 - C816</f>
        <v>4.3333333333333375E-4</v>
      </c>
      <c r="E816" s="8">
        <v>3.6000000000000003E-3</v>
      </c>
      <c r="F816" s="8">
        <v>3.1666666666666666E-3</v>
      </c>
      <c r="G816" s="8">
        <f>E816 - F816</f>
        <v>4.3333333333333375E-4</v>
      </c>
      <c r="H816" s="8">
        <v>3.6000000000000003E-3</v>
      </c>
      <c r="I816" s="8">
        <v>3.1666666666666666E-3</v>
      </c>
      <c r="J816" s="8">
        <f>H816 - I816</f>
        <v>4.3333333333333375E-4</v>
      </c>
      <c r="K816" s="8">
        <v>3.6000000000000003E-3</v>
      </c>
      <c r="L816" s="8">
        <v>3.1666666666666666E-3</v>
      </c>
      <c r="M816" s="8">
        <f>K816 - L816</f>
        <v>4.3333333333333375E-4</v>
      </c>
      <c r="N816" s="8">
        <v>3.6000000000000003E-3</v>
      </c>
      <c r="O816" s="8">
        <v>3.1666666666666666E-3</v>
      </c>
      <c r="P816" s="8">
        <f>N816 - O816</f>
        <v>4.3333333333333375E-4</v>
      </c>
      <c r="Q816" s="8">
        <v>3.6000000000000003E-3</v>
      </c>
      <c r="R816" s="8">
        <v>3.1666666666666666E-3</v>
      </c>
      <c r="S816" s="8">
        <f>Q816 - R816</f>
        <v>4.3333333333333375E-4</v>
      </c>
      <c r="T816" s="8">
        <v>3.6000000000000003E-3</v>
      </c>
      <c r="U816" s="8">
        <v>3.1666666666666666E-3</v>
      </c>
      <c r="V816" s="8">
        <f>T816 - U816</f>
        <v>4.3333333333333375E-4</v>
      </c>
      <c r="W816" s="8">
        <v>3.6000000000000003E-3</v>
      </c>
      <c r="X816" s="8">
        <v>3.1666666666666666E-3</v>
      </c>
      <c r="Y816" s="8">
        <f>W816 - X816</f>
        <v>4.3333333333333375E-4</v>
      </c>
      <c r="Z816" s="8">
        <v>3.6000000000000003E-3</v>
      </c>
      <c r="AA816" s="8">
        <v>3.1666666666666666E-3</v>
      </c>
      <c r="AB816" s="8">
        <f>Z816 - AA816</f>
        <v>4.3333333333333375E-4</v>
      </c>
      <c r="AC816" s="8">
        <v>3.6000000000000003E-3</v>
      </c>
      <c r="AD816" s="8">
        <v>3.1666666666666666E-3</v>
      </c>
      <c r="AE816" s="8">
        <f>AC816 - AD816</f>
        <v>4.3333333333333375E-4</v>
      </c>
      <c r="AF816" s="8">
        <v>3.6000000000000003E-3</v>
      </c>
      <c r="AG816" s="8">
        <v>3.1666666666666666E-3</v>
      </c>
      <c r="AH816" s="8">
        <f>AF816 - AG816</f>
        <v>4.3333333333333375E-4</v>
      </c>
      <c r="AI816" s="8">
        <v>3.6000000000000003E-3</v>
      </c>
      <c r="AJ816" s="8">
        <v>3.1666666666666666E-3</v>
      </c>
      <c r="AK816" s="8">
        <f>AI816 - AJ816</f>
        <v>4.3333333333333375E-4</v>
      </c>
      <c r="AL816" s="8">
        <v>3.6000000000000003E-3</v>
      </c>
      <c r="AM816" s="8">
        <v>3.1666666666666666E-3</v>
      </c>
      <c r="AN816" s="8">
        <f>AL816 - AM816</f>
        <v>4.3333333333333375E-4</v>
      </c>
    </row>
    <row r="817" spans="1:40" x14ac:dyDescent="0.3">
      <c r="A817" s="11" t="s">
        <v>16</v>
      </c>
      <c r="B817" s="8">
        <v>2150.4218405215129</v>
      </c>
      <c r="C817" s="8">
        <v>1891.5747671254048</v>
      </c>
      <c r="D817" s="8">
        <f>B817 - C817</f>
        <v>258.84707339610804</v>
      </c>
      <c r="E817" s="8">
        <v>2449.6089216998735</v>
      </c>
      <c r="F817" s="8">
        <v>2154.7485885322958</v>
      </c>
      <c r="G817" s="8">
        <f>E817 - F817</f>
        <v>294.86033316757766</v>
      </c>
      <c r="H817" s="8">
        <v>3015.52761607721</v>
      </c>
      <c r="I817" s="8">
        <v>2652.5474400679159</v>
      </c>
      <c r="J817" s="8">
        <f>H817 - I817</f>
        <v>362.98017600929415</v>
      </c>
      <c r="K817" s="8">
        <v>3784.9566814471191</v>
      </c>
      <c r="L817" s="8">
        <v>3329.3600438655212</v>
      </c>
      <c r="M817" s="8">
        <f>K817 - L817</f>
        <v>455.59663758159786</v>
      </c>
      <c r="N817" s="8">
        <v>4691.4187060259965</v>
      </c>
      <c r="O817" s="8">
        <v>4126.710898819163</v>
      </c>
      <c r="P817" s="8">
        <f>N817 - O817</f>
        <v>564.70780720683342</v>
      </c>
      <c r="Q817" s="8">
        <v>5695.5603302312984</v>
      </c>
      <c r="R817" s="8">
        <v>5009.9836238145681</v>
      </c>
      <c r="S817" s="8">
        <f>Q817 - R817</f>
        <v>685.5767064167303</v>
      </c>
      <c r="T817" s="8">
        <v>6727.386780567901</v>
      </c>
      <c r="U817" s="8">
        <v>5917.6087421662087</v>
      </c>
      <c r="V817" s="8">
        <f>T817 - U817</f>
        <v>809.77803840169236</v>
      </c>
      <c r="W817" s="8">
        <v>7743.5781062096648</v>
      </c>
      <c r="X817" s="8">
        <v>6811.4807415733148</v>
      </c>
      <c r="Y817" s="8">
        <f>W817 - X817</f>
        <v>932.09736463634999</v>
      </c>
      <c r="Z817" s="8">
        <v>8729.1636155096003</v>
      </c>
      <c r="AA817" s="8">
        <v>7678.4309580871477</v>
      </c>
      <c r="AB817" s="8">
        <f>Z817 - AA817</f>
        <v>1050.7326574224526</v>
      </c>
      <c r="AC817" s="8">
        <v>9668.6204934656507</v>
      </c>
      <c r="AD817" s="8">
        <v>8504.8050636966364</v>
      </c>
      <c r="AE817" s="8">
        <f>AC817 - AD817</f>
        <v>1163.8154297690144</v>
      </c>
      <c r="AF817" s="8">
        <v>10567.494214676464</v>
      </c>
      <c r="AG817" s="8">
        <v>9295.4810221691096</v>
      </c>
      <c r="AH817" s="8">
        <f>AF817 - AG817</f>
        <v>1272.0131925073547</v>
      </c>
      <c r="AI817" s="8">
        <v>11431.662427946716</v>
      </c>
      <c r="AJ817" s="8">
        <v>10055.628987545721</v>
      </c>
      <c r="AK817" s="8">
        <f>AI817 - AJ817</f>
        <v>1376.0334404009955</v>
      </c>
      <c r="AL817" s="8">
        <v>76655.399734379011</v>
      </c>
      <c r="AM817" s="8">
        <v>67428.360877462997</v>
      </c>
      <c r="AN817" s="8">
        <f>AL817 - AM817</f>
        <v>9227.0388569160132</v>
      </c>
    </row>
    <row r="818" spans="1:40" x14ac:dyDescent="0.3">
      <c r="A818" s="11" t="s">
        <v>63</v>
      </c>
      <c r="B818" s="8">
        <v>44663.203119358193</v>
      </c>
      <c r="C818" s="8">
        <v>44663.203119358193</v>
      </c>
      <c r="D818" s="8">
        <f>B818 - C818</f>
        <v>0</v>
      </c>
      <c r="E818" s="8">
        <v>121551.84197973108</v>
      </c>
      <c r="F818" s="8">
        <v>121551.84197973108</v>
      </c>
      <c r="G818" s="8">
        <f>E818 - F818</f>
        <v>0</v>
      </c>
      <c r="H818" s="8">
        <v>192847.43267434472</v>
      </c>
      <c r="I818" s="8">
        <v>192847.43267434472</v>
      </c>
      <c r="J818" s="8">
        <f>H818 - I818</f>
        <v>0</v>
      </c>
      <c r="K818" s="8">
        <v>234613.15919782699</v>
      </c>
      <c r="L818" s="8">
        <v>234613.15919782699</v>
      </c>
      <c r="M818" s="8">
        <f>K818 - L818</f>
        <v>0</v>
      </c>
      <c r="N818" s="8">
        <v>268976.85445710446</v>
      </c>
      <c r="O818" s="8">
        <v>268976.85445710446</v>
      </c>
      <c r="P818" s="8">
        <f>N818 - O818</f>
        <v>0</v>
      </c>
      <c r="Q818" s="8">
        <v>288879.60343472968</v>
      </c>
      <c r="R818" s="8">
        <v>288879.60343472968</v>
      </c>
      <c r="S818" s="8">
        <f>Q818 - R818</f>
        <v>0</v>
      </c>
      <c r="T818" s="8">
        <v>284357.31341893855</v>
      </c>
      <c r="U818" s="8">
        <v>284357.31341893855</v>
      </c>
      <c r="V818" s="8">
        <f>T818 - U818</f>
        <v>0</v>
      </c>
      <c r="W818" s="8">
        <v>280193.42304870742</v>
      </c>
      <c r="X818" s="8">
        <v>280193.42304870742</v>
      </c>
      <c r="Y818" s="8">
        <f>W818 - X818</f>
        <v>0</v>
      </c>
      <c r="Z818" s="8">
        <v>267354.082117924</v>
      </c>
      <c r="AA818" s="8">
        <v>267354.082117924</v>
      </c>
      <c r="AB818" s="8">
        <f>Z818 - AA818</f>
        <v>0</v>
      </c>
      <c r="AC818" s="8">
        <v>254566.40563543804</v>
      </c>
      <c r="AD818" s="8">
        <v>254566.40563543804</v>
      </c>
      <c r="AE818" s="8">
        <f>AC818 - AD818</f>
        <v>0</v>
      </c>
      <c r="AF818" s="8">
        <v>244807.88392612411</v>
      </c>
      <c r="AG818" s="8">
        <v>244807.88392612411</v>
      </c>
      <c r="AH818" s="8">
        <f>AF818 - AG818</f>
        <v>0</v>
      </c>
      <c r="AI818" s="8">
        <v>235285.56789068202</v>
      </c>
      <c r="AJ818" s="8">
        <v>235285.56789068202</v>
      </c>
      <c r="AK818" s="8">
        <f>AI818 - AJ818</f>
        <v>0</v>
      </c>
      <c r="AL818" s="8">
        <v>2718096.7709009098</v>
      </c>
      <c r="AM818" s="8">
        <v>2718096.7709009098</v>
      </c>
      <c r="AN818" s="8">
        <f>AL818 - AM818</f>
        <v>0</v>
      </c>
    </row>
    <row r="819" spans="1:40" x14ac:dyDescent="0.3">
      <c r="A819" s="11" t="s">
        <v>53</v>
      </c>
      <c r="B819" s="8">
        <v>619671.00170454371</v>
      </c>
      <c r="C819" s="8">
        <v>619671.00170454371</v>
      </c>
      <c r="D819" s="8">
        <f>B819 - C819</f>
        <v>0</v>
      </c>
      <c r="E819" s="8">
        <v>741222.84368427482</v>
      </c>
      <c r="F819" s="8">
        <v>741222.84368427482</v>
      </c>
      <c r="G819" s="8">
        <f>E819 - F819</f>
        <v>0</v>
      </c>
      <c r="H819" s="8">
        <v>934070.27635861957</v>
      </c>
      <c r="I819" s="8">
        <v>934070.27635861957</v>
      </c>
      <c r="J819" s="8">
        <f>H819 - I819</f>
        <v>0</v>
      </c>
      <c r="K819" s="8">
        <v>1168683.4355564467</v>
      </c>
      <c r="L819" s="8">
        <v>1168683.4355564467</v>
      </c>
      <c r="M819" s="8">
        <f>K819 - L819</f>
        <v>0</v>
      </c>
      <c r="N819" s="8">
        <v>1437660.2900135512</v>
      </c>
      <c r="O819" s="8">
        <v>1437660.2900135512</v>
      </c>
      <c r="P819" s="8">
        <f>N819 - O819</f>
        <v>0</v>
      </c>
      <c r="Q819" s="8">
        <v>1726539.8934482809</v>
      </c>
      <c r="R819" s="8">
        <v>1726539.8934482809</v>
      </c>
      <c r="S819" s="8">
        <f>Q819 - R819</f>
        <v>0</v>
      </c>
      <c r="T819" s="8">
        <v>2010897.2068672194</v>
      </c>
      <c r="U819" s="8">
        <v>2010897.2068672194</v>
      </c>
      <c r="V819" s="8">
        <f>T819 - U819</f>
        <v>0</v>
      </c>
      <c r="W819" s="8">
        <v>2291090.6299159266</v>
      </c>
      <c r="X819" s="8">
        <v>2291090.6299159266</v>
      </c>
      <c r="Y819" s="8">
        <f>W819 - X819</f>
        <v>0</v>
      </c>
      <c r="Z819" s="8">
        <v>2558444.7120338506</v>
      </c>
      <c r="AA819" s="8">
        <v>2558444.7120338506</v>
      </c>
      <c r="AB819" s="8">
        <f>Z819 - AA819</f>
        <v>0</v>
      </c>
      <c r="AC819" s="8">
        <v>2813011.1176692885</v>
      </c>
      <c r="AD819" s="8">
        <v>2813011.1176692885</v>
      </c>
      <c r="AE819" s="8">
        <f>AC819 - AD819</f>
        <v>0</v>
      </c>
      <c r="AF819" s="8">
        <v>3057819.0015954128</v>
      </c>
      <c r="AG819" s="8">
        <v>3057819.0015954128</v>
      </c>
      <c r="AH819" s="8">
        <f>AF819 - AG819</f>
        <v>0</v>
      </c>
      <c r="AI819" s="8">
        <v>3293104.5694860946</v>
      </c>
      <c r="AJ819" s="8">
        <v>3293104.5694860946</v>
      </c>
      <c r="AK819" s="8">
        <f>AI819 - AJ819</f>
        <v>0</v>
      </c>
      <c r="AL819" s="8">
        <v>3293104.5694860946</v>
      </c>
      <c r="AM819" s="8">
        <v>3293104.5694860946</v>
      </c>
      <c r="AN819" s="8">
        <f>AL819 - AM819</f>
        <v>0</v>
      </c>
    </row>
    <row r="820" spans="1:40" x14ac:dyDescent="0.3">
      <c r="A820" s="11" t="s">
        <v>52</v>
      </c>
      <c r="B820" s="8">
        <v>14218.797049820621</v>
      </c>
      <c r="C820" s="8">
        <v>13959.949976424514</v>
      </c>
      <c r="D820" s="8">
        <f>B820 - C820</f>
        <v>258.84707339610759</v>
      </c>
      <c r="E820" s="8">
        <v>16668.405971520493</v>
      </c>
      <c r="F820" s="8">
        <v>16114.698564956809</v>
      </c>
      <c r="G820" s="8">
        <f>E820 - F820</f>
        <v>553.70740656368434</v>
      </c>
      <c r="H820" s="8">
        <v>19683.933587597705</v>
      </c>
      <c r="I820" s="8">
        <v>18767.246005024725</v>
      </c>
      <c r="J820" s="8">
        <f>H820 - I820</f>
        <v>916.68758257298032</v>
      </c>
      <c r="K820" s="8">
        <v>23468.890269044823</v>
      </c>
      <c r="L820" s="8">
        <v>22096.606048890244</v>
      </c>
      <c r="M820" s="8">
        <f>K820 - L820</f>
        <v>1372.2842201545791</v>
      </c>
      <c r="N820" s="8">
        <v>28160.30897507082</v>
      </c>
      <c r="O820" s="8">
        <v>26223.316947709405</v>
      </c>
      <c r="P820" s="8">
        <f>N820 - O820</f>
        <v>1936.9920273614152</v>
      </c>
      <c r="Q820" s="8">
        <v>33855.86930530212</v>
      </c>
      <c r="R820" s="8">
        <v>31233.300571523974</v>
      </c>
      <c r="S820" s="8">
        <f>Q820 - R820</f>
        <v>2622.5687337781455</v>
      </c>
      <c r="T820" s="8">
        <v>40583.256085870024</v>
      </c>
      <c r="U820" s="8">
        <v>37150.909313690179</v>
      </c>
      <c r="V820" s="8">
        <f>T820 - U820</f>
        <v>3432.3467721798443</v>
      </c>
      <c r="W820" s="8">
        <v>48326.834192079688</v>
      </c>
      <c r="X820" s="8">
        <v>43962.390055263495</v>
      </c>
      <c r="Y820" s="8">
        <f>W820 - X820</f>
        <v>4364.4441368161933</v>
      </c>
      <c r="Z820" s="8">
        <v>57055.997807589287</v>
      </c>
      <c r="AA820" s="8">
        <v>51640.821013350644</v>
      </c>
      <c r="AB820" s="8">
        <f>Z820 - AA820</f>
        <v>5415.1767942386432</v>
      </c>
      <c r="AC820" s="8">
        <v>66724.618301054943</v>
      </c>
      <c r="AD820" s="8">
        <v>60145.62607704728</v>
      </c>
      <c r="AE820" s="8">
        <f>AC820 - AD820</f>
        <v>6578.992224007663</v>
      </c>
      <c r="AF820" s="8">
        <v>77292.112515731409</v>
      </c>
      <c r="AG820" s="8">
        <v>69441.107099216388</v>
      </c>
      <c r="AH820" s="8">
        <f>AF820 - AG820</f>
        <v>7851.0054165150214</v>
      </c>
      <c r="AI820" s="8">
        <v>88723.774943678131</v>
      </c>
      <c r="AJ820" s="8">
        <v>79496.736086762103</v>
      </c>
      <c r="AK820" s="8">
        <f>AI820 - AJ820</f>
        <v>9227.0388569160277</v>
      </c>
      <c r="AL820" s="8">
        <v>88723.774943678131</v>
      </c>
      <c r="AM820" s="8">
        <v>79496.736086762103</v>
      </c>
      <c r="AN820" s="8">
        <f>AL820 - AM820</f>
        <v>9227.0388569160277</v>
      </c>
    </row>
    <row r="822" spans="1:40" x14ac:dyDescent="0.3">
      <c r="A822" s="10" t="s">
        <v>108</v>
      </c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</row>
    <row r="823" spans="1:40" x14ac:dyDescent="0.3">
      <c r="A823" s="11" t="s">
        <v>54</v>
      </c>
      <c r="B823" s="8">
        <v>2.65E-3</v>
      </c>
      <c r="C823" s="8">
        <v>2.7500000000000003E-3</v>
      </c>
      <c r="D823" s="8">
        <f>B823 - C823</f>
        <v>-1.0000000000000026E-4</v>
      </c>
      <c r="E823" s="8">
        <v>2.65E-3</v>
      </c>
      <c r="F823" s="8">
        <v>2.7500000000000003E-3</v>
      </c>
      <c r="G823" s="8">
        <f>E823 - F823</f>
        <v>-1.0000000000000026E-4</v>
      </c>
      <c r="H823" s="8">
        <v>2.65E-3</v>
      </c>
      <c r="I823" s="8">
        <v>2.7500000000000003E-3</v>
      </c>
      <c r="J823" s="8">
        <f>H823 - I823</f>
        <v>-1.0000000000000026E-4</v>
      </c>
      <c r="K823" s="8">
        <v>2.65E-3</v>
      </c>
      <c r="L823" s="8">
        <v>2.7500000000000003E-3</v>
      </c>
      <c r="M823" s="8">
        <f>K823 - L823</f>
        <v>-1.0000000000000026E-4</v>
      </c>
      <c r="N823" s="8">
        <v>2.65E-3</v>
      </c>
      <c r="O823" s="8">
        <v>2.7500000000000003E-3</v>
      </c>
      <c r="P823" s="8">
        <f>N823 - O823</f>
        <v>-1.0000000000000026E-4</v>
      </c>
      <c r="Q823" s="8">
        <v>2.65E-3</v>
      </c>
      <c r="R823" s="8">
        <v>2.7500000000000003E-3</v>
      </c>
      <c r="S823" s="8">
        <f>Q823 - R823</f>
        <v>-1.0000000000000026E-4</v>
      </c>
      <c r="T823" s="8">
        <v>2.65E-3</v>
      </c>
      <c r="U823" s="8">
        <v>2.7500000000000003E-3</v>
      </c>
      <c r="V823" s="8">
        <f>T823 - U823</f>
        <v>-1.0000000000000026E-4</v>
      </c>
      <c r="W823" s="8">
        <v>2.65E-3</v>
      </c>
      <c r="X823" s="8">
        <v>2.7500000000000003E-3</v>
      </c>
      <c r="Y823" s="8">
        <f>W823 - X823</f>
        <v>-1.0000000000000026E-4</v>
      </c>
      <c r="Z823" s="8">
        <v>2.65E-3</v>
      </c>
      <c r="AA823" s="8">
        <v>2.7500000000000003E-3</v>
      </c>
      <c r="AB823" s="8">
        <f>Z823 - AA823</f>
        <v>-1.0000000000000026E-4</v>
      </c>
      <c r="AC823" s="8">
        <v>2.65E-3</v>
      </c>
      <c r="AD823" s="8">
        <v>2.7500000000000003E-3</v>
      </c>
      <c r="AE823" s="8">
        <f>AC823 - AD823</f>
        <v>-1.0000000000000026E-4</v>
      </c>
      <c r="AF823" s="8">
        <v>2.65E-3</v>
      </c>
      <c r="AG823" s="8">
        <v>2.7500000000000003E-3</v>
      </c>
      <c r="AH823" s="8">
        <f>AF823 - AG823</f>
        <v>-1.0000000000000026E-4</v>
      </c>
      <c r="AI823" s="8">
        <v>2.65E-3</v>
      </c>
      <c r="AJ823" s="8">
        <v>2.7500000000000003E-3</v>
      </c>
      <c r="AK823" s="8">
        <f>AI823 - AJ823</f>
        <v>-1.0000000000000026E-4</v>
      </c>
      <c r="AL823" s="8">
        <v>2.65E-3</v>
      </c>
      <c r="AM823" s="8">
        <v>2.7500000000000003E-3</v>
      </c>
      <c r="AN823" s="8">
        <f>AL823 - AM823</f>
        <v>-1.0000000000000026E-4</v>
      </c>
    </row>
    <row r="824" spans="1:40" x14ac:dyDescent="0.3">
      <c r="A824" s="11" t="s">
        <v>16</v>
      </c>
      <c r="B824" s="8">
        <v>1254.8095314746474</v>
      </c>
      <c r="C824" s="8">
        <v>1302.1608345491625</v>
      </c>
      <c r="D824" s="8">
        <f>B824 - C824</f>
        <v>-47.351303074515045</v>
      </c>
      <c r="E824" s="8">
        <v>1413.4602156638989</v>
      </c>
      <c r="F824" s="8">
        <v>1466.7983370097065</v>
      </c>
      <c r="G824" s="8">
        <f>E824 - F824</f>
        <v>-53.338121345807622</v>
      </c>
      <c r="H824" s="8">
        <v>1716.140216894677</v>
      </c>
      <c r="I824" s="8">
        <v>1780.9002250793819</v>
      </c>
      <c r="J824" s="8">
        <f>H824 - I824</f>
        <v>-64.76000818470493</v>
      </c>
      <c r="K824" s="8">
        <v>2117.8344403398842</v>
      </c>
      <c r="L824" s="8">
        <v>2197.7527211074271</v>
      </c>
      <c r="M824" s="8">
        <f>K824 - L824</f>
        <v>-79.91828076754291</v>
      </c>
      <c r="N824" s="8">
        <v>2581.8367310496997</v>
      </c>
      <c r="O824" s="8">
        <v>2679.2645322213866</v>
      </c>
      <c r="P824" s="8">
        <f>N824 - O824</f>
        <v>-97.427801171686951</v>
      </c>
      <c r="Q824" s="8">
        <v>3093.480896639679</v>
      </c>
      <c r="R824" s="8">
        <v>3210.2160248147616</v>
      </c>
      <c r="S824" s="8">
        <f>Q824 - R824</f>
        <v>-116.73512817508254</v>
      </c>
      <c r="T824" s="8">
        <v>3610.4546961444294</v>
      </c>
      <c r="U824" s="8">
        <v>3746.6982695838419</v>
      </c>
      <c r="V824" s="8">
        <f>T824 - U824</f>
        <v>-136.24357343941256</v>
      </c>
      <c r="W824" s="8">
        <v>4108.2502201474817</v>
      </c>
      <c r="X824" s="8">
        <v>4263.2785303417268</v>
      </c>
      <c r="Y824" s="8">
        <f>W824 - X824</f>
        <v>-155.02831019424502</v>
      </c>
      <c r="Z824" s="8">
        <v>4577.720741413912</v>
      </c>
      <c r="AA824" s="8">
        <v>4750.4649203351919</v>
      </c>
      <c r="AB824" s="8">
        <f>Z824 - AA824</f>
        <v>-172.74417892127985</v>
      </c>
      <c r="AC824" s="8">
        <v>5008.1626786232719</v>
      </c>
      <c r="AD824" s="8">
        <v>5197.1499495147164</v>
      </c>
      <c r="AE824" s="8">
        <f>AC824 - AD824</f>
        <v>-188.9872708914445</v>
      </c>
      <c r="AF824" s="8">
        <v>5407.1372403200812</v>
      </c>
      <c r="AG824" s="8">
        <v>5611.1801550491418</v>
      </c>
      <c r="AH824" s="8">
        <f>AF824 - AG824</f>
        <v>-204.04291472906061</v>
      </c>
      <c r="AI824" s="8">
        <v>5782.0710828897727</v>
      </c>
      <c r="AJ824" s="8">
        <v>6000.2624445082556</v>
      </c>
      <c r="AK824" s="8">
        <f>AI824 - AJ824</f>
        <v>-218.19136161848292</v>
      </c>
      <c r="AL824" s="8">
        <v>40671.358691601432</v>
      </c>
      <c r="AM824" s="8">
        <v>42206.126944114701</v>
      </c>
      <c r="AN824" s="8">
        <f>AL824 - AM824</f>
        <v>-1534.7682525132695</v>
      </c>
    </row>
    <row r="825" spans="1:40" x14ac:dyDescent="0.3">
      <c r="A825" s="11" t="s">
        <v>63</v>
      </c>
      <c r="B825" s="8">
        <v>31200.084367287043</v>
      </c>
      <c r="C825" s="8">
        <v>31200.084367287043</v>
      </c>
      <c r="D825" s="8">
        <f>B825 - C825</f>
        <v>0</v>
      </c>
      <c r="E825" s="8">
        <v>88536.281058563167</v>
      </c>
      <c r="F825" s="8">
        <v>88536.281058563167</v>
      </c>
      <c r="G825" s="8">
        <f>E825 - F825</f>
        <v>0</v>
      </c>
      <c r="H825" s="8">
        <v>139901.45571938256</v>
      </c>
      <c r="I825" s="8">
        <v>139901.45571938256</v>
      </c>
      <c r="J825" s="8">
        <f>H825 - I825</f>
        <v>0</v>
      </c>
      <c r="K825" s="8">
        <v>163263.9959373778</v>
      </c>
      <c r="L825" s="8">
        <v>163263.9959373778</v>
      </c>
      <c r="M825" s="8">
        <f>K825 - L825</f>
        <v>0</v>
      </c>
      <c r="N825" s="8">
        <v>186926.41214550182</v>
      </c>
      <c r="O825" s="8">
        <v>186926.41214550182</v>
      </c>
      <c r="P825" s="8">
        <f>N825 - O825</f>
        <v>0</v>
      </c>
      <c r="Q825" s="8">
        <v>199220.12792240703</v>
      </c>
      <c r="R825" s="8">
        <v>199220.12792240703</v>
      </c>
      <c r="S825" s="8">
        <f>Q825 - R825</f>
        <v>0</v>
      </c>
      <c r="T825" s="8">
        <v>190948.77736419672</v>
      </c>
      <c r="U825" s="8">
        <v>190948.77736419672</v>
      </c>
      <c r="V825" s="8">
        <f>T825 - U825</f>
        <v>0</v>
      </c>
      <c r="W825" s="8">
        <v>184745.95773244652</v>
      </c>
      <c r="X825" s="8">
        <v>184745.95773244652</v>
      </c>
      <c r="Y825" s="8">
        <f>W825 - X825</f>
        <v>0</v>
      </c>
      <c r="Z825" s="8">
        <v>169571.41680825528</v>
      </c>
      <c r="AA825" s="8">
        <v>169571.41680825528</v>
      </c>
      <c r="AB825" s="8">
        <f>Z825 - AA825</f>
        <v>0</v>
      </c>
      <c r="AC825" s="8">
        <v>155290.42259503593</v>
      </c>
      <c r="AD825" s="8">
        <v>155290.42259503593</v>
      </c>
      <c r="AE825" s="8">
        <f>AC825 - AD825</f>
        <v>0</v>
      </c>
      <c r="AF825" s="8">
        <v>145822.45415727285</v>
      </c>
      <c r="AG825" s="8">
        <v>145822.45415727285</v>
      </c>
      <c r="AH825" s="8">
        <f>AF825 - AG825</f>
        <v>0</v>
      </c>
      <c r="AI825" s="8">
        <v>137146.48363117335</v>
      </c>
      <c r="AJ825" s="8">
        <v>137146.48363117335</v>
      </c>
      <c r="AK825" s="8">
        <f>AI825 - AJ825</f>
        <v>0</v>
      </c>
      <c r="AL825" s="8">
        <v>1792573.8694389001</v>
      </c>
      <c r="AM825" s="8">
        <v>1792573.8694389001</v>
      </c>
      <c r="AN825" s="8">
        <f>AL825 - AM825</f>
        <v>0</v>
      </c>
    </row>
    <row r="826" spans="1:40" x14ac:dyDescent="0.3">
      <c r="A826" s="11" t="s">
        <v>53</v>
      </c>
      <c r="B826" s="8">
        <v>489113.0729287935</v>
      </c>
      <c r="C826" s="8">
        <v>489113.0729287935</v>
      </c>
      <c r="D826" s="8">
        <f>B826 - C826</f>
        <v>0</v>
      </c>
      <c r="E826" s="8">
        <v>577649.35398735665</v>
      </c>
      <c r="F826" s="8">
        <v>577649.35398735665</v>
      </c>
      <c r="G826" s="8">
        <f>E826 - F826</f>
        <v>0</v>
      </c>
      <c r="H826" s="8">
        <v>717550.80970673915</v>
      </c>
      <c r="I826" s="8">
        <v>717550.80970673915</v>
      </c>
      <c r="J826" s="8">
        <f>H826 - I826</f>
        <v>0</v>
      </c>
      <c r="K826" s="8">
        <v>880814.80564411695</v>
      </c>
      <c r="L826" s="8">
        <v>880814.80564411695</v>
      </c>
      <c r="M826" s="8">
        <f>K826 - L826</f>
        <v>0</v>
      </c>
      <c r="N826" s="8">
        <v>1067741.2177896188</v>
      </c>
      <c r="O826" s="8">
        <v>1067741.2177896188</v>
      </c>
      <c r="P826" s="8">
        <f>N826 - O826</f>
        <v>0</v>
      </c>
      <c r="Q826" s="8">
        <v>1266961.3457120259</v>
      </c>
      <c r="R826" s="8">
        <v>1266961.3457120259</v>
      </c>
      <c r="S826" s="8">
        <f>Q826 - R826</f>
        <v>0</v>
      </c>
      <c r="T826" s="8">
        <v>1457910.1230762226</v>
      </c>
      <c r="U826" s="8">
        <v>1457910.1230762226</v>
      </c>
      <c r="V826" s="8">
        <f>T826 - U826</f>
        <v>0</v>
      </c>
      <c r="W826" s="8">
        <v>1642656.0808086691</v>
      </c>
      <c r="X826" s="8">
        <v>1642656.0808086691</v>
      </c>
      <c r="Y826" s="8">
        <f>W826 - X826</f>
        <v>0</v>
      </c>
      <c r="Z826" s="8">
        <v>1812227.4976169243</v>
      </c>
      <c r="AA826" s="8">
        <v>1812227.4976169243</v>
      </c>
      <c r="AB826" s="8">
        <f>Z826 - AA826</f>
        <v>0</v>
      </c>
      <c r="AC826" s="8">
        <v>1967517.9202119603</v>
      </c>
      <c r="AD826" s="8">
        <v>1967517.9202119603</v>
      </c>
      <c r="AE826" s="8">
        <f>AC826 - AD826</f>
        <v>0</v>
      </c>
      <c r="AF826" s="8">
        <v>2113340.3743692334</v>
      </c>
      <c r="AG826" s="8">
        <v>2113340.3743692334</v>
      </c>
      <c r="AH826" s="8">
        <f>AF826 - AG826</f>
        <v>0</v>
      </c>
      <c r="AI826" s="8">
        <v>2250486.8580004065</v>
      </c>
      <c r="AJ826" s="8">
        <v>2250486.8580004065</v>
      </c>
      <c r="AK826" s="8">
        <f>AI826 - AJ826</f>
        <v>0</v>
      </c>
      <c r="AL826" s="8">
        <v>2250486.8580004065</v>
      </c>
      <c r="AM826" s="8">
        <v>2250486.8580004065</v>
      </c>
      <c r="AN826" s="8">
        <f>AL826 - AM826</f>
        <v>0</v>
      </c>
    </row>
    <row r="827" spans="1:40" x14ac:dyDescent="0.3">
      <c r="A827" s="11" t="s">
        <v>52</v>
      </c>
      <c r="B827" s="8">
        <v>9868.7860210317067</v>
      </c>
      <c r="C827" s="8">
        <v>9916.1373241062211</v>
      </c>
      <c r="D827" s="8">
        <f>B827 - C827</f>
        <v>-47.351303074514362</v>
      </c>
      <c r="E827" s="8">
        <v>11282.246236695606</v>
      </c>
      <c r="F827" s="8">
        <v>11382.935661115927</v>
      </c>
      <c r="G827" s="8">
        <f>E827 - F827</f>
        <v>-100.6894244203213</v>
      </c>
      <c r="H827" s="8">
        <v>12998.386453590283</v>
      </c>
      <c r="I827" s="8">
        <v>13163.835886195309</v>
      </c>
      <c r="J827" s="8">
        <f>H827 - I827</f>
        <v>-165.44943260502623</v>
      </c>
      <c r="K827" s="8">
        <v>15116.220893930167</v>
      </c>
      <c r="L827" s="8">
        <v>15361.588607302736</v>
      </c>
      <c r="M827" s="8">
        <f>K827 - L827</f>
        <v>-245.36771337256869</v>
      </c>
      <c r="N827" s="8">
        <v>17698.057624979869</v>
      </c>
      <c r="O827" s="8">
        <v>18040.853139524123</v>
      </c>
      <c r="P827" s="8">
        <f>N827 - O827</f>
        <v>-342.79551454425382</v>
      </c>
      <c r="Q827" s="8">
        <v>20791.538521619546</v>
      </c>
      <c r="R827" s="8">
        <v>21251.069164338885</v>
      </c>
      <c r="S827" s="8">
        <f>Q827 - R827</f>
        <v>-459.53064271933908</v>
      </c>
      <c r="T827" s="8">
        <v>24401.993217763975</v>
      </c>
      <c r="U827" s="8">
        <v>24997.767433922727</v>
      </c>
      <c r="V827" s="8">
        <f>T827 - U827</f>
        <v>-595.7742161587521</v>
      </c>
      <c r="W827" s="8">
        <v>28510.243437911457</v>
      </c>
      <c r="X827" s="8">
        <v>29261.045964264453</v>
      </c>
      <c r="Y827" s="8">
        <f>W827 - X827</f>
        <v>-750.80252635299621</v>
      </c>
      <c r="Z827" s="8">
        <v>33087.964179325369</v>
      </c>
      <c r="AA827" s="8">
        <v>34011.510884599644</v>
      </c>
      <c r="AB827" s="8">
        <f>Z827 - AA827</f>
        <v>-923.54670527427515</v>
      </c>
      <c r="AC827" s="8">
        <v>38096.126857948642</v>
      </c>
      <c r="AD827" s="8">
        <v>39208.660834114358</v>
      </c>
      <c r="AE827" s="8">
        <f>AC827 - AD827</f>
        <v>-1112.533976165716</v>
      </c>
      <c r="AF827" s="8">
        <v>43503.264098268723</v>
      </c>
      <c r="AG827" s="8">
        <v>44819.840989163502</v>
      </c>
      <c r="AH827" s="8">
        <f>AF827 - AG827</f>
        <v>-1316.5768908947794</v>
      </c>
      <c r="AI827" s="8">
        <v>49285.335181158494</v>
      </c>
      <c r="AJ827" s="8">
        <v>50820.103433671757</v>
      </c>
      <c r="AK827" s="8">
        <f>AI827 - AJ827</f>
        <v>-1534.7682525132623</v>
      </c>
      <c r="AL827" s="8">
        <v>49285.335181158494</v>
      </c>
      <c r="AM827" s="8">
        <v>50820.103433671757</v>
      </c>
      <c r="AN827" s="8">
        <f>AL827 - AM827</f>
        <v>-1534.7682525132623</v>
      </c>
    </row>
    <row r="829" spans="1:40" x14ac:dyDescent="0.3">
      <c r="A829" s="7" t="s">
        <v>91</v>
      </c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</row>
    <row r="830" spans="1:40" x14ac:dyDescent="0.3">
      <c r="A830" s="10" t="s">
        <v>98</v>
      </c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</row>
    <row r="831" spans="1:40" x14ac:dyDescent="0.3">
      <c r="A831" s="11" t="s">
        <v>54</v>
      </c>
      <c r="B831" s="8">
        <v>3.708333333333333E-3</v>
      </c>
      <c r="C831" s="8">
        <v>2.7500000000000003E-3</v>
      </c>
      <c r="D831" s="8">
        <f>B831 - C831</f>
        <v>9.5833333333333274E-4</v>
      </c>
      <c r="E831" s="8">
        <v>3.708333333333333E-3</v>
      </c>
      <c r="F831" s="8">
        <v>2.7500000000000003E-3</v>
      </c>
      <c r="G831" s="8">
        <f>E831 - F831</f>
        <v>9.5833333333333274E-4</v>
      </c>
      <c r="H831" s="8">
        <v>3.708333333333333E-3</v>
      </c>
      <c r="I831" s="8">
        <v>2.7500000000000003E-3</v>
      </c>
      <c r="J831" s="8">
        <f>H831 - I831</f>
        <v>9.5833333333333274E-4</v>
      </c>
      <c r="K831" s="8">
        <v>3.708333333333333E-3</v>
      </c>
      <c r="L831" s="8">
        <v>2.7500000000000003E-3</v>
      </c>
      <c r="M831" s="8">
        <f>K831 - L831</f>
        <v>9.5833333333333274E-4</v>
      </c>
      <c r="N831" s="8">
        <v>3.708333333333333E-3</v>
      </c>
      <c r="O831" s="8">
        <v>2.7500000000000003E-3</v>
      </c>
      <c r="P831" s="8">
        <f>N831 - O831</f>
        <v>9.5833333333333274E-4</v>
      </c>
      <c r="Q831" s="8">
        <v>3.708333333333333E-3</v>
      </c>
      <c r="R831" s="8">
        <v>2.7500000000000003E-3</v>
      </c>
      <c r="S831" s="8">
        <f>Q831 - R831</f>
        <v>9.5833333333333274E-4</v>
      </c>
      <c r="T831" s="8">
        <v>3.708333333333333E-3</v>
      </c>
      <c r="U831" s="8">
        <v>2.7500000000000003E-3</v>
      </c>
      <c r="V831" s="8">
        <f>T831 - U831</f>
        <v>9.5833333333333274E-4</v>
      </c>
      <c r="W831" s="8">
        <v>3.708333333333333E-3</v>
      </c>
      <c r="X831" s="8">
        <v>2.7500000000000003E-3</v>
      </c>
      <c r="Y831" s="8">
        <f>W831 - X831</f>
        <v>9.5833333333333274E-4</v>
      </c>
      <c r="Z831" s="8">
        <v>3.708333333333333E-3</v>
      </c>
      <c r="AA831" s="8">
        <v>2.7500000000000003E-3</v>
      </c>
      <c r="AB831" s="8">
        <f>Z831 - AA831</f>
        <v>9.5833333333333274E-4</v>
      </c>
      <c r="AC831" s="8">
        <v>3.708333333333333E-3</v>
      </c>
      <c r="AD831" s="8">
        <v>2.7500000000000003E-3</v>
      </c>
      <c r="AE831" s="8">
        <f>AC831 - AD831</f>
        <v>9.5833333333333274E-4</v>
      </c>
      <c r="AF831" s="8">
        <v>3.708333333333333E-3</v>
      </c>
      <c r="AG831" s="8">
        <v>2.7500000000000003E-3</v>
      </c>
      <c r="AH831" s="8">
        <f>AF831 - AG831</f>
        <v>9.5833333333333274E-4</v>
      </c>
      <c r="AI831" s="8">
        <v>3.708333333333333E-3</v>
      </c>
      <c r="AJ831" s="8">
        <v>2.7500000000000003E-3</v>
      </c>
      <c r="AK831" s="8">
        <f>AI831 - AJ831</f>
        <v>9.5833333333333274E-4</v>
      </c>
      <c r="AL831" s="8">
        <v>3.708333333333333E-3</v>
      </c>
      <c r="AM831" s="8">
        <v>2.7500000000000003E-3</v>
      </c>
      <c r="AN831" s="8">
        <f>AL831 - AM831</f>
        <v>9.5833333333333274E-4</v>
      </c>
    </row>
    <row r="832" spans="1:40" x14ac:dyDescent="0.3">
      <c r="A832" s="11" t="s">
        <v>16</v>
      </c>
      <c r="B832" s="8">
        <v>10391.501050813395</v>
      </c>
      <c r="C832" s="8">
        <v>7706.0569590301593</v>
      </c>
      <c r="D832" s="8">
        <f>B832 - C832</f>
        <v>2685.4440917832353</v>
      </c>
      <c r="E832" s="8">
        <v>10392.618725576254</v>
      </c>
      <c r="F832" s="8">
        <v>7706.885796494752</v>
      </c>
      <c r="G832" s="8">
        <f>E832 - F832</f>
        <v>2685.7329290815023</v>
      </c>
      <c r="H832" s="8">
        <v>10393.270329060382</v>
      </c>
      <c r="I832" s="8">
        <v>7707.3690080672523</v>
      </c>
      <c r="J832" s="8">
        <f>H832 - I832</f>
        <v>2685.90132099313</v>
      </c>
      <c r="K832" s="8">
        <v>10393.650213365405</v>
      </c>
      <c r="L832" s="8">
        <v>7707.6507200237847</v>
      </c>
      <c r="M832" s="8">
        <f>K832 - L832</f>
        <v>2685.9994933416201</v>
      </c>
      <c r="N832" s="8">
        <v>10393.871685608445</v>
      </c>
      <c r="O832" s="8">
        <v>7707.8149578669372</v>
      </c>
      <c r="P832" s="8">
        <f>N832 - O832</f>
        <v>2686.0567277415075</v>
      </c>
      <c r="Q832" s="8">
        <v>10394.000803747278</v>
      </c>
      <c r="R832" s="8">
        <v>7707.9107083968593</v>
      </c>
      <c r="S832" s="8">
        <f>Q832 - R832</f>
        <v>2686.0900953504188</v>
      </c>
      <c r="T832" s="8">
        <v>10394.076079517945</v>
      </c>
      <c r="U832" s="8">
        <v>7707.966530878477</v>
      </c>
      <c r="V832" s="8">
        <f>T832 - U832</f>
        <v>2686.1095486394679</v>
      </c>
      <c r="W832" s="8">
        <v>10394.11996523145</v>
      </c>
      <c r="X832" s="8">
        <v>7707.999075340178</v>
      </c>
      <c r="Y832" s="8">
        <f>W832 - X832</f>
        <v>2686.1208898912719</v>
      </c>
      <c r="Z832" s="8">
        <v>10394.145550566982</v>
      </c>
      <c r="AA832" s="8">
        <v>7708.0180487350672</v>
      </c>
      <c r="AB832" s="8">
        <f>Z832 - AA832</f>
        <v>2686.1275018319147</v>
      </c>
      <c r="AC832" s="8">
        <v>10394.160466796935</v>
      </c>
      <c r="AD832" s="8">
        <v>7708.029110208965</v>
      </c>
      <c r="AE832" s="8">
        <f>AC832 - AD832</f>
        <v>2686.13135658797</v>
      </c>
      <c r="AF832" s="8">
        <v>10394.169162946951</v>
      </c>
      <c r="AG832" s="8">
        <v>7708.0355590393137</v>
      </c>
      <c r="AH832" s="8">
        <f>AF832 - AG832</f>
        <v>2686.1336039076377</v>
      </c>
      <c r="AI832" s="8">
        <v>10394.174232795387</v>
      </c>
      <c r="AJ832" s="8">
        <v>7708.0393187021982</v>
      </c>
      <c r="AK832" s="8">
        <f>AI832 - AJ832</f>
        <v>2686.1349140931889</v>
      </c>
      <c r="AL832" s="8">
        <v>124723.75826602682</v>
      </c>
      <c r="AM832" s="8">
        <v>92491.775792783956</v>
      </c>
      <c r="AN832" s="8">
        <f>AL832 - AM832</f>
        <v>32231.982473242868</v>
      </c>
    </row>
    <row r="833" spans="1:40" x14ac:dyDescent="0.3">
      <c r="A833" s="11" t="s">
        <v>63</v>
      </c>
      <c r="B833" s="8">
        <v>380.79039220525891</v>
      </c>
      <c r="C833" s="8">
        <v>380.79039220525891</v>
      </c>
      <c r="D833" s="8">
        <f>B833 - C833</f>
        <v>0</v>
      </c>
      <c r="E833" s="8">
        <v>222.00049113486418</v>
      </c>
      <c r="F833" s="8">
        <v>222.00049113486418</v>
      </c>
      <c r="G833" s="8">
        <f>E833 - F833</f>
        <v>0</v>
      </c>
      <c r="H833" s="8">
        <v>129.42610704724672</v>
      </c>
      <c r="I833" s="8">
        <v>129.42610704724672</v>
      </c>
      <c r="J833" s="8">
        <f>H833 - I833</f>
        <v>0</v>
      </c>
      <c r="K833" s="8">
        <v>75.455315885896596</v>
      </c>
      <c r="L833" s="8">
        <v>75.455315885896596</v>
      </c>
      <c r="M833" s="8">
        <f>K833 - L833</f>
        <v>0</v>
      </c>
      <c r="N833" s="8">
        <v>43.990388224858215</v>
      </c>
      <c r="O833" s="8">
        <v>43.990388224858215</v>
      </c>
      <c r="P833" s="8">
        <f>N833 - O833</f>
        <v>0</v>
      </c>
      <c r="Q833" s="8">
        <v>25.646360809092386</v>
      </c>
      <c r="R833" s="8">
        <v>25.646360809092386</v>
      </c>
      <c r="S833" s="8">
        <f>Q833 - R833</f>
        <v>0</v>
      </c>
      <c r="T833" s="8">
        <v>14.951807640071573</v>
      </c>
      <c r="U833" s="8">
        <v>14.951807640071573</v>
      </c>
      <c r="V833" s="8">
        <f>T833 - U833</f>
        <v>0</v>
      </c>
      <c r="W833" s="8">
        <v>8.7168917792985816</v>
      </c>
      <c r="X833" s="8">
        <v>8.7168917792985816</v>
      </c>
      <c r="Y833" s="8">
        <f>W833 - X833</f>
        <v>0</v>
      </c>
      <c r="Z833" s="8">
        <v>5.0819408676956099</v>
      </c>
      <c r="AA833" s="8">
        <v>5.0819408676956099</v>
      </c>
      <c r="AB833" s="8">
        <f>Z833 - AA833</f>
        <v>0</v>
      </c>
      <c r="AC833" s="8">
        <v>2.9627674217647506</v>
      </c>
      <c r="AD833" s="8">
        <v>2.9627674217647506</v>
      </c>
      <c r="AE833" s="8">
        <f>AC833 - AD833</f>
        <v>0</v>
      </c>
      <c r="AF833" s="8">
        <v>1.7272910142008204</v>
      </c>
      <c r="AG833" s="8">
        <v>1.7272910142008204</v>
      </c>
      <c r="AH833" s="8">
        <f>AF833 - AG833</f>
        <v>0</v>
      </c>
      <c r="AI833" s="8">
        <v>1.0070092663438899</v>
      </c>
      <c r="AJ833" s="8">
        <v>1.0070092663438899</v>
      </c>
      <c r="AK833" s="8">
        <f>AI833 - AJ833</f>
        <v>0</v>
      </c>
      <c r="AL833" s="8">
        <v>911.75676329659223</v>
      </c>
      <c r="AM833" s="8">
        <v>911.75676329659223</v>
      </c>
      <c r="AN833" s="8">
        <f>AL833 - AM833</f>
        <v>0</v>
      </c>
    </row>
    <row r="834" spans="1:40" x14ac:dyDescent="0.3">
      <c r="A834" s="11" t="s">
        <v>53</v>
      </c>
      <c r="B834" s="8">
        <v>2802392.9257525238</v>
      </c>
      <c r="C834" s="8">
        <v>2802392.9257525238</v>
      </c>
      <c r="D834" s="8">
        <f>B834 - C834</f>
        <v>0</v>
      </c>
      <c r="E834" s="8">
        <v>2802614.9262436586</v>
      </c>
      <c r="F834" s="8">
        <v>2802614.9262436586</v>
      </c>
      <c r="G834" s="8">
        <f>E834 - F834</f>
        <v>0</v>
      </c>
      <c r="H834" s="8">
        <v>2802744.3523507058</v>
      </c>
      <c r="I834" s="8">
        <v>2802744.3523507058</v>
      </c>
      <c r="J834" s="8">
        <f>H834 - I834</f>
        <v>0</v>
      </c>
      <c r="K834" s="8">
        <v>2802819.8076665918</v>
      </c>
      <c r="L834" s="8">
        <v>2802819.8076665918</v>
      </c>
      <c r="M834" s="8">
        <f>K834 - L834</f>
        <v>0</v>
      </c>
      <c r="N834" s="8">
        <v>2802863.7980548167</v>
      </c>
      <c r="O834" s="8">
        <v>2802863.7980548167</v>
      </c>
      <c r="P834" s="8">
        <f>N834 - O834</f>
        <v>0</v>
      </c>
      <c r="Q834" s="8">
        <v>2802889.4444156257</v>
      </c>
      <c r="R834" s="8">
        <v>2802889.4444156257</v>
      </c>
      <c r="S834" s="8">
        <f>Q834 - R834</f>
        <v>0</v>
      </c>
      <c r="T834" s="8">
        <v>2802904.3962232657</v>
      </c>
      <c r="U834" s="8">
        <v>2802904.3962232657</v>
      </c>
      <c r="V834" s="8">
        <f>T834 - U834</f>
        <v>0</v>
      </c>
      <c r="W834" s="8">
        <v>2802913.1131150448</v>
      </c>
      <c r="X834" s="8">
        <v>2802913.1131150448</v>
      </c>
      <c r="Y834" s="8">
        <f>W834 - X834</f>
        <v>0</v>
      </c>
      <c r="Z834" s="8">
        <v>2802918.1950559122</v>
      </c>
      <c r="AA834" s="8">
        <v>2802918.1950559122</v>
      </c>
      <c r="AB834" s="8">
        <f>Z834 - AA834</f>
        <v>0</v>
      </c>
      <c r="AC834" s="8">
        <v>2802921.157823334</v>
      </c>
      <c r="AD834" s="8">
        <v>2802921.157823334</v>
      </c>
      <c r="AE834" s="8">
        <f>AC834 - AD834</f>
        <v>0</v>
      </c>
      <c r="AF834" s="8">
        <v>2802922.885114348</v>
      </c>
      <c r="AG834" s="8">
        <v>2802922.885114348</v>
      </c>
      <c r="AH834" s="8">
        <f>AF834 - AG834</f>
        <v>0</v>
      </c>
      <c r="AI834" s="8">
        <v>2802923.8921236144</v>
      </c>
      <c r="AJ834" s="8">
        <v>2802923.8921236144</v>
      </c>
      <c r="AK834" s="8">
        <f>AI834 - AJ834</f>
        <v>0</v>
      </c>
      <c r="AL834" s="8">
        <v>2802923.8921236144</v>
      </c>
      <c r="AM834" s="8">
        <v>2802923.8921236144</v>
      </c>
      <c r="AN834" s="8">
        <f>AL834 - AM834</f>
        <v>0</v>
      </c>
    </row>
    <row r="835" spans="1:40" x14ac:dyDescent="0.3">
      <c r="A835" s="11" t="s">
        <v>52</v>
      </c>
      <c r="B835" s="8">
        <v>85327.823407813499</v>
      </c>
      <c r="C835" s="8">
        <v>82642.379316030259</v>
      </c>
      <c r="D835" s="8">
        <f>B835 - C835</f>
        <v>2685.4440917832399</v>
      </c>
      <c r="E835" s="8">
        <v>95720.442133389748</v>
      </c>
      <c r="F835" s="8">
        <v>90349.265112525012</v>
      </c>
      <c r="G835" s="8">
        <f>E835 - F835</f>
        <v>5371.1770208647358</v>
      </c>
      <c r="H835" s="8">
        <v>106113.71246245014</v>
      </c>
      <c r="I835" s="8">
        <v>98056.634120592265</v>
      </c>
      <c r="J835" s="8">
        <f>H835 - I835</f>
        <v>8057.0783418578794</v>
      </c>
      <c r="K835" s="8">
        <v>116507.36267581556</v>
      </c>
      <c r="L835" s="8">
        <v>105764.28484061605</v>
      </c>
      <c r="M835" s="8">
        <f>K835 - L835</f>
        <v>10743.07783519951</v>
      </c>
      <c r="N835" s="8">
        <v>126901.23436142399</v>
      </c>
      <c r="O835" s="8">
        <v>113472.09979848299</v>
      </c>
      <c r="P835" s="8">
        <f>N835 - O835</f>
        <v>13429.134562941006</v>
      </c>
      <c r="Q835" s="8">
        <v>137295.23516517127</v>
      </c>
      <c r="R835" s="8">
        <v>121180.01050687986</v>
      </c>
      <c r="S835" s="8">
        <f>Q835 - R835</f>
        <v>16115.224658291409</v>
      </c>
      <c r="T835" s="8">
        <v>147689.31124468922</v>
      </c>
      <c r="U835" s="8">
        <v>128887.97703775833</v>
      </c>
      <c r="V835" s="8">
        <f>T835 - U835</f>
        <v>18801.334206930886</v>
      </c>
      <c r="W835" s="8">
        <v>158083.43120992067</v>
      </c>
      <c r="X835" s="8">
        <v>136595.9761130985</v>
      </c>
      <c r="Y835" s="8">
        <f>W835 - X835</f>
        <v>21487.455096822174</v>
      </c>
      <c r="Z835" s="8">
        <v>168477.57676048766</v>
      </c>
      <c r="AA835" s="8">
        <v>144303.99416183357</v>
      </c>
      <c r="AB835" s="8">
        <f>Z835 - AA835</f>
        <v>24173.582598654088</v>
      </c>
      <c r="AC835" s="8">
        <v>178871.73722728458</v>
      </c>
      <c r="AD835" s="8">
        <v>152012.02327204254</v>
      </c>
      <c r="AE835" s="8">
        <f>AC835 - AD835</f>
        <v>26859.713955242041</v>
      </c>
      <c r="AF835" s="8">
        <v>189265.90639023154</v>
      </c>
      <c r="AG835" s="8">
        <v>159720.05883108184</v>
      </c>
      <c r="AH835" s="8">
        <f>AF835 - AG835</f>
        <v>29545.847559149697</v>
      </c>
      <c r="AI835" s="8">
        <v>199660.08062302694</v>
      </c>
      <c r="AJ835" s="8">
        <v>167428.09814978403</v>
      </c>
      <c r="AK835" s="8">
        <f>AI835 - AJ835</f>
        <v>32231.982473242912</v>
      </c>
      <c r="AL835" s="8">
        <v>199660.08062302694</v>
      </c>
      <c r="AM835" s="8">
        <v>167428.09814978403</v>
      </c>
      <c r="AN835" s="8">
        <f>AL835 - AM835</f>
        <v>32231.982473242912</v>
      </c>
    </row>
    <row r="837" spans="1:40" x14ac:dyDescent="0.3">
      <c r="A837" s="10" t="s">
        <v>71</v>
      </c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</row>
    <row r="838" spans="1:40" x14ac:dyDescent="0.3">
      <c r="A838" s="11" t="s">
        <v>54</v>
      </c>
      <c r="B838" s="8">
        <v>3.708333333333333E-3</v>
      </c>
      <c r="C838" s="8">
        <v>2.9166666666666668E-3</v>
      </c>
      <c r="D838" s="8">
        <f>B838 - C838</f>
        <v>7.9166666666666621E-4</v>
      </c>
      <c r="E838" s="8">
        <v>3.708333333333333E-3</v>
      </c>
      <c r="F838" s="8">
        <v>2.9166666666666668E-3</v>
      </c>
      <c r="G838" s="8">
        <f>E838 - F838</f>
        <v>7.9166666666666621E-4</v>
      </c>
      <c r="H838" s="8">
        <v>3.708333333333333E-3</v>
      </c>
      <c r="I838" s="8">
        <v>2.9166666666666668E-3</v>
      </c>
      <c r="J838" s="8">
        <f>H838 - I838</f>
        <v>7.9166666666666621E-4</v>
      </c>
      <c r="K838" s="8">
        <v>3.708333333333333E-3</v>
      </c>
      <c r="L838" s="8">
        <v>2.9166666666666668E-3</v>
      </c>
      <c r="M838" s="8">
        <f>K838 - L838</f>
        <v>7.9166666666666621E-4</v>
      </c>
      <c r="N838" s="8">
        <v>3.708333333333333E-3</v>
      </c>
      <c r="O838" s="8">
        <v>2.9166666666666668E-3</v>
      </c>
      <c r="P838" s="8">
        <f>N838 - O838</f>
        <v>7.9166666666666621E-4</v>
      </c>
      <c r="Q838" s="8">
        <v>3.708333333333333E-3</v>
      </c>
      <c r="R838" s="8">
        <v>2.9166666666666668E-3</v>
      </c>
      <c r="S838" s="8">
        <f>Q838 - R838</f>
        <v>7.9166666666666621E-4</v>
      </c>
      <c r="T838" s="8">
        <v>3.708333333333333E-3</v>
      </c>
      <c r="U838" s="8">
        <v>2.9166666666666668E-3</v>
      </c>
      <c r="V838" s="8">
        <f>T838 - U838</f>
        <v>7.9166666666666621E-4</v>
      </c>
      <c r="W838" s="8">
        <v>3.708333333333333E-3</v>
      </c>
      <c r="X838" s="8">
        <v>2.9166666666666668E-3</v>
      </c>
      <c r="Y838" s="8">
        <f>W838 - X838</f>
        <v>7.9166666666666621E-4</v>
      </c>
      <c r="Z838" s="8">
        <v>3.708333333333333E-3</v>
      </c>
      <c r="AA838" s="8">
        <v>2.9166666666666668E-3</v>
      </c>
      <c r="AB838" s="8">
        <f>Z838 - AA838</f>
        <v>7.9166666666666621E-4</v>
      </c>
      <c r="AC838" s="8">
        <v>3.708333333333333E-3</v>
      </c>
      <c r="AD838" s="8">
        <v>2.9166666666666668E-3</v>
      </c>
      <c r="AE838" s="8">
        <f>AC838 - AD838</f>
        <v>7.9166666666666621E-4</v>
      </c>
      <c r="AF838" s="8">
        <v>3.708333333333333E-3</v>
      </c>
      <c r="AG838" s="8">
        <v>2.9166666666666668E-3</v>
      </c>
      <c r="AH838" s="8">
        <f>AF838 - AG838</f>
        <v>7.9166666666666621E-4</v>
      </c>
      <c r="AI838" s="8">
        <v>3.708333333333333E-3</v>
      </c>
      <c r="AJ838" s="8">
        <v>2.9166666666666668E-3</v>
      </c>
      <c r="AK838" s="8">
        <f>AI838 - AJ838</f>
        <v>7.9166666666666621E-4</v>
      </c>
      <c r="AL838" s="8">
        <v>3.708333333333333E-3</v>
      </c>
      <c r="AM838" s="8">
        <v>2.9166666666666668E-3</v>
      </c>
      <c r="AN838" s="8">
        <f>AL838 - AM838</f>
        <v>7.9166666666666621E-4</v>
      </c>
    </row>
    <row r="839" spans="1:40" x14ac:dyDescent="0.3">
      <c r="A839" s="11" t="s">
        <v>16</v>
      </c>
      <c r="B839" s="8">
        <v>5115.7377969080007</v>
      </c>
      <c r="C839" s="8">
        <v>4023.6139975680908</v>
      </c>
      <c r="D839" s="8">
        <f>B839 - C839</f>
        <v>1092.12379933991</v>
      </c>
      <c r="E839" s="8">
        <v>5116.3126178255916</v>
      </c>
      <c r="F839" s="8">
        <v>4024.066103907769</v>
      </c>
      <c r="G839" s="8">
        <f>E839 - F839</f>
        <v>1092.2465139178225</v>
      </c>
      <c r="H839" s="8">
        <v>5116.6477379563303</v>
      </c>
      <c r="I839" s="8">
        <v>4024.3296815386871</v>
      </c>
      <c r="J839" s="8">
        <f>H839 - I839</f>
        <v>1092.3180564176432</v>
      </c>
      <c r="K839" s="8">
        <v>5116.8431127219119</v>
      </c>
      <c r="L839" s="8">
        <v>4024.4833470846506</v>
      </c>
      <c r="M839" s="8">
        <f>K839 - L839</f>
        <v>1092.3597656372613</v>
      </c>
      <c r="N839" s="8">
        <v>5116.9570160524654</v>
      </c>
      <c r="O839" s="8">
        <v>4024.5729339738496</v>
      </c>
      <c r="P839" s="8">
        <f>N839 - O839</f>
        <v>1092.3840820786158</v>
      </c>
      <c r="Q839" s="8">
        <v>5117.0234216021909</v>
      </c>
      <c r="R839" s="8">
        <v>4024.6251630579036</v>
      </c>
      <c r="S839" s="8">
        <f>Q839 - R839</f>
        <v>1092.3982585442873</v>
      </c>
      <c r="T839" s="8">
        <v>5117.0621359840534</v>
      </c>
      <c r="U839" s="8">
        <v>4024.6556125717275</v>
      </c>
      <c r="V839" s="8">
        <f>T839 - U839</f>
        <v>1092.4065234123259</v>
      </c>
      <c r="W839" s="8">
        <v>5117.0847064374129</v>
      </c>
      <c r="X839" s="8">
        <v>4024.6733646136959</v>
      </c>
      <c r="Y839" s="8">
        <f>W839 - X839</f>
        <v>1092.4113418237171</v>
      </c>
      <c r="Z839" s="8">
        <v>5117.0978649934941</v>
      </c>
      <c r="AA839" s="8">
        <v>4024.683714039827</v>
      </c>
      <c r="AB839" s="8">
        <f>Z839 - AA839</f>
        <v>1092.4141509536671</v>
      </c>
      <c r="AC839" s="8">
        <v>5117.1055364210633</v>
      </c>
      <c r="AD839" s="8">
        <v>4024.6897477469038</v>
      </c>
      <c r="AE839" s="8">
        <f>AC839 - AD839</f>
        <v>1092.4157886741596</v>
      </c>
      <c r="AF839" s="8">
        <v>5117.1100088571402</v>
      </c>
      <c r="AG839" s="8">
        <v>4024.6932653932568</v>
      </c>
      <c r="AH839" s="8">
        <f>AF839 - AG839</f>
        <v>1092.4167434638834</v>
      </c>
      <c r="AI839" s="8">
        <v>5117.1126162837609</v>
      </c>
      <c r="AJ839" s="8">
        <v>4024.6953161782394</v>
      </c>
      <c r="AK839" s="8">
        <f>AI839 - AJ839</f>
        <v>1092.4173001055215</v>
      </c>
      <c r="AL839" s="8">
        <v>61402.09457204341</v>
      </c>
      <c r="AM839" s="8">
        <v>48293.782247674601</v>
      </c>
      <c r="AN839" s="8">
        <f>AL839 - AM839</f>
        <v>13108.31232436881</v>
      </c>
    </row>
    <row r="840" spans="1:40" x14ac:dyDescent="0.3">
      <c r="A840" s="11" t="s">
        <v>63</v>
      </c>
      <c r="B840" s="8">
        <v>195.84076685885086</v>
      </c>
      <c r="C840" s="8">
        <v>195.84076685885086</v>
      </c>
      <c r="D840" s="8">
        <f>B840 - C840</f>
        <v>0</v>
      </c>
      <c r="E840" s="8">
        <v>114.17500892054517</v>
      </c>
      <c r="F840" s="8">
        <v>114.17500892054517</v>
      </c>
      <c r="G840" s="8">
        <f>E840 - F840</f>
        <v>0</v>
      </c>
      <c r="H840" s="8">
        <v>66.563937994595406</v>
      </c>
      <c r="I840" s="8">
        <v>66.563937994595406</v>
      </c>
      <c r="J840" s="8">
        <f>H840 - I840</f>
        <v>0</v>
      </c>
      <c r="K840" s="8">
        <v>38.806722094777541</v>
      </c>
      <c r="L840" s="8">
        <v>38.806722094777541</v>
      </c>
      <c r="M840" s="8">
        <f>K840 - L840</f>
        <v>0</v>
      </c>
      <c r="N840" s="8">
        <v>22.624287641508985</v>
      </c>
      <c r="O840" s="8">
        <v>22.624287641508985</v>
      </c>
      <c r="P840" s="8">
        <f>N840 - O840</f>
        <v>0</v>
      </c>
      <c r="Q840" s="8">
        <v>13.189941423952943</v>
      </c>
      <c r="R840" s="8">
        <v>13.189941423952943</v>
      </c>
      <c r="S840" s="8">
        <f>Q840 - R840</f>
        <v>0</v>
      </c>
      <c r="T840" s="8">
        <v>7.6897251981590395</v>
      </c>
      <c r="U840" s="8">
        <v>7.6897251981590395</v>
      </c>
      <c r="V840" s="8">
        <f>T840 - U840</f>
        <v>0</v>
      </c>
      <c r="W840" s="8">
        <v>4.4831035804161008</v>
      </c>
      <c r="X840" s="8">
        <v>4.4831035804161008</v>
      </c>
      <c r="Y840" s="8">
        <f>W840 - X840</f>
        <v>0</v>
      </c>
      <c r="Z840" s="8">
        <v>2.6136457668931108</v>
      </c>
      <c r="AA840" s="8">
        <v>2.6136457668931108</v>
      </c>
      <c r="AB840" s="8">
        <f>Z840 - AA840</f>
        <v>0</v>
      </c>
      <c r="AC840" s="8">
        <v>1.5237533713562432</v>
      </c>
      <c r="AD840" s="8">
        <v>1.5237533713562432</v>
      </c>
      <c r="AE840" s="8">
        <f>AC840 - AD840</f>
        <v>0</v>
      </c>
      <c r="AF840" s="8">
        <v>0.88834698493955144</v>
      </c>
      <c r="AG840" s="8">
        <v>0.88834698493955144</v>
      </c>
      <c r="AH840" s="8">
        <f>AF840 - AG840</f>
        <v>0</v>
      </c>
      <c r="AI840" s="8">
        <v>0.51790557480360855</v>
      </c>
      <c r="AJ840" s="8">
        <v>0.51790557480360855</v>
      </c>
      <c r="AK840" s="8">
        <f>AI840 - AJ840</f>
        <v>0</v>
      </c>
      <c r="AL840" s="8">
        <v>468.91714541079853</v>
      </c>
      <c r="AM840" s="8">
        <v>468.91714541079853</v>
      </c>
      <c r="AN840" s="8">
        <f>AL840 - AM840</f>
        <v>0</v>
      </c>
    </row>
    <row r="841" spans="1:40" x14ac:dyDescent="0.3">
      <c r="A841" s="11" t="s">
        <v>53</v>
      </c>
      <c r="B841" s="8">
        <v>1379622.7195496319</v>
      </c>
      <c r="C841" s="8">
        <v>1379622.7195496319</v>
      </c>
      <c r="D841" s="8">
        <f>B841 - C841</f>
        <v>0</v>
      </c>
      <c r="E841" s="8">
        <v>1379736.8945585524</v>
      </c>
      <c r="F841" s="8">
        <v>1379736.8945585524</v>
      </c>
      <c r="G841" s="8">
        <f>E841 - F841</f>
        <v>0</v>
      </c>
      <c r="H841" s="8">
        <v>1379803.4584965471</v>
      </c>
      <c r="I841" s="8">
        <v>1379803.4584965471</v>
      </c>
      <c r="J841" s="8">
        <f>H841 - I841</f>
        <v>0</v>
      </c>
      <c r="K841" s="8">
        <v>1379842.2652186418</v>
      </c>
      <c r="L841" s="8">
        <v>1379842.2652186418</v>
      </c>
      <c r="M841" s="8">
        <f>K841 - L841</f>
        <v>0</v>
      </c>
      <c r="N841" s="8">
        <v>1379864.8895062834</v>
      </c>
      <c r="O841" s="8">
        <v>1379864.8895062834</v>
      </c>
      <c r="P841" s="8">
        <f>N841 - O841</f>
        <v>0</v>
      </c>
      <c r="Q841" s="8">
        <v>1379878.0794477074</v>
      </c>
      <c r="R841" s="8">
        <v>1379878.0794477074</v>
      </c>
      <c r="S841" s="8">
        <f>Q841 - R841</f>
        <v>0</v>
      </c>
      <c r="T841" s="8">
        <v>1379885.7691729055</v>
      </c>
      <c r="U841" s="8">
        <v>1379885.7691729055</v>
      </c>
      <c r="V841" s="8">
        <f>T841 - U841</f>
        <v>0</v>
      </c>
      <c r="W841" s="8">
        <v>1379890.2522764858</v>
      </c>
      <c r="X841" s="8">
        <v>1379890.2522764858</v>
      </c>
      <c r="Y841" s="8">
        <f>W841 - X841</f>
        <v>0</v>
      </c>
      <c r="Z841" s="8">
        <v>1379892.8659222526</v>
      </c>
      <c r="AA841" s="8">
        <v>1379892.8659222526</v>
      </c>
      <c r="AB841" s="8">
        <f>Z841 - AA841</f>
        <v>0</v>
      </c>
      <c r="AC841" s="8">
        <v>1379894.389675624</v>
      </c>
      <c r="AD841" s="8">
        <v>1379894.389675624</v>
      </c>
      <c r="AE841" s="8">
        <f>AC841 - AD841</f>
        <v>0</v>
      </c>
      <c r="AF841" s="8">
        <v>1379895.278022609</v>
      </c>
      <c r="AG841" s="8">
        <v>1379895.278022609</v>
      </c>
      <c r="AH841" s="8">
        <f>AF841 - AG841</f>
        <v>0</v>
      </c>
      <c r="AI841" s="8">
        <v>1379895.7959281837</v>
      </c>
      <c r="AJ841" s="8">
        <v>1379895.7959281837</v>
      </c>
      <c r="AK841" s="8">
        <f>AI841 - AJ841</f>
        <v>0</v>
      </c>
      <c r="AL841" s="8">
        <v>1379895.7959281837</v>
      </c>
      <c r="AM841" s="8">
        <v>1379895.7959281837</v>
      </c>
      <c r="AN841" s="8">
        <f>AL841 - AM841</f>
        <v>0</v>
      </c>
    </row>
    <row r="842" spans="1:40" ht="15" x14ac:dyDescent="0.25">
      <c r="A842" s="11" t="s">
        <v>52</v>
      </c>
      <c r="B842" s="8">
        <v>44083.24926129065</v>
      </c>
      <c r="C842" s="8">
        <v>42991.125461950738</v>
      </c>
      <c r="D842" s="8">
        <f>B842 - C842</f>
        <v>1092.1237993399118</v>
      </c>
      <c r="E842" s="8">
        <v>49199.561879116241</v>
      </c>
      <c r="F842" s="8">
        <v>47015.191565858506</v>
      </c>
      <c r="G842" s="8">
        <f>E842 - F842</f>
        <v>2184.3703132577357</v>
      </c>
      <c r="H842" s="8">
        <v>54316.209617072571</v>
      </c>
      <c r="I842" s="8">
        <v>51039.521247397191</v>
      </c>
      <c r="J842" s="8">
        <f>H842 - I842</f>
        <v>3276.6883696753794</v>
      </c>
      <c r="K842" s="8">
        <v>59433.052729794479</v>
      </c>
      <c r="L842" s="8">
        <v>55064.004594481856</v>
      </c>
      <c r="M842" s="8">
        <f>K842 - L842</f>
        <v>4369.0481353126233</v>
      </c>
      <c r="N842" s="8">
        <v>64550.009745846939</v>
      </c>
      <c r="O842" s="8">
        <v>59088.577528455702</v>
      </c>
      <c r="P842" s="8">
        <f>N842 - O842</f>
        <v>5461.4322173912369</v>
      </c>
      <c r="Q842" s="8">
        <v>69667.033167449132</v>
      </c>
      <c r="R842" s="8">
        <v>63113.202691513608</v>
      </c>
      <c r="S842" s="8">
        <f>Q842 - R842</f>
        <v>6553.8304759355233</v>
      </c>
      <c r="T842" s="8">
        <v>74784.095303433191</v>
      </c>
      <c r="U842" s="8">
        <v>67137.858304085341</v>
      </c>
      <c r="V842" s="8">
        <f>T842 - U842</f>
        <v>7646.2369993478496</v>
      </c>
      <c r="W842" s="8">
        <v>79901.180009870601</v>
      </c>
      <c r="X842" s="8">
        <v>71162.531668699041</v>
      </c>
      <c r="Y842" s="8">
        <f>W842 - X842</f>
        <v>8738.6483411715599</v>
      </c>
      <c r="Z842" s="8">
        <v>85018.277874864099</v>
      </c>
      <c r="AA842" s="8">
        <v>75187.215382738868</v>
      </c>
      <c r="AB842" s="8">
        <f>Z842 - AA842</f>
        <v>9831.0624921252311</v>
      </c>
      <c r="AC842" s="8">
        <v>90135.383411285162</v>
      </c>
      <c r="AD842" s="8">
        <v>79211.905130485771</v>
      </c>
      <c r="AE842" s="8">
        <f>AC842 - AD842</f>
        <v>10923.478280799391</v>
      </c>
      <c r="AF842" s="8">
        <v>95252.493420142302</v>
      </c>
      <c r="AG842" s="8">
        <v>83236.598395879031</v>
      </c>
      <c r="AH842" s="8">
        <f>AF842 - AG842</f>
        <v>12015.895024263271</v>
      </c>
      <c r="AI842" s="8">
        <v>100369.60603642606</v>
      </c>
      <c r="AJ842" s="8">
        <v>87261.293712057275</v>
      </c>
      <c r="AK842" s="8">
        <f>AI842 - AJ842</f>
        <v>13108.312324368788</v>
      </c>
      <c r="AL842" s="8">
        <v>100369.60603642606</v>
      </c>
      <c r="AM842" s="8">
        <v>87261.293712057275</v>
      </c>
      <c r="AN842" s="8">
        <f>AL842 - AM842</f>
        <v>13108.312324368788</v>
      </c>
    </row>
    <row r="844" spans="1:40" x14ac:dyDescent="0.3">
      <c r="A844" s="10" t="s">
        <v>56</v>
      </c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</row>
    <row r="845" spans="1:40" x14ac:dyDescent="0.3">
      <c r="A845" s="11" t="s">
        <v>54</v>
      </c>
      <c r="B845" s="8">
        <v>2.8166666666666665E-3</v>
      </c>
      <c r="C845" s="8">
        <v>3.1666666666666666E-3</v>
      </c>
      <c r="D845" s="8">
        <f>B845 - C845</f>
        <v>-3.5000000000000005E-4</v>
      </c>
      <c r="E845" s="8">
        <v>2.8166666666666665E-3</v>
      </c>
      <c r="F845" s="8">
        <v>3.1666666666666666E-3</v>
      </c>
      <c r="G845" s="8">
        <f>E845 - F845</f>
        <v>-3.5000000000000005E-4</v>
      </c>
      <c r="H845" s="8">
        <v>2.8166666666666665E-3</v>
      </c>
      <c r="I845" s="8">
        <v>3.1666666666666666E-3</v>
      </c>
      <c r="J845" s="8">
        <f>H845 - I845</f>
        <v>-3.5000000000000005E-4</v>
      </c>
      <c r="K845" s="8">
        <v>2.8166666666666665E-3</v>
      </c>
      <c r="L845" s="8">
        <v>3.1666666666666666E-3</v>
      </c>
      <c r="M845" s="8">
        <f>K845 - L845</f>
        <v>-3.5000000000000005E-4</v>
      </c>
      <c r="N845" s="8">
        <v>2.8166666666666665E-3</v>
      </c>
      <c r="O845" s="8">
        <v>3.1666666666666666E-3</v>
      </c>
      <c r="P845" s="8">
        <f>N845 - O845</f>
        <v>-3.5000000000000005E-4</v>
      </c>
      <c r="Q845" s="8">
        <v>2.8166666666666665E-3</v>
      </c>
      <c r="R845" s="8">
        <v>3.1666666666666666E-3</v>
      </c>
      <c r="S845" s="8">
        <f>Q845 - R845</f>
        <v>-3.5000000000000005E-4</v>
      </c>
      <c r="T845" s="8">
        <v>2.8166666666666665E-3</v>
      </c>
      <c r="U845" s="8">
        <v>3.1666666666666666E-3</v>
      </c>
      <c r="V845" s="8">
        <f>T845 - U845</f>
        <v>-3.5000000000000005E-4</v>
      </c>
      <c r="W845" s="8">
        <v>2.8166666666666665E-3</v>
      </c>
      <c r="X845" s="8">
        <v>3.1666666666666666E-3</v>
      </c>
      <c r="Y845" s="8">
        <f>W845 - X845</f>
        <v>-3.5000000000000005E-4</v>
      </c>
      <c r="Z845" s="8">
        <v>2.8166666666666665E-3</v>
      </c>
      <c r="AA845" s="8">
        <v>3.1666666666666666E-3</v>
      </c>
      <c r="AB845" s="8">
        <f>Z845 - AA845</f>
        <v>-3.5000000000000005E-4</v>
      </c>
      <c r="AC845" s="8">
        <v>2.8166666666666665E-3</v>
      </c>
      <c r="AD845" s="8">
        <v>3.1666666666666666E-3</v>
      </c>
      <c r="AE845" s="8">
        <f>AC845 - AD845</f>
        <v>-3.5000000000000005E-4</v>
      </c>
      <c r="AF845" s="8">
        <v>2.8166666666666665E-3</v>
      </c>
      <c r="AG845" s="8">
        <v>3.1666666666666666E-3</v>
      </c>
      <c r="AH845" s="8">
        <f>AF845 - AG845</f>
        <v>-3.5000000000000005E-4</v>
      </c>
      <c r="AI845" s="8">
        <v>2.8166666666666665E-3</v>
      </c>
      <c r="AJ845" s="8">
        <v>3.1666666666666666E-3</v>
      </c>
      <c r="AK845" s="8">
        <f>AI845 - AJ845</f>
        <v>-3.5000000000000005E-4</v>
      </c>
      <c r="AL845" s="8">
        <v>2.8166666666666665E-3</v>
      </c>
      <c r="AM845" s="8">
        <v>3.1666666666666666E-3</v>
      </c>
      <c r="AN845" s="8">
        <f>AL845 - AM845</f>
        <v>-3.5000000000000005E-4</v>
      </c>
    </row>
    <row r="847" spans="1:40" x14ac:dyDescent="0.3">
      <c r="A847" s="7" t="s">
        <v>60</v>
      </c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</row>
    <row r="848" spans="1:40" x14ac:dyDescent="0.3">
      <c r="A848" s="10" t="s">
        <v>59</v>
      </c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</row>
    <row r="849" spans="1:40" x14ac:dyDescent="0.3">
      <c r="A849" s="11" t="s">
        <v>54</v>
      </c>
      <c r="B849" s="8">
        <v>3.6000000000000003E-3</v>
      </c>
      <c r="C849" s="8">
        <v>1.6666666666666666E-2</v>
      </c>
      <c r="D849" s="8">
        <f>B849 - C849</f>
        <v>-1.3066666666666666E-2</v>
      </c>
      <c r="E849" s="8">
        <v>3.6000000000000003E-3</v>
      </c>
      <c r="F849" s="8">
        <v>1.6666666666666666E-2</v>
      </c>
      <c r="G849" s="8">
        <f>E849 - F849</f>
        <v>-1.3066666666666666E-2</v>
      </c>
      <c r="H849" s="8">
        <v>3.6000000000000003E-3</v>
      </c>
      <c r="I849" s="8">
        <v>1.6666666666666666E-2</v>
      </c>
      <c r="J849" s="8">
        <f>H849 - I849</f>
        <v>-1.3066666666666666E-2</v>
      </c>
      <c r="K849" s="8">
        <v>3.6000000000000003E-3</v>
      </c>
      <c r="L849" s="8">
        <v>1.6666666666666666E-2</v>
      </c>
      <c r="M849" s="8">
        <f>K849 - L849</f>
        <v>-1.3066666666666666E-2</v>
      </c>
      <c r="N849" s="8">
        <v>3.6000000000000003E-3</v>
      </c>
      <c r="O849" s="8">
        <v>1.6666666666666666E-2</v>
      </c>
      <c r="P849" s="8">
        <f>N849 - O849</f>
        <v>-1.3066666666666666E-2</v>
      </c>
      <c r="Q849" s="8">
        <v>3.6000000000000003E-3</v>
      </c>
      <c r="R849" s="8">
        <v>1.6666666666666666E-2</v>
      </c>
      <c r="S849" s="8">
        <f>Q849 - R849</f>
        <v>-1.3066666666666666E-2</v>
      </c>
      <c r="T849" s="8">
        <v>3.6000000000000003E-3</v>
      </c>
      <c r="U849" s="8">
        <v>1.6666666666666666E-2</v>
      </c>
      <c r="V849" s="8">
        <f>T849 - U849</f>
        <v>-1.3066666666666666E-2</v>
      </c>
      <c r="W849" s="8">
        <v>3.6000000000000003E-3</v>
      </c>
      <c r="X849" s="8">
        <v>1.6666666666666666E-2</v>
      </c>
      <c r="Y849" s="8">
        <f>W849 - X849</f>
        <v>-1.3066666666666666E-2</v>
      </c>
      <c r="Z849" s="8">
        <v>3.6000000000000003E-3</v>
      </c>
      <c r="AA849" s="8">
        <v>1.6666666666666666E-2</v>
      </c>
      <c r="AB849" s="8">
        <f>Z849 - AA849</f>
        <v>-1.3066666666666666E-2</v>
      </c>
      <c r="AC849" s="8">
        <v>3.6000000000000003E-3</v>
      </c>
      <c r="AD849" s="8">
        <v>1.6666666666666666E-2</v>
      </c>
      <c r="AE849" s="8">
        <f>AC849 - AD849</f>
        <v>-1.3066666666666666E-2</v>
      </c>
      <c r="AF849" s="8">
        <v>3.6000000000000003E-3</v>
      </c>
      <c r="AG849" s="8">
        <v>1.6666666666666666E-2</v>
      </c>
      <c r="AH849" s="8">
        <f>AF849 - AG849</f>
        <v>-1.3066666666666666E-2</v>
      </c>
      <c r="AI849" s="8">
        <v>3.6000000000000003E-3</v>
      </c>
      <c r="AJ849" s="8">
        <v>1.6666666666666666E-2</v>
      </c>
      <c r="AK849" s="8">
        <f>AI849 - AJ849</f>
        <v>-1.3066666666666666E-2</v>
      </c>
      <c r="AL849" s="8">
        <v>3.6000000000000003E-3</v>
      </c>
      <c r="AM849" s="8">
        <v>1.6666666666666666E-2</v>
      </c>
      <c r="AN849" s="8">
        <f>AL849 - AM849</f>
        <v>-1.3066666666666666E-2</v>
      </c>
    </row>
    <row r="851" spans="1:40" x14ac:dyDescent="0.3">
      <c r="A851" s="7" t="s">
        <v>58</v>
      </c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</row>
    <row r="852" spans="1:40" x14ac:dyDescent="0.3">
      <c r="A852" s="10" t="s">
        <v>59</v>
      </c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</row>
    <row r="853" spans="1:40" x14ac:dyDescent="0.3">
      <c r="A853" s="11" t="s">
        <v>54</v>
      </c>
      <c r="B853" s="8">
        <v>6.2500000000000003E-3</v>
      </c>
      <c r="C853" s="8">
        <v>5.5000000000000005E-3</v>
      </c>
      <c r="D853" s="8">
        <f>B853 - C853</f>
        <v>7.499999999999998E-4</v>
      </c>
      <c r="E853" s="8">
        <v>6.2500000000000003E-3</v>
      </c>
      <c r="F853" s="8">
        <v>5.5000000000000005E-3</v>
      </c>
      <c r="G853" s="8">
        <f>E853 - F853</f>
        <v>7.499999999999998E-4</v>
      </c>
      <c r="H853" s="8">
        <v>6.2500000000000003E-3</v>
      </c>
      <c r="I853" s="8">
        <v>5.5000000000000005E-3</v>
      </c>
      <c r="J853" s="8">
        <f>H853 - I853</f>
        <v>7.499999999999998E-4</v>
      </c>
      <c r="K853" s="8">
        <v>6.2500000000000003E-3</v>
      </c>
      <c r="L853" s="8">
        <v>5.5000000000000005E-3</v>
      </c>
      <c r="M853" s="8">
        <f>K853 - L853</f>
        <v>7.499999999999998E-4</v>
      </c>
      <c r="N853" s="8">
        <v>6.2500000000000003E-3</v>
      </c>
      <c r="O853" s="8">
        <v>5.5000000000000005E-3</v>
      </c>
      <c r="P853" s="8">
        <f>N853 - O853</f>
        <v>7.499999999999998E-4</v>
      </c>
      <c r="Q853" s="8">
        <v>6.2500000000000003E-3</v>
      </c>
      <c r="R853" s="8">
        <v>5.5000000000000005E-3</v>
      </c>
      <c r="S853" s="8">
        <f>Q853 - R853</f>
        <v>7.499999999999998E-4</v>
      </c>
      <c r="T853" s="8">
        <v>6.2500000000000003E-3</v>
      </c>
      <c r="U853" s="8">
        <v>5.5000000000000005E-3</v>
      </c>
      <c r="V853" s="8">
        <f>T853 - U853</f>
        <v>7.499999999999998E-4</v>
      </c>
      <c r="W853" s="8">
        <v>6.2500000000000003E-3</v>
      </c>
      <c r="X853" s="8">
        <v>5.5000000000000005E-3</v>
      </c>
      <c r="Y853" s="8">
        <f>W853 - X853</f>
        <v>7.499999999999998E-4</v>
      </c>
      <c r="Z853" s="8">
        <v>6.2500000000000003E-3</v>
      </c>
      <c r="AA853" s="8">
        <v>5.5000000000000005E-3</v>
      </c>
      <c r="AB853" s="8">
        <f>Z853 - AA853</f>
        <v>7.499999999999998E-4</v>
      </c>
      <c r="AC853" s="8">
        <v>6.2500000000000003E-3</v>
      </c>
      <c r="AD853" s="8">
        <v>5.5000000000000005E-3</v>
      </c>
      <c r="AE853" s="8">
        <f>AC853 - AD853</f>
        <v>7.499999999999998E-4</v>
      </c>
      <c r="AF853" s="8">
        <v>6.2500000000000003E-3</v>
      </c>
      <c r="AG853" s="8">
        <v>5.5000000000000005E-3</v>
      </c>
      <c r="AH853" s="8">
        <f>AF853 - AG853</f>
        <v>7.499999999999998E-4</v>
      </c>
      <c r="AI853" s="8">
        <v>6.2500000000000003E-3</v>
      </c>
      <c r="AJ853" s="8">
        <v>5.5000000000000005E-3</v>
      </c>
      <c r="AK853" s="8">
        <f>AI853 - AJ853</f>
        <v>7.499999999999998E-4</v>
      </c>
      <c r="AL853" s="8">
        <v>6.2500000000000003E-3</v>
      </c>
      <c r="AM853" s="8">
        <v>5.5000000000000005E-3</v>
      </c>
      <c r="AN853" s="8">
        <f>AL853 - AM853</f>
        <v>7.499999999999998E-4</v>
      </c>
    </row>
    <row r="854" spans="1:40" x14ac:dyDescent="0.3">
      <c r="A854" s="11" t="s">
        <v>63</v>
      </c>
      <c r="B854" s="8">
        <v>125414.89899876113</v>
      </c>
      <c r="C854" s="8">
        <v>125414.89899876113</v>
      </c>
      <c r="D854" s="8">
        <f>B854 - C854</f>
        <v>0</v>
      </c>
      <c r="E854" s="8">
        <v>73116.78483302299</v>
      </c>
      <c r="F854" s="8">
        <v>73116.78483302299</v>
      </c>
      <c r="G854" s="8">
        <f>E854 - F854</f>
        <v>0</v>
      </c>
      <c r="H854" s="8">
        <v>42627.02650959669</v>
      </c>
      <c r="I854" s="8">
        <v>42627.02650959669</v>
      </c>
      <c r="J854" s="8">
        <f>H854 - I854</f>
        <v>0</v>
      </c>
      <c r="K854" s="8">
        <v>106532.60605797228</v>
      </c>
      <c r="L854" s="8">
        <v>106532.60605797228</v>
      </c>
      <c r="M854" s="8">
        <f>K854 - L854</f>
        <v>0</v>
      </c>
      <c r="N854" s="8">
        <v>143789.49898543931</v>
      </c>
      <c r="O854" s="8">
        <v>143789.49898543931</v>
      </c>
      <c r="P854" s="8">
        <f>N854 - O854</f>
        <v>0</v>
      </c>
      <c r="Q854" s="8">
        <v>165510.23747402578</v>
      </c>
      <c r="R854" s="8">
        <v>165510.23747402578</v>
      </c>
      <c r="S854" s="8">
        <f>Q854 - R854</f>
        <v>0</v>
      </c>
      <c r="T854" s="8">
        <v>178173.41047151809</v>
      </c>
      <c r="U854" s="8">
        <v>178173.41047151809</v>
      </c>
      <c r="V854" s="8">
        <f>T854 - U854</f>
        <v>0</v>
      </c>
      <c r="W854" s="8">
        <v>185556.03010246117</v>
      </c>
      <c r="X854" s="8">
        <v>185556.03010246117</v>
      </c>
      <c r="Y854" s="8">
        <f>W854 - X854</f>
        <v>0</v>
      </c>
      <c r="Z854" s="8">
        <v>189860.09138520437</v>
      </c>
      <c r="AA854" s="8">
        <v>189860.09138520437</v>
      </c>
      <c r="AB854" s="8">
        <f>Z854 - AA854</f>
        <v>0</v>
      </c>
      <c r="AC854" s="8">
        <v>192369.35563714613</v>
      </c>
      <c r="AD854" s="8">
        <v>192369.35563714613</v>
      </c>
      <c r="AE854" s="8">
        <f>AC854 - AD854</f>
        <v>0</v>
      </c>
      <c r="AF854" s="8">
        <v>112151.17898175264</v>
      </c>
      <c r="AG854" s="8">
        <v>112151.17898175264</v>
      </c>
      <c r="AH854" s="8">
        <f>AF854 - AG854</f>
        <v>0</v>
      </c>
      <c r="AI854" s="8">
        <v>106551.30892136144</v>
      </c>
      <c r="AJ854" s="8">
        <v>106551.30892136144</v>
      </c>
      <c r="AK854" s="8">
        <f>AI854 - AJ854</f>
        <v>0</v>
      </c>
      <c r="AL854" s="8">
        <v>1621652.4283582619</v>
      </c>
      <c r="AM854" s="8">
        <v>1621652.4283582619</v>
      </c>
      <c r="AN854" s="8">
        <f>AL854 - AM854</f>
        <v>0</v>
      </c>
    </row>
    <row r="855" spans="1:40" x14ac:dyDescent="0.3">
      <c r="A855" s="11" t="s">
        <v>53</v>
      </c>
      <c r="B855" s="8">
        <v>3195780.6479826253</v>
      </c>
      <c r="C855" s="8">
        <v>3195780.6479826253</v>
      </c>
      <c r="D855" s="8">
        <f>B855 - C855</f>
        <v>0</v>
      </c>
      <c r="E855" s="8">
        <v>3268897.4328156481</v>
      </c>
      <c r="F855" s="8">
        <v>3268897.4328156481</v>
      </c>
      <c r="G855" s="8">
        <f>E855 - F855</f>
        <v>0</v>
      </c>
      <c r="H855" s="8">
        <v>3311524.4593252447</v>
      </c>
      <c r="I855" s="8">
        <v>3311524.4593252447</v>
      </c>
      <c r="J855" s="8">
        <f>H855 - I855</f>
        <v>0</v>
      </c>
      <c r="K855" s="8">
        <v>3418057.0653832168</v>
      </c>
      <c r="L855" s="8">
        <v>3418057.0653832168</v>
      </c>
      <c r="M855" s="8">
        <f>K855 - L855</f>
        <v>0</v>
      </c>
      <c r="N855" s="8">
        <v>3561846.5643686559</v>
      </c>
      <c r="O855" s="8">
        <v>3561846.5643686559</v>
      </c>
      <c r="P855" s="8">
        <f>N855 - O855</f>
        <v>0</v>
      </c>
      <c r="Q855" s="8">
        <v>3727356.8018426816</v>
      </c>
      <c r="R855" s="8">
        <v>3727356.8018426816</v>
      </c>
      <c r="S855" s="8">
        <f>Q855 - R855</f>
        <v>0</v>
      </c>
      <c r="T855" s="8">
        <v>3905530.2123141997</v>
      </c>
      <c r="U855" s="8">
        <v>3905530.2123141997</v>
      </c>
      <c r="V855" s="8">
        <f>T855 - U855</f>
        <v>0</v>
      </c>
      <c r="W855" s="8">
        <v>4091086.2424166608</v>
      </c>
      <c r="X855" s="8">
        <v>4091086.2424166608</v>
      </c>
      <c r="Y855" s="8">
        <f>W855 - X855</f>
        <v>0</v>
      </c>
      <c r="Z855" s="8">
        <v>4280946.3338018656</v>
      </c>
      <c r="AA855" s="8">
        <v>4280946.3338018656</v>
      </c>
      <c r="AB855" s="8">
        <f>Z855 - AA855</f>
        <v>0</v>
      </c>
      <c r="AC855" s="8">
        <v>4473315.6894390117</v>
      </c>
      <c r="AD855" s="8">
        <v>4473315.6894390117</v>
      </c>
      <c r="AE855" s="8">
        <f>AC855 - AD855</f>
        <v>0</v>
      </c>
      <c r="AF855" s="8">
        <v>4585466.8684207648</v>
      </c>
      <c r="AG855" s="8">
        <v>4585466.8684207648</v>
      </c>
      <c r="AH855" s="8">
        <f>AF855 - AG855</f>
        <v>0</v>
      </c>
      <c r="AI855" s="8">
        <v>4692018.1773421261</v>
      </c>
      <c r="AJ855" s="8">
        <v>4692018.1773421261</v>
      </c>
      <c r="AK855" s="8">
        <f>AI855 - AJ855</f>
        <v>0</v>
      </c>
      <c r="AL855" s="8">
        <v>4692018.1773421261</v>
      </c>
      <c r="AM855" s="8">
        <v>4692018.1773421261</v>
      </c>
      <c r="AN855" s="8">
        <f>AL855 - AM855</f>
        <v>0</v>
      </c>
    </row>
    <row r="856" spans="1:40" x14ac:dyDescent="0.3">
      <c r="A856" s="11" t="s">
        <v>52</v>
      </c>
      <c r="B856" s="8">
        <v>-370198.46</v>
      </c>
      <c r="C856" s="8">
        <v>-370198.46</v>
      </c>
      <c r="D856" s="8">
        <f>B856 - C856</f>
        <v>0</v>
      </c>
      <c r="E856" s="8">
        <v>-370198.46</v>
      </c>
      <c r="F856" s="8">
        <v>-370198.46</v>
      </c>
      <c r="G856" s="8">
        <f>E856 - F856</f>
        <v>0</v>
      </c>
      <c r="H856" s="8">
        <v>-370198.46</v>
      </c>
      <c r="I856" s="8">
        <v>-370198.46</v>
      </c>
      <c r="J856" s="8">
        <f>H856 - I856</f>
        <v>0</v>
      </c>
      <c r="K856" s="8">
        <v>-389570.97000000003</v>
      </c>
      <c r="L856" s="8">
        <v>-389570.97000000003</v>
      </c>
      <c r="M856" s="8">
        <f>K856 - L856</f>
        <v>0</v>
      </c>
      <c r="N856" s="8">
        <v>-408943.47000000003</v>
      </c>
      <c r="O856" s="8">
        <v>-408943.47000000003</v>
      </c>
      <c r="P856" s="8">
        <f>N856 - O856</f>
        <v>0</v>
      </c>
      <c r="Q856" s="8">
        <v>-428315.97000000003</v>
      </c>
      <c r="R856" s="8">
        <v>-428315.97000000003</v>
      </c>
      <c r="S856" s="8">
        <f>Q856 - R856</f>
        <v>0</v>
      </c>
      <c r="T856" s="8">
        <v>-447688.47000000003</v>
      </c>
      <c r="U856" s="8">
        <v>-447688.47000000003</v>
      </c>
      <c r="V856" s="8">
        <f>T856 - U856</f>
        <v>0</v>
      </c>
      <c r="W856" s="8">
        <v>-467060.97000000003</v>
      </c>
      <c r="X856" s="8">
        <v>-467060.97000000003</v>
      </c>
      <c r="Y856" s="8">
        <f>W856 - X856</f>
        <v>0</v>
      </c>
      <c r="Z856" s="8">
        <v>-486433.47000000003</v>
      </c>
      <c r="AA856" s="8">
        <v>-486433.47000000003</v>
      </c>
      <c r="AB856" s="8">
        <f>Z856 - AA856</f>
        <v>0</v>
      </c>
      <c r="AC856" s="8">
        <v>-505805.97000000003</v>
      </c>
      <c r="AD856" s="8">
        <v>-505805.97000000003</v>
      </c>
      <c r="AE856" s="8">
        <f>AC856 - AD856</f>
        <v>0</v>
      </c>
      <c r="AF856" s="8">
        <v>-505805.97000000003</v>
      </c>
      <c r="AG856" s="8">
        <v>-505805.97000000003</v>
      </c>
      <c r="AH856" s="8">
        <f>AF856 - AG856</f>
        <v>0</v>
      </c>
      <c r="AI856" s="8">
        <v>-515569.71</v>
      </c>
      <c r="AJ856" s="8">
        <v>-515569.71</v>
      </c>
      <c r="AK856" s="8">
        <f>AI856 - AJ856</f>
        <v>0</v>
      </c>
      <c r="AL856" s="8">
        <v>-515569.71</v>
      </c>
      <c r="AM856" s="8">
        <v>-515569.71</v>
      </c>
      <c r="AN856" s="8">
        <f>AL856 - AM856</f>
        <v>0</v>
      </c>
    </row>
    <row r="858" spans="1:40" x14ac:dyDescent="0.3">
      <c r="A858" s="10" t="s">
        <v>107</v>
      </c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</row>
    <row r="859" spans="1:40" x14ac:dyDescent="0.3">
      <c r="A859" s="11" t="s">
        <v>54</v>
      </c>
      <c r="B859" s="8">
        <v>2.0727500000000003E-2</v>
      </c>
      <c r="C859" s="8">
        <v>2.0727500000000003E-2</v>
      </c>
      <c r="D859" s="8">
        <f>B859 - C859</f>
        <v>0</v>
      </c>
      <c r="E859" s="8">
        <v>2.0727500000000003E-2</v>
      </c>
      <c r="F859" s="8">
        <v>2.0727500000000003E-2</v>
      </c>
      <c r="G859" s="8">
        <f>E859 - F859</f>
        <v>0</v>
      </c>
      <c r="H859" s="8">
        <v>2.0727500000000003E-2</v>
      </c>
      <c r="I859" s="8">
        <v>2.0727500000000003E-2</v>
      </c>
      <c r="J859" s="8">
        <f>H859 - I859</f>
        <v>0</v>
      </c>
      <c r="K859" s="8">
        <v>2.0727500000000003E-2</v>
      </c>
      <c r="L859" s="8">
        <v>2.0727500000000003E-2</v>
      </c>
      <c r="M859" s="8">
        <f>K859 - L859</f>
        <v>0</v>
      </c>
      <c r="N859" s="8">
        <v>2.0727500000000003E-2</v>
      </c>
      <c r="O859" s="8">
        <v>2.0727500000000003E-2</v>
      </c>
      <c r="P859" s="8">
        <f>N859 - O859</f>
        <v>0</v>
      </c>
      <c r="Q859" s="8">
        <v>2.0727500000000003E-2</v>
      </c>
      <c r="R859" s="8">
        <v>2.0727500000000003E-2</v>
      </c>
      <c r="S859" s="8">
        <f>Q859 - R859</f>
        <v>0</v>
      </c>
      <c r="T859" s="8">
        <v>2.0727500000000003E-2</v>
      </c>
      <c r="U859" s="8">
        <v>2.0727500000000003E-2</v>
      </c>
      <c r="V859" s="8">
        <f>T859 - U859</f>
        <v>0</v>
      </c>
      <c r="W859" s="8">
        <v>2.0727500000000003E-2</v>
      </c>
      <c r="X859" s="8">
        <v>2.0727500000000003E-2</v>
      </c>
      <c r="Y859" s="8">
        <f>W859 - X859</f>
        <v>0</v>
      </c>
      <c r="Z859" s="8">
        <v>2.0727500000000003E-2</v>
      </c>
      <c r="AA859" s="8">
        <v>2.0727500000000003E-2</v>
      </c>
      <c r="AB859" s="8">
        <f>Z859 - AA859</f>
        <v>0</v>
      </c>
      <c r="AC859" s="8">
        <v>2.0727500000000003E-2</v>
      </c>
      <c r="AD859" s="8">
        <v>2.0727500000000003E-2</v>
      </c>
      <c r="AE859" s="8">
        <f>AC859 - AD859</f>
        <v>0</v>
      </c>
      <c r="AF859" s="8">
        <v>2.0727500000000003E-2</v>
      </c>
      <c r="AG859" s="8">
        <v>2.0727500000000003E-2</v>
      </c>
      <c r="AH859" s="8">
        <f>AF859 - AG859</f>
        <v>0</v>
      </c>
      <c r="AI859" s="8">
        <v>2.0727500000000003E-2</v>
      </c>
      <c r="AJ859" s="8">
        <v>2.0727500000000003E-2</v>
      </c>
      <c r="AK859" s="8">
        <f>AI859 - AJ859</f>
        <v>0</v>
      </c>
      <c r="AL859" s="8">
        <v>2.0727500000000003E-2</v>
      </c>
      <c r="AM859" s="8">
        <v>2.0727500000000003E-2</v>
      </c>
      <c r="AN859" s="8">
        <f>AL859 - AM859</f>
        <v>0</v>
      </c>
    </row>
    <row r="860" spans="1:40" x14ac:dyDescent="0.3">
      <c r="A860" s="11" t="s">
        <v>16</v>
      </c>
      <c r="B860" s="8">
        <v>0</v>
      </c>
      <c r="C860" s="8">
        <v>0</v>
      </c>
      <c r="D860" s="8">
        <f>B860 - C860</f>
        <v>0</v>
      </c>
      <c r="E860" s="8">
        <v>0</v>
      </c>
      <c r="F860" s="8">
        <v>0</v>
      </c>
      <c r="G860" s="8">
        <f>E860 - F860</f>
        <v>0</v>
      </c>
      <c r="H860" s="8">
        <v>0</v>
      </c>
      <c r="I860" s="8">
        <v>0</v>
      </c>
      <c r="J860" s="8">
        <f>H860 - I860</f>
        <v>0</v>
      </c>
      <c r="K860" s="8">
        <v>0</v>
      </c>
      <c r="L860" s="8">
        <v>0</v>
      </c>
      <c r="M860" s="8">
        <f>K860 - L860</f>
        <v>0</v>
      </c>
      <c r="N860" s="8">
        <v>0</v>
      </c>
      <c r="O860" s="8">
        <v>0</v>
      </c>
      <c r="P860" s="8">
        <f>N860 - O860</f>
        <v>0</v>
      </c>
      <c r="Q860" s="8">
        <v>0</v>
      </c>
      <c r="R860" s="8">
        <v>0</v>
      </c>
      <c r="S860" s="8">
        <f>Q860 - R860</f>
        <v>0</v>
      </c>
      <c r="T860" s="8">
        <v>0</v>
      </c>
      <c r="U860" s="8">
        <v>0</v>
      </c>
      <c r="V860" s="8">
        <f>T860 - U860</f>
        <v>0</v>
      </c>
      <c r="W860" s="8">
        <v>0</v>
      </c>
      <c r="X860" s="8">
        <v>0</v>
      </c>
      <c r="Y860" s="8">
        <f>W860 - X860</f>
        <v>0</v>
      </c>
      <c r="Z860" s="8">
        <v>0</v>
      </c>
      <c r="AA860" s="8">
        <v>0</v>
      </c>
      <c r="AB860" s="8">
        <f>Z860 - AA860</f>
        <v>0</v>
      </c>
      <c r="AC860" s="8">
        <v>0</v>
      </c>
      <c r="AD860" s="8">
        <v>0</v>
      </c>
      <c r="AE860" s="8">
        <f>AC860 - AD860</f>
        <v>0</v>
      </c>
      <c r="AF860" s="8">
        <v>0</v>
      </c>
      <c r="AG860" s="8">
        <v>0</v>
      </c>
      <c r="AH860" s="8">
        <f>AF860 - AG860</f>
        <v>0</v>
      </c>
      <c r="AI860" s="8">
        <v>0</v>
      </c>
      <c r="AJ860" s="8">
        <v>0</v>
      </c>
      <c r="AK860" s="8">
        <f>AI860 - AJ860</f>
        <v>0</v>
      </c>
      <c r="AL860" s="8">
        <v>0</v>
      </c>
      <c r="AM860" s="8">
        <v>0</v>
      </c>
      <c r="AN860" s="8">
        <f>AL860 - AM860</f>
        <v>0</v>
      </c>
    </row>
    <row r="861" spans="1:40" x14ac:dyDescent="0.3">
      <c r="A861" s="11" t="s">
        <v>52</v>
      </c>
      <c r="B861" s="8">
        <v>-1935929.9100000001</v>
      </c>
      <c r="C861" s="8">
        <v>-1935929.9100000001</v>
      </c>
      <c r="D861" s="8">
        <f>B861 - C861</f>
        <v>0</v>
      </c>
      <c r="E861" s="8">
        <v>-1935929.9100000001</v>
      </c>
      <c r="F861" s="8">
        <v>-1935929.9100000001</v>
      </c>
      <c r="G861" s="8">
        <f>E861 - F861</f>
        <v>0</v>
      </c>
      <c r="H861" s="8">
        <v>-1935929.9100000001</v>
      </c>
      <c r="I861" s="8">
        <v>-1935929.9100000001</v>
      </c>
      <c r="J861" s="8">
        <f>H861 - I861</f>
        <v>0</v>
      </c>
      <c r="K861" s="8">
        <v>-1935929.9100000001</v>
      </c>
      <c r="L861" s="8">
        <v>-1935929.9100000001</v>
      </c>
      <c r="M861" s="8">
        <f>K861 - L861</f>
        <v>0</v>
      </c>
      <c r="N861" s="8">
        <v>-1935929.9100000001</v>
      </c>
      <c r="O861" s="8">
        <v>-1935929.9100000001</v>
      </c>
      <c r="P861" s="8">
        <f>N861 - O861</f>
        <v>0</v>
      </c>
      <c r="Q861" s="8">
        <v>-1935929.9100000001</v>
      </c>
      <c r="R861" s="8">
        <v>-1935929.9100000001</v>
      </c>
      <c r="S861" s="8">
        <f>Q861 - R861</f>
        <v>0</v>
      </c>
      <c r="T861" s="8">
        <v>-1935929.9100000001</v>
      </c>
      <c r="U861" s="8">
        <v>-1935929.9100000001</v>
      </c>
      <c r="V861" s="8">
        <f>T861 - U861</f>
        <v>0</v>
      </c>
      <c r="W861" s="8">
        <v>-1935929.9100000001</v>
      </c>
      <c r="X861" s="8">
        <v>-1935929.9100000001</v>
      </c>
      <c r="Y861" s="8">
        <f>W861 - X861</f>
        <v>0</v>
      </c>
      <c r="Z861" s="8">
        <v>-1935929.9100000001</v>
      </c>
      <c r="AA861" s="8">
        <v>-1935929.9100000001</v>
      </c>
      <c r="AB861" s="8">
        <f>Z861 - AA861</f>
        <v>0</v>
      </c>
      <c r="AC861" s="8">
        <v>-1935929.9100000001</v>
      </c>
      <c r="AD861" s="8">
        <v>-1935929.9100000001</v>
      </c>
      <c r="AE861" s="8">
        <f>AC861 - AD861</f>
        <v>0</v>
      </c>
      <c r="AF861" s="8">
        <v>-1935929.9100000001</v>
      </c>
      <c r="AG861" s="8">
        <v>-1935929.9100000001</v>
      </c>
      <c r="AH861" s="8">
        <f>AF861 - AG861</f>
        <v>0</v>
      </c>
      <c r="AI861" s="8">
        <v>-1935929.9100000001</v>
      </c>
      <c r="AJ861" s="8">
        <v>-1935929.9100000001</v>
      </c>
      <c r="AK861" s="8">
        <f>AI861 - AJ861</f>
        <v>0</v>
      </c>
      <c r="AL861" s="8">
        <v>-1935929.9100000001</v>
      </c>
      <c r="AM861" s="8">
        <v>-1935929.9100000001</v>
      </c>
      <c r="AN861" s="8">
        <f>AL861 - AM861</f>
        <v>0</v>
      </c>
    </row>
    <row r="863" spans="1:40" x14ac:dyDescent="0.3">
      <c r="A863" s="10" t="s">
        <v>88</v>
      </c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</row>
    <row r="864" spans="1:40" x14ac:dyDescent="0.3">
      <c r="A864" s="11" t="s">
        <v>54</v>
      </c>
      <c r="B864" s="8">
        <v>6.8833333333333333E-3</v>
      </c>
      <c r="C864" s="8">
        <v>6.8591666666666662E-3</v>
      </c>
      <c r="D864" s="8">
        <f t="shared" ref="D864:D869" si="676">B864 - C864</f>
        <v>2.4166666666667128E-5</v>
      </c>
      <c r="E864" s="8">
        <v>6.8833333333333333E-3</v>
      </c>
      <c r="F864" s="8">
        <v>6.8591666666666662E-3</v>
      </c>
      <c r="G864" s="8">
        <f t="shared" ref="G864:G869" si="677">E864 - F864</f>
        <v>2.4166666666667128E-5</v>
      </c>
      <c r="H864" s="8">
        <v>6.8833333333333333E-3</v>
      </c>
      <c r="I864" s="8">
        <v>6.8591666666666662E-3</v>
      </c>
      <c r="J864" s="8">
        <f t="shared" ref="J864:J869" si="678">H864 - I864</f>
        <v>2.4166666666667128E-5</v>
      </c>
      <c r="K864" s="8">
        <v>6.8833333333333333E-3</v>
      </c>
      <c r="L864" s="8">
        <v>6.8591666666666662E-3</v>
      </c>
      <c r="M864" s="8">
        <f t="shared" ref="M864:M869" si="679">K864 - L864</f>
        <v>2.4166666666667128E-5</v>
      </c>
      <c r="N864" s="8">
        <v>6.8833333333333333E-3</v>
      </c>
      <c r="O864" s="8">
        <v>6.8591666666666662E-3</v>
      </c>
      <c r="P864" s="8">
        <f t="shared" ref="P864:P869" si="680">N864 - O864</f>
        <v>2.4166666666667128E-5</v>
      </c>
      <c r="Q864" s="8">
        <v>6.8833333333333333E-3</v>
      </c>
      <c r="R864" s="8">
        <v>6.8591666666666662E-3</v>
      </c>
      <c r="S864" s="8">
        <f t="shared" ref="S864:S869" si="681">Q864 - R864</f>
        <v>2.4166666666667128E-5</v>
      </c>
      <c r="T864" s="8">
        <v>6.8833333333333333E-3</v>
      </c>
      <c r="U864" s="8">
        <v>6.8591666666666662E-3</v>
      </c>
      <c r="V864" s="8">
        <f t="shared" ref="V864:V869" si="682">T864 - U864</f>
        <v>2.4166666666667128E-5</v>
      </c>
      <c r="W864" s="8">
        <v>6.8833333333333333E-3</v>
      </c>
      <c r="X864" s="8">
        <v>6.8591666666666662E-3</v>
      </c>
      <c r="Y864" s="8">
        <f t="shared" ref="Y864:Y869" si="683">W864 - X864</f>
        <v>2.4166666666667128E-5</v>
      </c>
      <c r="Z864" s="8">
        <v>6.8833333333333333E-3</v>
      </c>
      <c r="AA864" s="8">
        <v>6.8591666666666662E-3</v>
      </c>
      <c r="AB864" s="8">
        <f t="shared" ref="AB864:AB869" si="684">Z864 - AA864</f>
        <v>2.4166666666667128E-5</v>
      </c>
      <c r="AC864" s="8">
        <v>6.8833333333333333E-3</v>
      </c>
      <c r="AD864" s="8">
        <v>6.8591666666666662E-3</v>
      </c>
      <c r="AE864" s="8">
        <f t="shared" ref="AE864:AE869" si="685">AC864 - AD864</f>
        <v>2.4166666666667128E-5</v>
      </c>
      <c r="AF864" s="8">
        <v>6.8833333333333333E-3</v>
      </c>
      <c r="AG864" s="8">
        <v>6.8591666666666662E-3</v>
      </c>
      <c r="AH864" s="8">
        <f t="shared" ref="AH864:AH869" si="686">AF864 - AG864</f>
        <v>2.4166666666667128E-5</v>
      </c>
      <c r="AI864" s="8">
        <v>6.8833333333333333E-3</v>
      </c>
      <c r="AJ864" s="8">
        <v>6.8591666666666662E-3</v>
      </c>
      <c r="AK864" s="8">
        <f t="shared" ref="AK864:AK869" si="687">AI864 - AJ864</f>
        <v>2.4166666666667128E-5</v>
      </c>
      <c r="AL864" s="8">
        <v>6.8833333333333333E-3</v>
      </c>
      <c r="AM864" s="8">
        <v>6.8591666666666662E-3</v>
      </c>
      <c r="AN864" s="8">
        <f t="shared" ref="AN864:AN869" si="688">AL864 - AM864</f>
        <v>2.4166666666667128E-5</v>
      </c>
    </row>
    <row r="865" spans="1:40" x14ac:dyDescent="0.3">
      <c r="A865" s="11" t="s">
        <v>16</v>
      </c>
      <c r="B865" s="8">
        <v>1374.9200264079604</v>
      </c>
      <c r="C865" s="8">
        <v>1492.209064480257</v>
      </c>
      <c r="D865" s="8">
        <f t="shared" si="676"/>
        <v>-117.28903807229653</v>
      </c>
      <c r="E865" s="8">
        <v>1372.1150676579603</v>
      </c>
      <c r="F865" s="8">
        <v>1489.8996644802569</v>
      </c>
      <c r="G865" s="8">
        <f t="shared" si="677"/>
        <v>-117.78459682229663</v>
      </c>
      <c r="H865" s="8">
        <v>1369.3101089079603</v>
      </c>
      <c r="I865" s="8">
        <v>1487.5902644802568</v>
      </c>
      <c r="J865" s="8">
        <f t="shared" si="678"/>
        <v>-118.28015557229651</v>
      </c>
      <c r="K865" s="8">
        <v>1366.5051501579601</v>
      </c>
      <c r="L865" s="8">
        <v>1485.2808644802569</v>
      </c>
      <c r="M865" s="8">
        <f t="shared" si="679"/>
        <v>-118.77571432229684</v>
      </c>
      <c r="N865" s="8">
        <v>1363.7001914079601</v>
      </c>
      <c r="O865" s="8">
        <v>1482.9714644802571</v>
      </c>
      <c r="P865" s="8">
        <f t="shared" si="680"/>
        <v>-119.27127307229694</v>
      </c>
      <c r="Q865" s="8">
        <v>1360.8952326579602</v>
      </c>
      <c r="R865" s="8">
        <v>1480.662064480257</v>
      </c>
      <c r="S865" s="8">
        <f t="shared" si="681"/>
        <v>-119.76683182229681</v>
      </c>
      <c r="T865" s="8">
        <v>1358.0902739079602</v>
      </c>
      <c r="U865" s="8">
        <v>1478.3526644802569</v>
      </c>
      <c r="V865" s="8">
        <f t="shared" si="682"/>
        <v>-120.26239057229668</v>
      </c>
      <c r="W865" s="8">
        <v>1355.2853151579602</v>
      </c>
      <c r="X865" s="8">
        <v>1476.0432644802568</v>
      </c>
      <c r="Y865" s="8">
        <f t="shared" si="683"/>
        <v>-120.75794932229655</v>
      </c>
      <c r="Z865" s="8">
        <v>1352.4803564079602</v>
      </c>
      <c r="AA865" s="8">
        <v>1473.7338644802567</v>
      </c>
      <c r="AB865" s="8">
        <f t="shared" si="684"/>
        <v>-121.25350807229643</v>
      </c>
      <c r="AC865" s="8">
        <v>1349.67539765796</v>
      </c>
      <c r="AD865" s="8">
        <v>1471.4244644802568</v>
      </c>
      <c r="AE865" s="8">
        <f t="shared" si="685"/>
        <v>-121.74906682229675</v>
      </c>
      <c r="AF865" s="8">
        <v>1346.8704389079601</v>
      </c>
      <c r="AG865" s="8">
        <v>1469.1150644802567</v>
      </c>
      <c r="AH865" s="8">
        <f t="shared" si="686"/>
        <v>-122.24462557229663</v>
      </c>
      <c r="AI865" s="8">
        <v>1344.0654801579599</v>
      </c>
      <c r="AJ865" s="8">
        <v>1466.8056644802568</v>
      </c>
      <c r="AK865" s="8">
        <f t="shared" si="687"/>
        <v>-122.74018432229695</v>
      </c>
      <c r="AL865" s="8">
        <v>16313.91303939552</v>
      </c>
      <c r="AM865" s="8">
        <v>17754.088373763079</v>
      </c>
      <c r="AN865" s="8">
        <f t="shared" si="688"/>
        <v>-1440.1753343675591</v>
      </c>
    </row>
    <row r="866" spans="1:40" x14ac:dyDescent="0.3">
      <c r="A866" s="11" t="s">
        <v>53</v>
      </c>
      <c r="B866" s="8">
        <v>450842.51615467679</v>
      </c>
      <c r="C866" s="8">
        <v>450842.51615467679</v>
      </c>
      <c r="D866" s="8">
        <f t="shared" si="676"/>
        <v>0</v>
      </c>
      <c r="E866" s="8">
        <v>450265.16615467682</v>
      </c>
      <c r="F866" s="8">
        <v>450265.16615467682</v>
      </c>
      <c r="G866" s="8">
        <f t="shared" si="677"/>
        <v>0</v>
      </c>
      <c r="H866" s="8">
        <v>449687.81615467678</v>
      </c>
      <c r="I866" s="8">
        <v>449687.81615467678</v>
      </c>
      <c r="J866" s="8">
        <f t="shared" si="678"/>
        <v>0</v>
      </c>
      <c r="K866" s="8">
        <v>449110.46615467675</v>
      </c>
      <c r="L866" s="8">
        <v>449110.46615467675</v>
      </c>
      <c r="M866" s="8">
        <f t="shared" si="679"/>
        <v>0</v>
      </c>
      <c r="N866" s="8">
        <v>448533.11615467677</v>
      </c>
      <c r="O866" s="8">
        <v>448533.11615467677</v>
      </c>
      <c r="P866" s="8">
        <f t="shared" si="680"/>
        <v>0</v>
      </c>
      <c r="Q866" s="8">
        <v>447955.76615467679</v>
      </c>
      <c r="R866" s="8">
        <v>447955.76615467679</v>
      </c>
      <c r="S866" s="8">
        <f t="shared" si="681"/>
        <v>0</v>
      </c>
      <c r="T866" s="8">
        <v>447378.41615467676</v>
      </c>
      <c r="U866" s="8">
        <v>447378.41615467676</v>
      </c>
      <c r="V866" s="8">
        <f t="shared" si="682"/>
        <v>0</v>
      </c>
      <c r="W866" s="8">
        <v>446801.06615467672</v>
      </c>
      <c r="X866" s="8">
        <v>446801.06615467672</v>
      </c>
      <c r="Y866" s="8">
        <f t="shared" si="683"/>
        <v>0</v>
      </c>
      <c r="Z866" s="8">
        <v>446223.71615467675</v>
      </c>
      <c r="AA866" s="8">
        <v>446223.71615467675</v>
      </c>
      <c r="AB866" s="8">
        <f t="shared" si="684"/>
        <v>0</v>
      </c>
      <c r="AC866" s="8">
        <v>445646.36615467677</v>
      </c>
      <c r="AD866" s="8">
        <v>445646.36615467677</v>
      </c>
      <c r="AE866" s="8">
        <f t="shared" si="685"/>
        <v>0</v>
      </c>
      <c r="AF866" s="8">
        <v>445069.01615467673</v>
      </c>
      <c r="AG866" s="8">
        <v>445069.01615467673</v>
      </c>
      <c r="AH866" s="8">
        <f t="shared" si="686"/>
        <v>0</v>
      </c>
      <c r="AI866" s="8">
        <v>444491.6661546767</v>
      </c>
      <c r="AJ866" s="8">
        <v>444491.6661546767</v>
      </c>
      <c r="AK866" s="8">
        <f t="shared" si="687"/>
        <v>0</v>
      </c>
      <c r="AL866" s="8">
        <v>444491.6661546767</v>
      </c>
      <c r="AM866" s="8">
        <v>444491.6661546767</v>
      </c>
      <c r="AN866" s="8">
        <f t="shared" si="688"/>
        <v>0</v>
      </c>
    </row>
    <row r="867" spans="1:40" x14ac:dyDescent="0.3">
      <c r="A867" s="11" t="s">
        <v>52</v>
      </c>
      <c r="B867" s="8">
        <v>68031.153993611835</v>
      </c>
      <c r="C867" s="8">
        <v>68148.443031684117</v>
      </c>
      <c r="D867" s="8">
        <f t="shared" si="676"/>
        <v>-117.28903807228198</v>
      </c>
      <c r="E867" s="8">
        <v>68825.919061269786</v>
      </c>
      <c r="F867" s="8">
        <v>69060.99269616438</v>
      </c>
      <c r="G867" s="8">
        <f t="shared" si="677"/>
        <v>-235.07363489459385</v>
      </c>
      <c r="H867" s="8">
        <v>69617.879170177766</v>
      </c>
      <c r="I867" s="8">
        <v>69971.232960644644</v>
      </c>
      <c r="J867" s="8">
        <f t="shared" si="678"/>
        <v>-353.3537904668774</v>
      </c>
      <c r="K867" s="8">
        <v>70407.034320335719</v>
      </c>
      <c r="L867" s="8">
        <v>70879.163825124881</v>
      </c>
      <c r="M867" s="8">
        <f t="shared" si="679"/>
        <v>-472.12950478916173</v>
      </c>
      <c r="N867" s="8">
        <v>71193.384511743687</v>
      </c>
      <c r="O867" s="8">
        <v>71784.785289605148</v>
      </c>
      <c r="P867" s="8">
        <f t="shared" si="680"/>
        <v>-591.40077786146139</v>
      </c>
      <c r="Q867" s="8">
        <v>71976.929744401656</v>
      </c>
      <c r="R867" s="8">
        <v>72688.097354085403</v>
      </c>
      <c r="S867" s="8">
        <f t="shared" si="681"/>
        <v>-711.16760968374729</v>
      </c>
      <c r="T867" s="8">
        <v>72757.670018309611</v>
      </c>
      <c r="U867" s="8">
        <v>73589.100018565659</v>
      </c>
      <c r="V867" s="8">
        <f t="shared" si="682"/>
        <v>-831.43000025604852</v>
      </c>
      <c r="W867" s="8">
        <v>73535.605333467582</v>
      </c>
      <c r="X867" s="8">
        <v>74487.793283045918</v>
      </c>
      <c r="Y867" s="8">
        <f t="shared" si="683"/>
        <v>-952.18794957833597</v>
      </c>
      <c r="Z867" s="8">
        <v>74310.735689875553</v>
      </c>
      <c r="AA867" s="8">
        <v>75384.177147526163</v>
      </c>
      <c r="AB867" s="8">
        <f t="shared" si="684"/>
        <v>-1073.4414576506097</v>
      </c>
      <c r="AC867" s="8">
        <v>75083.061087533511</v>
      </c>
      <c r="AD867" s="8">
        <v>76278.251612006425</v>
      </c>
      <c r="AE867" s="8">
        <f t="shared" si="685"/>
        <v>-1195.1905244729132</v>
      </c>
      <c r="AF867" s="8">
        <v>75852.58152644147</v>
      </c>
      <c r="AG867" s="8">
        <v>77170.016676486674</v>
      </c>
      <c r="AH867" s="8">
        <f t="shared" si="686"/>
        <v>-1317.435150045203</v>
      </c>
      <c r="AI867" s="8">
        <v>76619.297006599445</v>
      </c>
      <c r="AJ867" s="8">
        <v>78059.472340966939</v>
      </c>
      <c r="AK867" s="8">
        <f t="shared" si="687"/>
        <v>-1440.1753343674936</v>
      </c>
      <c r="AL867" s="8">
        <v>76619.297006599445</v>
      </c>
      <c r="AM867" s="8">
        <v>78059.472340966939</v>
      </c>
      <c r="AN867" s="8">
        <f t="shared" si="688"/>
        <v>-1440.1753343674936</v>
      </c>
    </row>
    <row r="868" spans="1:40" x14ac:dyDescent="0.3">
      <c r="A868" s="11" t="s">
        <v>62</v>
      </c>
      <c r="B868" s="8">
        <v>0</v>
      </c>
      <c r="C868" s="8">
        <v>0</v>
      </c>
      <c r="D868" s="8">
        <f t="shared" si="676"/>
        <v>0</v>
      </c>
      <c r="E868" s="8">
        <v>0</v>
      </c>
      <c r="F868" s="8">
        <v>0</v>
      </c>
      <c r="G868" s="8">
        <f t="shared" si="677"/>
        <v>0</v>
      </c>
      <c r="H868" s="8">
        <v>0</v>
      </c>
      <c r="I868" s="8">
        <v>0</v>
      </c>
      <c r="J868" s="8">
        <f t="shared" si="678"/>
        <v>0</v>
      </c>
      <c r="K868" s="8">
        <v>0</v>
      </c>
      <c r="L868" s="8">
        <v>0</v>
      </c>
      <c r="M868" s="8">
        <f t="shared" si="679"/>
        <v>0</v>
      </c>
      <c r="N868" s="8">
        <v>0</v>
      </c>
      <c r="O868" s="8">
        <v>0</v>
      </c>
      <c r="P868" s="8">
        <f t="shared" si="680"/>
        <v>0</v>
      </c>
      <c r="Q868" s="8">
        <v>0</v>
      </c>
      <c r="R868" s="8">
        <v>0</v>
      </c>
      <c r="S868" s="8">
        <f t="shared" si="681"/>
        <v>0</v>
      </c>
      <c r="T868" s="8">
        <v>0</v>
      </c>
      <c r="U868" s="8">
        <v>0</v>
      </c>
      <c r="V868" s="8">
        <f t="shared" si="682"/>
        <v>0</v>
      </c>
      <c r="W868" s="8">
        <v>0</v>
      </c>
      <c r="X868" s="8">
        <v>0</v>
      </c>
      <c r="Y868" s="8">
        <f t="shared" si="683"/>
        <v>0</v>
      </c>
      <c r="Z868" s="8">
        <v>0</v>
      </c>
      <c r="AA868" s="8">
        <v>0</v>
      </c>
      <c r="AB868" s="8">
        <f t="shared" si="684"/>
        <v>0</v>
      </c>
      <c r="AC868" s="8">
        <v>0</v>
      </c>
      <c r="AD868" s="8">
        <v>0</v>
      </c>
      <c r="AE868" s="8">
        <f t="shared" si="685"/>
        <v>0</v>
      </c>
      <c r="AF868" s="8">
        <v>0</v>
      </c>
      <c r="AG868" s="8">
        <v>0</v>
      </c>
      <c r="AH868" s="8">
        <f t="shared" si="686"/>
        <v>0</v>
      </c>
      <c r="AI868" s="8">
        <v>0</v>
      </c>
      <c r="AJ868" s="8">
        <v>0</v>
      </c>
      <c r="AK868" s="8">
        <f t="shared" si="687"/>
        <v>0</v>
      </c>
      <c r="AL868" s="8">
        <v>0</v>
      </c>
      <c r="AM868" s="8">
        <v>0</v>
      </c>
      <c r="AN868" s="8">
        <f t="shared" si="688"/>
        <v>0</v>
      </c>
    </row>
    <row r="869" spans="1:40" x14ac:dyDescent="0.3">
      <c r="A869" s="11" t="s">
        <v>61</v>
      </c>
      <c r="B869" s="8">
        <v>-577.35</v>
      </c>
      <c r="C869" s="8">
        <v>-577.35</v>
      </c>
      <c r="D869" s="8">
        <f t="shared" si="676"/>
        <v>0</v>
      </c>
      <c r="E869" s="8">
        <v>-577.35</v>
      </c>
      <c r="F869" s="8">
        <v>-577.35</v>
      </c>
      <c r="G869" s="8">
        <f t="shared" si="677"/>
        <v>0</v>
      </c>
      <c r="H869" s="8">
        <v>-577.35</v>
      </c>
      <c r="I869" s="8">
        <v>-577.35</v>
      </c>
      <c r="J869" s="8">
        <f t="shared" si="678"/>
        <v>0</v>
      </c>
      <c r="K869" s="8">
        <v>-577.35</v>
      </c>
      <c r="L869" s="8">
        <v>-577.35</v>
      </c>
      <c r="M869" s="8">
        <f t="shared" si="679"/>
        <v>0</v>
      </c>
      <c r="N869" s="8">
        <v>-577.35</v>
      </c>
      <c r="O869" s="8">
        <v>-577.35</v>
      </c>
      <c r="P869" s="8">
        <f t="shared" si="680"/>
        <v>0</v>
      </c>
      <c r="Q869" s="8">
        <v>-577.35</v>
      </c>
      <c r="R869" s="8">
        <v>-577.35</v>
      </c>
      <c r="S869" s="8">
        <f t="shared" si="681"/>
        <v>0</v>
      </c>
      <c r="T869" s="8">
        <v>-577.35</v>
      </c>
      <c r="U869" s="8">
        <v>-577.35</v>
      </c>
      <c r="V869" s="8">
        <f t="shared" si="682"/>
        <v>0</v>
      </c>
      <c r="W869" s="8">
        <v>-577.35</v>
      </c>
      <c r="X869" s="8">
        <v>-577.35</v>
      </c>
      <c r="Y869" s="8">
        <f t="shared" si="683"/>
        <v>0</v>
      </c>
      <c r="Z869" s="8">
        <v>-577.35</v>
      </c>
      <c r="AA869" s="8">
        <v>-577.35</v>
      </c>
      <c r="AB869" s="8">
        <f t="shared" si="684"/>
        <v>0</v>
      </c>
      <c r="AC869" s="8">
        <v>-577.35</v>
      </c>
      <c r="AD869" s="8">
        <v>-577.35</v>
      </c>
      <c r="AE869" s="8">
        <f t="shared" si="685"/>
        <v>0</v>
      </c>
      <c r="AF869" s="8">
        <v>-577.35</v>
      </c>
      <c r="AG869" s="8">
        <v>-577.35</v>
      </c>
      <c r="AH869" s="8">
        <f t="shared" si="686"/>
        <v>0</v>
      </c>
      <c r="AI869" s="8">
        <v>-577.35</v>
      </c>
      <c r="AJ869" s="8">
        <v>-577.35</v>
      </c>
      <c r="AK869" s="8">
        <f t="shared" si="687"/>
        <v>0</v>
      </c>
      <c r="AL869" s="8">
        <v>-6928.2000000000016</v>
      </c>
      <c r="AM869" s="8">
        <v>-6928.2000000000016</v>
      </c>
      <c r="AN869" s="8">
        <f t="shared" si="688"/>
        <v>0</v>
      </c>
    </row>
    <row r="871" spans="1:40" x14ac:dyDescent="0.3">
      <c r="A871" s="10" t="s">
        <v>96</v>
      </c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</row>
    <row r="872" spans="1:40" x14ac:dyDescent="0.3">
      <c r="A872" s="11" t="s">
        <v>54</v>
      </c>
      <c r="B872" s="8">
        <v>1.3625000000000002E-2</v>
      </c>
      <c r="C872" s="8">
        <v>1.0109166666666666E-2</v>
      </c>
      <c r="D872" s="8">
        <f t="shared" ref="D872:D878" si="689">B872 - C872</f>
        <v>3.5158333333333361E-3</v>
      </c>
      <c r="E872" s="8">
        <v>1.3625000000000002E-2</v>
      </c>
      <c r="F872" s="8">
        <v>1.0109166666666666E-2</v>
      </c>
      <c r="G872" s="8">
        <f t="shared" ref="G872:G878" si="690">E872 - F872</f>
        <v>3.5158333333333361E-3</v>
      </c>
      <c r="H872" s="8">
        <v>1.3625000000000002E-2</v>
      </c>
      <c r="I872" s="8">
        <v>1.0109166666666666E-2</v>
      </c>
      <c r="J872" s="8">
        <f t="shared" ref="J872:J878" si="691">H872 - I872</f>
        <v>3.5158333333333361E-3</v>
      </c>
      <c r="K872" s="8">
        <v>1.3625000000000002E-2</v>
      </c>
      <c r="L872" s="8">
        <v>1.0109166666666666E-2</v>
      </c>
      <c r="M872" s="8">
        <f t="shared" ref="M872:M878" si="692">K872 - L872</f>
        <v>3.5158333333333361E-3</v>
      </c>
      <c r="N872" s="8">
        <v>1.3625000000000002E-2</v>
      </c>
      <c r="O872" s="8">
        <v>1.0109166666666666E-2</v>
      </c>
      <c r="P872" s="8">
        <f t="shared" ref="P872:P878" si="693">N872 - O872</f>
        <v>3.5158333333333361E-3</v>
      </c>
      <c r="Q872" s="8">
        <v>1.3625000000000002E-2</v>
      </c>
      <c r="R872" s="8">
        <v>1.0109166666666666E-2</v>
      </c>
      <c r="S872" s="8">
        <f t="shared" ref="S872:S878" si="694">Q872 - R872</f>
        <v>3.5158333333333361E-3</v>
      </c>
      <c r="T872" s="8">
        <v>1.3625000000000002E-2</v>
      </c>
      <c r="U872" s="8">
        <v>1.0109166666666666E-2</v>
      </c>
      <c r="V872" s="8">
        <f t="shared" ref="V872:V878" si="695">T872 - U872</f>
        <v>3.5158333333333361E-3</v>
      </c>
      <c r="W872" s="8">
        <v>1.3625000000000002E-2</v>
      </c>
      <c r="X872" s="8">
        <v>1.0109166666666666E-2</v>
      </c>
      <c r="Y872" s="8">
        <f t="shared" ref="Y872:Y878" si="696">W872 - X872</f>
        <v>3.5158333333333361E-3</v>
      </c>
      <c r="Z872" s="8">
        <v>1.3625000000000002E-2</v>
      </c>
      <c r="AA872" s="8">
        <v>1.0109166666666666E-2</v>
      </c>
      <c r="AB872" s="8">
        <f t="shared" ref="AB872:AB878" si="697">Z872 - AA872</f>
        <v>3.5158333333333361E-3</v>
      </c>
      <c r="AC872" s="8">
        <v>1.3625000000000002E-2</v>
      </c>
      <c r="AD872" s="8">
        <v>1.0109166666666666E-2</v>
      </c>
      <c r="AE872" s="8">
        <f t="shared" ref="AE872:AE878" si="698">AC872 - AD872</f>
        <v>3.5158333333333361E-3</v>
      </c>
      <c r="AF872" s="8">
        <v>1.3625000000000002E-2</v>
      </c>
      <c r="AG872" s="8">
        <v>1.0109166666666666E-2</v>
      </c>
      <c r="AH872" s="8">
        <f t="shared" ref="AH872:AH878" si="699">AF872 - AG872</f>
        <v>3.5158333333333361E-3</v>
      </c>
      <c r="AI872" s="8">
        <v>1.3625000000000002E-2</v>
      </c>
      <c r="AJ872" s="8">
        <v>1.0109166666666666E-2</v>
      </c>
      <c r="AK872" s="8">
        <f t="shared" ref="AK872:AK878" si="700">AI872 - AJ872</f>
        <v>3.5158333333333361E-3</v>
      </c>
      <c r="AL872" s="8">
        <v>1.3625000000000002E-2</v>
      </c>
      <c r="AM872" s="8">
        <v>1.0109166666666666E-2</v>
      </c>
      <c r="AN872" s="8">
        <f t="shared" ref="AN872:AN878" si="701">AL872 - AM872</f>
        <v>3.5158333333333361E-3</v>
      </c>
    </row>
    <row r="873" spans="1:40" x14ac:dyDescent="0.3">
      <c r="A873" s="11" t="s">
        <v>16</v>
      </c>
      <c r="B873" s="8">
        <v>619.2999826976237</v>
      </c>
      <c r="C873" s="8">
        <v>458.85183069139111</v>
      </c>
      <c r="D873" s="8">
        <f t="shared" si="689"/>
        <v>160.44815200623259</v>
      </c>
      <c r="E873" s="8">
        <v>617.94806784594448</v>
      </c>
      <c r="F873" s="8">
        <v>457.95036083708339</v>
      </c>
      <c r="G873" s="8">
        <f t="shared" si="690"/>
        <v>159.99770700886108</v>
      </c>
      <c r="H873" s="8">
        <v>616.58792883414333</v>
      </c>
      <c r="I873" s="8">
        <v>457.04281748490729</v>
      </c>
      <c r="J873" s="8">
        <f t="shared" si="691"/>
        <v>159.54511134923604</v>
      </c>
      <c r="K873" s="8">
        <v>613.72042383414328</v>
      </c>
      <c r="L873" s="8">
        <v>455.02209248490726</v>
      </c>
      <c r="M873" s="8">
        <f t="shared" si="692"/>
        <v>158.69833134923601</v>
      </c>
      <c r="N873" s="8">
        <v>613.80044594833623</v>
      </c>
      <c r="O873" s="8">
        <v>455.17810035248601</v>
      </c>
      <c r="P873" s="8">
        <f t="shared" si="693"/>
        <v>158.62234559585022</v>
      </c>
      <c r="Q873" s="8">
        <v>626.42208914555442</v>
      </c>
      <c r="R873" s="8">
        <v>464.59602770934964</v>
      </c>
      <c r="S873" s="8">
        <f t="shared" si="694"/>
        <v>161.82606143620478</v>
      </c>
      <c r="T873" s="8">
        <v>619.13671343628607</v>
      </c>
      <c r="U873" s="8">
        <v>459.31272903147828</v>
      </c>
      <c r="V873" s="8">
        <f t="shared" si="695"/>
        <v>159.82398440480779</v>
      </c>
      <c r="W873" s="8">
        <v>609.89624147546806</v>
      </c>
      <c r="X873" s="8">
        <v>452.58560232246327</v>
      </c>
      <c r="Y873" s="8">
        <f t="shared" si="696"/>
        <v>157.31063915300479</v>
      </c>
      <c r="Z873" s="8">
        <v>607.02873647546801</v>
      </c>
      <c r="AA873" s="8">
        <v>450.5648773224633</v>
      </c>
      <c r="AB873" s="8">
        <f t="shared" si="697"/>
        <v>156.46385915300471</v>
      </c>
      <c r="AC873" s="8">
        <v>604.16123147546796</v>
      </c>
      <c r="AD873" s="8">
        <v>448.54415232246333</v>
      </c>
      <c r="AE873" s="8">
        <f t="shared" si="698"/>
        <v>155.61707915300462</v>
      </c>
      <c r="AF873" s="8">
        <v>601.29372647546791</v>
      </c>
      <c r="AG873" s="8">
        <v>446.52342732246325</v>
      </c>
      <c r="AH873" s="8">
        <f t="shared" si="699"/>
        <v>154.77029915300466</v>
      </c>
      <c r="AI873" s="8">
        <v>600.0769030340964</v>
      </c>
      <c r="AJ873" s="8">
        <v>445.72172174565065</v>
      </c>
      <c r="AK873" s="8">
        <f t="shared" si="700"/>
        <v>154.35518128844575</v>
      </c>
      <c r="AL873" s="8">
        <v>7349.3724906779989</v>
      </c>
      <c r="AM873" s="8">
        <v>5451.8937396271067</v>
      </c>
      <c r="AN873" s="8">
        <f t="shared" si="701"/>
        <v>1897.4787510508922</v>
      </c>
    </row>
    <row r="874" spans="1:40" x14ac:dyDescent="0.3">
      <c r="A874" s="11" t="s">
        <v>63</v>
      </c>
      <c r="B874" s="8">
        <v>0</v>
      </c>
      <c r="C874" s="8">
        <v>0</v>
      </c>
      <c r="D874" s="8">
        <f t="shared" si="689"/>
        <v>0</v>
      </c>
      <c r="E874" s="8">
        <v>0</v>
      </c>
      <c r="F874" s="8">
        <v>0</v>
      </c>
      <c r="G874" s="8">
        <f t="shared" si="690"/>
        <v>0</v>
      </c>
      <c r="H874" s="8">
        <v>0</v>
      </c>
      <c r="I874" s="8">
        <v>0</v>
      </c>
      <c r="J874" s="8">
        <f t="shared" si="691"/>
        <v>0</v>
      </c>
      <c r="K874" s="8">
        <v>0</v>
      </c>
      <c r="L874" s="8">
        <v>0</v>
      </c>
      <c r="M874" s="8">
        <f t="shared" si="692"/>
        <v>0</v>
      </c>
      <c r="N874" s="8">
        <v>0</v>
      </c>
      <c r="O874" s="8">
        <v>0</v>
      </c>
      <c r="P874" s="8">
        <f t="shared" si="693"/>
        <v>0</v>
      </c>
      <c r="Q874" s="8">
        <v>0</v>
      </c>
      <c r="R874" s="8">
        <v>0</v>
      </c>
      <c r="S874" s="8">
        <f t="shared" si="694"/>
        <v>0</v>
      </c>
      <c r="T874" s="8">
        <v>0</v>
      </c>
      <c r="U874" s="8">
        <v>0</v>
      </c>
      <c r="V874" s="8">
        <f t="shared" si="695"/>
        <v>0</v>
      </c>
      <c r="W874" s="8">
        <v>0</v>
      </c>
      <c r="X874" s="8">
        <v>0</v>
      </c>
      <c r="Y874" s="8">
        <f t="shared" si="696"/>
        <v>0</v>
      </c>
      <c r="Z874" s="8">
        <v>0</v>
      </c>
      <c r="AA874" s="8">
        <v>0</v>
      </c>
      <c r="AB874" s="8">
        <f t="shared" si="697"/>
        <v>0</v>
      </c>
      <c r="AC874" s="8">
        <v>0</v>
      </c>
      <c r="AD874" s="8">
        <v>0</v>
      </c>
      <c r="AE874" s="8">
        <f t="shared" si="698"/>
        <v>0</v>
      </c>
      <c r="AF874" s="8">
        <v>0</v>
      </c>
      <c r="AG874" s="8">
        <v>0</v>
      </c>
      <c r="AH874" s="8">
        <f t="shared" si="699"/>
        <v>0</v>
      </c>
      <c r="AI874" s="8">
        <v>0</v>
      </c>
      <c r="AJ874" s="8">
        <v>0</v>
      </c>
      <c r="AK874" s="8">
        <f t="shared" si="700"/>
        <v>0</v>
      </c>
      <c r="AL874" s="8">
        <v>0</v>
      </c>
      <c r="AM874" s="8">
        <v>0</v>
      </c>
      <c r="AN874" s="8">
        <f t="shared" si="701"/>
        <v>0</v>
      </c>
    </row>
    <row r="875" spans="1:40" x14ac:dyDescent="0.3">
      <c r="A875" s="11" t="s">
        <v>53</v>
      </c>
      <c r="B875" s="8">
        <v>133647.16491132835</v>
      </c>
      <c r="C875" s="8">
        <v>133647.16491132835</v>
      </c>
      <c r="D875" s="8">
        <f t="shared" si="689"/>
        <v>0</v>
      </c>
      <c r="E875" s="8">
        <v>133393.56655672862</v>
      </c>
      <c r="F875" s="8">
        <v>133393.56655672862</v>
      </c>
      <c r="G875" s="8">
        <f t="shared" si="690"/>
        <v>0</v>
      </c>
      <c r="H875" s="8">
        <v>132816.21655672861</v>
      </c>
      <c r="I875" s="8">
        <v>132816.21655672861</v>
      </c>
      <c r="J875" s="8">
        <f t="shared" si="691"/>
        <v>0</v>
      </c>
      <c r="K875" s="8">
        <v>132960.56883690367</v>
      </c>
      <c r="L875" s="8">
        <v>132960.56883690367</v>
      </c>
      <c r="M875" s="8">
        <f t="shared" si="692"/>
        <v>0</v>
      </c>
      <c r="N875" s="8">
        <v>135709.87184833898</v>
      </c>
      <c r="O875" s="8">
        <v>135709.87184833898</v>
      </c>
      <c r="P875" s="8">
        <f t="shared" si="693"/>
        <v>0</v>
      </c>
      <c r="Q875" s="8">
        <v>134247.20860667934</v>
      </c>
      <c r="R875" s="8">
        <v>134247.20860667934</v>
      </c>
      <c r="S875" s="8">
        <f t="shared" si="694"/>
        <v>0</v>
      </c>
      <c r="T875" s="8">
        <v>132148.98742712234</v>
      </c>
      <c r="U875" s="8">
        <v>132148.98742712234</v>
      </c>
      <c r="V875" s="8">
        <f t="shared" si="695"/>
        <v>0</v>
      </c>
      <c r="W875" s="8">
        <v>131571.63742712233</v>
      </c>
      <c r="X875" s="8">
        <v>131571.63742712233</v>
      </c>
      <c r="Y875" s="8">
        <f t="shared" si="696"/>
        <v>0</v>
      </c>
      <c r="Z875" s="8">
        <v>130994.28742712233</v>
      </c>
      <c r="AA875" s="8">
        <v>130994.28742712233</v>
      </c>
      <c r="AB875" s="8">
        <f t="shared" si="697"/>
        <v>0</v>
      </c>
      <c r="AC875" s="8">
        <v>130416.93742712232</v>
      </c>
      <c r="AD875" s="8">
        <v>130416.93742712232</v>
      </c>
      <c r="AE875" s="8">
        <f t="shared" si="698"/>
        <v>0</v>
      </c>
      <c r="AF875" s="8">
        <v>130194.12035066032</v>
      </c>
      <c r="AG875" s="8">
        <v>130194.12035066032</v>
      </c>
      <c r="AH875" s="8">
        <f t="shared" si="699"/>
        <v>0</v>
      </c>
      <c r="AI875" s="8">
        <v>129970.89564732417</v>
      </c>
      <c r="AJ875" s="8">
        <v>129970.89564732417</v>
      </c>
      <c r="AK875" s="8">
        <f t="shared" si="700"/>
        <v>0</v>
      </c>
      <c r="AL875" s="8">
        <v>129970.89564732417</v>
      </c>
      <c r="AM875" s="8">
        <v>129970.89564732417</v>
      </c>
      <c r="AN875" s="8">
        <f t="shared" si="701"/>
        <v>0</v>
      </c>
    </row>
    <row r="876" spans="1:40" x14ac:dyDescent="0.3">
      <c r="A876" s="11" t="s">
        <v>52</v>
      </c>
      <c r="B876" s="8">
        <v>-12281.227558552955</v>
      </c>
      <c r="C876" s="8">
        <v>-12441.675710559188</v>
      </c>
      <c r="D876" s="8">
        <f t="shared" si="689"/>
        <v>160.4481520062327</v>
      </c>
      <c r="E876" s="8">
        <v>-12240.629490707011</v>
      </c>
      <c r="F876" s="8">
        <v>-12561.075349722105</v>
      </c>
      <c r="G876" s="8">
        <f t="shared" si="690"/>
        <v>320.44585901509345</v>
      </c>
      <c r="H876" s="8">
        <v>-12201.391561872868</v>
      </c>
      <c r="I876" s="8">
        <v>-12681.382532237198</v>
      </c>
      <c r="J876" s="8">
        <f t="shared" si="691"/>
        <v>479.99097036432977</v>
      </c>
      <c r="K876" s="8">
        <v>-12165.021138038723</v>
      </c>
      <c r="L876" s="8">
        <v>-12803.710439752291</v>
      </c>
      <c r="M876" s="8">
        <f t="shared" si="692"/>
        <v>638.68930171356806</v>
      </c>
      <c r="N876" s="8">
        <v>-12660.370077397394</v>
      </c>
      <c r="O876" s="8">
        <v>-13457.681724706812</v>
      </c>
      <c r="P876" s="8">
        <f t="shared" si="693"/>
        <v>797.31164730941782</v>
      </c>
      <c r="Q876" s="8">
        <v>-13142.485933247608</v>
      </c>
      <c r="R876" s="8">
        <v>-14101.623641993228</v>
      </c>
      <c r="S876" s="8">
        <f t="shared" si="694"/>
        <v>959.13770874562033</v>
      </c>
      <c r="T876" s="8">
        <v>-14013.221927545525</v>
      </c>
      <c r="U876" s="8">
        <v>-15132.183620695954</v>
      </c>
      <c r="V876" s="8">
        <f t="shared" si="695"/>
        <v>1118.9616931504297</v>
      </c>
      <c r="W876" s="8">
        <v>-13980.675686070057</v>
      </c>
      <c r="X876" s="8">
        <v>-15256.94801837349</v>
      </c>
      <c r="Y876" s="8">
        <f t="shared" si="696"/>
        <v>1276.2723323034334</v>
      </c>
      <c r="Z876" s="8">
        <v>-13950.99694959459</v>
      </c>
      <c r="AA876" s="8">
        <v>-15383.733141051027</v>
      </c>
      <c r="AB876" s="8">
        <f t="shared" si="697"/>
        <v>1432.7361914564372</v>
      </c>
      <c r="AC876" s="8">
        <v>-13924.185718119123</v>
      </c>
      <c r="AD876" s="8">
        <v>-15512.538988728564</v>
      </c>
      <c r="AE876" s="8">
        <f t="shared" si="698"/>
        <v>1588.3532706094411</v>
      </c>
      <c r="AF876" s="8">
        <v>-13900.241991643656</v>
      </c>
      <c r="AG876" s="8">
        <v>-15643.365561406101</v>
      </c>
      <c r="AH876" s="8">
        <f t="shared" si="699"/>
        <v>1743.1235697624452</v>
      </c>
      <c r="AI876" s="8">
        <v>-13877.51508860956</v>
      </c>
      <c r="AJ876" s="8">
        <v>-15774.993839660452</v>
      </c>
      <c r="AK876" s="8">
        <f t="shared" si="700"/>
        <v>1897.4787510508922</v>
      </c>
      <c r="AL876" s="8">
        <v>-13877.51508860956</v>
      </c>
      <c r="AM876" s="8">
        <v>-15774.993839660452</v>
      </c>
      <c r="AN876" s="8">
        <f t="shared" si="701"/>
        <v>1897.4787510508922</v>
      </c>
    </row>
    <row r="877" spans="1:40" x14ac:dyDescent="0.3">
      <c r="A877" s="11" t="s">
        <v>99</v>
      </c>
      <c r="B877" s="8">
        <v>0</v>
      </c>
      <c r="C877" s="8">
        <v>0</v>
      </c>
      <c r="D877" s="8">
        <f t="shared" si="689"/>
        <v>0</v>
      </c>
      <c r="E877" s="8">
        <v>0</v>
      </c>
      <c r="F877" s="8">
        <v>0</v>
      </c>
      <c r="G877" s="8">
        <f t="shared" si="690"/>
        <v>0</v>
      </c>
      <c r="H877" s="8">
        <v>0</v>
      </c>
      <c r="I877" s="8">
        <v>0</v>
      </c>
      <c r="J877" s="8">
        <f t="shared" si="691"/>
        <v>0</v>
      </c>
      <c r="K877" s="8">
        <v>0</v>
      </c>
      <c r="L877" s="8">
        <v>0</v>
      </c>
      <c r="M877" s="8">
        <f t="shared" si="692"/>
        <v>0</v>
      </c>
      <c r="N877" s="8">
        <v>-886.33230884501518</v>
      </c>
      <c r="O877" s="8">
        <v>-886.33230884501518</v>
      </c>
      <c r="P877" s="8">
        <f t="shared" si="693"/>
        <v>0</v>
      </c>
      <c r="Q877" s="8">
        <v>-885.31324165960973</v>
      </c>
      <c r="R877" s="8">
        <v>-885.31324165960973</v>
      </c>
      <c r="S877" s="8">
        <f t="shared" si="694"/>
        <v>0</v>
      </c>
      <c r="T877" s="8">
        <v>-1520.8711795570046</v>
      </c>
      <c r="U877" s="8">
        <v>-1520.8711795570046</v>
      </c>
      <c r="V877" s="8">
        <f t="shared" si="695"/>
        <v>0</v>
      </c>
      <c r="W877" s="8">
        <v>0</v>
      </c>
      <c r="X877" s="8">
        <v>0</v>
      </c>
      <c r="Y877" s="8">
        <f t="shared" si="696"/>
        <v>0</v>
      </c>
      <c r="Z877" s="8">
        <v>0</v>
      </c>
      <c r="AA877" s="8">
        <v>0</v>
      </c>
      <c r="AB877" s="8">
        <f t="shared" si="697"/>
        <v>0</v>
      </c>
      <c r="AC877" s="8">
        <v>0</v>
      </c>
      <c r="AD877" s="8">
        <v>0</v>
      </c>
      <c r="AE877" s="8">
        <f t="shared" si="698"/>
        <v>0</v>
      </c>
      <c r="AF877" s="8">
        <v>0</v>
      </c>
      <c r="AG877" s="8">
        <v>0</v>
      </c>
      <c r="AH877" s="8">
        <f t="shared" si="699"/>
        <v>0</v>
      </c>
      <c r="AI877" s="8">
        <v>0</v>
      </c>
      <c r="AJ877" s="8">
        <v>0</v>
      </c>
      <c r="AK877" s="8">
        <f t="shared" si="700"/>
        <v>0</v>
      </c>
      <c r="AL877" s="8">
        <v>-3292.5167300616295</v>
      </c>
      <c r="AM877" s="8">
        <v>-3292.5167300616295</v>
      </c>
      <c r="AN877" s="8">
        <f t="shared" si="701"/>
        <v>0</v>
      </c>
    </row>
    <row r="878" spans="1:40" x14ac:dyDescent="0.3">
      <c r="A878" s="11" t="s">
        <v>61</v>
      </c>
      <c r="B878" s="8">
        <v>-577.35</v>
      </c>
      <c r="C878" s="8">
        <v>-577.35</v>
      </c>
      <c r="D878" s="8">
        <f t="shared" si="689"/>
        <v>0</v>
      </c>
      <c r="E878" s="8">
        <v>-577.35</v>
      </c>
      <c r="F878" s="8">
        <v>-577.35</v>
      </c>
      <c r="G878" s="8">
        <f t="shared" si="690"/>
        <v>0</v>
      </c>
      <c r="H878" s="8">
        <v>-577.35</v>
      </c>
      <c r="I878" s="8">
        <v>-577.35</v>
      </c>
      <c r="J878" s="8">
        <f t="shared" si="691"/>
        <v>0</v>
      </c>
      <c r="K878" s="8">
        <v>-577.35</v>
      </c>
      <c r="L878" s="8">
        <v>-577.35</v>
      </c>
      <c r="M878" s="8">
        <f t="shared" si="692"/>
        <v>0</v>
      </c>
      <c r="N878" s="8">
        <v>-577.35</v>
      </c>
      <c r="O878" s="8">
        <v>-577.35</v>
      </c>
      <c r="P878" s="8">
        <f t="shared" si="693"/>
        <v>0</v>
      </c>
      <c r="Q878" s="8">
        <v>-577.35</v>
      </c>
      <c r="R878" s="8">
        <v>-577.35</v>
      </c>
      <c r="S878" s="8">
        <f t="shared" si="694"/>
        <v>0</v>
      </c>
      <c r="T878" s="8">
        <v>-577.35000000000014</v>
      </c>
      <c r="U878" s="8">
        <v>-577.35000000000014</v>
      </c>
      <c r="V878" s="8">
        <f t="shared" si="695"/>
        <v>0</v>
      </c>
      <c r="W878" s="8">
        <v>-577.35</v>
      </c>
      <c r="X878" s="8">
        <v>-577.35</v>
      </c>
      <c r="Y878" s="8">
        <f t="shared" si="696"/>
        <v>0</v>
      </c>
      <c r="Z878" s="8">
        <v>-577.35</v>
      </c>
      <c r="AA878" s="8">
        <v>-577.35</v>
      </c>
      <c r="AB878" s="8">
        <f t="shared" si="697"/>
        <v>0</v>
      </c>
      <c r="AC878" s="8">
        <v>-577.35</v>
      </c>
      <c r="AD878" s="8">
        <v>-577.35</v>
      </c>
      <c r="AE878" s="8">
        <f t="shared" si="698"/>
        <v>0</v>
      </c>
      <c r="AF878" s="8">
        <v>-577.35</v>
      </c>
      <c r="AG878" s="8">
        <v>-577.35</v>
      </c>
      <c r="AH878" s="8">
        <f t="shared" si="699"/>
        <v>0</v>
      </c>
      <c r="AI878" s="8">
        <v>-577.35</v>
      </c>
      <c r="AJ878" s="8">
        <v>-577.35</v>
      </c>
      <c r="AK878" s="8">
        <f t="shared" si="700"/>
        <v>0</v>
      </c>
      <c r="AL878" s="8">
        <v>-6928.2000000000016</v>
      </c>
      <c r="AM878" s="8">
        <v>-6928.2000000000016</v>
      </c>
      <c r="AN878" s="8">
        <f t="shared" si="701"/>
        <v>0</v>
      </c>
    </row>
    <row r="880" spans="1:40" ht="15" x14ac:dyDescent="0.25">
      <c r="A880" s="10" t="s">
        <v>106</v>
      </c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</row>
    <row r="881" spans="1:40" x14ac:dyDescent="0.3">
      <c r="A881" s="11" t="s">
        <v>54</v>
      </c>
      <c r="B881" s="8">
        <v>3.3366666666666669E-2</v>
      </c>
      <c r="C881" s="8">
        <v>3.2215833333333332E-2</v>
      </c>
      <c r="D881" s="8">
        <f t="shared" ref="D881:D887" si="702">B881 - C881</f>
        <v>1.150833333333337E-3</v>
      </c>
      <c r="E881" s="8">
        <v>3.3366666666666669E-2</v>
      </c>
      <c r="F881" s="8">
        <v>3.2215833333333332E-2</v>
      </c>
      <c r="G881" s="8">
        <f t="shared" ref="G881:G887" si="703">E881 - F881</f>
        <v>1.150833333333337E-3</v>
      </c>
      <c r="H881" s="8">
        <v>3.3366666666666669E-2</v>
      </c>
      <c r="I881" s="8">
        <v>3.2215833333333332E-2</v>
      </c>
      <c r="J881" s="8">
        <f t="shared" ref="J881:J887" si="704">H881 - I881</f>
        <v>1.150833333333337E-3</v>
      </c>
      <c r="K881" s="8">
        <v>3.3366666666666669E-2</v>
      </c>
      <c r="L881" s="8">
        <v>3.2215833333333332E-2</v>
      </c>
      <c r="M881" s="8">
        <f t="shared" ref="M881:M887" si="705">K881 - L881</f>
        <v>1.150833333333337E-3</v>
      </c>
      <c r="N881" s="8">
        <v>3.3366666666666669E-2</v>
      </c>
      <c r="O881" s="8">
        <v>3.2215833333333332E-2</v>
      </c>
      <c r="P881" s="8">
        <f t="shared" ref="P881:P887" si="706">N881 - O881</f>
        <v>1.150833333333337E-3</v>
      </c>
      <c r="Q881" s="8">
        <v>3.3366666666666669E-2</v>
      </c>
      <c r="R881" s="8">
        <v>3.2215833333333332E-2</v>
      </c>
      <c r="S881" s="8">
        <f t="shared" ref="S881:S887" si="707">Q881 - R881</f>
        <v>1.150833333333337E-3</v>
      </c>
      <c r="T881" s="8">
        <v>3.3366666666666669E-2</v>
      </c>
      <c r="U881" s="8">
        <v>3.2215833333333332E-2</v>
      </c>
      <c r="V881" s="8">
        <f t="shared" ref="V881:V887" si="708">T881 - U881</f>
        <v>1.150833333333337E-3</v>
      </c>
      <c r="W881" s="8">
        <v>3.3366666666666669E-2</v>
      </c>
      <c r="X881" s="8">
        <v>3.2215833333333332E-2</v>
      </c>
      <c r="Y881" s="8">
        <f t="shared" ref="Y881:Y887" si="709">W881 - X881</f>
        <v>1.150833333333337E-3</v>
      </c>
      <c r="Z881" s="8">
        <v>3.3366666666666669E-2</v>
      </c>
      <c r="AA881" s="8">
        <v>3.2215833333333332E-2</v>
      </c>
      <c r="AB881" s="8">
        <f t="shared" ref="AB881:AB887" si="710">Z881 - AA881</f>
        <v>1.150833333333337E-3</v>
      </c>
      <c r="AC881" s="8">
        <v>3.3366666666666669E-2</v>
      </c>
      <c r="AD881" s="8">
        <v>3.2215833333333332E-2</v>
      </c>
      <c r="AE881" s="8">
        <f t="shared" ref="AE881:AE887" si="711">AC881 - AD881</f>
        <v>1.150833333333337E-3</v>
      </c>
      <c r="AF881" s="8">
        <v>3.3366666666666669E-2</v>
      </c>
      <c r="AG881" s="8">
        <v>3.2215833333333332E-2</v>
      </c>
      <c r="AH881" s="8">
        <f t="shared" ref="AH881:AH887" si="712">AF881 - AG881</f>
        <v>1.150833333333337E-3</v>
      </c>
      <c r="AI881" s="8">
        <v>3.3366666666666669E-2</v>
      </c>
      <c r="AJ881" s="8">
        <v>3.2215833333333332E-2</v>
      </c>
      <c r="AK881" s="8">
        <f t="shared" ref="AK881:AK887" si="713">AI881 - AJ881</f>
        <v>1.150833333333337E-3</v>
      </c>
      <c r="AL881" s="8">
        <v>3.3366666666666669E-2</v>
      </c>
      <c r="AM881" s="8">
        <v>3.2215833333333332E-2</v>
      </c>
      <c r="AN881" s="8">
        <f t="shared" ref="AN881:AN887" si="714">AL881 - AM881</f>
        <v>1.150833333333337E-3</v>
      </c>
    </row>
    <row r="882" spans="1:40" x14ac:dyDescent="0.3">
      <c r="A882" s="11" t="s">
        <v>16</v>
      </c>
      <c r="B882" s="8">
        <v>11980.061992487366</v>
      </c>
      <c r="C882" s="8">
        <v>12785.129871929359</v>
      </c>
      <c r="D882" s="8">
        <f t="shared" si="702"/>
        <v>-805.06787944199277</v>
      </c>
      <c r="E882" s="8">
        <v>11970.296961695607</v>
      </c>
      <c r="F882" s="8">
        <v>12775.201674404283</v>
      </c>
      <c r="G882" s="8">
        <f t="shared" si="703"/>
        <v>-804.90471270867602</v>
      </c>
      <c r="H882" s="8">
        <v>11895.816482569748</v>
      </c>
      <c r="I882" s="8">
        <v>12696.249876678603</v>
      </c>
      <c r="J882" s="8">
        <f t="shared" si="704"/>
        <v>-800.43339410885528</v>
      </c>
      <c r="K882" s="8">
        <v>11894.140882819747</v>
      </c>
      <c r="L882" s="8">
        <v>12694.949629178605</v>
      </c>
      <c r="M882" s="8">
        <f t="shared" si="705"/>
        <v>-800.80874635885812</v>
      </c>
      <c r="N882" s="8">
        <v>11999.283623663066</v>
      </c>
      <c r="O882" s="8">
        <v>12807.578692608231</v>
      </c>
      <c r="P882" s="8">
        <f t="shared" si="706"/>
        <v>-808.29506894516453</v>
      </c>
      <c r="Q882" s="8">
        <v>11997.608023913066</v>
      </c>
      <c r="R882" s="8">
        <v>12806.27844510823</v>
      </c>
      <c r="S882" s="8">
        <f t="shared" si="707"/>
        <v>-808.67042119516373</v>
      </c>
      <c r="T882" s="8">
        <v>11995.932424163067</v>
      </c>
      <c r="U882" s="8">
        <v>12804.97819760823</v>
      </c>
      <c r="V882" s="8">
        <f t="shared" si="708"/>
        <v>-809.04577344516292</v>
      </c>
      <c r="W882" s="8">
        <v>11994.256824413067</v>
      </c>
      <c r="X882" s="8">
        <v>12803.677950108231</v>
      </c>
      <c r="Y882" s="8">
        <f t="shared" si="709"/>
        <v>-809.42112569516394</v>
      </c>
      <c r="Z882" s="8">
        <v>12024.938948830115</v>
      </c>
      <c r="AA882" s="8">
        <v>12836.889502708531</v>
      </c>
      <c r="AB882" s="8">
        <f t="shared" si="710"/>
        <v>-811.95055387841603</v>
      </c>
      <c r="AC882" s="8">
        <v>12023.263349080114</v>
      </c>
      <c r="AD882" s="8">
        <v>12835.589255208532</v>
      </c>
      <c r="AE882" s="8">
        <f t="shared" si="711"/>
        <v>-812.32590612841705</v>
      </c>
      <c r="AF882" s="8">
        <v>12021.587749330114</v>
      </c>
      <c r="AG882" s="8">
        <v>12834.289007708532</v>
      </c>
      <c r="AH882" s="8">
        <f t="shared" si="712"/>
        <v>-812.70125837841806</v>
      </c>
      <c r="AI882" s="8">
        <v>12019.912149580114</v>
      </c>
      <c r="AJ882" s="8">
        <v>12832.988760208531</v>
      </c>
      <c r="AK882" s="8">
        <f t="shared" si="713"/>
        <v>-813.07661062841726</v>
      </c>
      <c r="AL882" s="8">
        <v>143817.09941254518</v>
      </c>
      <c r="AM882" s="8">
        <v>153513.8008634579</v>
      </c>
      <c r="AN882" s="8">
        <f t="shared" si="714"/>
        <v>-9696.7014509127184</v>
      </c>
    </row>
    <row r="883" spans="1:40" x14ac:dyDescent="0.3">
      <c r="A883" s="11" t="s">
        <v>53</v>
      </c>
      <c r="B883" s="8">
        <v>3960927.6842368897</v>
      </c>
      <c r="C883" s="8">
        <v>3960927.6842368897</v>
      </c>
      <c r="D883" s="8">
        <f t="shared" si="702"/>
        <v>0</v>
      </c>
      <c r="E883" s="8">
        <v>3933832.985587534</v>
      </c>
      <c r="F883" s="8">
        <v>3933832.985587534</v>
      </c>
      <c r="G883" s="8">
        <f t="shared" si="703"/>
        <v>0</v>
      </c>
      <c r="H883" s="8">
        <v>3933465.8255875343</v>
      </c>
      <c r="I883" s="8">
        <v>3933465.8255875343</v>
      </c>
      <c r="J883" s="8">
        <f t="shared" si="704"/>
        <v>0</v>
      </c>
      <c r="K883" s="8">
        <v>3968391.5225502681</v>
      </c>
      <c r="L883" s="8">
        <v>3968391.5225502681</v>
      </c>
      <c r="M883" s="8">
        <f t="shared" si="705"/>
        <v>0</v>
      </c>
      <c r="N883" s="8">
        <v>3968024.3625502684</v>
      </c>
      <c r="O883" s="8">
        <v>3968024.3625502684</v>
      </c>
      <c r="P883" s="8">
        <f t="shared" si="706"/>
        <v>0</v>
      </c>
      <c r="Q883" s="8">
        <v>3967657.2025502683</v>
      </c>
      <c r="R883" s="8">
        <v>3967657.2025502683</v>
      </c>
      <c r="S883" s="8">
        <f t="shared" si="707"/>
        <v>0</v>
      </c>
      <c r="T883" s="8">
        <v>3967290.0425502681</v>
      </c>
      <c r="U883" s="8">
        <v>3967290.0425502681</v>
      </c>
      <c r="V883" s="8">
        <f t="shared" si="708"/>
        <v>0</v>
      </c>
      <c r="W883" s="8">
        <v>3977613.8980100104</v>
      </c>
      <c r="X883" s="8">
        <v>3977613.8980100104</v>
      </c>
      <c r="Y883" s="8">
        <f t="shared" si="709"/>
        <v>0</v>
      </c>
      <c r="Z883" s="8">
        <v>3977246.7380100107</v>
      </c>
      <c r="AA883" s="8">
        <v>3977246.7380100107</v>
      </c>
      <c r="AB883" s="8">
        <f t="shared" si="710"/>
        <v>0</v>
      </c>
      <c r="AC883" s="8">
        <v>3976879.5780100105</v>
      </c>
      <c r="AD883" s="8">
        <v>3976879.5780100105</v>
      </c>
      <c r="AE883" s="8">
        <f t="shared" si="711"/>
        <v>0</v>
      </c>
      <c r="AF883" s="8">
        <v>3976512.4180100104</v>
      </c>
      <c r="AG883" s="8">
        <v>3976512.4180100104</v>
      </c>
      <c r="AH883" s="8">
        <f t="shared" si="712"/>
        <v>0</v>
      </c>
      <c r="AI883" s="8">
        <v>3976145.2580100107</v>
      </c>
      <c r="AJ883" s="8">
        <v>3976145.2580100107</v>
      </c>
      <c r="AK883" s="8">
        <f t="shared" si="713"/>
        <v>0</v>
      </c>
      <c r="AL883" s="8">
        <v>3976145.2580100107</v>
      </c>
      <c r="AM883" s="8">
        <v>3976145.2580100107</v>
      </c>
      <c r="AN883" s="8">
        <f t="shared" si="714"/>
        <v>0</v>
      </c>
    </row>
    <row r="884" spans="1:40" x14ac:dyDescent="0.3">
      <c r="A884" s="11" t="s">
        <v>52</v>
      </c>
      <c r="B884" s="8">
        <v>2407489.6395267718</v>
      </c>
      <c r="C884" s="8">
        <v>2408294.7074062135</v>
      </c>
      <c r="D884" s="8">
        <f t="shared" si="702"/>
        <v>-805.0678794416599</v>
      </c>
      <c r="E884" s="8">
        <v>2403056.253298854</v>
      </c>
      <c r="F884" s="8">
        <v>2404666.2258910043</v>
      </c>
      <c r="G884" s="8">
        <f t="shared" si="703"/>
        <v>-1609.9725921503268</v>
      </c>
      <c r="H884" s="8">
        <v>2414584.9097814234</v>
      </c>
      <c r="I884" s="8">
        <v>2416995.3157676831</v>
      </c>
      <c r="J884" s="8">
        <f t="shared" si="704"/>
        <v>-2410.4059862596914</v>
      </c>
      <c r="K884" s="8">
        <v>2426111.8906642431</v>
      </c>
      <c r="L884" s="8">
        <v>2429323.1053968617</v>
      </c>
      <c r="M884" s="8">
        <f t="shared" si="705"/>
        <v>-3211.2147326185368</v>
      </c>
      <c r="N884" s="8">
        <v>2437744.0142879067</v>
      </c>
      <c r="O884" s="8">
        <v>2441763.5240894696</v>
      </c>
      <c r="P884" s="8">
        <f t="shared" si="706"/>
        <v>-4019.5098015628755</v>
      </c>
      <c r="Q884" s="8">
        <v>2449374.4623118197</v>
      </c>
      <c r="R884" s="8">
        <v>2454202.6425345782</v>
      </c>
      <c r="S884" s="8">
        <f t="shared" si="707"/>
        <v>-4828.1802227585576</v>
      </c>
      <c r="T884" s="8">
        <v>2461003.2347359825</v>
      </c>
      <c r="U884" s="8">
        <v>2466640.4607321871</v>
      </c>
      <c r="V884" s="8">
        <f t="shared" si="708"/>
        <v>-5637.2259962046519</v>
      </c>
      <c r="W884" s="8">
        <v>2472630.3315603957</v>
      </c>
      <c r="X884" s="8">
        <v>2479076.9786822954</v>
      </c>
      <c r="Y884" s="8">
        <f t="shared" si="709"/>
        <v>-6446.6471218997613</v>
      </c>
      <c r="Z884" s="8">
        <v>2484288.1105092256</v>
      </c>
      <c r="AA884" s="8">
        <v>2491546.7081850036</v>
      </c>
      <c r="AB884" s="8">
        <f t="shared" si="710"/>
        <v>-7258.5976757779717</v>
      </c>
      <c r="AC884" s="8">
        <v>2495944.2138583059</v>
      </c>
      <c r="AD884" s="8">
        <v>2504015.1374402125</v>
      </c>
      <c r="AE884" s="8">
        <f t="shared" si="711"/>
        <v>-8070.9235819065943</v>
      </c>
      <c r="AF884" s="8">
        <v>2507598.6416076357</v>
      </c>
      <c r="AG884" s="8">
        <v>2516482.2664479213</v>
      </c>
      <c r="AH884" s="8">
        <f t="shared" si="712"/>
        <v>-8883.624840285629</v>
      </c>
      <c r="AI884" s="8">
        <v>2519251.3937572162</v>
      </c>
      <c r="AJ884" s="8">
        <v>2528948.0952081298</v>
      </c>
      <c r="AK884" s="8">
        <f t="shared" si="713"/>
        <v>-9696.7014509136789</v>
      </c>
      <c r="AL884" s="8">
        <v>2519251.3937572162</v>
      </c>
      <c r="AM884" s="8">
        <v>2528948.0952081298</v>
      </c>
      <c r="AN884" s="8">
        <f t="shared" si="714"/>
        <v>-9696.7014509136789</v>
      </c>
    </row>
    <row r="885" spans="1:40" x14ac:dyDescent="0.3">
      <c r="A885" s="11" t="s">
        <v>62</v>
      </c>
      <c r="B885" s="8">
        <v>0</v>
      </c>
      <c r="C885" s="8">
        <v>0</v>
      </c>
      <c r="D885" s="8">
        <f t="shared" si="702"/>
        <v>0</v>
      </c>
      <c r="E885" s="8">
        <v>0</v>
      </c>
      <c r="F885" s="8">
        <v>0</v>
      </c>
      <c r="G885" s="8">
        <f t="shared" si="703"/>
        <v>0</v>
      </c>
      <c r="H885" s="8">
        <v>0</v>
      </c>
      <c r="I885" s="8">
        <v>0</v>
      </c>
      <c r="J885" s="8">
        <f t="shared" si="704"/>
        <v>0</v>
      </c>
      <c r="K885" s="8">
        <v>0</v>
      </c>
      <c r="L885" s="8">
        <v>0</v>
      </c>
      <c r="M885" s="8">
        <f t="shared" si="705"/>
        <v>0</v>
      </c>
      <c r="N885" s="8">
        <v>0</v>
      </c>
      <c r="O885" s="8">
        <v>0</v>
      </c>
      <c r="P885" s="8">
        <f t="shared" si="706"/>
        <v>0</v>
      </c>
      <c r="Q885" s="8">
        <v>0</v>
      </c>
      <c r="R885" s="8">
        <v>0</v>
      </c>
      <c r="S885" s="8">
        <f t="shared" si="707"/>
        <v>0</v>
      </c>
      <c r="T885" s="8">
        <v>0</v>
      </c>
      <c r="U885" s="8">
        <v>0</v>
      </c>
      <c r="V885" s="8">
        <f t="shared" si="708"/>
        <v>0</v>
      </c>
      <c r="W885" s="8">
        <v>0</v>
      </c>
      <c r="X885" s="8">
        <v>0</v>
      </c>
      <c r="Y885" s="8">
        <f t="shared" si="709"/>
        <v>0</v>
      </c>
      <c r="Z885" s="8">
        <v>0</v>
      </c>
      <c r="AA885" s="8">
        <v>0</v>
      </c>
      <c r="AB885" s="8">
        <f t="shared" si="710"/>
        <v>0</v>
      </c>
      <c r="AC885" s="8">
        <v>0</v>
      </c>
      <c r="AD885" s="8">
        <v>0</v>
      </c>
      <c r="AE885" s="8">
        <f t="shared" si="711"/>
        <v>0</v>
      </c>
      <c r="AF885" s="8">
        <v>0</v>
      </c>
      <c r="AG885" s="8">
        <v>0</v>
      </c>
      <c r="AH885" s="8">
        <f t="shared" si="712"/>
        <v>0</v>
      </c>
      <c r="AI885" s="8">
        <v>0</v>
      </c>
      <c r="AJ885" s="8">
        <v>0</v>
      </c>
      <c r="AK885" s="8">
        <f t="shared" si="713"/>
        <v>0</v>
      </c>
      <c r="AL885" s="8">
        <v>0</v>
      </c>
      <c r="AM885" s="8">
        <v>0</v>
      </c>
      <c r="AN885" s="8">
        <f t="shared" si="714"/>
        <v>0</v>
      </c>
    </row>
    <row r="886" spans="1:40" x14ac:dyDescent="0.3">
      <c r="A886" s="11" t="s">
        <v>99</v>
      </c>
      <c r="B886" s="8">
        <v>0</v>
      </c>
      <c r="C886" s="8">
        <v>0</v>
      </c>
      <c r="D886" s="8">
        <f t="shared" si="702"/>
        <v>0</v>
      </c>
      <c r="E886" s="8">
        <v>-26727.538649355545</v>
      </c>
      <c r="F886" s="8">
        <v>-26727.538649355545</v>
      </c>
      <c r="G886" s="8">
        <f t="shared" si="703"/>
        <v>0</v>
      </c>
      <c r="H886" s="8">
        <v>0</v>
      </c>
      <c r="I886" s="8">
        <v>0</v>
      </c>
      <c r="J886" s="8">
        <f t="shared" si="704"/>
        <v>0</v>
      </c>
      <c r="K886" s="8">
        <v>0</v>
      </c>
      <c r="L886" s="8">
        <v>0</v>
      </c>
      <c r="M886" s="8">
        <f t="shared" si="705"/>
        <v>0</v>
      </c>
      <c r="N886" s="8">
        <v>0</v>
      </c>
      <c r="O886" s="8">
        <v>0</v>
      </c>
      <c r="P886" s="8">
        <f t="shared" si="706"/>
        <v>0</v>
      </c>
      <c r="Q886" s="8">
        <v>0</v>
      </c>
      <c r="R886" s="8">
        <v>0</v>
      </c>
      <c r="S886" s="8">
        <f t="shared" si="707"/>
        <v>0</v>
      </c>
      <c r="T886" s="8">
        <v>0</v>
      </c>
      <c r="U886" s="8">
        <v>0</v>
      </c>
      <c r="V886" s="8">
        <f t="shared" si="708"/>
        <v>0</v>
      </c>
      <c r="W886" s="8">
        <v>0</v>
      </c>
      <c r="X886" s="8">
        <v>0</v>
      </c>
      <c r="Y886" s="8">
        <f t="shared" si="709"/>
        <v>0</v>
      </c>
      <c r="Z886" s="8">
        <v>0</v>
      </c>
      <c r="AA886" s="8">
        <v>0</v>
      </c>
      <c r="AB886" s="8">
        <f t="shared" si="710"/>
        <v>0</v>
      </c>
      <c r="AC886" s="8">
        <v>0</v>
      </c>
      <c r="AD886" s="8">
        <v>0</v>
      </c>
      <c r="AE886" s="8">
        <f t="shared" si="711"/>
        <v>0</v>
      </c>
      <c r="AF886" s="8">
        <v>0</v>
      </c>
      <c r="AG886" s="8">
        <v>0</v>
      </c>
      <c r="AH886" s="8">
        <f t="shared" si="712"/>
        <v>0</v>
      </c>
      <c r="AI886" s="8">
        <v>0</v>
      </c>
      <c r="AJ886" s="8">
        <v>0</v>
      </c>
      <c r="AK886" s="8">
        <f t="shared" si="713"/>
        <v>0</v>
      </c>
      <c r="AL886" s="8">
        <v>-26727.538649355545</v>
      </c>
      <c r="AM886" s="8">
        <v>-26727.538649355545</v>
      </c>
      <c r="AN886" s="8">
        <f t="shared" si="714"/>
        <v>0</v>
      </c>
    </row>
    <row r="887" spans="1:40" x14ac:dyDescent="0.3">
      <c r="A887" s="11" t="s">
        <v>61</v>
      </c>
      <c r="B887" s="8">
        <v>-367.15999999999997</v>
      </c>
      <c r="C887" s="8">
        <v>-367.15999999999997</v>
      </c>
      <c r="D887" s="8">
        <f t="shared" si="702"/>
        <v>0</v>
      </c>
      <c r="E887" s="8">
        <v>-367.15999999999985</v>
      </c>
      <c r="F887" s="8">
        <v>-367.15999999999985</v>
      </c>
      <c r="G887" s="8">
        <f t="shared" si="703"/>
        <v>0</v>
      </c>
      <c r="H887" s="8">
        <v>-367.15999999999997</v>
      </c>
      <c r="I887" s="8">
        <v>-367.15999999999997</v>
      </c>
      <c r="J887" s="8">
        <f t="shared" si="704"/>
        <v>0</v>
      </c>
      <c r="K887" s="8">
        <v>-367.15999999999997</v>
      </c>
      <c r="L887" s="8">
        <v>-367.15999999999997</v>
      </c>
      <c r="M887" s="8">
        <f t="shared" si="705"/>
        <v>0</v>
      </c>
      <c r="N887" s="8">
        <v>-367.15999999999997</v>
      </c>
      <c r="O887" s="8">
        <v>-367.15999999999997</v>
      </c>
      <c r="P887" s="8">
        <f t="shared" si="706"/>
        <v>0</v>
      </c>
      <c r="Q887" s="8">
        <v>-367.15999999999997</v>
      </c>
      <c r="R887" s="8">
        <v>-367.15999999999997</v>
      </c>
      <c r="S887" s="8">
        <f t="shared" si="707"/>
        <v>0</v>
      </c>
      <c r="T887" s="8">
        <v>-367.15999999999997</v>
      </c>
      <c r="U887" s="8">
        <v>-367.15999999999997</v>
      </c>
      <c r="V887" s="8">
        <f t="shared" si="708"/>
        <v>0</v>
      </c>
      <c r="W887" s="8">
        <v>-367.15999999999997</v>
      </c>
      <c r="X887" s="8">
        <v>-367.15999999999997</v>
      </c>
      <c r="Y887" s="8">
        <f t="shared" si="709"/>
        <v>0</v>
      </c>
      <c r="Z887" s="8">
        <v>-367.15999999999997</v>
      </c>
      <c r="AA887" s="8">
        <v>-367.15999999999997</v>
      </c>
      <c r="AB887" s="8">
        <f t="shared" si="710"/>
        <v>0</v>
      </c>
      <c r="AC887" s="8">
        <v>-367.15999999999997</v>
      </c>
      <c r="AD887" s="8">
        <v>-367.15999999999997</v>
      </c>
      <c r="AE887" s="8">
        <f t="shared" si="711"/>
        <v>0</v>
      </c>
      <c r="AF887" s="8">
        <v>-367.15999999999997</v>
      </c>
      <c r="AG887" s="8">
        <v>-367.15999999999997</v>
      </c>
      <c r="AH887" s="8">
        <f t="shared" si="712"/>
        <v>0</v>
      </c>
      <c r="AI887" s="8">
        <v>-367.15999999999997</v>
      </c>
      <c r="AJ887" s="8">
        <v>-367.15999999999997</v>
      </c>
      <c r="AK887" s="8">
        <f t="shared" si="713"/>
        <v>0</v>
      </c>
      <c r="AL887" s="8">
        <v>-4405.92</v>
      </c>
      <c r="AM887" s="8">
        <v>-4405.92</v>
      </c>
      <c r="AN887" s="8">
        <f t="shared" si="714"/>
        <v>0</v>
      </c>
    </row>
    <row r="889" spans="1:40" x14ac:dyDescent="0.3">
      <c r="A889" s="10" t="s">
        <v>105</v>
      </c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</row>
    <row r="890" spans="1:40" x14ac:dyDescent="0.3">
      <c r="A890" s="11" t="s">
        <v>54</v>
      </c>
      <c r="B890" s="8">
        <v>1.9324999999999998E-2</v>
      </c>
      <c r="C890" s="8">
        <v>8.5474999999999995E-3</v>
      </c>
      <c r="D890" s="8">
        <f>B890 - C890</f>
        <v>1.0777499999999999E-2</v>
      </c>
      <c r="E890" s="8">
        <v>1.9324999999999998E-2</v>
      </c>
      <c r="F890" s="8">
        <v>8.5474999999999995E-3</v>
      </c>
      <c r="G890" s="8">
        <f>E890 - F890</f>
        <v>1.0777499999999999E-2</v>
      </c>
      <c r="H890" s="8">
        <v>1.9324999999999998E-2</v>
      </c>
      <c r="I890" s="8">
        <v>8.5474999999999995E-3</v>
      </c>
      <c r="J890" s="8">
        <f>H890 - I890</f>
        <v>1.0777499999999999E-2</v>
      </c>
      <c r="K890" s="8">
        <v>1.9324999999999998E-2</v>
      </c>
      <c r="L890" s="8">
        <v>8.5474999999999995E-3</v>
      </c>
      <c r="M890" s="8">
        <f>K890 - L890</f>
        <v>1.0777499999999999E-2</v>
      </c>
      <c r="N890" s="8">
        <v>1.9324999999999998E-2</v>
      </c>
      <c r="O890" s="8">
        <v>8.5474999999999995E-3</v>
      </c>
      <c r="P890" s="8">
        <f>N890 - O890</f>
        <v>1.0777499999999999E-2</v>
      </c>
      <c r="Q890" s="8">
        <v>1.9324999999999998E-2</v>
      </c>
      <c r="R890" s="8">
        <v>8.5474999999999995E-3</v>
      </c>
      <c r="S890" s="8">
        <f>Q890 - R890</f>
        <v>1.0777499999999999E-2</v>
      </c>
      <c r="T890" s="8">
        <v>1.9324999999999998E-2</v>
      </c>
      <c r="U890" s="8">
        <v>8.5474999999999995E-3</v>
      </c>
      <c r="V890" s="8">
        <f>T890 - U890</f>
        <v>1.0777499999999999E-2</v>
      </c>
      <c r="W890" s="8">
        <v>1.9324999999999998E-2</v>
      </c>
      <c r="X890" s="8">
        <v>8.5474999999999995E-3</v>
      </c>
      <c r="Y890" s="8">
        <f>W890 - X890</f>
        <v>1.0777499999999999E-2</v>
      </c>
      <c r="Z890" s="8">
        <v>1.9324999999999998E-2</v>
      </c>
      <c r="AA890" s="8">
        <v>8.5474999999999995E-3</v>
      </c>
      <c r="AB890" s="8">
        <f>Z890 - AA890</f>
        <v>1.0777499999999999E-2</v>
      </c>
      <c r="AC890" s="8">
        <v>1.9324999999999998E-2</v>
      </c>
      <c r="AD890" s="8">
        <v>8.5474999999999995E-3</v>
      </c>
      <c r="AE890" s="8">
        <f>AC890 - AD890</f>
        <v>1.0777499999999999E-2</v>
      </c>
      <c r="AF890" s="8">
        <v>1.9324999999999998E-2</v>
      </c>
      <c r="AG890" s="8">
        <v>8.5474999999999995E-3</v>
      </c>
      <c r="AH890" s="8">
        <f>AF890 - AG890</f>
        <v>1.0777499999999999E-2</v>
      </c>
      <c r="AI890" s="8">
        <v>1.9324999999999998E-2</v>
      </c>
      <c r="AJ890" s="8">
        <v>8.5474999999999995E-3</v>
      </c>
      <c r="AK890" s="8">
        <f>AI890 - AJ890</f>
        <v>1.0777499999999999E-2</v>
      </c>
      <c r="AL890" s="8">
        <v>1.9324999999999998E-2</v>
      </c>
      <c r="AM890" s="8">
        <v>8.5474999999999995E-3</v>
      </c>
      <c r="AN890" s="8">
        <f>AL890 - AM890</f>
        <v>1.0777499999999999E-2</v>
      </c>
    </row>
    <row r="891" spans="1:40" x14ac:dyDescent="0.3">
      <c r="A891" s="11" t="s">
        <v>16</v>
      </c>
      <c r="B891" s="8">
        <v>5827.7530076666662</v>
      </c>
      <c r="C891" s="8">
        <v>2814.4201341666667</v>
      </c>
      <c r="D891" s="8">
        <f>B891 - C891</f>
        <v>3013.3328734999996</v>
      </c>
      <c r="E891" s="8">
        <v>5827.7530076666662</v>
      </c>
      <c r="F891" s="8">
        <v>2814.4201341666667</v>
      </c>
      <c r="G891" s="8">
        <f>E891 - F891</f>
        <v>3013.3328734999996</v>
      </c>
      <c r="H891" s="8">
        <v>5827.7530076666662</v>
      </c>
      <c r="I891" s="8">
        <v>2814.4201341666667</v>
      </c>
      <c r="J891" s="8">
        <f>H891 - I891</f>
        <v>3013.3328734999996</v>
      </c>
      <c r="K891" s="8">
        <v>5827.7530076666662</v>
      </c>
      <c r="L891" s="8">
        <v>2814.4201341666667</v>
      </c>
      <c r="M891" s="8">
        <f>K891 - L891</f>
        <v>3013.3328734999996</v>
      </c>
      <c r="N891" s="8">
        <v>5827.7530076666662</v>
      </c>
      <c r="O891" s="8">
        <v>2814.4201341666667</v>
      </c>
      <c r="P891" s="8">
        <f>N891 - O891</f>
        <v>3013.3328734999996</v>
      </c>
      <c r="Q891" s="8">
        <v>5827.7530076666662</v>
      </c>
      <c r="R891" s="8">
        <v>2814.4201341666667</v>
      </c>
      <c r="S891" s="8">
        <f>Q891 - R891</f>
        <v>3013.3328734999996</v>
      </c>
      <c r="T891" s="8">
        <v>5827.7530076666662</v>
      </c>
      <c r="U891" s="8">
        <v>2814.4201341666667</v>
      </c>
      <c r="V891" s="8">
        <f>T891 - U891</f>
        <v>3013.3328734999996</v>
      </c>
      <c r="W891" s="8">
        <v>5827.7530076666662</v>
      </c>
      <c r="X891" s="8">
        <v>2814.4201341666667</v>
      </c>
      <c r="Y891" s="8">
        <f>W891 - X891</f>
        <v>3013.3328734999996</v>
      </c>
      <c r="Z891" s="8">
        <v>5827.7530076666662</v>
      </c>
      <c r="AA891" s="8">
        <v>2814.4201341666667</v>
      </c>
      <c r="AB891" s="8">
        <f>Z891 - AA891</f>
        <v>3013.3328734999996</v>
      </c>
      <c r="AC891" s="8">
        <v>5827.7530076666662</v>
      </c>
      <c r="AD891" s="8">
        <v>2814.4201341666667</v>
      </c>
      <c r="AE891" s="8">
        <f>AC891 - AD891</f>
        <v>3013.3328734999996</v>
      </c>
      <c r="AF891" s="8">
        <v>5827.7530076666662</v>
      </c>
      <c r="AG891" s="8">
        <v>2814.4201341666667</v>
      </c>
      <c r="AH891" s="8">
        <f>AF891 - AG891</f>
        <v>3013.3328734999996</v>
      </c>
      <c r="AI891" s="8">
        <v>5827.7530076666662</v>
      </c>
      <c r="AJ891" s="8">
        <v>2814.4201341666667</v>
      </c>
      <c r="AK891" s="8">
        <f>AI891 - AJ891</f>
        <v>3013.3328734999996</v>
      </c>
      <c r="AL891" s="8">
        <v>69933.036091999995</v>
      </c>
      <c r="AM891" s="8">
        <v>33773.04161</v>
      </c>
      <c r="AN891" s="8">
        <f>AL891 - AM891</f>
        <v>36159.994481999995</v>
      </c>
    </row>
    <row r="892" spans="1:40" ht="15" x14ac:dyDescent="0.25">
      <c r="A892" s="11" t="s">
        <v>53</v>
      </c>
      <c r="B892" s="8">
        <v>1300508.6099999999</v>
      </c>
      <c r="C892" s="8">
        <v>1300508.6099999999</v>
      </c>
      <c r="D892" s="8">
        <f>B892 - C892</f>
        <v>0</v>
      </c>
      <c r="E892" s="8">
        <v>1300508.6099999999</v>
      </c>
      <c r="F892" s="8">
        <v>1300508.6099999999</v>
      </c>
      <c r="G892" s="8">
        <f>E892 - F892</f>
        <v>0</v>
      </c>
      <c r="H892" s="8">
        <v>1300508.6099999999</v>
      </c>
      <c r="I892" s="8">
        <v>1300508.6099999999</v>
      </c>
      <c r="J892" s="8">
        <f>H892 - I892</f>
        <v>0</v>
      </c>
      <c r="K892" s="8">
        <v>1300508.6099999999</v>
      </c>
      <c r="L892" s="8">
        <v>1300508.6099999999</v>
      </c>
      <c r="M892" s="8">
        <f>K892 - L892</f>
        <v>0</v>
      </c>
      <c r="N892" s="8">
        <v>1300508.6099999999</v>
      </c>
      <c r="O892" s="8">
        <v>1300508.6099999999</v>
      </c>
      <c r="P892" s="8">
        <f>N892 - O892</f>
        <v>0</v>
      </c>
      <c r="Q892" s="8">
        <v>1300508.6099999999</v>
      </c>
      <c r="R892" s="8">
        <v>1300508.6099999999</v>
      </c>
      <c r="S892" s="8">
        <f>Q892 - R892</f>
        <v>0</v>
      </c>
      <c r="T892" s="8">
        <v>1300508.6099999999</v>
      </c>
      <c r="U892" s="8">
        <v>1300508.6099999999</v>
      </c>
      <c r="V892" s="8">
        <f>T892 - U892</f>
        <v>0</v>
      </c>
      <c r="W892" s="8">
        <v>1300508.6099999999</v>
      </c>
      <c r="X892" s="8">
        <v>1300508.6099999999</v>
      </c>
      <c r="Y892" s="8">
        <f>W892 - X892</f>
        <v>0</v>
      </c>
      <c r="Z892" s="8">
        <v>1300508.6099999999</v>
      </c>
      <c r="AA892" s="8">
        <v>1300508.6099999999</v>
      </c>
      <c r="AB892" s="8">
        <f>Z892 - AA892</f>
        <v>0</v>
      </c>
      <c r="AC892" s="8">
        <v>1300508.6099999999</v>
      </c>
      <c r="AD892" s="8">
        <v>1300508.6099999999</v>
      </c>
      <c r="AE892" s="8">
        <f>AC892 - AD892</f>
        <v>0</v>
      </c>
      <c r="AF892" s="8">
        <v>1300508.6099999999</v>
      </c>
      <c r="AG892" s="8">
        <v>1300508.6099999999</v>
      </c>
      <c r="AH892" s="8">
        <f>AF892 - AG892</f>
        <v>0</v>
      </c>
      <c r="AI892" s="8">
        <v>1300508.6099999999</v>
      </c>
      <c r="AJ892" s="8">
        <v>1300508.6099999999</v>
      </c>
      <c r="AK892" s="8">
        <f>AI892 - AJ892</f>
        <v>0</v>
      </c>
      <c r="AL892" s="8">
        <v>1300508.6099999999</v>
      </c>
      <c r="AM892" s="8">
        <v>1300508.6099999999</v>
      </c>
      <c r="AN892" s="8">
        <f>AL892 - AM892</f>
        <v>0</v>
      </c>
    </row>
    <row r="893" spans="1:40" x14ac:dyDescent="0.3">
      <c r="A893" s="11" t="s">
        <v>52</v>
      </c>
      <c r="B893" s="8">
        <v>492035.27502016665</v>
      </c>
      <c r="C893" s="8">
        <v>489021.94214666658</v>
      </c>
      <c r="D893" s="8">
        <f>B893 - C893</f>
        <v>3013.3328735000687</v>
      </c>
      <c r="E893" s="8">
        <v>497863.02802783321</v>
      </c>
      <c r="F893" s="8">
        <v>491836.3622808333</v>
      </c>
      <c r="G893" s="8">
        <f>E893 - F893</f>
        <v>6026.6657469999045</v>
      </c>
      <c r="H893" s="8">
        <v>503690.78103549988</v>
      </c>
      <c r="I893" s="8">
        <v>494650.78241499997</v>
      </c>
      <c r="J893" s="8">
        <f>H893 - I893</f>
        <v>9039.998620499915</v>
      </c>
      <c r="K893" s="8">
        <v>509518.53404316655</v>
      </c>
      <c r="L893" s="8">
        <v>497465.20254916663</v>
      </c>
      <c r="M893" s="8">
        <f>K893 - L893</f>
        <v>12053.331493999925</v>
      </c>
      <c r="N893" s="8">
        <v>515346.28705083323</v>
      </c>
      <c r="O893" s="8">
        <v>500279.62268333329</v>
      </c>
      <c r="P893" s="8">
        <f>N893 - O893</f>
        <v>15066.664367499936</v>
      </c>
      <c r="Q893" s="8">
        <v>521174.0400584999</v>
      </c>
      <c r="R893" s="8">
        <v>503094.04281749995</v>
      </c>
      <c r="S893" s="8">
        <f>Q893 - R893</f>
        <v>18079.997240999946</v>
      </c>
      <c r="T893" s="8">
        <v>527001.79306616646</v>
      </c>
      <c r="U893" s="8">
        <v>505908.46295166662</v>
      </c>
      <c r="V893" s="8">
        <f>T893 - U893</f>
        <v>21093.33011449984</v>
      </c>
      <c r="W893" s="8">
        <v>532829.54607383313</v>
      </c>
      <c r="X893" s="8">
        <v>508722.88308583328</v>
      </c>
      <c r="Y893" s="8">
        <f>W893 - X893</f>
        <v>24106.662987999851</v>
      </c>
      <c r="Z893" s="8">
        <v>538657.2990814998</v>
      </c>
      <c r="AA893" s="8">
        <v>511537.30321999994</v>
      </c>
      <c r="AB893" s="8">
        <f>Z893 - AA893</f>
        <v>27119.995861499861</v>
      </c>
      <c r="AC893" s="8">
        <v>544485.05208916648</v>
      </c>
      <c r="AD893" s="8">
        <v>514351.72335416661</v>
      </c>
      <c r="AE893" s="8">
        <f>AC893 - AD893</f>
        <v>30133.328734999872</v>
      </c>
      <c r="AF893" s="8">
        <v>550312.80509683304</v>
      </c>
      <c r="AG893" s="8">
        <v>517166.14348833327</v>
      </c>
      <c r="AH893" s="8">
        <f>AF893 - AG893</f>
        <v>33146.661608499766</v>
      </c>
      <c r="AI893" s="8">
        <v>556140.55810449971</v>
      </c>
      <c r="AJ893" s="8">
        <v>519980.56362249993</v>
      </c>
      <c r="AK893" s="8">
        <f>AI893 - AJ893</f>
        <v>36159.994481999776</v>
      </c>
      <c r="AL893" s="8">
        <v>556140.55810449971</v>
      </c>
      <c r="AM893" s="8">
        <v>519980.56362249993</v>
      </c>
      <c r="AN893" s="8">
        <f>AL893 - AM893</f>
        <v>36159.994481999776</v>
      </c>
    </row>
    <row r="895" spans="1:40" x14ac:dyDescent="0.3">
      <c r="A895" s="10" t="s">
        <v>104</v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</row>
    <row r="896" spans="1:40" x14ac:dyDescent="0.3">
      <c r="A896" s="11" t="s">
        <v>54</v>
      </c>
      <c r="B896" s="8">
        <v>3.3516666666666667E-2</v>
      </c>
      <c r="C896" s="8">
        <v>1.0777499999999999E-2</v>
      </c>
      <c r="D896" s="8">
        <f>B896 - C896</f>
        <v>2.2739166666666668E-2</v>
      </c>
      <c r="E896" s="8">
        <v>3.3516666666666667E-2</v>
      </c>
      <c r="F896" s="8">
        <v>1.0777499999999999E-2</v>
      </c>
      <c r="G896" s="8">
        <f>E896 - F896</f>
        <v>2.2739166666666668E-2</v>
      </c>
      <c r="H896" s="8">
        <v>3.3516666666666667E-2</v>
      </c>
      <c r="I896" s="8">
        <v>1.0777499999999999E-2</v>
      </c>
      <c r="J896" s="8">
        <f>H896 - I896</f>
        <v>2.2739166666666668E-2</v>
      </c>
      <c r="K896" s="8">
        <v>3.3516666666666667E-2</v>
      </c>
      <c r="L896" s="8">
        <v>1.0777499999999999E-2</v>
      </c>
      <c r="M896" s="8">
        <f>K896 - L896</f>
        <v>2.2739166666666668E-2</v>
      </c>
      <c r="N896" s="8">
        <v>3.3516666666666667E-2</v>
      </c>
      <c r="O896" s="8">
        <v>1.0777499999999999E-2</v>
      </c>
      <c r="P896" s="8">
        <f>N896 - O896</f>
        <v>2.2739166666666668E-2</v>
      </c>
      <c r="Q896" s="8">
        <v>3.3516666666666667E-2</v>
      </c>
      <c r="R896" s="8">
        <v>1.0777499999999999E-2</v>
      </c>
      <c r="S896" s="8">
        <f>Q896 - R896</f>
        <v>2.2739166666666668E-2</v>
      </c>
      <c r="T896" s="8">
        <v>3.3516666666666667E-2</v>
      </c>
      <c r="U896" s="8">
        <v>1.0777499999999999E-2</v>
      </c>
      <c r="V896" s="8">
        <f>T896 - U896</f>
        <v>2.2739166666666668E-2</v>
      </c>
      <c r="W896" s="8">
        <v>3.3516666666666667E-2</v>
      </c>
      <c r="X896" s="8">
        <v>1.0777499999999999E-2</v>
      </c>
      <c r="Y896" s="8">
        <f>W896 - X896</f>
        <v>2.2739166666666668E-2</v>
      </c>
      <c r="Z896" s="8">
        <v>3.3516666666666667E-2</v>
      </c>
      <c r="AA896" s="8">
        <v>1.0777499999999999E-2</v>
      </c>
      <c r="AB896" s="8">
        <f>Z896 - AA896</f>
        <v>2.2739166666666668E-2</v>
      </c>
      <c r="AC896" s="8">
        <v>3.3516666666666667E-2</v>
      </c>
      <c r="AD896" s="8">
        <v>1.0777499999999999E-2</v>
      </c>
      <c r="AE896" s="8">
        <f>AC896 - AD896</f>
        <v>2.2739166666666668E-2</v>
      </c>
      <c r="AF896" s="8">
        <v>3.3516666666666667E-2</v>
      </c>
      <c r="AG896" s="8">
        <v>1.0777499999999999E-2</v>
      </c>
      <c r="AH896" s="8">
        <f>AF896 - AG896</f>
        <v>2.2739166666666668E-2</v>
      </c>
      <c r="AI896" s="8">
        <v>3.3516666666666667E-2</v>
      </c>
      <c r="AJ896" s="8">
        <v>1.0777499999999999E-2</v>
      </c>
      <c r="AK896" s="8">
        <f>AI896 - AJ896</f>
        <v>2.2739166666666668E-2</v>
      </c>
      <c r="AL896" s="8">
        <v>3.3516666666666667E-2</v>
      </c>
      <c r="AM896" s="8">
        <v>1.0777499999999999E-2</v>
      </c>
      <c r="AN896" s="8">
        <f>AL896 - AM896</f>
        <v>2.2739166666666668E-2</v>
      </c>
    </row>
    <row r="897" spans="1:40" x14ac:dyDescent="0.3">
      <c r="A897" s="11" t="s">
        <v>16</v>
      </c>
      <c r="B897" s="8">
        <v>6350.0732453333339</v>
      </c>
      <c r="C897" s="8">
        <v>2079.2410758333335</v>
      </c>
      <c r="D897" s="8">
        <f>B897 - C897</f>
        <v>4270.8321695000004</v>
      </c>
      <c r="E897" s="8">
        <v>6350.0732453333339</v>
      </c>
      <c r="F897" s="8">
        <v>2079.2410758333335</v>
      </c>
      <c r="G897" s="8">
        <f>E897 - F897</f>
        <v>4270.8321695000004</v>
      </c>
      <c r="H897" s="8">
        <v>6350.0732453333339</v>
      </c>
      <c r="I897" s="8">
        <v>2079.2410758333335</v>
      </c>
      <c r="J897" s="8">
        <f>H897 - I897</f>
        <v>4270.8321695000004</v>
      </c>
      <c r="K897" s="8">
        <v>6350.0732453333339</v>
      </c>
      <c r="L897" s="8">
        <v>2079.2410758333335</v>
      </c>
      <c r="M897" s="8">
        <f>K897 - L897</f>
        <v>4270.8321695000004</v>
      </c>
      <c r="N897" s="8">
        <v>6350.0732453333339</v>
      </c>
      <c r="O897" s="8">
        <v>2079.2410758333335</v>
      </c>
      <c r="P897" s="8">
        <f>N897 - O897</f>
        <v>4270.8321695000004</v>
      </c>
      <c r="Q897" s="8">
        <v>6350.0732453333339</v>
      </c>
      <c r="R897" s="8">
        <v>2079.2410758333335</v>
      </c>
      <c r="S897" s="8">
        <f>Q897 - R897</f>
        <v>4270.8321695000004</v>
      </c>
      <c r="T897" s="8">
        <v>6350.0732453333339</v>
      </c>
      <c r="U897" s="8">
        <v>2079.2410758333335</v>
      </c>
      <c r="V897" s="8">
        <f>T897 - U897</f>
        <v>4270.8321695000004</v>
      </c>
      <c r="W897" s="8">
        <v>6350.0732453333339</v>
      </c>
      <c r="X897" s="8">
        <v>2079.2410758333335</v>
      </c>
      <c r="Y897" s="8">
        <f>W897 - X897</f>
        <v>4270.8321695000004</v>
      </c>
      <c r="Z897" s="8">
        <v>6350.0732453333339</v>
      </c>
      <c r="AA897" s="8">
        <v>2079.2410758333335</v>
      </c>
      <c r="AB897" s="8">
        <f>Z897 - AA897</f>
        <v>4270.8321695000004</v>
      </c>
      <c r="AC897" s="8">
        <v>6350.0732453333339</v>
      </c>
      <c r="AD897" s="8">
        <v>2079.2410758333335</v>
      </c>
      <c r="AE897" s="8">
        <f>AC897 - AD897</f>
        <v>4270.8321695000004</v>
      </c>
      <c r="AF897" s="8">
        <v>6350.0732453333339</v>
      </c>
      <c r="AG897" s="8">
        <v>2079.2410758333335</v>
      </c>
      <c r="AH897" s="8">
        <f>AF897 - AG897</f>
        <v>4270.8321695000004</v>
      </c>
      <c r="AI897" s="8">
        <v>6350.0732453333339</v>
      </c>
      <c r="AJ897" s="8">
        <v>2079.2410758333335</v>
      </c>
      <c r="AK897" s="8">
        <f>AI897 - AJ897</f>
        <v>4270.8321695000004</v>
      </c>
      <c r="AL897" s="8">
        <v>76200.878943999996</v>
      </c>
      <c r="AM897" s="8">
        <v>24950.892909999995</v>
      </c>
      <c r="AN897" s="8">
        <f>AL897 - AM897</f>
        <v>51249.986034000001</v>
      </c>
    </row>
    <row r="898" spans="1:40" x14ac:dyDescent="0.3">
      <c r="A898" s="11" t="s">
        <v>53</v>
      </c>
      <c r="B898" s="8">
        <v>932462.29000000015</v>
      </c>
      <c r="C898" s="8">
        <v>932462.29000000015</v>
      </c>
      <c r="D898" s="8">
        <f>B898 - C898</f>
        <v>0</v>
      </c>
      <c r="E898" s="8">
        <v>932462.29000000015</v>
      </c>
      <c r="F898" s="8">
        <v>932462.29000000015</v>
      </c>
      <c r="G898" s="8">
        <f>E898 - F898</f>
        <v>0</v>
      </c>
      <c r="H898" s="8">
        <v>932462.29000000015</v>
      </c>
      <c r="I898" s="8">
        <v>932462.29000000015</v>
      </c>
      <c r="J898" s="8">
        <f>H898 - I898</f>
        <v>0</v>
      </c>
      <c r="K898" s="8">
        <v>932462.29000000015</v>
      </c>
      <c r="L898" s="8">
        <v>932462.29000000015</v>
      </c>
      <c r="M898" s="8">
        <f>K898 - L898</f>
        <v>0</v>
      </c>
      <c r="N898" s="8">
        <v>932462.29000000015</v>
      </c>
      <c r="O898" s="8">
        <v>932462.29000000015</v>
      </c>
      <c r="P898" s="8">
        <f>N898 - O898</f>
        <v>0</v>
      </c>
      <c r="Q898" s="8">
        <v>932462.29000000015</v>
      </c>
      <c r="R898" s="8">
        <v>932462.29000000015</v>
      </c>
      <c r="S898" s="8">
        <f>Q898 - R898</f>
        <v>0</v>
      </c>
      <c r="T898" s="8">
        <v>932462.29000000015</v>
      </c>
      <c r="U898" s="8">
        <v>932462.29000000015</v>
      </c>
      <c r="V898" s="8">
        <f>T898 - U898</f>
        <v>0</v>
      </c>
      <c r="W898" s="8">
        <v>932462.29000000015</v>
      </c>
      <c r="X898" s="8">
        <v>932462.29000000015</v>
      </c>
      <c r="Y898" s="8">
        <f>W898 - X898</f>
        <v>0</v>
      </c>
      <c r="Z898" s="8">
        <v>932462.29000000015</v>
      </c>
      <c r="AA898" s="8">
        <v>932462.29000000015</v>
      </c>
      <c r="AB898" s="8">
        <f>Z898 - AA898</f>
        <v>0</v>
      </c>
      <c r="AC898" s="8">
        <v>932462.29000000015</v>
      </c>
      <c r="AD898" s="8">
        <v>932462.29000000015</v>
      </c>
      <c r="AE898" s="8">
        <f>AC898 - AD898</f>
        <v>0</v>
      </c>
      <c r="AF898" s="8">
        <v>932462.29000000015</v>
      </c>
      <c r="AG898" s="8">
        <v>932462.29000000015</v>
      </c>
      <c r="AH898" s="8">
        <f>AF898 - AG898</f>
        <v>0</v>
      </c>
      <c r="AI898" s="8">
        <v>932462.29000000015</v>
      </c>
      <c r="AJ898" s="8">
        <v>932462.29000000015</v>
      </c>
      <c r="AK898" s="8">
        <f>AI898 - AJ898</f>
        <v>0</v>
      </c>
      <c r="AL898" s="8">
        <v>932462.29000000015</v>
      </c>
      <c r="AM898" s="8">
        <v>932462.29000000015</v>
      </c>
      <c r="AN898" s="8">
        <f>AL898 - AM898</f>
        <v>0</v>
      </c>
    </row>
    <row r="899" spans="1:40" x14ac:dyDescent="0.3">
      <c r="A899" s="11" t="s">
        <v>52</v>
      </c>
      <c r="B899" s="8">
        <v>366523.76938283344</v>
      </c>
      <c r="C899" s="8">
        <v>362252.9372133335</v>
      </c>
      <c r="D899" s="8">
        <f>B899 - C899</f>
        <v>4270.8321694999468</v>
      </c>
      <c r="E899" s="8">
        <v>372873.84262816678</v>
      </c>
      <c r="F899" s="8">
        <v>364332.17828916671</v>
      </c>
      <c r="G899" s="8">
        <f>E899 - F899</f>
        <v>8541.6643390000681</v>
      </c>
      <c r="H899" s="8">
        <v>379223.91587350017</v>
      </c>
      <c r="I899" s="8">
        <v>366411.41936500015</v>
      </c>
      <c r="J899" s="8">
        <f>H899 - I899</f>
        <v>12812.496508500015</v>
      </c>
      <c r="K899" s="8">
        <v>385573.9891188335</v>
      </c>
      <c r="L899" s="8">
        <v>368490.66044083348</v>
      </c>
      <c r="M899" s="8">
        <f>K899 - L899</f>
        <v>17083.32867800002</v>
      </c>
      <c r="N899" s="8">
        <v>391924.06236416689</v>
      </c>
      <c r="O899" s="8">
        <v>370569.90151666669</v>
      </c>
      <c r="P899" s="8">
        <f>N899 - O899</f>
        <v>21354.160847500199</v>
      </c>
      <c r="Q899" s="8">
        <v>398274.13560950028</v>
      </c>
      <c r="R899" s="8">
        <v>372649.14259250008</v>
      </c>
      <c r="S899" s="8">
        <f>Q899 - R899</f>
        <v>25624.993017000204</v>
      </c>
      <c r="T899" s="8">
        <v>404624.20885483362</v>
      </c>
      <c r="U899" s="8">
        <v>374728.38366833341</v>
      </c>
      <c r="V899" s="8">
        <f>T899 - U899</f>
        <v>29895.825186500209</v>
      </c>
      <c r="W899" s="8">
        <v>410974.28210016695</v>
      </c>
      <c r="X899" s="8">
        <v>376807.62474416668</v>
      </c>
      <c r="Y899" s="8">
        <f>W899 - X899</f>
        <v>34166.657356000273</v>
      </c>
      <c r="Z899" s="8">
        <v>417324.35534550028</v>
      </c>
      <c r="AA899" s="8">
        <v>378886.86582000001</v>
      </c>
      <c r="AB899" s="8">
        <f>Z899 - AA899</f>
        <v>38437.489525500278</v>
      </c>
      <c r="AC899" s="8">
        <v>423674.42859083368</v>
      </c>
      <c r="AD899" s="8">
        <v>380966.10689583328</v>
      </c>
      <c r="AE899" s="8">
        <f>AC899 - AD899</f>
        <v>42708.321695000399</v>
      </c>
      <c r="AF899" s="8">
        <v>430024.50183616701</v>
      </c>
      <c r="AG899" s="8">
        <v>383045.3479716666</v>
      </c>
      <c r="AH899" s="8">
        <f>AF899 - AG899</f>
        <v>46979.153864500404</v>
      </c>
      <c r="AI899" s="8">
        <v>436374.5750815004</v>
      </c>
      <c r="AJ899" s="8">
        <v>385124.58904749993</v>
      </c>
      <c r="AK899" s="8">
        <f>AI899 - AJ899</f>
        <v>51249.986034000467</v>
      </c>
      <c r="AL899" s="8">
        <v>436374.5750815004</v>
      </c>
      <c r="AM899" s="8">
        <v>385124.58904749993</v>
      </c>
      <c r="AN899" s="8">
        <f>AL899 - AM899</f>
        <v>51249.986034000467</v>
      </c>
    </row>
    <row r="901" spans="1:40" x14ac:dyDescent="0.3">
      <c r="A901" s="10" t="s">
        <v>103</v>
      </c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</row>
    <row r="902" spans="1:40" x14ac:dyDescent="0.3">
      <c r="A902" s="11" t="s">
        <v>54</v>
      </c>
      <c r="B902" s="8">
        <v>8.6333333333333331E-3</v>
      </c>
      <c r="C902" s="8">
        <v>7.0000000000000001E-3</v>
      </c>
      <c r="D902" s="8">
        <f t="shared" ref="D902:D908" si="715">B902 - C902</f>
        <v>1.633333333333333E-3</v>
      </c>
      <c r="E902" s="8">
        <v>8.6333333333333331E-3</v>
      </c>
      <c r="F902" s="8">
        <v>7.0000000000000001E-3</v>
      </c>
      <c r="G902" s="8">
        <f t="shared" ref="G902:G908" si="716">E902 - F902</f>
        <v>1.633333333333333E-3</v>
      </c>
      <c r="H902" s="8">
        <v>8.6333333333333331E-3</v>
      </c>
      <c r="I902" s="8">
        <v>7.0000000000000001E-3</v>
      </c>
      <c r="J902" s="8">
        <f t="shared" ref="J902:J908" si="717">H902 - I902</f>
        <v>1.633333333333333E-3</v>
      </c>
      <c r="K902" s="8">
        <v>8.6333333333333331E-3</v>
      </c>
      <c r="L902" s="8">
        <v>7.0000000000000001E-3</v>
      </c>
      <c r="M902" s="8">
        <f t="shared" ref="M902:M908" si="718">K902 - L902</f>
        <v>1.633333333333333E-3</v>
      </c>
      <c r="N902" s="8">
        <v>8.6333333333333331E-3</v>
      </c>
      <c r="O902" s="8">
        <v>7.0000000000000001E-3</v>
      </c>
      <c r="P902" s="8">
        <f t="shared" ref="P902:P908" si="719">N902 - O902</f>
        <v>1.633333333333333E-3</v>
      </c>
      <c r="Q902" s="8">
        <v>8.6333333333333331E-3</v>
      </c>
      <c r="R902" s="8">
        <v>7.0000000000000001E-3</v>
      </c>
      <c r="S902" s="8">
        <f t="shared" ref="S902:S908" si="720">Q902 - R902</f>
        <v>1.633333333333333E-3</v>
      </c>
      <c r="T902" s="8">
        <v>8.6333333333333331E-3</v>
      </c>
      <c r="U902" s="8">
        <v>7.0000000000000001E-3</v>
      </c>
      <c r="V902" s="8">
        <f t="shared" ref="V902:V908" si="721">T902 - U902</f>
        <v>1.633333333333333E-3</v>
      </c>
      <c r="W902" s="8">
        <v>8.6333333333333331E-3</v>
      </c>
      <c r="X902" s="8">
        <v>7.0000000000000001E-3</v>
      </c>
      <c r="Y902" s="8">
        <f t="shared" ref="Y902:Y908" si="722">W902 - X902</f>
        <v>1.633333333333333E-3</v>
      </c>
      <c r="Z902" s="8">
        <v>8.6333333333333331E-3</v>
      </c>
      <c r="AA902" s="8">
        <v>7.0000000000000001E-3</v>
      </c>
      <c r="AB902" s="8">
        <f t="shared" ref="AB902:AB908" si="723">Z902 - AA902</f>
        <v>1.633333333333333E-3</v>
      </c>
      <c r="AC902" s="8">
        <v>8.6333333333333331E-3</v>
      </c>
      <c r="AD902" s="8">
        <v>7.0000000000000001E-3</v>
      </c>
      <c r="AE902" s="8">
        <f t="shared" ref="AE902:AE908" si="724">AC902 - AD902</f>
        <v>1.633333333333333E-3</v>
      </c>
      <c r="AF902" s="8">
        <v>8.6333333333333331E-3</v>
      </c>
      <c r="AG902" s="8">
        <v>7.0000000000000001E-3</v>
      </c>
      <c r="AH902" s="8">
        <f t="shared" ref="AH902:AH908" si="725">AF902 - AG902</f>
        <v>1.633333333333333E-3</v>
      </c>
      <c r="AI902" s="8">
        <v>8.6333333333333331E-3</v>
      </c>
      <c r="AJ902" s="8">
        <v>7.0000000000000001E-3</v>
      </c>
      <c r="AK902" s="8">
        <f t="shared" ref="AK902:AK908" si="726">AI902 - AJ902</f>
        <v>1.633333333333333E-3</v>
      </c>
      <c r="AL902" s="8">
        <v>8.6333333333333331E-3</v>
      </c>
      <c r="AM902" s="8">
        <v>7.0000000000000001E-3</v>
      </c>
      <c r="AN902" s="8">
        <f t="shared" ref="AN902:AN908" si="727">AL902 - AM902</f>
        <v>1.633333333333333E-3</v>
      </c>
    </row>
    <row r="903" spans="1:40" x14ac:dyDescent="0.3">
      <c r="A903" s="11" t="s">
        <v>16</v>
      </c>
      <c r="B903" s="8">
        <v>908.39290814810749</v>
      </c>
      <c r="C903" s="8">
        <v>736.53479039035744</v>
      </c>
      <c r="D903" s="8">
        <f t="shared" si="715"/>
        <v>171.85811775775005</v>
      </c>
      <c r="E903" s="8">
        <v>907.10528964810737</v>
      </c>
      <c r="F903" s="8">
        <v>735.49077539035738</v>
      </c>
      <c r="G903" s="8">
        <f t="shared" si="716"/>
        <v>171.61451425774999</v>
      </c>
      <c r="H903" s="8">
        <v>905.81767114810737</v>
      </c>
      <c r="I903" s="8">
        <v>734.44676039035744</v>
      </c>
      <c r="J903" s="8">
        <f t="shared" si="717"/>
        <v>171.37091075774993</v>
      </c>
      <c r="K903" s="8">
        <v>904.53005264810736</v>
      </c>
      <c r="L903" s="8">
        <v>733.40274539035738</v>
      </c>
      <c r="M903" s="8">
        <f t="shared" si="718"/>
        <v>171.12730725774998</v>
      </c>
      <c r="N903" s="8">
        <v>903.24243414810735</v>
      </c>
      <c r="O903" s="8">
        <v>732.35873039035732</v>
      </c>
      <c r="P903" s="8">
        <f t="shared" si="719"/>
        <v>170.88370375775003</v>
      </c>
      <c r="Q903" s="8">
        <v>901.95481564810734</v>
      </c>
      <c r="R903" s="8">
        <v>731.31471539035738</v>
      </c>
      <c r="S903" s="8">
        <f t="shared" si="720"/>
        <v>170.64010025774996</v>
      </c>
      <c r="T903" s="8">
        <v>900.66719714810722</v>
      </c>
      <c r="U903" s="8">
        <v>730.27070039035732</v>
      </c>
      <c r="V903" s="8">
        <f t="shared" si="721"/>
        <v>170.3964967577499</v>
      </c>
      <c r="W903" s="8">
        <v>899.37957864810721</v>
      </c>
      <c r="X903" s="8">
        <v>729.22668539035726</v>
      </c>
      <c r="Y903" s="8">
        <f t="shared" si="722"/>
        <v>170.15289325774995</v>
      </c>
      <c r="Z903" s="8">
        <v>898.0919601481072</v>
      </c>
      <c r="AA903" s="8">
        <v>728.1826703903572</v>
      </c>
      <c r="AB903" s="8">
        <f t="shared" si="723"/>
        <v>169.90928975775</v>
      </c>
      <c r="AC903" s="8">
        <v>896.8043416481072</v>
      </c>
      <c r="AD903" s="8">
        <v>727.13865539035726</v>
      </c>
      <c r="AE903" s="8">
        <f t="shared" si="724"/>
        <v>169.66568625774994</v>
      </c>
      <c r="AF903" s="8">
        <v>895.51672314810708</v>
      </c>
      <c r="AG903" s="8">
        <v>726.0946403903572</v>
      </c>
      <c r="AH903" s="8">
        <f t="shared" si="725"/>
        <v>169.42208275774988</v>
      </c>
      <c r="AI903" s="8">
        <v>894.22910464810707</v>
      </c>
      <c r="AJ903" s="8">
        <v>725.05062539035714</v>
      </c>
      <c r="AK903" s="8">
        <f t="shared" si="726"/>
        <v>169.17847925774993</v>
      </c>
      <c r="AL903" s="8">
        <v>10815.732076777287</v>
      </c>
      <c r="AM903" s="8">
        <v>8769.5124946842861</v>
      </c>
      <c r="AN903" s="8">
        <f t="shared" si="727"/>
        <v>2046.219582093001</v>
      </c>
    </row>
    <row r="904" spans="1:40" x14ac:dyDescent="0.3">
      <c r="A904" s="11" t="s">
        <v>53</v>
      </c>
      <c r="B904" s="8">
        <v>210289.36654010211</v>
      </c>
      <c r="C904" s="8">
        <v>210289.36654010211</v>
      </c>
      <c r="D904" s="8">
        <f t="shared" si="715"/>
        <v>0</v>
      </c>
      <c r="E904" s="8">
        <v>209991.07654010208</v>
      </c>
      <c r="F904" s="8">
        <v>209991.07654010208</v>
      </c>
      <c r="G904" s="8">
        <f t="shared" si="716"/>
        <v>0</v>
      </c>
      <c r="H904" s="8">
        <v>209692.7865401021</v>
      </c>
      <c r="I904" s="8">
        <v>209692.7865401021</v>
      </c>
      <c r="J904" s="8">
        <f t="shared" si="717"/>
        <v>0</v>
      </c>
      <c r="K904" s="8">
        <v>209394.49654010206</v>
      </c>
      <c r="L904" s="8">
        <v>209394.49654010206</v>
      </c>
      <c r="M904" s="8">
        <f t="shared" si="718"/>
        <v>0</v>
      </c>
      <c r="N904" s="8">
        <v>209096.20654010208</v>
      </c>
      <c r="O904" s="8">
        <v>209096.20654010208</v>
      </c>
      <c r="P904" s="8">
        <f t="shared" si="719"/>
        <v>0</v>
      </c>
      <c r="Q904" s="8">
        <v>208797.91654010204</v>
      </c>
      <c r="R904" s="8">
        <v>208797.91654010204</v>
      </c>
      <c r="S904" s="8">
        <f t="shared" si="720"/>
        <v>0</v>
      </c>
      <c r="T904" s="8">
        <v>208499.62654010206</v>
      </c>
      <c r="U904" s="8">
        <v>208499.62654010206</v>
      </c>
      <c r="V904" s="8">
        <f t="shared" si="721"/>
        <v>0</v>
      </c>
      <c r="W904" s="8">
        <v>208201.33654010203</v>
      </c>
      <c r="X904" s="8">
        <v>208201.33654010203</v>
      </c>
      <c r="Y904" s="8">
        <f t="shared" si="722"/>
        <v>0</v>
      </c>
      <c r="Z904" s="8">
        <v>207903.04654010205</v>
      </c>
      <c r="AA904" s="8">
        <v>207903.04654010205</v>
      </c>
      <c r="AB904" s="8">
        <f t="shared" si="723"/>
        <v>0</v>
      </c>
      <c r="AC904" s="8">
        <v>207604.75654010201</v>
      </c>
      <c r="AD904" s="8">
        <v>207604.75654010201</v>
      </c>
      <c r="AE904" s="8">
        <f t="shared" si="724"/>
        <v>0</v>
      </c>
      <c r="AF904" s="8">
        <v>207306.46654010203</v>
      </c>
      <c r="AG904" s="8">
        <v>207306.46654010203</v>
      </c>
      <c r="AH904" s="8">
        <f t="shared" si="725"/>
        <v>0</v>
      </c>
      <c r="AI904" s="8">
        <v>207008.17654010199</v>
      </c>
      <c r="AJ904" s="8">
        <v>207008.17654010199</v>
      </c>
      <c r="AK904" s="8">
        <f t="shared" si="726"/>
        <v>0</v>
      </c>
      <c r="AL904" s="8">
        <v>207008.17654010199</v>
      </c>
      <c r="AM904" s="8">
        <v>207008.17654010199</v>
      </c>
      <c r="AN904" s="8">
        <f t="shared" si="727"/>
        <v>0</v>
      </c>
    </row>
    <row r="905" spans="1:40" x14ac:dyDescent="0.3">
      <c r="A905" s="11" t="s">
        <v>52</v>
      </c>
      <c r="B905" s="8">
        <v>-51708.832982294814</v>
      </c>
      <c r="C905" s="8">
        <v>-51880.691100052558</v>
      </c>
      <c r="D905" s="8">
        <f t="shared" si="715"/>
        <v>171.85811775774346</v>
      </c>
      <c r="E905" s="8">
        <v>-51100.017692646703</v>
      </c>
      <c r="F905" s="8">
        <v>-51443.490324662191</v>
      </c>
      <c r="G905" s="8">
        <f t="shared" si="716"/>
        <v>343.47263201548776</v>
      </c>
      <c r="H905" s="8">
        <v>-50492.490021498597</v>
      </c>
      <c r="I905" s="8">
        <v>-51007.33356427183</v>
      </c>
      <c r="J905" s="8">
        <f t="shared" si="717"/>
        <v>514.84354277323291</v>
      </c>
      <c r="K905" s="8">
        <v>-49886.249968850476</v>
      </c>
      <c r="L905" s="8">
        <v>-50572.220818881469</v>
      </c>
      <c r="M905" s="8">
        <f t="shared" si="718"/>
        <v>685.97085003099346</v>
      </c>
      <c r="N905" s="8">
        <v>-49281.29753470236</v>
      </c>
      <c r="O905" s="8">
        <v>-50138.152088491101</v>
      </c>
      <c r="P905" s="8">
        <f t="shared" si="719"/>
        <v>856.8545537887403</v>
      </c>
      <c r="Q905" s="8">
        <v>-48677.632719054258</v>
      </c>
      <c r="R905" s="8">
        <v>-49705.127373100746</v>
      </c>
      <c r="S905" s="8">
        <f t="shared" si="720"/>
        <v>1027.494654046488</v>
      </c>
      <c r="T905" s="8">
        <v>-48075.255521906147</v>
      </c>
      <c r="U905" s="8">
        <v>-49273.146672710383</v>
      </c>
      <c r="V905" s="8">
        <f t="shared" si="721"/>
        <v>1197.8911508042365</v>
      </c>
      <c r="W905" s="8">
        <v>-47474.165943258035</v>
      </c>
      <c r="X905" s="8">
        <v>-48842.20998732002</v>
      </c>
      <c r="Y905" s="8">
        <f t="shared" si="722"/>
        <v>1368.0440440619859</v>
      </c>
      <c r="Z905" s="8">
        <v>-46874.363983109914</v>
      </c>
      <c r="AA905" s="8">
        <v>-48412.31731692965</v>
      </c>
      <c r="AB905" s="8">
        <f t="shared" si="723"/>
        <v>1537.9533338197361</v>
      </c>
      <c r="AC905" s="8">
        <v>-46275.849641461806</v>
      </c>
      <c r="AD905" s="8">
        <v>-47983.468661539293</v>
      </c>
      <c r="AE905" s="8">
        <f t="shared" si="724"/>
        <v>1707.6190200774872</v>
      </c>
      <c r="AF905" s="8">
        <v>-45678.622918313704</v>
      </c>
      <c r="AG905" s="8">
        <v>-47555.664021148928</v>
      </c>
      <c r="AH905" s="8">
        <f t="shared" si="725"/>
        <v>1877.0411028352246</v>
      </c>
      <c r="AI905" s="8">
        <v>-45082.683813665586</v>
      </c>
      <c r="AJ905" s="8">
        <v>-47128.903395758563</v>
      </c>
      <c r="AK905" s="8">
        <f t="shared" si="726"/>
        <v>2046.2195820929774</v>
      </c>
      <c r="AL905" s="8">
        <v>-45082.683813665586</v>
      </c>
      <c r="AM905" s="8">
        <v>-47128.903395758563</v>
      </c>
      <c r="AN905" s="8">
        <f t="shared" si="727"/>
        <v>2046.2195820929774</v>
      </c>
    </row>
    <row r="906" spans="1:40" x14ac:dyDescent="0.3">
      <c r="A906" s="11" t="s">
        <v>62</v>
      </c>
      <c r="B906" s="8">
        <v>0</v>
      </c>
      <c r="C906" s="8">
        <v>0</v>
      </c>
      <c r="D906" s="8">
        <f t="shared" si="715"/>
        <v>0</v>
      </c>
      <c r="E906" s="8">
        <v>0</v>
      </c>
      <c r="F906" s="8">
        <v>0</v>
      </c>
      <c r="G906" s="8">
        <f t="shared" si="716"/>
        <v>0</v>
      </c>
      <c r="H906" s="8">
        <v>0</v>
      </c>
      <c r="I906" s="8">
        <v>0</v>
      </c>
      <c r="J906" s="8">
        <f t="shared" si="717"/>
        <v>0</v>
      </c>
      <c r="K906" s="8">
        <v>0</v>
      </c>
      <c r="L906" s="8">
        <v>0</v>
      </c>
      <c r="M906" s="8">
        <f t="shared" si="718"/>
        <v>0</v>
      </c>
      <c r="N906" s="8">
        <v>0</v>
      </c>
      <c r="O906" s="8">
        <v>0</v>
      </c>
      <c r="P906" s="8">
        <f t="shared" si="719"/>
        <v>0</v>
      </c>
      <c r="Q906" s="8">
        <v>0</v>
      </c>
      <c r="R906" s="8">
        <v>0</v>
      </c>
      <c r="S906" s="8">
        <f t="shared" si="720"/>
        <v>0</v>
      </c>
      <c r="T906" s="8">
        <v>0</v>
      </c>
      <c r="U906" s="8">
        <v>0</v>
      </c>
      <c r="V906" s="8">
        <f t="shared" si="721"/>
        <v>0</v>
      </c>
      <c r="W906" s="8">
        <v>0</v>
      </c>
      <c r="X906" s="8">
        <v>0</v>
      </c>
      <c r="Y906" s="8">
        <f t="shared" si="722"/>
        <v>0</v>
      </c>
      <c r="Z906" s="8">
        <v>0</v>
      </c>
      <c r="AA906" s="8">
        <v>0</v>
      </c>
      <c r="AB906" s="8">
        <f t="shared" si="723"/>
        <v>0</v>
      </c>
      <c r="AC906" s="8">
        <v>0</v>
      </c>
      <c r="AD906" s="8">
        <v>0</v>
      </c>
      <c r="AE906" s="8">
        <f t="shared" si="724"/>
        <v>0</v>
      </c>
      <c r="AF906" s="8">
        <v>0</v>
      </c>
      <c r="AG906" s="8">
        <v>0</v>
      </c>
      <c r="AH906" s="8">
        <f t="shared" si="725"/>
        <v>0</v>
      </c>
      <c r="AI906" s="8">
        <v>0</v>
      </c>
      <c r="AJ906" s="8">
        <v>0</v>
      </c>
      <c r="AK906" s="8">
        <f t="shared" si="726"/>
        <v>0</v>
      </c>
      <c r="AL906" s="8">
        <v>0</v>
      </c>
      <c r="AM906" s="8">
        <v>0</v>
      </c>
      <c r="AN906" s="8">
        <f t="shared" si="727"/>
        <v>0</v>
      </c>
    </row>
    <row r="907" spans="1:40" x14ac:dyDescent="0.3">
      <c r="A907" s="11" t="s">
        <v>99</v>
      </c>
      <c r="B907" s="8">
        <v>0</v>
      </c>
      <c r="C907" s="8">
        <v>0</v>
      </c>
      <c r="D907" s="8">
        <f t="shared" si="715"/>
        <v>0</v>
      </c>
      <c r="E907" s="8">
        <v>0</v>
      </c>
      <c r="F907" s="8">
        <v>0</v>
      </c>
      <c r="G907" s="8">
        <f t="shared" si="716"/>
        <v>0</v>
      </c>
      <c r="H907" s="8">
        <v>0</v>
      </c>
      <c r="I907" s="8">
        <v>0</v>
      </c>
      <c r="J907" s="8">
        <f t="shared" si="717"/>
        <v>0</v>
      </c>
      <c r="K907" s="8">
        <v>0</v>
      </c>
      <c r="L907" s="8">
        <v>0</v>
      </c>
      <c r="M907" s="8">
        <f t="shared" si="718"/>
        <v>0</v>
      </c>
      <c r="N907" s="8">
        <v>0</v>
      </c>
      <c r="O907" s="8">
        <v>0</v>
      </c>
      <c r="P907" s="8">
        <f t="shared" si="719"/>
        <v>0</v>
      </c>
      <c r="Q907" s="8">
        <v>0</v>
      </c>
      <c r="R907" s="8">
        <v>0</v>
      </c>
      <c r="S907" s="8">
        <f t="shared" si="720"/>
        <v>0</v>
      </c>
      <c r="T907" s="8">
        <v>0</v>
      </c>
      <c r="U907" s="8">
        <v>0</v>
      </c>
      <c r="V907" s="8">
        <f t="shared" si="721"/>
        <v>0</v>
      </c>
      <c r="W907" s="8">
        <v>0</v>
      </c>
      <c r="X907" s="8">
        <v>0</v>
      </c>
      <c r="Y907" s="8">
        <f t="shared" si="722"/>
        <v>0</v>
      </c>
      <c r="Z907" s="8">
        <v>0</v>
      </c>
      <c r="AA907" s="8">
        <v>0</v>
      </c>
      <c r="AB907" s="8">
        <f t="shared" si="723"/>
        <v>0</v>
      </c>
      <c r="AC907" s="8">
        <v>0</v>
      </c>
      <c r="AD907" s="8">
        <v>0</v>
      </c>
      <c r="AE907" s="8">
        <f t="shared" si="724"/>
        <v>0</v>
      </c>
      <c r="AF907" s="8">
        <v>0</v>
      </c>
      <c r="AG907" s="8">
        <v>0</v>
      </c>
      <c r="AH907" s="8">
        <f t="shared" si="725"/>
        <v>0</v>
      </c>
      <c r="AI907" s="8">
        <v>0</v>
      </c>
      <c r="AJ907" s="8">
        <v>0</v>
      </c>
      <c r="AK907" s="8">
        <f t="shared" si="726"/>
        <v>0</v>
      </c>
      <c r="AL907" s="8">
        <v>0</v>
      </c>
      <c r="AM907" s="8">
        <v>0</v>
      </c>
      <c r="AN907" s="8">
        <f t="shared" si="727"/>
        <v>0</v>
      </c>
    </row>
    <row r="908" spans="1:40" ht="15" x14ac:dyDescent="0.25">
      <c r="A908" s="11" t="s">
        <v>61</v>
      </c>
      <c r="B908" s="8">
        <v>-298.29000000000002</v>
      </c>
      <c r="C908" s="8">
        <v>-298.29000000000002</v>
      </c>
      <c r="D908" s="8">
        <f t="shared" si="715"/>
        <v>0</v>
      </c>
      <c r="E908" s="8">
        <v>-298.29000000000002</v>
      </c>
      <c r="F908" s="8">
        <v>-298.29000000000002</v>
      </c>
      <c r="G908" s="8">
        <f t="shared" si="716"/>
        <v>0</v>
      </c>
      <c r="H908" s="8">
        <v>-298.29000000000002</v>
      </c>
      <c r="I908" s="8">
        <v>-298.29000000000002</v>
      </c>
      <c r="J908" s="8">
        <f t="shared" si="717"/>
        <v>0</v>
      </c>
      <c r="K908" s="8">
        <v>-298.29000000000002</v>
      </c>
      <c r="L908" s="8">
        <v>-298.29000000000002</v>
      </c>
      <c r="M908" s="8">
        <f t="shared" si="718"/>
        <v>0</v>
      </c>
      <c r="N908" s="8">
        <v>-298.29000000000002</v>
      </c>
      <c r="O908" s="8">
        <v>-298.29000000000002</v>
      </c>
      <c r="P908" s="8">
        <f t="shared" si="719"/>
        <v>0</v>
      </c>
      <c r="Q908" s="8">
        <v>-298.29000000000002</v>
      </c>
      <c r="R908" s="8">
        <v>-298.29000000000002</v>
      </c>
      <c r="S908" s="8">
        <f t="shared" si="720"/>
        <v>0</v>
      </c>
      <c r="T908" s="8">
        <v>-298.29000000000002</v>
      </c>
      <c r="U908" s="8">
        <v>-298.29000000000002</v>
      </c>
      <c r="V908" s="8">
        <f t="shared" si="721"/>
        <v>0</v>
      </c>
      <c r="W908" s="8">
        <v>-298.29000000000002</v>
      </c>
      <c r="X908" s="8">
        <v>-298.29000000000002</v>
      </c>
      <c r="Y908" s="8">
        <f t="shared" si="722"/>
        <v>0</v>
      </c>
      <c r="Z908" s="8">
        <v>-298.29000000000002</v>
      </c>
      <c r="AA908" s="8">
        <v>-298.29000000000002</v>
      </c>
      <c r="AB908" s="8">
        <f t="shared" si="723"/>
        <v>0</v>
      </c>
      <c r="AC908" s="8">
        <v>-298.29000000000002</v>
      </c>
      <c r="AD908" s="8">
        <v>-298.29000000000002</v>
      </c>
      <c r="AE908" s="8">
        <f t="shared" si="724"/>
        <v>0</v>
      </c>
      <c r="AF908" s="8">
        <v>-298.29000000000002</v>
      </c>
      <c r="AG908" s="8">
        <v>-298.29000000000002</v>
      </c>
      <c r="AH908" s="8">
        <f t="shared" si="725"/>
        <v>0</v>
      </c>
      <c r="AI908" s="8">
        <v>-298.29000000000002</v>
      </c>
      <c r="AJ908" s="8">
        <v>-298.29000000000002</v>
      </c>
      <c r="AK908" s="8">
        <f t="shared" si="726"/>
        <v>0</v>
      </c>
      <c r="AL908" s="8">
        <v>-3579.48</v>
      </c>
      <c r="AM908" s="8">
        <v>-3579.48</v>
      </c>
      <c r="AN908" s="8">
        <f t="shared" si="727"/>
        <v>0</v>
      </c>
    </row>
    <row r="910" spans="1:40" x14ac:dyDescent="0.3">
      <c r="A910" s="10" t="s">
        <v>102</v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</row>
    <row r="911" spans="1:40" x14ac:dyDescent="0.3">
      <c r="A911" s="11" t="s">
        <v>54</v>
      </c>
      <c r="B911" s="8">
        <v>9.4999999999999998E-3</v>
      </c>
      <c r="C911" s="8">
        <v>1.0305E-2</v>
      </c>
      <c r="D911" s="8">
        <f>B911 - C911</f>
        <v>-8.0500000000000016E-4</v>
      </c>
      <c r="E911" s="8">
        <v>9.4999999999999998E-3</v>
      </c>
      <c r="F911" s="8">
        <v>1.0305E-2</v>
      </c>
      <c r="G911" s="8">
        <f>E911 - F911</f>
        <v>-8.0500000000000016E-4</v>
      </c>
      <c r="H911" s="8">
        <v>9.4999999999999998E-3</v>
      </c>
      <c r="I911" s="8">
        <v>1.0305E-2</v>
      </c>
      <c r="J911" s="8">
        <f>H911 - I911</f>
        <v>-8.0500000000000016E-4</v>
      </c>
      <c r="K911" s="8">
        <v>9.4999999999999998E-3</v>
      </c>
      <c r="L911" s="8">
        <v>1.0305E-2</v>
      </c>
      <c r="M911" s="8">
        <f>K911 - L911</f>
        <v>-8.0500000000000016E-4</v>
      </c>
      <c r="N911" s="8">
        <v>9.4999999999999998E-3</v>
      </c>
      <c r="O911" s="8">
        <v>1.0305E-2</v>
      </c>
      <c r="P911" s="8">
        <f>N911 - O911</f>
        <v>-8.0500000000000016E-4</v>
      </c>
      <c r="Q911" s="8">
        <v>9.4999999999999998E-3</v>
      </c>
      <c r="R911" s="8">
        <v>1.0305E-2</v>
      </c>
      <c r="S911" s="8">
        <f>Q911 - R911</f>
        <v>-8.0500000000000016E-4</v>
      </c>
      <c r="T911" s="8">
        <v>9.4999999999999998E-3</v>
      </c>
      <c r="U911" s="8">
        <v>1.0305E-2</v>
      </c>
      <c r="V911" s="8">
        <f>T911 - U911</f>
        <v>-8.0500000000000016E-4</v>
      </c>
      <c r="W911" s="8">
        <v>9.4999999999999998E-3</v>
      </c>
      <c r="X911" s="8">
        <v>1.0305E-2</v>
      </c>
      <c r="Y911" s="8">
        <f>W911 - X911</f>
        <v>-8.0500000000000016E-4</v>
      </c>
      <c r="Z911" s="8">
        <v>9.4999999999999998E-3</v>
      </c>
      <c r="AA911" s="8">
        <v>1.0305E-2</v>
      </c>
      <c r="AB911" s="8">
        <f>Z911 - AA911</f>
        <v>-8.0500000000000016E-4</v>
      </c>
      <c r="AC911" s="8">
        <v>9.4999999999999998E-3</v>
      </c>
      <c r="AD911" s="8">
        <v>1.0305E-2</v>
      </c>
      <c r="AE911" s="8">
        <f>AC911 - AD911</f>
        <v>-8.0500000000000016E-4</v>
      </c>
      <c r="AF911" s="8">
        <v>9.4999999999999998E-3</v>
      </c>
      <c r="AG911" s="8">
        <v>1.0305E-2</v>
      </c>
      <c r="AH911" s="8">
        <f>AF911 - AG911</f>
        <v>-8.0500000000000016E-4</v>
      </c>
      <c r="AI911" s="8">
        <v>9.4999999999999998E-3</v>
      </c>
      <c r="AJ911" s="8">
        <v>1.0305E-2</v>
      </c>
      <c r="AK911" s="8">
        <f>AI911 - AJ911</f>
        <v>-8.0500000000000016E-4</v>
      </c>
      <c r="AL911" s="8">
        <v>9.4999999999999998E-3</v>
      </c>
      <c r="AM911" s="8">
        <v>1.0305E-2</v>
      </c>
      <c r="AN911" s="8">
        <f>AL911 - AM911</f>
        <v>-8.0500000000000016E-4</v>
      </c>
    </row>
    <row r="912" spans="1:40" x14ac:dyDescent="0.3">
      <c r="A912" s="11" t="s">
        <v>16</v>
      </c>
      <c r="B912" s="8">
        <v>86.049145855403282</v>
      </c>
      <c r="C912" s="8">
        <v>90.345286011054554</v>
      </c>
      <c r="D912" s="8">
        <f>B912 - C912</f>
        <v>-4.2961401556512726</v>
      </c>
      <c r="E912" s="8">
        <v>86.049145855403282</v>
      </c>
      <c r="F912" s="8">
        <v>90.345286011054554</v>
      </c>
      <c r="G912" s="8">
        <f>E912 - F912</f>
        <v>-4.2961401556512726</v>
      </c>
      <c r="H912" s="8">
        <v>86.049145855403282</v>
      </c>
      <c r="I912" s="8">
        <v>90.345286011054554</v>
      </c>
      <c r="J912" s="8">
        <f>H912 - I912</f>
        <v>-4.2961401556512726</v>
      </c>
      <c r="K912" s="8">
        <v>84.991147934418052</v>
      </c>
      <c r="L912" s="8">
        <v>89.234465864958835</v>
      </c>
      <c r="M912" s="8">
        <f>K912 - L912</f>
        <v>-4.2433179305407833</v>
      </c>
      <c r="N912" s="8">
        <v>75.469166645551041</v>
      </c>
      <c r="O912" s="8">
        <v>79.237084550097322</v>
      </c>
      <c r="P912" s="8">
        <f>N912 - O912</f>
        <v>-3.7679179045462803</v>
      </c>
      <c r="Q912" s="8">
        <v>75.469166645551041</v>
      </c>
      <c r="R912" s="8">
        <v>79.237084550097322</v>
      </c>
      <c r="S912" s="8">
        <f>Q912 - R912</f>
        <v>-3.7679179045462803</v>
      </c>
      <c r="T912" s="8">
        <v>75.469166645551041</v>
      </c>
      <c r="U912" s="8">
        <v>79.237084550097322</v>
      </c>
      <c r="V912" s="8">
        <f>T912 - U912</f>
        <v>-3.7679179045462803</v>
      </c>
      <c r="W912" s="8">
        <v>75.469166645551041</v>
      </c>
      <c r="X912" s="8">
        <v>79.237084550097322</v>
      </c>
      <c r="Y912" s="8">
        <f>W912 - X912</f>
        <v>-3.7679179045462803</v>
      </c>
      <c r="Z912" s="8">
        <v>75.469166645551041</v>
      </c>
      <c r="AA912" s="8">
        <v>79.237084550097322</v>
      </c>
      <c r="AB912" s="8">
        <f>Z912 - AA912</f>
        <v>-3.7679179045462803</v>
      </c>
      <c r="AC912" s="8">
        <v>75.469166645551041</v>
      </c>
      <c r="AD912" s="8">
        <v>79.237084550097322</v>
      </c>
      <c r="AE912" s="8">
        <f>AC912 - AD912</f>
        <v>-3.7679179045462803</v>
      </c>
      <c r="AF912" s="8">
        <v>79.701158329491946</v>
      </c>
      <c r="AG912" s="8">
        <v>83.680365134480212</v>
      </c>
      <c r="AH912" s="8">
        <f>AF912 - AG912</f>
        <v>-3.9792068049882658</v>
      </c>
      <c r="AI912" s="8">
        <v>79.701158329491946</v>
      </c>
      <c r="AJ912" s="8">
        <v>83.680365134480212</v>
      </c>
      <c r="AK912" s="8">
        <f>AI912 - AJ912</f>
        <v>-3.9792068049882658</v>
      </c>
      <c r="AL912" s="8">
        <v>955.35590203291804</v>
      </c>
      <c r="AM912" s="8">
        <v>1003.0535614676669</v>
      </c>
      <c r="AN912" s="8">
        <f>AL912 - AM912</f>
        <v>-47.697659434748857</v>
      </c>
    </row>
    <row r="913" spans="1:40" x14ac:dyDescent="0.3">
      <c r="A913" s="11" t="s">
        <v>53</v>
      </c>
      <c r="B913" s="8">
        <v>28935.822900662781</v>
      </c>
      <c r="C913" s="8">
        <v>28935.822900662781</v>
      </c>
      <c r="D913" s="8">
        <f>B913 - C913</f>
        <v>0</v>
      </c>
      <c r="E913" s="8">
        <v>28935.822900662781</v>
      </c>
      <c r="F913" s="8">
        <v>28935.822900662781</v>
      </c>
      <c r="G913" s="8">
        <f>E913 - F913</f>
        <v>0</v>
      </c>
      <c r="H913" s="8">
        <v>28935.822900662781</v>
      </c>
      <c r="I913" s="8">
        <v>28935.822900662781</v>
      </c>
      <c r="J913" s="8">
        <f>H913 - I913</f>
        <v>0</v>
      </c>
      <c r="K913" s="8">
        <v>25378.083870650604</v>
      </c>
      <c r="L913" s="8">
        <v>25378.083870650604</v>
      </c>
      <c r="M913" s="8">
        <f>K913 - L913</f>
        <v>0</v>
      </c>
      <c r="N913" s="8">
        <v>25378.083870650604</v>
      </c>
      <c r="O913" s="8">
        <v>25378.083870650604</v>
      </c>
      <c r="P913" s="8">
        <f>N913 - O913</f>
        <v>0</v>
      </c>
      <c r="Q913" s="8">
        <v>25378.083870650604</v>
      </c>
      <c r="R913" s="8">
        <v>25378.083870650604</v>
      </c>
      <c r="S913" s="8">
        <f>Q913 - R913</f>
        <v>0</v>
      </c>
      <c r="T913" s="8">
        <v>25378.083870650604</v>
      </c>
      <c r="U913" s="8">
        <v>25378.083870650604</v>
      </c>
      <c r="V913" s="8">
        <f>T913 - U913</f>
        <v>0</v>
      </c>
      <c r="W913" s="8">
        <v>25378.083870650604</v>
      </c>
      <c r="X913" s="8">
        <v>25378.083870650604</v>
      </c>
      <c r="Y913" s="8">
        <f>W913 - X913</f>
        <v>0</v>
      </c>
      <c r="Z913" s="8">
        <v>25378.083870650604</v>
      </c>
      <c r="AA913" s="8">
        <v>25378.083870650604</v>
      </c>
      <c r="AB913" s="8">
        <f>Z913 - AA913</f>
        <v>0</v>
      </c>
      <c r="AC913" s="8">
        <v>26801.179482655476</v>
      </c>
      <c r="AD913" s="8">
        <v>26801.179482655476</v>
      </c>
      <c r="AE913" s="8">
        <f>AC913 - AD913</f>
        <v>0</v>
      </c>
      <c r="AF913" s="8">
        <v>26801.179482655476</v>
      </c>
      <c r="AG913" s="8">
        <v>26801.179482655476</v>
      </c>
      <c r="AH913" s="8">
        <f>AF913 - AG913</f>
        <v>0</v>
      </c>
      <c r="AI913" s="8">
        <v>26801.179482655476</v>
      </c>
      <c r="AJ913" s="8">
        <v>26801.179482655476</v>
      </c>
      <c r="AK913" s="8">
        <f>AI913 - AJ913</f>
        <v>0</v>
      </c>
      <c r="AL913" s="8">
        <v>26801.179482655476</v>
      </c>
      <c r="AM913" s="8">
        <v>26801.179482655476</v>
      </c>
      <c r="AN913" s="8">
        <f>AL913 - AM913</f>
        <v>0</v>
      </c>
    </row>
    <row r="914" spans="1:40" x14ac:dyDescent="0.3">
      <c r="A914" s="11" t="s">
        <v>52</v>
      </c>
      <c r="B914" s="8">
        <v>4270.3597980036839</v>
      </c>
      <c r="C914" s="8">
        <v>4274.6559381593352</v>
      </c>
      <c r="D914" s="8">
        <f>B914 - C914</f>
        <v>-4.296140155651301</v>
      </c>
      <c r="E914" s="8">
        <v>4356.4089438590872</v>
      </c>
      <c r="F914" s="8">
        <v>4365.0012241703898</v>
      </c>
      <c r="G914" s="8">
        <f>E914 - F914</f>
        <v>-8.5922803113026021</v>
      </c>
      <c r="H914" s="8">
        <v>4442.4580897144906</v>
      </c>
      <c r="I914" s="8">
        <v>4455.3465101814454</v>
      </c>
      <c r="J914" s="8">
        <f>H914 - I914</f>
        <v>-12.888420466954813</v>
      </c>
      <c r="K914" s="8">
        <v>2392.8058196416018</v>
      </c>
      <c r="L914" s="8">
        <v>2409.9375580390979</v>
      </c>
      <c r="M914" s="8">
        <f>K914 - L914</f>
        <v>-17.131738397496065</v>
      </c>
      <c r="N914" s="8">
        <v>2468.2749862871533</v>
      </c>
      <c r="O914" s="8">
        <v>2489.1746425891947</v>
      </c>
      <c r="P914" s="8">
        <f>N914 - O914</f>
        <v>-20.899656302041421</v>
      </c>
      <c r="Q914" s="8">
        <v>2543.7441529327043</v>
      </c>
      <c r="R914" s="8">
        <v>2568.4117271392915</v>
      </c>
      <c r="S914" s="8">
        <f>Q914 - R914</f>
        <v>-24.667574206587233</v>
      </c>
      <c r="T914" s="8">
        <v>2619.2133195782562</v>
      </c>
      <c r="U914" s="8">
        <v>2647.6488116893893</v>
      </c>
      <c r="V914" s="8">
        <f>T914 - U914</f>
        <v>-28.435492111133044</v>
      </c>
      <c r="W914" s="8">
        <v>2694.6824862238068</v>
      </c>
      <c r="X914" s="8">
        <v>2726.885896239487</v>
      </c>
      <c r="Y914" s="8">
        <f>W914 - X914</f>
        <v>-32.20341001568022</v>
      </c>
      <c r="Z914" s="8">
        <v>2770.1516528693583</v>
      </c>
      <c r="AA914" s="8">
        <v>2806.1229807895838</v>
      </c>
      <c r="AB914" s="8">
        <f>Z914 - AA914</f>
        <v>-35.971327920225576</v>
      </c>
      <c r="AC914" s="8">
        <v>2845.6208195149093</v>
      </c>
      <c r="AD914" s="8">
        <v>2885.3600653396807</v>
      </c>
      <c r="AE914" s="8">
        <f>AC914 - AD914</f>
        <v>-39.739245824771388</v>
      </c>
      <c r="AF914" s="8">
        <v>2925.3219778444013</v>
      </c>
      <c r="AG914" s="8">
        <v>2969.0404304741614</v>
      </c>
      <c r="AH914" s="8">
        <f>AF914 - AG914</f>
        <v>-43.718452629760122</v>
      </c>
      <c r="AI914" s="8">
        <v>3005.0231361738943</v>
      </c>
      <c r="AJ914" s="8">
        <v>3052.7207956086413</v>
      </c>
      <c r="AK914" s="8">
        <f>AI914 - AJ914</f>
        <v>-47.697659434747038</v>
      </c>
      <c r="AL914" s="8">
        <v>3005.0231361738943</v>
      </c>
      <c r="AM914" s="8">
        <v>3052.7207956086413</v>
      </c>
      <c r="AN914" s="8">
        <f>AL914 - AM914</f>
        <v>-47.697659434747038</v>
      </c>
    </row>
    <row r="915" spans="1:40" x14ac:dyDescent="0.3">
      <c r="A915" s="11" t="s">
        <v>99</v>
      </c>
      <c r="B915" s="8">
        <v>0</v>
      </c>
      <c r="C915" s="8">
        <v>0</v>
      </c>
      <c r="D915" s="8">
        <f>B915 - C915</f>
        <v>0</v>
      </c>
      <c r="E915" s="8">
        <v>0</v>
      </c>
      <c r="F915" s="8">
        <v>0</v>
      </c>
      <c r="G915" s="8">
        <f>E915 - F915</f>
        <v>0</v>
      </c>
      <c r="H915" s="8">
        <v>0</v>
      </c>
      <c r="I915" s="8">
        <v>0</v>
      </c>
      <c r="J915" s="8">
        <f>H915 - I915</f>
        <v>0</v>
      </c>
      <c r="K915" s="8">
        <v>-3557.7390300121779</v>
      </c>
      <c r="L915" s="8">
        <v>-3557.7390300121779</v>
      </c>
      <c r="M915" s="8">
        <f>K915 - L915</f>
        <v>0</v>
      </c>
      <c r="N915" s="8">
        <v>0</v>
      </c>
      <c r="O915" s="8">
        <v>0</v>
      </c>
      <c r="P915" s="8">
        <f>N915 - O915</f>
        <v>0</v>
      </c>
      <c r="Q915" s="8">
        <v>0</v>
      </c>
      <c r="R915" s="8">
        <v>0</v>
      </c>
      <c r="S915" s="8">
        <f>Q915 - R915</f>
        <v>0</v>
      </c>
      <c r="T915" s="8">
        <v>0</v>
      </c>
      <c r="U915" s="8">
        <v>0</v>
      </c>
      <c r="V915" s="8">
        <f>T915 - U915</f>
        <v>0</v>
      </c>
      <c r="W915" s="8">
        <v>0</v>
      </c>
      <c r="X915" s="8">
        <v>0</v>
      </c>
      <c r="Y915" s="8">
        <f>W915 - X915</f>
        <v>0</v>
      </c>
      <c r="Z915" s="8">
        <v>0</v>
      </c>
      <c r="AA915" s="8">
        <v>0</v>
      </c>
      <c r="AB915" s="8">
        <f>Z915 - AA915</f>
        <v>0</v>
      </c>
      <c r="AC915" s="8">
        <v>0</v>
      </c>
      <c r="AD915" s="8">
        <v>0</v>
      </c>
      <c r="AE915" s="8">
        <f>AC915 - AD915</f>
        <v>0</v>
      </c>
      <c r="AF915" s="8">
        <v>0</v>
      </c>
      <c r="AG915" s="8">
        <v>0</v>
      </c>
      <c r="AH915" s="8">
        <f>AF915 - AG915</f>
        <v>0</v>
      </c>
      <c r="AI915" s="8">
        <v>0</v>
      </c>
      <c r="AJ915" s="8">
        <v>0</v>
      </c>
      <c r="AK915" s="8">
        <f>AI915 - AJ915</f>
        <v>0</v>
      </c>
      <c r="AL915" s="8">
        <v>-3557.7390300121779</v>
      </c>
      <c r="AM915" s="8">
        <v>-3557.7390300121779</v>
      </c>
      <c r="AN915" s="8">
        <f>AL915 - AM915</f>
        <v>0</v>
      </c>
    </row>
    <row r="917" spans="1:40" x14ac:dyDescent="0.3">
      <c r="A917" s="10" t="s">
        <v>87</v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</row>
    <row r="918" spans="1:40" x14ac:dyDescent="0.3">
      <c r="A918" s="11" t="s">
        <v>54</v>
      </c>
      <c r="B918" s="8">
        <v>1.0696666666666667E-2</v>
      </c>
      <c r="C918" s="8">
        <v>1.0696666666666667E-2</v>
      </c>
      <c r="D918" s="8">
        <f t="shared" ref="D918:D923" si="728">B918 - C918</f>
        <v>0</v>
      </c>
      <c r="E918" s="8">
        <v>1.0696666666666667E-2</v>
      </c>
      <c r="F918" s="8">
        <v>1.0696666666666667E-2</v>
      </c>
      <c r="G918" s="8">
        <f t="shared" ref="G918:G923" si="729">E918 - F918</f>
        <v>0</v>
      </c>
      <c r="H918" s="8">
        <v>1.0696666666666667E-2</v>
      </c>
      <c r="I918" s="8">
        <v>1.0696666666666667E-2</v>
      </c>
      <c r="J918" s="8">
        <f t="shared" ref="J918:J923" si="730">H918 - I918</f>
        <v>0</v>
      </c>
      <c r="K918" s="8">
        <v>1.0696666666666667E-2</v>
      </c>
      <c r="L918" s="8">
        <v>1.0696666666666667E-2</v>
      </c>
      <c r="M918" s="8">
        <f t="shared" ref="M918:M923" si="731">K918 - L918</f>
        <v>0</v>
      </c>
      <c r="N918" s="8">
        <v>1.0696666666666667E-2</v>
      </c>
      <c r="O918" s="8">
        <v>1.0696666666666667E-2</v>
      </c>
      <c r="P918" s="8">
        <f t="shared" ref="P918:P923" si="732">N918 - O918</f>
        <v>0</v>
      </c>
      <c r="Q918" s="8">
        <v>1.0696666666666667E-2</v>
      </c>
      <c r="R918" s="8">
        <v>1.0696666666666667E-2</v>
      </c>
      <c r="S918" s="8">
        <f t="shared" ref="S918:S923" si="733">Q918 - R918</f>
        <v>0</v>
      </c>
      <c r="T918" s="8">
        <v>1.0696666666666667E-2</v>
      </c>
      <c r="U918" s="8">
        <v>1.0696666666666667E-2</v>
      </c>
      <c r="V918" s="8">
        <f t="shared" ref="V918:V923" si="734">T918 - U918</f>
        <v>0</v>
      </c>
      <c r="W918" s="8">
        <v>1.0696666666666667E-2</v>
      </c>
      <c r="X918" s="8">
        <v>1.0696666666666667E-2</v>
      </c>
      <c r="Y918" s="8">
        <f t="shared" ref="Y918:Y923" si="735">W918 - X918</f>
        <v>0</v>
      </c>
      <c r="Z918" s="8">
        <v>1.0696666666666667E-2</v>
      </c>
      <c r="AA918" s="8">
        <v>1.0696666666666667E-2</v>
      </c>
      <c r="AB918" s="8">
        <f t="shared" ref="AB918:AB923" si="736">Z918 - AA918</f>
        <v>0</v>
      </c>
      <c r="AC918" s="8">
        <v>1.0696666666666667E-2</v>
      </c>
      <c r="AD918" s="8">
        <v>1.0696666666666667E-2</v>
      </c>
      <c r="AE918" s="8">
        <f t="shared" ref="AE918:AE923" si="737">AC918 - AD918</f>
        <v>0</v>
      </c>
      <c r="AF918" s="8">
        <v>1.0696666666666667E-2</v>
      </c>
      <c r="AG918" s="8">
        <v>1.0696666666666667E-2</v>
      </c>
      <c r="AH918" s="8">
        <f t="shared" ref="AH918:AH923" si="738">AF918 - AG918</f>
        <v>0</v>
      </c>
      <c r="AI918" s="8">
        <v>1.0696666666666667E-2</v>
      </c>
      <c r="AJ918" s="8">
        <v>1.0696666666666667E-2</v>
      </c>
      <c r="AK918" s="8">
        <f t="shared" ref="AK918:AK923" si="739">AI918 - AJ918</f>
        <v>0</v>
      </c>
      <c r="AL918" s="8">
        <v>1.0696666666666667E-2</v>
      </c>
      <c r="AM918" s="8">
        <v>1.0696666666666667E-2</v>
      </c>
      <c r="AN918" s="8">
        <f t="shared" ref="AN918:AN923" si="740">AL918 - AM918</f>
        <v>0</v>
      </c>
    </row>
    <row r="919" spans="1:40" x14ac:dyDescent="0.3">
      <c r="A919" s="11" t="s">
        <v>16</v>
      </c>
      <c r="B919" s="8">
        <v>0</v>
      </c>
      <c r="C919" s="8">
        <v>0</v>
      </c>
      <c r="D919" s="8">
        <f t="shared" si="728"/>
        <v>0</v>
      </c>
      <c r="E919" s="8">
        <v>0</v>
      </c>
      <c r="F919" s="8">
        <v>0</v>
      </c>
      <c r="G919" s="8">
        <f t="shared" si="729"/>
        <v>0</v>
      </c>
      <c r="H919" s="8">
        <v>0</v>
      </c>
      <c r="I919" s="8">
        <v>0</v>
      </c>
      <c r="J919" s="8">
        <f t="shared" si="730"/>
        <v>0</v>
      </c>
      <c r="K919" s="8">
        <v>0</v>
      </c>
      <c r="L919" s="8">
        <v>0</v>
      </c>
      <c r="M919" s="8">
        <f t="shared" si="731"/>
        <v>0</v>
      </c>
      <c r="N919" s="8">
        <v>0</v>
      </c>
      <c r="O919" s="8">
        <v>0</v>
      </c>
      <c r="P919" s="8">
        <f t="shared" si="732"/>
        <v>0</v>
      </c>
      <c r="Q919" s="8">
        <v>0</v>
      </c>
      <c r="R919" s="8">
        <v>0</v>
      </c>
      <c r="S919" s="8">
        <f t="shared" si="733"/>
        <v>0</v>
      </c>
      <c r="T919" s="8">
        <v>0</v>
      </c>
      <c r="U919" s="8">
        <v>0</v>
      </c>
      <c r="V919" s="8">
        <f t="shared" si="734"/>
        <v>0</v>
      </c>
      <c r="W919" s="8">
        <v>0</v>
      </c>
      <c r="X919" s="8">
        <v>0</v>
      </c>
      <c r="Y919" s="8">
        <f t="shared" si="735"/>
        <v>0</v>
      </c>
      <c r="Z919" s="8">
        <v>0</v>
      </c>
      <c r="AA919" s="8">
        <v>0</v>
      </c>
      <c r="AB919" s="8">
        <f t="shared" si="736"/>
        <v>0</v>
      </c>
      <c r="AC919" s="8">
        <v>0</v>
      </c>
      <c r="AD919" s="8">
        <v>0</v>
      </c>
      <c r="AE919" s="8">
        <f t="shared" si="737"/>
        <v>0</v>
      </c>
      <c r="AF919" s="8">
        <v>0</v>
      </c>
      <c r="AG919" s="8">
        <v>0</v>
      </c>
      <c r="AH919" s="8">
        <f t="shared" si="738"/>
        <v>0</v>
      </c>
      <c r="AI919" s="8">
        <v>0</v>
      </c>
      <c r="AJ919" s="8">
        <v>0</v>
      </c>
      <c r="AK919" s="8">
        <f t="shared" si="739"/>
        <v>0</v>
      </c>
      <c r="AL919" s="8">
        <v>0</v>
      </c>
      <c r="AM919" s="8">
        <v>0</v>
      </c>
      <c r="AN919" s="8">
        <f t="shared" si="740"/>
        <v>0</v>
      </c>
    </row>
    <row r="920" spans="1:40" x14ac:dyDescent="0.3">
      <c r="A920" s="11" t="s">
        <v>53</v>
      </c>
      <c r="B920" s="8">
        <v>0</v>
      </c>
      <c r="C920" s="8">
        <v>0</v>
      </c>
      <c r="D920" s="8">
        <f t="shared" si="728"/>
        <v>0</v>
      </c>
      <c r="E920" s="8">
        <v>0</v>
      </c>
      <c r="F920" s="8">
        <v>0</v>
      </c>
      <c r="G920" s="8">
        <f t="shared" si="729"/>
        <v>0</v>
      </c>
      <c r="H920" s="8">
        <v>0</v>
      </c>
      <c r="I920" s="8">
        <v>0</v>
      </c>
      <c r="J920" s="8">
        <f t="shared" si="730"/>
        <v>0</v>
      </c>
      <c r="K920" s="8">
        <v>0</v>
      </c>
      <c r="L920" s="8">
        <v>0</v>
      </c>
      <c r="M920" s="8">
        <f t="shared" si="731"/>
        <v>0</v>
      </c>
      <c r="N920" s="8">
        <v>0</v>
      </c>
      <c r="O920" s="8">
        <v>0</v>
      </c>
      <c r="P920" s="8">
        <f t="shared" si="732"/>
        <v>0</v>
      </c>
      <c r="Q920" s="8">
        <v>0</v>
      </c>
      <c r="R920" s="8">
        <v>0</v>
      </c>
      <c r="S920" s="8">
        <f t="shared" si="733"/>
        <v>0</v>
      </c>
      <c r="T920" s="8">
        <v>0</v>
      </c>
      <c r="U920" s="8">
        <v>0</v>
      </c>
      <c r="V920" s="8">
        <f t="shared" si="734"/>
        <v>0</v>
      </c>
      <c r="W920" s="8">
        <v>0</v>
      </c>
      <c r="X920" s="8">
        <v>0</v>
      </c>
      <c r="Y920" s="8">
        <f t="shared" si="735"/>
        <v>0</v>
      </c>
      <c r="Z920" s="8">
        <v>0</v>
      </c>
      <c r="AA920" s="8">
        <v>0</v>
      </c>
      <c r="AB920" s="8">
        <f t="shared" si="736"/>
        <v>0</v>
      </c>
      <c r="AC920" s="8">
        <v>0</v>
      </c>
      <c r="AD920" s="8">
        <v>0</v>
      </c>
      <c r="AE920" s="8">
        <f t="shared" si="737"/>
        <v>0</v>
      </c>
      <c r="AF920" s="8">
        <v>0</v>
      </c>
      <c r="AG920" s="8">
        <v>0</v>
      </c>
      <c r="AH920" s="8">
        <f t="shared" si="738"/>
        <v>0</v>
      </c>
      <c r="AI920" s="8">
        <v>0</v>
      </c>
      <c r="AJ920" s="8">
        <v>0</v>
      </c>
      <c r="AK920" s="8">
        <f t="shared" si="739"/>
        <v>0</v>
      </c>
      <c r="AL920" s="8">
        <v>0</v>
      </c>
      <c r="AM920" s="8">
        <v>0</v>
      </c>
      <c r="AN920" s="8">
        <f t="shared" si="740"/>
        <v>0</v>
      </c>
    </row>
    <row r="921" spans="1:40" x14ac:dyDescent="0.3">
      <c r="A921" s="11" t="s">
        <v>52</v>
      </c>
      <c r="B921" s="8">
        <v>-4298186.139506286</v>
      </c>
      <c r="C921" s="8">
        <v>-4298186.139506286</v>
      </c>
      <c r="D921" s="8">
        <f t="shared" si="728"/>
        <v>0</v>
      </c>
      <c r="E921" s="8">
        <v>-4298186.139506286</v>
      </c>
      <c r="F921" s="8">
        <v>-4298186.139506286</v>
      </c>
      <c r="G921" s="8">
        <f t="shared" si="729"/>
        <v>0</v>
      </c>
      <c r="H921" s="8">
        <v>-4298186.139506286</v>
      </c>
      <c r="I921" s="8">
        <v>-4298186.139506286</v>
      </c>
      <c r="J921" s="8">
        <f t="shared" si="730"/>
        <v>0</v>
      </c>
      <c r="K921" s="8">
        <v>-4298186.139506286</v>
      </c>
      <c r="L921" s="8">
        <v>-4298186.139506286</v>
      </c>
      <c r="M921" s="8">
        <f t="shared" si="731"/>
        <v>0</v>
      </c>
      <c r="N921" s="8">
        <v>-4298186.139506286</v>
      </c>
      <c r="O921" s="8">
        <v>-4298186.139506286</v>
      </c>
      <c r="P921" s="8">
        <f t="shared" si="732"/>
        <v>0</v>
      </c>
      <c r="Q921" s="8">
        <v>-4298186.139506286</v>
      </c>
      <c r="R921" s="8">
        <v>-4298186.139506286</v>
      </c>
      <c r="S921" s="8">
        <f t="shared" si="733"/>
        <v>0</v>
      </c>
      <c r="T921" s="8">
        <v>-4298186.139506286</v>
      </c>
      <c r="U921" s="8">
        <v>-4298186.139506286</v>
      </c>
      <c r="V921" s="8">
        <f t="shared" si="734"/>
        <v>0</v>
      </c>
      <c r="W921" s="8">
        <v>-4298186.139506286</v>
      </c>
      <c r="X921" s="8">
        <v>-4298186.139506286</v>
      </c>
      <c r="Y921" s="8">
        <f t="shared" si="735"/>
        <v>0</v>
      </c>
      <c r="Z921" s="8">
        <v>-4298186.139506286</v>
      </c>
      <c r="AA921" s="8">
        <v>-4298186.139506286</v>
      </c>
      <c r="AB921" s="8">
        <f t="shared" si="736"/>
        <v>0</v>
      </c>
      <c r="AC921" s="8">
        <v>-4298186.139506286</v>
      </c>
      <c r="AD921" s="8">
        <v>-4298186.139506286</v>
      </c>
      <c r="AE921" s="8">
        <f t="shared" si="737"/>
        <v>0</v>
      </c>
      <c r="AF921" s="8">
        <v>-4298186.139506286</v>
      </c>
      <c r="AG921" s="8">
        <v>-4298186.139506286</v>
      </c>
      <c r="AH921" s="8">
        <f t="shared" si="738"/>
        <v>0</v>
      </c>
      <c r="AI921" s="8">
        <v>-4298186.139506286</v>
      </c>
      <c r="AJ921" s="8">
        <v>-4298186.139506286</v>
      </c>
      <c r="AK921" s="8">
        <f t="shared" si="739"/>
        <v>0</v>
      </c>
      <c r="AL921" s="8">
        <v>-4298186.139506286</v>
      </c>
      <c r="AM921" s="8">
        <v>-4298186.139506286</v>
      </c>
      <c r="AN921" s="8">
        <f t="shared" si="740"/>
        <v>0</v>
      </c>
    </row>
    <row r="922" spans="1:40" x14ac:dyDescent="0.3">
      <c r="A922" s="11" t="s">
        <v>62</v>
      </c>
      <c r="B922" s="8">
        <v>0</v>
      </c>
      <c r="C922" s="8">
        <v>0</v>
      </c>
      <c r="D922" s="8">
        <f t="shared" si="728"/>
        <v>0</v>
      </c>
      <c r="E922" s="8">
        <v>0</v>
      </c>
      <c r="F922" s="8">
        <v>0</v>
      </c>
      <c r="G922" s="8">
        <f t="shared" si="729"/>
        <v>0</v>
      </c>
      <c r="H922" s="8">
        <v>0</v>
      </c>
      <c r="I922" s="8">
        <v>0</v>
      </c>
      <c r="J922" s="8">
        <f t="shared" si="730"/>
        <v>0</v>
      </c>
      <c r="K922" s="8">
        <v>0</v>
      </c>
      <c r="L922" s="8">
        <v>0</v>
      </c>
      <c r="M922" s="8">
        <f t="shared" si="731"/>
        <v>0</v>
      </c>
      <c r="N922" s="8">
        <v>0</v>
      </c>
      <c r="O922" s="8">
        <v>0</v>
      </c>
      <c r="P922" s="8">
        <f t="shared" si="732"/>
        <v>0</v>
      </c>
      <c r="Q922" s="8">
        <v>0</v>
      </c>
      <c r="R922" s="8">
        <v>0</v>
      </c>
      <c r="S922" s="8">
        <f t="shared" si="733"/>
        <v>0</v>
      </c>
      <c r="T922" s="8">
        <v>0</v>
      </c>
      <c r="U922" s="8">
        <v>0</v>
      </c>
      <c r="V922" s="8">
        <f t="shared" si="734"/>
        <v>0</v>
      </c>
      <c r="W922" s="8">
        <v>0</v>
      </c>
      <c r="X922" s="8">
        <v>0</v>
      </c>
      <c r="Y922" s="8">
        <f t="shared" si="735"/>
        <v>0</v>
      </c>
      <c r="Z922" s="8">
        <v>0</v>
      </c>
      <c r="AA922" s="8">
        <v>0</v>
      </c>
      <c r="AB922" s="8">
        <f t="shared" si="736"/>
        <v>0</v>
      </c>
      <c r="AC922" s="8">
        <v>0</v>
      </c>
      <c r="AD922" s="8">
        <v>0</v>
      </c>
      <c r="AE922" s="8">
        <f t="shared" si="737"/>
        <v>0</v>
      </c>
      <c r="AF922" s="8">
        <v>0</v>
      </c>
      <c r="AG922" s="8">
        <v>0</v>
      </c>
      <c r="AH922" s="8">
        <f t="shared" si="738"/>
        <v>0</v>
      </c>
      <c r="AI922" s="8">
        <v>0</v>
      </c>
      <c r="AJ922" s="8">
        <v>0</v>
      </c>
      <c r="AK922" s="8">
        <f t="shared" si="739"/>
        <v>0</v>
      </c>
      <c r="AL922" s="8">
        <v>0</v>
      </c>
      <c r="AM922" s="8">
        <v>0</v>
      </c>
      <c r="AN922" s="8">
        <f t="shared" si="740"/>
        <v>0</v>
      </c>
    </row>
    <row r="923" spans="1:40" x14ac:dyDescent="0.3">
      <c r="A923" s="11" t="s">
        <v>61</v>
      </c>
      <c r="B923" s="8">
        <v>0</v>
      </c>
      <c r="C923" s="8">
        <v>0</v>
      </c>
      <c r="D923" s="8">
        <f t="shared" si="728"/>
        <v>0</v>
      </c>
      <c r="E923" s="8">
        <v>0</v>
      </c>
      <c r="F923" s="8">
        <v>0</v>
      </c>
      <c r="G923" s="8">
        <f t="shared" si="729"/>
        <v>0</v>
      </c>
      <c r="H923" s="8">
        <v>0</v>
      </c>
      <c r="I923" s="8">
        <v>0</v>
      </c>
      <c r="J923" s="8">
        <f t="shared" si="730"/>
        <v>0</v>
      </c>
      <c r="K923" s="8">
        <v>0</v>
      </c>
      <c r="L923" s="8">
        <v>0</v>
      </c>
      <c r="M923" s="8">
        <f t="shared" si="731"/>
        <v>0</v>
      </c>
      <c r="N923" s="8">
        <v>0</v>
      </c>
      <c r="O923" s="8">
        <v>0</v>
      </c>
      <c r="P923" s="8">
        <f t="shared" si="732"/>
        <v>0</v>
      </c>
      <c r="Q923" s="8">
        <v>0</v>
      </c>
      <c r="R923" s="8">
        <v>0</v>
      </c>
      <c r="S923" s="8">
        <f t="shared" si="733"/>
        <v>0</v>
      </c>
      <c r="T923" s="8">
        <v>0</v>
      </c>
      <c r="U923" s="8">
        <v>0</v>
      </c>
      <c r="V923" s="8">
        <f t="shared" si="734"/>
        <v>0</v>
      </c>
      <c r="W923" s="8">
        <v>0</v>
      </c>
      <c r="X923" s="8">
        <v>0</v>
      </c>
      <c r="Y923" s="8">
        <f t="shared" si="735"/>
        <v>0</v>
      </c>
      <c r="Z923" s="8">
        <v>0</v>
      </c>
      <c r="AA923" s="8">
        <v>0</v>
      </c>
      <c r="AB923" s="8">
        <f t="shared" si="736"/>
        <v>0</v>
      </c>
      <c r="AC923" s="8">
        <v>0</v>
      </c>
      <c r="AD923" s="8">
        <v>0</v>
      </c>
      <c r="AE923" s="8">
        <f t="shared" si="737"/>
        <v>0</v>
      </c>
      <c r="AF923" s="8">
        <v>0</v>
      </c>
      <c r="AG923" s="8">
        <v>0</v>
      </c>
      <c r="AH923" s="8">
        <f t="shared" si="738"/>
        <v>0</v>
      </c>
      <c r="AI923" s="8">
        <v>0</v>
      </c>
      <c r="AJ923" s="8">
        <v>0</v>
      </c>
      <c r="AK923" s="8">
        <f t="shared" si="739"/>
        <v>0</v>
      </c>
      <c r="AL923" s="8">
        <v>0</v>
      </c>
      <c r="AM923" s="8">
        <v>0</v>
      </c>
      <c r="AN923" s="8">
        <f t="shared" si="740"/>
        <v>0</v>
      </c>
    </row>
    <row r="925" spans="1:40" x14ac:dyDescent="0.3">
      <c r="A925" s="10" t="s">
        <v>101</v>
      </c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</row>
    <row r="926" spans="1:40" x14ac:dyDescent="0.3">
      <c r="A926" s="11" t="s">
        <v>54</v>
      </c>
      <c r="B926" s="8">
        <v>3.8583333333333334E-3</v>
      </c>
      <c r="C926" s="8">
        <v>2.7500000000000003E-3</v>
      </c>
      <c r="D926" s="8">
        <f t="shared" ref="D926:D931" si="741">B926 - C926</f>
        <v>1.1083333333333331E-3</v>
      </c>
      <c r="E926" s="8">
        <v>3.8583333333333334E-3</v>
      </c>
      <c r="F926" s="8">
        <v>2.7500000000000003E-3</v>
      </c>
      <c r="G926" s="8">
        <f t="shared" ref="G926:G931" si="742">E926 - F926</f>
        <v>1.1083333333333331E-3</v>
      </c>
      <c r="H926" s="8">
        <v>3.8583333333333334E-3</v>
      </c>
      <c r="I926" s="8">
        <v>2.7500000000000003E-3</v>
      </c>
      <c r="J926" s="8">
        <f t="shared" ref="J926:J931" si="743">H926 - I926</f>
        <v>1.1083333333333331E-3</v>
      </c>
      <c r="K926" s="8">
        <v>3.8583333333333334E-3</v>
      </c>
      <c r="L926" s="8">
        <v>2.7500000000000003E-3</v>
      </c>
      <c r="M926" s="8">
        <f t="shared" ref="M926:M931" si="744">K926 - L926</f>
        <v>1.1083333333333331E-3</v>
      </c>
      <c r="N926" s="8">
        <v>3.8583333333333334E-3</v>
      </c>
      <c r="O926" s="8">
        <v>2.7500000000000003E-3</v>
      </c>
      <c r="P926" s="8">
        <f t="shared" ref="P926:P931" si="745">N926 - O926</f>
        <v>1.1083333333333331E-3</v>
      </c>
      <c r="Q926" s="8">
        <v>3.8583333333333334E-3</v>
      </c>
      <c r="R926" s="8">
        <v>2.7500000000000003E-3</v>
      </c>
      <c r="S926" s="8">
        <f t="shared" ref="S926:S931" si="746">Q926 - R926</f>
        <v>1.1083333333333331E-3</v>
      </c>
      <c r="T926" s="8">
        <v>3.8583333333333334E-3</v>
      </c>
      <c r="U926" s="8">
        <v>2.7500000000000003E-3</v>
      </c>
      <c r="V926" s="8">
        <f t="shared" ref="V926:V931" si="747">T926 - U926</f>
        <v>1.1083333333333331E-3</v>
      </c>
      <c r="W926" s="8">
        <v>3.8583333333333334E-3</v>
      </c>
      <c r="X926" s="8">
        <v>2.7500000000000003E-3</v>
      </c>
      <c r="Y926" s="8">
        <f t="shared" ref="Y926:Y931" si="748">W926 - X926</f>
        <v>1.1083333333333331E-3</v>
      </c>
      <c r="Z926" s="8">
        <v>3.8583333333333334E-3</v>
      </c>
      <c r="AA926" s="8">
        <v>2.7500000000000003E-3</v>
      </c>
      <c r="AB926" s="8">
        <f t="shared" ref="AB926:AB931" si="749">Z926 - AA926</f>
        <v>1.1083333333333331E-3</v>
      </c>
      <c r="AC926" s="8">
        <v>3.8583333333333334E-3</v>
      </c>
      <c r="AD926" s="8">
        <v>2.7500000000000003E-3</v>
      </c>
      <c r="AE926" s="8">
        <f t="shared" ref="AE926:AE931" si="750">AC926 - AD926</f>
        <v>1.1083333333333331E-3</v>
      </c>
      <c r="AF926" s="8">
        <v>3.8583333333333334E-3</v>
      </c>
      <c r="AG926" s="8">
        <v>2.7500000000000003E-3</v>
      </c>
      <c r="AH926" s="8">
        <f t="shared" ref="AH926:AH931" si="751">AF926 - AG926</f>
        <v>1.1083333333333331E-3</v>
      </c>
      <c r="AI926" s="8">
        <v>3.8583333333333334E-3</v>
      </c>
      <c r="AJ926" s="8">
        <v>2.7500000000000003E-3</v>
      </c>
      <c r="AK926" s="8">
        <f t="shared" ref="AK926:AK931" si="752">AI926 - AJ926</f>
        <v>1.1083333333333331E-3</v>
      </c>
      <c r="AL926" s="8">
        <v>3.8583333333333334E-3</v>
      </c>
      <c r="AM926" s="8">
        <v>2.7500000000000003E-3</v>
      </c>
      <c r="AN926" s="8">
        <f t="shared" ref="AN926:AN931" si="753">AL926 - AM926</f>
        <v>1.1083333333333331E-3</v>
      </c>
    </row>
    <row r="927" spans="1:40" x14ac:dyDescent="0.3">
      <c r="A927" s="11" t="s">
        <v>16</v>
      </c>
      <c r="B927" s="8">
        <v>15602.390974569225</v>
      </c>
      <c r="C927" s="8">
        <v>11120.494647101177</v>
      </c>
      <c r="D927" s="8">
        <f t="shared" si="741"/>
        <v>4481.8963274680482</v>
      </c>
      <c r="E927" s="8">
        <v>15602.390974569225</v>
      </c>
      <c r="F927" s="8">
        <v>11120.494647101177</v>
      </c>
      <c r="G927" s="8">
        <f t="shared" si="742"/>
        <v>4481.8963274680482</v>
      </c>
      <c r="H927" s="8">
        <v>15602.390974569225</v>
      </c>
      <c r="I927" s="8">
        <v>11120.494647101177</v>
      </c>
      <c r="J927" s="8">
        <f t="shared" si="743"/>
        <v>4481.8963274680482</v>
      </c>
      <c r="K927" s="8">
        <v>15602.390974569225</v>
      </c>
      <c r="L927" s="8">
        <v>11120.494647101177</v>
      </c>
      <c r="M927" s="8">
        <f t="shared" si="744"/>
        <v>4481.8963274680482</v>
      </c>
      <c r="N927" s="8">
        <v>15602.390974569225</v>
      </c>
      <c r="O927" s="8">
        <v>11120.494647101177</v>
      </c>
      <c r="P927" s="8">
        <f t="shared" si="745"/>
        <v>4481.8963274680482</v>
      </c>
      <c r="Q927" s="8">
        <v>15602.390974569225</v>
      </c>
      <c r="R927" s="8">
        <v>11120.494647101177</v>
      </c>
      <c r="S927" s="8">
        <f t="shared" si="746"/>
        <v>4481.8963274680482</v>
      </c>
      <c r="T927" s="8">
        <v>15589.492560867733</v>
      </c>
      <c r="U927" s="8">
        <v>11111.30139327506</v>
      </c>
      <c r="V927" s="8">
        <f t="shared" si="747"/>
        <v>4478.1911675926731</v>
      </c>
      <c r="W927" s="8">
        <v>15473.406837554307</v>
      </c>
      <c r="X927" s="8">
        <v>11028.562108840002</v>
      </c>
      <c r="Y927" s="8">
        <f t="shared" si="748"/>
        <v>4444.8447287143044</v>
      </c>
      <c r="Z927" s="8">
        <v>15473.406837554307</v>
      </c>
      <c r="AA927" s="8">
        <v>11028.562108840002</v>
      </c>
      <c r="AB927" s="8">
        <f t="shared" si="749"/>
        <v>4444.8447287143044</v>
      </c>
      <c r="AC927" s="8">
        <v>15447.610010151322</v>
      </c>
      <c r="AD927" s="8">
        <v>11010.175601187768</v>
      </c>
      <c r="AE927" s="8">
        <f t="shared" si="750"/>
        <v>4437.4344089635542</v>
      </c>
      <c r="AF927" s="8">
        <v>15215.438563524467</v>
      </c>
      <c r="AG927" s="8">
        <v>10844.697032317656</v>
      </c>
      <c r="AH927" s="8">
        <f t="shared" si="751"/>
        <v>4370.7415312068115</v>
      </c>
      <c r="AI927" s="8">
        <v>15215.438563524467</v>
      </c>
      <c r="AJ927" s="8">
        <v>10844.697032317656</v>
      </c>
      <c r="AK927" s="8">
        <f t="shared" si="752"/>
        <v>4370.7415312068115</v>
      </c>
      <c r="AL927" s="8">
        <v>186029.1392205919</v>
      </c>
      <c r="AM927" s="8">
        <v>132590.96315938522</v>
      </c>
      <c r="AN927" s="8">
        <f t="shared" si="753"/>
        <v>53438.176061206672</v>
      </c>
    </row>
    <row r="928" spans="1:40" x14ac:dyDescent="0.3">
      <c r="A928" s="11" t="s">
        <v>53</v>
      </c>
      <c r="B928" s="8">
        <v>4043816.2353095184</v>
      </c>
      <c r="C928" s="8">
        <v>4043816.2353095184</v>
      </c>
      <c r="D928" s="8">
        <f t="shared" si="741"/>
        <v>0</v>
      </c>
      <c r="E928" s="8">
        <v>4043816.2353095184</v>
      </c>
      <c r="F928" s="8">
        <v>4043816.2353095184</v>
      </c>
      <c r="G928" s="8">
        <f t="shared" si="742"/>
        <v>0</v>
      </c>
      <c r="H928" s="8">
        <v>4043816.2353095184</v>
      </c>
      <c r="I928" s="8">
        <v>4043816.2353095184</v>
      </c>
      <c r="J928" s="8">
        <f t="shared" si="743"/>
        <v>0</v>
      </c>
      <c r="K928" s="8">
        <v>4043816.2353095184</v>
      </c>
      <c r="L928" s="8">
        <v>4043816.2353095184</v>
      </c>
      <c r="M928" s="8">
        <f t="shared" si="744"/>
        <v>0</v>
      </c>
      <c r="N928" s="8">
        <v>4043816.2353095184</v>
      </c>
      <c r="O928" s="8">
        <v>4043816.2353095184</v>
      </c>
      <c r="P928" s="8">
        <f t="shared" si="745"/>
        <v>0</v>
      </c>
      <c r="Q928" s="8">
        <v>4043816.2353095184</v>
      </c>
      <c r="R928" s="8">
        <v>4043816.2353095184</v>
      </c>
      <c r="S928" s="8">
        <f t="shared" si="746"/>
        <v>0</v>
      </c>
      <c r="T928" s="8">
        <v>4010386.2213963643</v>
      </c>
      <c r="U928" s="8">
        <v>4010386.2213963643</v>
      </c>
      <c r="V928" s="8">
        <f t="shared" si="747"/>
        <v>0</v>
      </c>
      <c r="W928" s="8">
        <v>4010386.2213963643</v>
      </c>
      <c r="X928" s="8">
        <v>4010386.2213963643</v>
      </c>
      <c r="Y928" s="8">
        <f t="shared" si="748"/>
        <v>0</v>
      </c>
      <c r="Z928" s="8">
        <v>4010386.2213963643</v>
      </c>
      <c r="AA928" s="8">
        <v>4010386.2213963643</v>
      </c>
      <c r="AB928" s="8">
        <f t="shared" si="749"/>
        <v>0</v>
      </c>
      <c r="AC928" s="8">
        <v>3943526.193570056</v>
      </c>
      <c r="AD928" s="8">
        <v>3943526.193570056</v>
      </c>
      <c r="AE928" s="8">
        <f t="shared" si="750"/>
        <v>0</v>
      </c>
      <c r="AF928" s="8">
        <v>3943526.193570056</v>
      </c>
      <c r="AG928" s="8">
        <v>3943526.193570056</v>
      </c>
      <c r="AH928" s="8">
        <f t="shared" si="751"/>
        <v>0</v>
      </c>
      <c r="AI928" s="8">
        <v>3943526.193570056</v>
      </c>
      <c r="AJ928" s="8">
        <v>3943526.193570056</v>
      </c>
      <c r="AK928" s="8">
        <f t="shared" si="752"/>
        <v>0</v>
      </c>
      <c r="AL928" s="8">
        <v>3943526.193570056</v>
      </c>
      <c r="AM928" s="8">
        <v>3943526.193570056</v>
      </c>
      <c r="AN928" s="8">
        <f t="shared" si="753"/>
        <v>0</v>
      </c>
    </row>
    <row r="929" spans="1:40" x14ac:dyDescent="0.3">
      <c r="A929" s="11" t="s">
        <v>52</v>
      </c>
      <c r="B929" s="8">
        <v>4058061.3509745691</v>
      </c>
      <c r="C929" s="8">
        <v>4053579.454647101</v>
      </c>
      <c r="D929" s="8">
        <f t="shared" si="741"/>
        <v>4481.8963274681009</v>
      </c>
      <c r="E929" s="8">
        <v>4073663.7419491382</v>
      </c>
      <c r="F929" s="8">
        <v>4064699.949294202</v>
      </c>
      <c r="G929" s="8">
        <f t="shared" si="742"/>
        <v>8963.7926549362019</v>
      </c>
      <c r="H929" s="8">
        <v>4089266.1329237074</v>
      </c>
      <c r="I929" s="8">
        <v>4075820.4439413031</v>
      </c>
      <c r="J929" s="8">
        <f t="shared" si="743"/>
        <v>13445.688982404303</v>
      </c>
      <c r="K929" s="8">
        <v>4104868.5238982765</v>
      </c>
      <c r="L929" s="8">
        <v>4086940.9385884041</v>
      </c>
      <c r="M929" s="8">
        <f t="shared" si="744"/>
        <v>17927.585309872404</v>
      </c>
      <c r="N929" s="8">
        <v>4120470.9148728456</v>
      </c>
      <c r="O929" s="8">
        <v>4098061.4332355051</v>
      </c>
      <c r="P929" s="8">
        <f t="shared" si="745"/>
        <v>22409.481637340505</v>
      </c>
      <c r="Q929" s="8">
        <v>4136073.3058474148</v>
      </c>
      <c r="R929" s="8">
        <v>4109181.9278826062</v>
      </c>
      <c r="S929" s="8">
        <f t="shared" si="746"/>
        <v>26891.377964808606</v>
      </c>
      <c r="T929" s="8">
        <v>4131604.7900603903</v>
      </c>
      <c r="U929" s="8">
        <v>4100235.2209279891</v>
      </c>
      <c r="V929" s="8">
        <f t="shared" si="747"/>
        <v>31369.569132401142</v>
      </c>
      <c r="W929" s="8">
        <v>4147078.1968979444</v>
      </c>
      <c r="X929" s="8">
        <v>4111263.783036829</v>
      </c>
      <c r="Y929" s="8">
        <f t="shared" si="748"/>
        <v>35814.413861115463</v>
      </c>
      <c r="Z929" s="8">
        <v>4162551.6037354986</v>
      </c>
      <c r="AA929" s="8">
        <v>4122292.3451456688</v>
      </c>
      <c r="AB929" s="8">
        <f t="shared" si="749"/>
        <v>40259.258589829784</v>
      </c>
      <c r="AC929" s="8">
        <v>4137883.197049865</v>
      </c>
      <c r="AD929" s="8">
        <v>4093186.5040510716</v>
      </c>
      <c r="AE929" s="8">
        <f t="shared" si="750"/>
        <v>44696.692998793442</v>
      </c>
      <c r="AF929" s="8">
        <v>4153098.6356133893</v>
      </c>
      <c r="AG929" s="8">
        <v>4104031.2010833891</v>
      </c>
      <c r="AH929" s="8">
        <f t="shared" si="751"/>
        <v>49067.434530000202</v>
      </c>
      <c r="AI929" s="8">
        <v>4168314.0741769136</v>
      </c>
      <c r="AJ929" s="8">
        <v>4114875.8981157066</v>
      </c>
      <c r="AK929" s="8">
        <f t="shared" si="752"/>
        <v>53438.176061206963</v>
      </c>
      <c r="AL929" s="8">
        <v>4168314.0741769136</v>
      </c>
      <c r="AM929" s="8">
        <v>4114875.8981157066</v>
      </c>
      <c r="AN929" s="8">
        <f t="shared" si="753"/>
        <v>53438.176061206963</v>
      </c>
    </row>
    <row r="930" spans="1:40" x14ac:dyDescent="0.3">
      <c r="A930" s="11" t="s">
        <v>62</v>
      </c>
      <c r="B930" s="8">
        <v>0</v>
      </c>
      <c r="C930" s="8">
        <v>0</v>
      </c>
      <c r="D930" s="8">
        <f t="shared" si="741"/>
        <v>0</v>
      </c>
      <c r="E930" s="8">
        <v>0</v>
      </c>
      <c r="F930" s="8">
        <v>0</v>
      </c>
      <c r="G930" s="8">
        <f t="shared" si="742"/>
        <v>0</v>
      </c>
      <c r="H930" s="8">
        <v>0</v>
      </c>
      <c r="I930" s="8">
        <v>0</v>
      </c>
      <c r="J930" s="8">
        <f t="shared" si="743"/>
        <v>0</v>
      </c>
      <c r="K930" s="8">
        <v>0</v>
      </c>
      <c r="L930" s="8">
        <v>0</v>
      </c>
      <c r="M930" s="8">
        <f t="shared" si="744"/>
        <v>0</v>
      </c>
      <c r="N930" s="8">
        <v>0</v>
      </c>
      <c r="O930" s="8">
        <v>0</v>
      </c>
      <c r="P930" s="8">
        <f t="shared" si="745"/>
        <v>0</v>
      </c>
      <c r="Q930" s="8">
        <v>0</v>
      </c>
      <c r="R930" s="8">
        <v>0</v>
      </c>
      <c r="S930" s="8">
        <f t="shared" si="746"/>
        <v>0</v>
      </c>
      <c r="T930" s="8">
        <v>0</v>
      </c>
      <c r="U930" s="8">
        <v>0</v>
      </c>
      <c r="V930" s="8">
        <f t="shared" si="747"/>
        <v>0</v>
      </c>
      <c r="W930" s="8">
        <v>0</v>
      </c>
      <c r="X930" s="8">
        <v>0</v>
      </c>
      <c r="Y930" s="8">
        <f t="shared" si="748"/>
        <v>0</v>
      </c>
      <c r="Z930" s="8">
        <v>0</v>
      </c>
      <c r="AA930" s="8">
        <v>0</v>
      </c>
      <c r="AB930" s="8">
        <f t="shared" si="749"/>
        <v>0</v>
      </c>
      <c r="AC930" s="8">
        <v>0</v>
      </c>
      <c r="AD930" s="8">
        <v>0</v>
      </c>
      <c r="AE930" s="8">
        <f t="shared" si="750"/>
        <v>0</v>
      </c>
      <c r="AF930" s="8">
        <v>0</v>
      </c>
      <c r="AG930" s="8">
        <v>0</v>
      </c>
      <c r="AH930" s="8">
        <f t="shared" si="751"/>
        <v>0</v>
      </c>
      <c r="AI930" s="8">
        <v>0</v>
      </c>
      <c r="AJ930" s="8">
        <v>0</v>
      </c>
      <c r="AK930" s="8">
        <f t="shared" si="752"/>
        <v>0</v>
      </c>
      <c r="AL930" s="8">
        <v>0</v>
      </c>
      <c r="AM930" s="8">
        <v>0</v>
      </c>
      <c r="AN930" s="8">
        <f t="shared" si="753"/>
        <v>0</v>
      </c>
    </row>
    <row r="931" spans="1:40" x14ac:dyDescent="0.3">
      <c r="A931" s="11" t="s">
        <v>99</v>
      </c>
      <c r="B931" s="8">
        <v>0</v>
      </c>
      <c r="C931" s="8">
        <v>0</v>
      </c>
      <c r="D931" s="8">
        <f t="shared" si="741"/>
        <v>0</v>
      </c>
      <c r="E931" s="8">
        <v>0</v>
      </c>
      <c r="F931" s="8">
        <v>0</v>
      </c>
      <c r="G931" s="8">
        <f t="shared" si="742"/>
        <v>0</v>
      </c>
      <c r="H931" s="8">
        <v>0</v>
      </c>
      <c r="I931" s="8">
        <v>0</v>
      </c>
      <c r="J931" s="8">
        <f t="shared" si="743"/>
        <v>0</v>
      </c>
      <c r="K931" s="8">
        <v>0</v>
      </c>
      <c r="L931" s="8">
        <v>0</v>
      </c>
      <c r="M931" s="8">
        <f t="shared" si="744"/>
        <v>0</v>
      </c>
      <c r="N931" s="8">
        <v>0</v>
      </c>
      <c r="O931" s="8">
        <v>0</v>
      </c>
      <c r="P931" s="8">
        <f t="shared" si="745"/>
        <v>0</v>
      </c>
      <c r="Q931" s="8">
        <v>0</v>
      </c>
      <c r="R931" s="8">
        <v>0</v>
      </c>
      <c r="S931" s="8">
        <f t="shared" si="746"/>
        <v>0</v>
      </c>
      <c r="T931" s="8">
        <v>-33430.013913154318</v>
      </c>
      <c r="U931" s="8">
        <v>-33430.013913154318</v>
      </c>
      <c r="V931" s="8">
        <f t="shared" si="747"/>
        <v>0</v>
      </c>
      <c r="W931" s="8">
        <v>0</v>
      </c>
      <c r="X931" s="8">
        <v>0</v>
      </c>
      <c r="Y931" s="8">
        <f t="shared" si="748"/>
        <v>0</v>
      </c>
      <c r="Z931" s="8">
        <v>0</v>
      </c>
      <c r="AA931" s="8">
        <v>0</v>
      </c>
      <c r="AB931" s="8">
        <f t="shared" si="749"/>
        <v>0</v>
      </c>
      <c r="AC931" s="8">
        <v>-66860.027826308447</v>
      </c>
      <c r="AD931" s="8">
        <v>-66860.027826308447</v>
      </c>
      <c r="AE931" s="8">
        <f t="shared" si="750"/>
        <v>0</v>
      </c>
      <c r="AF931" s="8">
        <v>0</v>
      </c>
      <c r="AG931" s="8">
        <v>0</v>
      </c>
      <c r="AH931" s="8">
        <f t="shared" si="751"/>
        <v>0</v>
      </c>
      <c r="AI931" s="8">
        <v>0</v>
      </c>
      <c r="AJ931" s="8">
        <v>0</v>
      </c>
      <c r="AK931" s="8">
        <f t="shared" si="752"/>
        <v>0</v>
      </c>
      <c r="AL931" s="8">
        <v>-100290.04173946276</v>
      </c>
      <c r="AM931" s="8">
        <v>-100290.04173946276</v>
      </c>
      <c r="AN931" s="8">
        <f t="shared" si="753"/>
        <v>0</v>
      </c>
    </row>
    <row r="933" spans="1:40" x14ac:dyDescent="0.3">
      <c r="A933" s="10" t="s">
        <v>83</v>
      </c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</row>
    <row r="934" spans="1:40" x14ac:dyDescent="0.3">
      <c r="A934" s="11" t="s">
        <v>54</v>
      </c>
      <c r="B934" s="8">
        <v>4.4166666666666668E-3</v>
      </c>
      <c r="C934" s="8">
        <v>3.5833333333333329E-3</v>
      </c>
      <c r="D934" s="8">
        <f>B934 - C934</f>
        <v>8.3333333333333393E-4</v>
      </c>
      <c r="E934" s="8">
        <v>4.4166666666666668E-3</v>
      </c>
      <c r="F934" s="8">
        <v>3.5833333333333329E-3</v>
      </c>
      <c r="G934" s="8">
        <f>E934 - F934</f>
        <v>8.3333333333333393E-4</v>
      </c>
      <c r="H934" s="8">
        <v>4.4166666666666668E-3</v>
      </c>
      <c r="I934" s="8">
        <v>3.5833333333333329E-3</v>
      </c>
      <c r="J934" s="8">
        <f>H934 - I934</f>
        <v>8.3333333333333393E-4</v>
      </c>
      <c r="K934" s="8">
        <v>4.4166666666666668E-3</v>
      </c>
      <c r="L934" s="8">
        <v>3.5833333333333329E-3</v>
      </c>
      <c r="M934" s="8">
        <f>K934 - L934</f>
        <v>8.3333333333333393E-4</v>
      </c>
      <c r="N934" s="8">
        <v>4.4166666666666668E-3</v>
      </c>
      <c r="O934" s="8">
        <v>3.5833333333333329E-3</v>
      </c>
      <c r="P934" s="8">
        <f>N934 - O934</f>
        <v>8.3333333333333393E-4</v>
      </c>
      <c r="Q934" s="8">
        <v>4.4166666666666668E-3</v>
      </c>
      <c r="R934" s="8">
        <v>3.5833333333333329E-3</v>
      </c>
      <c r="S934" s="8">
        <f>Q934 - R934</f>
        <v>8.3333333333333393E-4</v>
      </c>
      <c r="T934" s="8">
        <v>4.4166666666666668E-3</v>
      </c>
      <c r="U934" s="8">
        <v>3.5833333333333329E-3</v>
      </c>
      <c r="V934" s="8">
        <f>T934 - U934</f>
        <v>8.3333333333333393E-4</v>
      </c>
      <c r="W934" s="8">
        <v>4.4166666666666668E-3</v>
      </c>
      <c r="X934" s="8">
        <v>3.5833333333333329E-3</v>
      </c>
      <c r="Y934" s="8">
        <f>W934 - X934</f>
        <v>8.3333333333333393E-4</v>
      </c>
      <c r="Z934" s="8">
        <v>4.4166666666666668E-3</v>
      </c>
      <c r="AA934" s="8">
        <v>3.5833333333333329E-3</v>
      </c>
      <c r="AB934" s="8">
        <f>Z934 - AA934</f>
        <v>8.3333333333333393E-4</v>
      </c>
      <c r="AC934" s="8">
        <v>4.4166666666666668E-3</v>
      </c>
      <c r="AD934" s="8">
        <v>3.5833333333333329E-3</v>
      </c>
      <c r="AE934" s="8">
        <f>AC934 - AD934</f>
        <v>8.3333333333333393E-4</v>
      </c>
      <c r="AF934" s="8">
        <v>4.4166666666666668E-3</v>
      </c>
      <c r="AG934" s="8">
        <v>3.5833333333333329E-3</v>
      </c>
      <c r="AH934" s="8">
        <f>AF934 - AG934</f>
        <v>8.3333333333333393E-4</v>
      </c>
      <c r="AI934" s="8">
        <v>4.4166666666666668E-3</v>
      </c>
      <c r="AJ934" s="8">
        <v>3.5833333333333329E-3</v>
      </c>
      <c r="AK934" s="8">
        <f>AI934 - AJ934</f>
        <v>8.3333333333333393E-4</v>
      </c>
      <c r="AL934" s="8">
        <v>4.4166666666666668E-3</v>
      </c>
      <c r="AM934" s="8">
        <v>3.5833333333333329E-3</v>
      </c>
      <c r="AN934" s="8">
        <f>AL934 - AM934</f>
        <v>8.3333333333333393E-4</v>
      </c>
    </row>
    <row r="935" spans="1:40" x14ac:dyDescent="0.3">
      <c r="A935" s="11" t="s">
        <v>16</v>
      </c>
      <c r="B935" s="8">
        <v>387.70617957586006</v>
      </c>
      <c r="C935" s="8">
        <v>314.55407022192418</v>
      </c>
      <c r="D935" s="8">
        <f>B935 - C935</f>
        <v>73.152109353935884</v>
      </c>
      <c r="E935" s="8">
        <v>387.70617957586006</v>
      </c>
      <c r="F935" s="8">
        <v>314.55407022192418</v>
      </c>
      <c r="G935" s="8">
        <f>E935 - F935</f>
        <v>73.152109353935884</v>
      </c>
      <c r="H935" s="8">
        <v>386.44349593049151</v>
      </c>
      <c r="I935" s="8">
        <v>313.52962877379491</v>
      </c>
      <c r="J935" s="8">
        <f>H935 - I935</f>
        <v>72.913867156696597</v>
      </c>
      <c r="K935" s="8">
        <v>375.06948320676776</v>
      </c>
      <c r="L935" s="8">
        <v>304.30165618662284</v>
      </c>
      <c r="M935" s="8">
        <f>K935 - L935</f>
        <v>70.767827020144921</v>
      </c>
      <c r="N935" s="8">
        <v>374.8292817589118</v>
      </c>
      <c r="O935" s="8">
        <v>304.10677576666427</v>
      </c>
      <c r="P935" s="8">
        <f>N935 - O935</f>
        <v>70.722505992247534</v>
      </c>
      <c r="Q935" s="8">
        <v>373.46612187618427</v>
      </c>
      <c r="R935" s="8">
        <v>303.00081586180983</v>
      </c>
      <c r="S935" s="8">
        <f>Q935 - R935</f>
        <v>70.465306014374448</v>
      </c>
      <c r="T935" s="8">
        <v>373.46612187618427</v>
      </c>
      <c r="U935" s="8">
        <v>303.00081586180983</v>
      </c>
      <c r="V935" s="8">
        <f>T935 - U935</f>
        <v>70.465306014374448</v>
      </c>
      <c r="W935" s="8">
        <v>373.46612187618427</v>
      </c>
      <c r="X935" s="8">
        <v>303.00081586180983</v>
      </c>
      <c r="Y935" s="8">
        <f>W935 - X935</f>
        <v>70.465306014374448</v>
      </c>
      <c r="Z935" s="8">
        <v>373.46612187618427</v>
      </c>
      <c r="AA935" s="8">
        <v>303.00081586180983</v>
      </c>
      <c r="AB935" s="8">
        <f>Z935 - AA935</f>
        <v>70.465306014374448</v>
      </c>
      <c r="AC935" s="8">
        <v>378.51685645765832</v>
      </c>
      <c r="AD935" s="8">
        <v>307.09858165432649</v>
      </c>
      <c r="AE935" s="8">
        <f>AC935 - AD935</f>
        <v>71.418274803331826</v>
      </c>
      <c r="AF935" s="8">
        <v>378.5562961192868</v>
      </c>
      <c r="AG935" s="8">
        <v>307.13057987036473</v>
      </c>
      <c r="AH935" s="8">
        <f>AF935 - AG935</f>
        <v>71.425716248922072</v>
      </c>
      <c r="AI935" s="8">
        <v>379.16214495605459</v>
      </c>
      <c r="AJ935" s="8">
        <v>307.62211760585558</v>
      </c>
      <c r="AK935" s="8">
        <f>AI935 - AJ935</f>
        <v>71.540027350199011</v>
      </c>
      <c r="AL935" s="8">
        <v>4541.8544050856281</v>
      </c>
      <c r="AM935" s="8">
        <v>3684.9007437487166</v>
      </c>
      <c r="AN935" s="8">
        <f>AL935 - AM935</f>
        <v>856.95366133691141</v>
      </c>
    </row>
    <row r="936" spans="1:40" x14ac:dyDescent="0.3">
      <c r="A936" s="11" t="s">
        <v>53</v>
      </c>
      <c r="B936" s="8">
        <v>87782.531224723032</v>
      </c>
      <c r="C936" s="8">
        <v>87782.531224723032</v>
      </c>
      <c r="D936" s="8">
        <f>B936 - C936</f>
        <v>0</v>
      </c>
      <c r="E936" s="8">
        <v>87782.531224723032</v>
      </c>
      <c r="F936" s="8">
        <v>87782.531224723032</v>
      </c>
      <c r="G936" s="8">
        <f>E936 - F936</f>
        <v>0</v>
      </c>
      <c r="H936" s="8">
        <v>84923.624857850911</v>
      </c>
      <c r="I936" s="8">
        <v>84923.624857850911</v>
      </c>
      <c r="J936" s="8">
        <f>H936 - I936</f>
        <v>0</v>
      </c>
      <c r="K936" s="8">
        <v>84901.300521080091</v>
      </c>
      <c r="L936" s="8">
        <v>84901.300521080091</v>
      </c>
      <c r="M936" s="8">
        <f>K936 - L936</f>
        <v>0</v>
      </c>
      <c r="N936" s="8">
        <v>84558.367217249266</v>
      </c>
      <c r="O936" s="8">
        <v>84558.367217249266</v>
      </c>
      <c r="P936" s="8">
        <f>N936 - O936</f>
        <v>0</v>
      </c>
      <c r="Q936" s="8">
        <v>84558.367217249266</v>
      </c>
      <c r="R936" s="8">
        <v>84558.367217249266</v>
      </c>
      <c r="S936" s="8">
        <f>Q936 - R936</f>
        <v>0</v>
      </c>
      <c r="T936" s="8">
        <v>84558.367217249266</v>
      </c>
      <c r="U936" s="8">
        <v>84558.367217249266</v>
      </c>
      <c r="V936" s="8">
        <f>T936 - U936</f>
        <v>0</v>
      </c>
      <c r="W936" s="8">
        <v>84558.367217249266</v>
      </c>
      <c r="X936" s="8">
        <v>84558.367217249266</v>
      </c>
      <c r="Y936" s="8">
        <f>W936 - X936</f>
        <v>0</v>
      </c>
      <c r="Z936" s="8">
        <v>85701.929763998109</v>
      </c>
      <c r="AA936" s="8">
        <v>85701.929763998109</v>
      </c>
      <c r="AB936" s="8">
        <f>Z936 - AA936</f>
        <v>0</v>
      </c>
      <c r="AC936" s="8">
        <v>85710.859498706443</v>
      </c>
      <c r="AD936" s="8">
        <v>85710.859498706443</v>
      </c>
      <c r="AE936" s="8">
        <f>AC936 - AD936</f>
        <v>0</v>
      </c>
      <c r="AF936" s="8">
        <v>85848.032820238775</v>
      </c>
      <c r="AG936" s="8">
        <v>85848.032820238775</v>
      </c>
      <c r="AH936" s="8">
        <f>AF936 - AG936</f>
        <v>0</v>
      </c>
      <c r="AI936" s="8">
        <v>85848.032820238775</v>
      </c>
      <c r="AJ936" s="8">
        <v>85848.032820238775</v>
      </c>
      <c r="AK936" s="8">
        <f>AI936 - AJ936</f>
        <v>0</v>
      </c>
      <c r="AL936" s="8">
        <v>85848.032820238775</v>
      </c>
      <c r="AM936" s="8">
        <v>85848.032820238775</v>
      </c>
      <c r="AN936" s="8">
        <f>AL936 - AM936</f>
        <v>0</v>
      </c>
    </row>
    <row r="937" spans="1:40" x14ac:dyDescent="0.3">
      <c r="A937" s="11" t="s">
        <v>52</v>
      </c>
      <c r="B937" s="8">
        <v>14533.449476917864</v>
      </c>
      <c r="C937" s="8">
        <v>14460.297367563928</v>
      </c>
      <c r="D937" s="8">
        <f>B937 - C937</f>
        <v>73.152109353935884</v>
      </c>
      <c r="E937" s="8">
        <v>14921.155656493724</v>
      </c>
      <c r="F937" s="8">
        <v>14774.851437785852</v>
      </c>
      <c r="G937" s="8">
        <f>E937 - F937</f>
        <v>146.30421870787177</v>
      </c>
      <c r="H937" s="8">
        <v>13592.25533230094</v>
      </c>
      <c r="I937" s="8">
        <v>13373.037246436372</v>
      </c>
      <c r="J937" s="8">
        <f>H937 - I937</f>
        <v>219.21808586456791</v>
      </c>
      <c r="K937" s="8">
        <v>13953.930213445214</v>
      </c>
      <c r="L937" s="8">
        <v>13663.944300560501</v>
      </c>
      <c r="M937" s="8">
        <f>K937 - L937</f>
        <v>289.98591288471289</v>
      </c>
      <c r="N937" s="8">
        <v>14122.999512905631</v>
      </c>
      <c r="O937" s="8">
        <v>13762.291094028671</v>
      </c>
      <c r="P937" s="8">
        <f>N937 - O937</f>
        <v>360.70841887696042</v>
      </c>
      <c r="Q937" s="8">
        <v>14496.465634781816</v>
      </c>
      <c r="R937" s="8">
        <v>14065.29190989048</v>
      </c>
      <c r="S937" s="8">
        <f>Q937 - R937</f>
        <v>431.17372489133595</v>
      </c>
      <c r="T937" s="8">
        <v>14869.931756658001</v>
      </c>
      <c r="U937" s="8">
        <v>14368.29272575229</v>
      </c>
      <c r="V937" s="8">
        <f>T937 - U937</f>
        <v>501.63903090571148</v>
      </c>
      <c r="W937" s="8">
        <v>15243.397878534186</v>
      </c>
      <c r="X937" s="8">
        <v>14671.293541614099</v>
      </c>
      <c r="Y937" s="8">
        <f>W937 - X937</f>
        <v>572.10433692008701</v>
      </c>
      <c r="Z937" s="8">
        <v>15616.864000410371</v>
      </c>
      <c r="AA937" s="8">
        <v>14974.294357475908</v>
      </c>
      <c r="AB937" s="8">
        <f>Z937 - AA937</f>
        <v>642.56964293446254</v>
      </c>
      <c r="AC937" s="8">
        <v>15995.380856868029</v>
      </c>
      <c r="AD937" s="8">
        <v>15281.392939130235</v>
      </c>
      <c r="AE937" s="8">
        <f>AC937 - AD937</f>
        <v>713.9879177377934</v>
      </c>
      <c r="AF937" s="8">
        <v>16373.937152987315</v>
      </c>
      <c r="AG937" s="8">
        <v>15588.523519000601</v>
      </c>
      <c r="AH937" s="8">
        <f>AF937 - AG937</f>
        <v>785.41363398671456</v>
      </c>
      <c r="AI937" s="8">
        <v>16753.099297943369</v>
      </c>
      <c r="AJ937" s="8">
        <v>15896.145636606456</v>
      </c>
      <c r="AK937" s="8">
        <f>AI937 - AJ937</f>
        <v>856.95366133691277</v>
      </c>
      <c r="AL937" s="8">
        <v>16753.099297943369</v>
      </c>
      <c r="AM937" s="8">
        <v>15896.145636606456</v>
      </c>
      <c r="AN937" s="8">
        <f>AL937 - AM937</f>
        <v>856.95366133691277</v>
      </c>
    </row>
    <row r="938" spans="1:40" x14ac:dyDescent="0.3">
      <c r="A938" s="11" t="s">
        <v>99</v>
      </c>
      <c r="B938" s="8">
        <v>0</v>
      </c>
      <c r="C938" s="8">
        <v>0</v>
      </c>
      <c r="D938" s="8">
        <f>B938 - C938</f>
        <v>0</v>
      </c>
      <c r="E938" s="8">
        <v>0</v>
      </c>
      <c r="F938" s="8">
        <v>0</v>
      </c>
      <c r="G938" s="8">
        <f>E938 - F938</f>
        <v>0</v>
      </c>
      <c r="H938" s="8">
        <v>-2858.9063668721246</v>
      </c>
      <c r="I938" s="8">
        <v>-2858.9063668721246</v>
      </c>
      <c r="J938" s="8">
        <f>H938 - I938</f>
        <v>0</v>
      </c>
      <c r="K938" s="8">
        <v>-22.324336770821489</v>
      </c>
      <c r="L938" s="8">
        <v>-22.324336770821489</v>
      </c>
      <c r="M938" s="8">
        <f>K938 - L938</f>
        <v>0</v>
      </c>
      <c r="N938" s="8">
        <v>-342.93330383082571</v>
      </c>
      <c r="O938" s="8">
        <v>-342.93330383082571</v>
      </c>
      <c r="P938" s="8">
        <f>N938 - O938</f>
        <v>0</v>
      </c>
      <c r="Q938" s="8">
        <v>0</v>
      </c>
      <c r="R938" s="8">
        <v>0</v>
      </c>
      <c r="S938" s="8">
        <f>Q938 - R938</f>
        <v>0</v>
      </c>
      <c r="T938" s="8">
        <v>0</v>
      </c>
      <c r="U938" s="8">
        <v>0</v>
      </c>
      <c r="V938" s="8">
        <f>T938 - U938</f>
        <v>0</v>
      </c>
      <c r="W938" s="8">
        <v>0</v>
      </c>
      <c r="X938" s="8">
        <v>0</v>
      </c>
      <c r="Y938" s="8">
        <f>W938 - X938</f>
        <v>0</v>
      </c>
      <c r="Z938" s="8">
        <v>0</v>
      </c>
      <c r="AA938" s="8">
        <v>0</v>
      </c>
      <c r="AB938" s="8">
        <f>Z938 - AA938</f>
        <v>0</v>
      </c>
      <c r="AC938" s="8">
        <v>0</v>
      </c>
      <c r="AD938" s="8">
        <v>0</v>
      </c>
      <c r="AE938" s="8">
        <f>AC938 - AD938</f>
        <v>0</v>
      </c>
      <c r="AF938" s="8">
        <v>0</v>
      </c>
      <c r="AG938" s="8">
        <v>0</v>
      </c>
      <c r="AH938" s="8">
        <f>AF938 - AG938</f>
        <v>0</v>
      </c>
      <c r="AI938" s="8">
        <v>0</v>
      </c>
      <c r="AJ938" s="8">
        <v>0</v>
      </c>
      <c r="AK938" s="8">
        <f>AI938 - AJ938</f>
        <v>0</v>
      </c>
      <c r="AL938" s="8">
        <v>-3224.1640074737716</v>
      </c>
      <c r="AM938" s="8">
        <v>-3224.1640074737716</v>
      </c>
      <c r="AN938" s="8">
        <f>AL938 - AM938</f>
        <v>0</v>
      </c>
    </row>
    <row r="940" spans="1:40" x14ac:dyDescent="0.3">
      <c r="A940" s="10" t="s">
        <v>82</v>
      </c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</row>
    <row r="941" spans="1:40" ht="15" x14ac:dyDescent="0.25">
      <c r="A941" s="11" t="s">
        <v>54</v>
      </c>
      <c r="B941" s="8">
        <v>1.9216666666666667E-2</v>
      </c>
      <c r="C941" s="8">
        <v>2.2273333333333332E-2</v>
      </c>
      <c r="D941" s="8">
        <f t="shared" ref="D941:D948" si="754">B941 - C941</f>
        <v>-3.0566666666666659E-3</v>
      </c>
      <c r="E941" s="8">
        <v>1.9216666666666667E-2</v>
      </c>
      <c r="F941" s="8">
        <v>2.2273333333333332E-2</v>
      </c>
      <c r="G941" s="8">
        <f t="shared" ref="G941:G948" si="755">E941 - F941</f>
        <v>-3.0566666666666659E-3</v>
      </c>
      <c r="H941" s="8">
        <v>1.9216666666666667E-2</v>
      </c>
      <c r="I941" s="8">
        <v>2.2273333333333332E-2</v>
      </c>
      <c r="J941" s="8">
        <f t="shared" ref="J941:J948" si="756">H941 - I941</f>
        <v>-3.0566666666666659E-3</v>
      </c>
      <c r="K941" s="8">
        <v>1.9216666666666667E-2</v>
      </c>
      <c r="L941" s="8">
        <v>2.2273333333333332E-2</v>
      </c>
      <c r="M941" s="8">
        <f t="shared" ref="M941:M948" si="757">K941 - L941</f>
        <v>-3.0566666666666659E-3</v>
      </c>
      <c r="N941" s="8">
        <v>1.9216666666666667E-2</v>
      </c>
      <c r="O941" s="8">
        <v>2.2273333333333332E-2</v>
      </c>
      <c r="P941" s="8">
        <f t="shared" ref="P941:P948" si="758">N941 - O941</f>
        <v>-3.0566666666666659E-3</v>
      </c>
      <c r="Q941" s="8">
        <v>1.9216666666666667E-2</v>
      </c>
      <c r="R941" s="8">
        <v>2.2273333333333332E-2</v>
      </c>
      <c r="S941" s="8">
        <f t="shared" ref="S941:S948" si="759">Q941 - R941</f>
        <v>-3.0566666666666659E-3</v>
      </c>
      <c r="T941" s="8">
        <v>1.9216666666666667E-2</v>
      </c>
      <c r="U941" s="8">
        <v>2.2273333333333332E-2</v>
      </c>
      <c r="V941" s="8">
        <f t="shared" ref="V941:V948" si="760">T941 - U941</f>
        <v>-3.0566666666666659E-3</v>
      </c>
      <c r="W941" s="8">
        <v>1.9216666666666667E-2</v>
      </c>
      <c r="X941" s="8">
        <v>2.2273333333333332E-2</v>
      </c>
      <c r="Y941" s="8">
        <f t="shared" ref="Y941:Y948" si="761">W941 - X941</f>
        <v>-3.0566666666666659E-3</v>
      </c>
      <c r="Z941" s="8">
        <v>1.9216666666666667E-2</v>
      </c>
      <c r="AA941" s="8">
        <v>2.2273333333333332E-2</v>
      </c>
      <c r="AB941" s="8">
        <f t="shared" ref="AB941:AB948" si="762">Z941 - AA941</f>
        <v>-3.0566666666666659E-3</v>
      </c>
      <c r="AC941" s="8">
        <v>1.9216666666666667E-2</v>
      </c>
      <c r="AD941" s="8">
        <v>2.2273333333333332E-2</v>
      </c>
      <c r="AE941" s="8">
        <f t="shared" ref="AE941:AE948" si="763">AC941 - AD941</f>
        <v>-3.0566666666666659E-3</v>
      </c>
      <c r="AF941" s="8">
        <v>1.9216666666666667E-2</v>
      </c>
      <c r="AG941" s="8">
        <v>2.2273333333333332E-2</v>
      </c>
      <c r="AH941" s="8">
        <f t="shared" ref="AH941:AH948" si="764">AF941 - AG941</f>
        <v>-3.0566666666666659E-3</v>
      </c>
      <c r="AI941" s="8">
        <v>1.9216666666666667E-2</v>
      </c>
      <c r="AJ941" s="8">
        <v>2.2273333333333332E-2</v>
      </c>
      <c r="AK941" s="8">
        <f t="shared" ref="AK941:AK948" si="765">AI941 - AJ941</f>
        <v>-3.0566666666666659E-3</v>
      </c>
      <c r="AL941" s="8">
        <v>1.9216666666666667E-2</v>
      </c>
      <c r="AM941" s="8">
        <v>2.2273333333333332E-2</v>
      </c>
      <c r="AN941" s="8">
        <f t="shared" ref="AN941:AN948" si="766">AL941 - AM941</f>
        <v>-3.0566666666666659E-3</v>
      </c>
    </row>
    <row r="942" spans="1:40" x14ac:dyDescent="0.3">
      <c r="A942" s="11" t="s">
        <v>16</v>
      </c>
      <c r="B942" s="8">
        <v>8049.0780038217599</v>
      </c>
      <c r="C942" s="8">
        <v>9488.6415379125501</v>
      </c>
      <c r="D942" s="8">
        <f t="shared" si="754"/>
        <v>-1439.5635340907902</v>
      </c>
      <c r="E942" s="8">
        <v>7921.4678310670188</v>
      </c>
      <c r="F942" s="8">
        <v>9339.9892704173562</v>
      </c>
      <c r="G942" s="8">
        <f t="shared" si="755"/>
        <v>-1418.5214393503375</v>
      </c>
      <c r="H942" s="8">
        <v>7917.7543348095987</v>
      </c>
      <c r="I942" s="8">
        <v>9337.0513496654148</v>
      </c>
      <c r="J942" s="8">
        <f t="shared" si="756"/>
        <v>-1419.2970148558161</v>
      </c>
      <c r="K942" s="8">
        <v>7897.2807725756302</v>
      </c>
      <c r="L942" s="8">
        <v>9314.4019876207003</v>
      </c>
      <c r="M942" s="8">
        <f t="shared" si="757"/>
        <v>-1417.1212150450701</v>
      </c>
      <c r="N942" s="8">
        <v>7756.2512668920008</v>
      </c>
      <c r="O942" s="8">
        <v>9149.9673005583008</v>
      </c>
      <c r="P942" s="8">
        <f t="shared" si="758"/>
        <v>-1393.7160336663001</v>
      </c>
      <c r="Q942" s="8">
        <v>7632.132869032017</v>
      </c>
      <c r="R942" s="8">
        <v>9005.4216944534546</v>
      </c>
      <c r="S942" s="8">
        <f t="shared" si="759"/>
        <v>-1373.2888254214377</v>
      </c>
      <c r="T942" s="8">
        <v>7628.7884675320165</v>
      </c>
      <c r="U942" s="8">
        <v>9002.917864453455</v>
      </c>
      <c r="V942" s="8">
        <f t="shared" si="760"/>
        <v>-1374.1293969214385</v>
      </c>
      <c r="W942" s="8">
        <v>7680.6732977007905</v>
      </c>
      <c r="X942" s="8">
        <v>9065.3688955624275</v>
      </c>
      <c r="Y942" s="8">
        <f t="shared" si="761"/>
        <v>-1384.695597861637</v>
      </c>
      <c r="Z942" s="8">
        <v>7677.32889620079</v>
      </c>
      <c r="AA942" s="8">
        <v>9062.8650655624278</v>
      </c>
      <c r="AB942" s="8">
        <f t="shared" si="762"/>
        <v>-1385.5361693616378</v>
      </c>
      <c r="AC942" s="8">
        <v>7675.4608737304698</v>
      </c>
      <c r="AD942" s="8">
        <v>9062.0975985701934</v>
      </c>
      <c r="AE942" s="8">
        <f t="shared" si="763"/>
        <v>-1386.6367248397237</v>
      </c>
      <c r="AF942" s="8">
        <v>7727.3457038992419</v>
      </c>
      <c r="AG942" s="8">
        <v>9124.5486296791678</v>
      </c>
      <c r="AH942" s="8">
        <f t="shared" si="764"/>
        <v>-1397.2029257799259</v>
      </c>
      <c r="AI942" s="8">
        <v>7777.6786341147908</v>
      </c>
      <c r="AJ942" s="8">
        <v>9185.1744779479905</v>
      </c>
      <c r="AK942" s="8">
        <f t="shared" si="765"/>
        <v>-1407.4958438331996</v>
      </c>
      <c r="AL942" s="8">
        <v>93341.240951376123</v>
      </c>
      <c r="AM942" s="8">
        <v>110138.44567240342</v>
      </c>
      <c r="AN942" s="8">
        <f t="shared" si="766"/>
        <v>-16797.204721027301</v>
      </c>
    </row>
    <row r="943" spans="1:40" x14ac:dyDescent="0.3">
      <c r="A943" s="11" t="s">
        <v>63</v>
      </c>
      <c r="B943" s="8">
        <v>0</v>
      </c>
      <c r="C943" s="8">
        <v>0</v>
      </c>
      <c r="D943" s="8">
        <f t="shared" si="754"/>
        <v>0</v>
      </c>
      <c r="E943" s="8">
        <v>0</v>
      </c>
      <c r="F943" s="8">
        <v>0</v>
      </c>
      <c r="G943" s="8">
        <f t="shared" si="755"/>
        <v>0</v>
      </c>
      <c r="H943" s="8">
        <v>0</v>
      </c>
      <c r="I943" s="8">
        <v>0</v>
      </c>
      <c r="J943" s="8">
        <f t="shared" si="756"/>
        <v>0</v>
      </c>
      <c r="K943" s="8">
        <v>0</v>
      </c>
      <c r="L943" s="8">
        <v>0</v>
      </c>
      <c r="M943" s="8">
        <f t="shared" si="757"/>
        <v>0</v>
      </c>
      <c r="N943" s="8">
        <v>0</v>
      </c>
      <c r="O943" s="8">
        <v>0</v>
      </c>
      <c r="P943" s="8">
        <f t="shared" si="758"/>
        <v>0</v>
      </c>
      <c r="Q943" s="8">
        <v>0</v>
      </c>
      <c r="R943" s="8">
        <v>0</v>
      </c>
      <c r="S943" s="8">
        <f t="shared" si="759"/>
        <v>0</v>
      </c>
      <c r="T943" s="8">
        <v>0</v>
      </c>
      <c r="U943" s="8">
        <v>0</v>
      </c>
      <c r="V943" s="8">
        <f t="shared" si="760"/>
        <v>0</v>
      </c>
      <c r="W943" s="8">
        <v>0</v>
      </c>
      <c r="X943" s="8">
        <v>0</v>
      </c>
      <c r="Y943" s="8">
        <f t="shared" si="761"/>
        <v>0</v>
      </c>
      <c r="Z943" s="8">
        <v>0</v>
      </c>
      <c r="AA943" s="8">
        <v>0</v>
      </c>
      <c r="AB943" s="8">
        <f t="shared" si="762"/>
        <v>0</v>
      </c>
      <c r="AC943" s="8">
        <v>0</v>
      </c>
      <c r="AD943" s="8">
        <v>0</v>
      </c>
      <c r="AE943" s="8">
        <f t="shared" si="763"/>
        <v>0</v>
      </c>
      <c r="AF943" s="8">
        <v>0</v>
      </c>
      <c r="AG943" s="8">
        <v>0</v>
      </c>
      <c r="AH943" s="8">
        <f t="shared" si="764"/>
        <v>0</v>
      </c>
      <c r="AI943" s="8">
        <v>0</v>
      </c>
      <c r="AJ943" s="8">
        <v>0</v>
      </c>
      <c r="AK943" s="8">
        <f t="shared" si="765"/>
        <v>0</v>
      </c>
      <c r="AL943" s="8">
        <v>0</v>
      </c>
      <c r="AM943" s="8">
        <v>0</v>
      </c>
      <c r="AN943" s="8">
        <f t="shared" si="766"/>
        <v>0</v>
      </c>
    </row>
    <row r="944" spans="1:40" x14ac:dyDescent="0.3">
      <c r="A944" s="11" t="s">
        <v>53</v>
      </c>
      <c r="B944" s="8">
        <v>2962813.1983209942</v>
      </c>
      <c r="C944" s="8">
        <v>2962813.1983209942</v>
      </c>
      <c r="D944" s="8">
        <f t="shared" si="754"/>
        <v>0</v>
      </c>
      <c r="E944" s="8">
        <v>2962097.8183209943</v>
      </c>
      <c r="F944" s="8">
        <v>2962097.8183209943</v>
      </c>
      <c r="G944" s="8">
        <f t="shared" si="755"/>
        <v>0</v>
      </c>
      <c r="H944" s="8">
        <v>2960006.1918482613</v>
      </c>
      <c r="I944" s="8">
        <v>2960006.1918482613</v>
      </c>
      <c r="J944" s="8">
        <f t="shared" si="756"/>
        <v>0</v>
      </c>
      <c r="K944" s="8">
        <v>2907807.3961752192</v>
      </c>
      <c r="L944" s="8">
        <v>2907807.3961752192</v>
      </c>
      <c r="M944" s="8">
        <f t="shared" si="757"/>
        <v>0</v>
      </c>
      <c r="N944" s="8">
        <v>2857055.2458376405</v>
      </c>
      <c r="O944" s="8">
        <v>2857055.2458376405</v>
      </c>
      <c r="P944" s="8">
        <f t="shared" si="758"/>
        <v>0</v>
      </c>
      <c r="Q944" s="8">
        <v>2856339.8658376406</v>
      </c>
      <c r="R944" s="8">
        <v>2856339.8658376406</v>
      </c>
      <c r="S944" s="8">
        <f t="shared" si="759"/>
        <v>0</v>
      </c>
      <c r="T944" s="8">
        <v>2876217.8521068576</v>
      </c>
      <c r="U944" s="8">
        <v>2876217.8521068576</v>
      </c>
      <c r="V944" s="8">
        <f t="shared" si="760"/>
        <v>0</v>
      </c>
      <c r="W944" s="8">
        <v>2875502.4721068572</v>
      </c>
      <c r="X944" s="8">
        <v>2875502.4721068572</v>
      </c>
      <c r="Y944" s="8">
        <f t="shared" si="761"/>
        <v>0</v>
      </c>
      <c r="Z944" s="8">
        <v>2875337.5906959502</v>
      </c>
      <c r="AA944" s="8">
        <v>2875337.5906959502</v>
      </c>
      <c r="AB944" s="8">
        <f t="shared" si="762"/>
        <v>0</v>
      </c>
      <c r="AC944" s="8">
        <v>2895215.5769651672</v>
      </c>
      <c r="AD944" s="8">
        <v>2895215.5769651672</v>
      </c>
      <c r="AE944" s="8">
        <f t="shared" si="763"/>
        <v>0</v>
      </c>
      <c r="AF944" s="8">
        <v>2914514.9051001985</v>
      </c>
      <c r="AG944" s="8">
        <v>2914514.9051001985</v>
      </c>
      <c r="AH944" s="8">
        <f t="shared" si="764"/>
        <v>0</v>
      </c>
      <c r="AI944" s="8">
        <v>2913799.5251001986</v>
      </c>
      <c r="AJ944" s="8">
        <v>2913799.5251001986</v>
      </c>
      <c r="AK944" s="8">
        <f t="shared" si="765"/>
        <v>0</v>
      </c>
      <c r="AL944" s="8">
        <v>2913799.5251001986</v>
      </c>
      <c r="AM944" s="8">
        <v>2913799.5251001986</v>
      </c>
      <c r="AN944" s="8">
        <f t="shared" si="766"/>
        <v>0</v>
      </c>
    </row>
    <row r="945" spans="1:40" x14ac:dyDescent="0.3">
      <c r="A945" s="11" t="s">
        <v>52</v>
      </c>
      <c r="B945" s="8">
        <v>1011336.790792582</v>
      </c>
      <c r="C945" s="8">
        <v>1012776.3543266727</v>
      </c>
      <c r="D945" s="8">
        <f t="shared" si="754"/>
        <v>-1439.5635340907611</v>
      </c>
      <c r="E945" s="8">
        <v>1018542.878623649</v>
      </c>
      <c r="F945" s="8">
        <v>1021400.96359709</v>
      </c>
      <c r="G945" s="8">
        <f t="shared" si="755"/>
        <v>-2858.0849734409712</v>
      </c>
      <c r="H945" s="8">
        <v>1024919.5050748186</v>
      </c>
      <c r="I945" s="8">
        <v>1029196.8870631157</v>
      </c>
      <c r="J945" s="8">
        <f t="shared" si="756"/>
        <v>-4277.3819882971002</v>
      </c>
      <c r="K945" s="8">
        <v>1001211.3564435691</v>
      </c>
      <c r="L945" s="8">
        <v>1006905.8596469109</v>
      </c>
      <c r="M945" s="8">
        <f t="shared" si="757"/>
        <v>-5694.5032033418538</v>
      </c>
      <c r="N945" s="8">
        <v>978230.16550791427</v>
      </c>
      <c r="O945" s="8">
        <v>985318.3847449224</v>
      </c>
      <c r="P945" s="8">
        <f t="shared" si="758"/>
        <v>-7088.219237008132</v>
      </c>
      <c r="Q945" s="8">
        <v>985146.91837694612</v>
      </c>
      <c r="R945" s="8">
        <v>993608.42643937573</v>
      </c>
      <c r="S945" s="8">
        <f t="shared" si="759"/>
        <v>-8461.5080624296097</v>
      </c>
      <c r="T945" s="8">
        <v>992060.32684447814</v>
      </c>
      <c r="U945" s="8">
        <v>1001895.9643038292</v>
      </c>
      <c r="V945" s="8">
        <f t="shared" si="760"/>
        <v>-9835.6374593510991</v>
      </c>
      <c r="W945" s="8">
        <v>999025.62014217896</v>
      </c>
      <c r="X945" s="8">
        <v>1010245.9531993918</v>
      </c>
      <c r="Y945" s="8">
        <f t="shared" si="761"/>
        <v>-11220.333057212876</v>
      </c>
      <c r="Z945" s="8">
        <v>1005987.5690383798</v>
      </c>
      <c r="AA945" s="8">
        <v>1018593.4382649541</v>
      </c>
      <c r="AB945" s="8">
        <f t="shared" si="762"/>
        <v>-12605.869226574316</v>
      </c>
      <c r="AC945" s="8">
        <v>1012947.6499121103</v>
      </c>
      <c r="AD945" s="8">
        <v>1026940.1558635243</v>
      </c>
      <c r="AE945" s="8">
        <f t="shared" si="763"/>
        <v>-13992.505951414001</v>
      </c>
      <c r="AF945" s="8">
        <v>1019959.6156160095</v>
      </c>
      <c r="AG945" s="8">
        <v>1035349.3244932034</v>
      </c>
      <c r="AH945" s="8">
        <f t="shared" si="764"/>
        <v>-15389.708877193974</v>
      </c>
      <c r="AI945" s="8">
        <v>1027021.9142501242</v>
      </c>
      <c r="AJ945" s="8">
        <v>1043819.1189711514</v>
      </c>
      <c r="AK945" s="8">
        <f t="shared" si="765"/>
        <v>-16797.20472102717</v>
      </c>
      <c r="AL945" s="8">
        <v>1027021.9142501242</v>
      </c>
      <c r="AM945" s="8">
        <v>1043819.1189711514</v>
      </c>
      <c r="AN945" s="8">
        <f t="shared" si="766"/>
        <v>-16797.20472102717</v>
      </c>
    </row>
    <row r="946" spans="1:40" x14ac:dyDescent="0.3">
      <c r="A946" s="11" t="s">
        <v>62</v>
      </c>
      <c r="B946" s="8">
        <v>0</v>
      </c>
      <c r="C946" s="8">
        <v>0</v>
      </c>
      <c r="D946" s="8">
        <f t="shared" si="754"/>
        <v>0</v>
      </c>
      <c r="E946" s="8">
        <v>0</v>
      </c>
      <c r="F946" s="8">
        <v>0</v>
      </c>
      <c r="G946" s="8">
        <f t="shared" si="755"/>
        <v>0</v>
      </c>
      <c r="H946" s="8">
        <v>0</v>
      </c>
      <c r="I946" s="8">
        <v>0</v>
      </c>
      <c r="J946" s="8">
        <f t="shared" si="756"/>
        <v>0</v>
      </c>
      <c r="K946" s="8">
        <v>0</v>
      </c>
      <c r="L946" s="8">
        <v>0</v>
      </c>
      <c r="M946" s="8">
        <f t="shared" si="757"/>
        <v>0</v>
      </c>
      <c r="N946" s="8">
        <v>0</v>
      </c>
      <c r="O946" s="8">
        <v>0</v>
      </c>
      <c r="P946" s="8">
        <f t="shared" si="758"/>
        <v>0</v>
      </c>
      <c r="Q946" s="8">
        <v>0</v>
      </c>
      <c r="R946" s="8">
        <v>0</v>
      </c>
      <c r="S946" s="8">
        <f t="shared" si="759"/>
        <v>0</v>
      </c>
      <c r="T946" s="8">
        <v>0</v>
      </c>
      <c r="U946" s="8">
        <v>0</v>
      </c>
      <c r="V946" s="8">
        <f t="shared" si="760"/>
        <v>0</v>
      </c>
      <c r="W946" s="8">
        <v>0</v>
      </c>
      <c r="X946" s="8">
        <v>0</v>
      </c>
      <c r="Y946" s="8">
        <f t="shared" si="761"/>
        <v>0</v>
      </c>
      <c r="Z946" s="8">
        <v>0</v>
      </c>
      <c r="AA946" s="8">
        <v>0</v>
      </c>
      <c r="AB946" s="8">
        <f t="shared" si="762"/>
        <v>0</v>
      </c>
      <c r="AC946" s="8">
        <v>0</v>
      </c>
      <c r="AD946" s="8">
        <v>0</v>
      </c>
      <c r="AE946" s="8">
        <f t="shared" si="763"/>
        <v>0</v>
      </c>
      <c r="AF946" s="8">
        <v>0</v>
      </c>
      <c r="AG946" s="8">
        <v>0</v>
      </c>
      <c r="AH946" s="8">
        <f t="shared" si="764"/>
        <v>0</v>
      </c>
      <c r="AI946" s="8">
        <v>0</v>
      </c>
      <c r="AJ946" s="8">
        <v>0</v>
      </c>
      <c r="AK946" s="8">
        <f t="shared" si="765"/>
        <v>0</v>
      </c>
      <c r="AL946" s="8">
        <v>0</v>
      </c>
      <c r="AM946" s="8">
        <v>0</v>
      </c>
      <c r="AN946" s="8">
        <f t="shared" si="766"/>
        <v>0</v>
      </c>
    </row>
    <row r="947" spans="1:40" x14ac:dyDescent="0.3">
      <c r="A947" s="11" t="s">
        <v>99</v>
      </c>
      <c r="B947" s="8">
        <v>-51483.415673042204</v>
      </c>
      <c r="C947" s="8">
        <v>-51483.415673042204</v>
      </c>
      <c r="D947" s="8">
        <f t="shared" si="754"/>
        <v>0</v>
      </c>
      <c r="E947" s="8">
        <v>0</v>
      </c>
      <c r="F947" s="8">
        <v>0</v>
      </c>
      <c r="G947" s="8">
        <f t="shared" si="755"/>
        <v>0</v>
      </c>
      <c r="H947" s="8">
        <v>-1376.246472732842</v>
      </c>
      <c r="I947" s="8">
        <v>-1376.246472732842</v>
      </c>
      <c r="J947" s="8">
        <f t="shared" si="756"/>
        <v>0</v>
      </c>
      <c r="K947" s="8">
        <v>-51483.415673042204</v>
      </c>
      <c r="L947" s="8">
        <v>-51483.415673042204</v>
      </c>
      <c r="M947" s="8">
        <f t="shared" si="757"/>
        <v>0</v>
      </c>
      <c r="N947" s="8">
        <v>-50036.770337578346</v>
      </c>
      <c r="O947" s="8">
        <v>-50036.770337578346</v>
      </c>
      <c r="P947" s="8">
        <f t="shared" si="758"/>
        <v>0</v>
      </c>
      <c r="Q947" s="8">
        <v>0</v>
      </c>
      <c r="R947" s="8">
        <v>0</v>
      </c>
      <c r="S947" s="8">
        <f t="shared" si="759"/>
        <v>0</v>
      </c>
      <c r="T947" s="8">
        <v>0</v>
      </c>
      <c r="U947" s="8">
        <v>0</v>
      </c>
      <c r="V947" s="8">
        <f t="shared" si="760"/>
        <v>0</v>
      </c>
      <c r="W947" s="8">
        <v>0</v>
      </c>
      <c r="X947" s="8">
        <v>0</v>
      </c>
      <c r="Y947" s="8">
        <f t="shared" si="761"/>
        <v>0</v>
      </c>
      <c r="Z947" s="8">
        <v>0</v>
      </c>
      <c r="AA947" s="8">
        <v>0</v>
      </c>
      <c r="AB947" s="8">
        <f t="shared" si="762"/>
        <v>0</v>
      </c>
      <c r="AC947" s="8">
        <v>0</v>
      </c>
      <c r="AD947" s="8">
        <v>0</v>
      </c>
      <c r="AE947" s="8">
        <f t="shared" si="763"/>
        <v>0</v>
      </c>
      <c r="AF947" s="8">
        <v>0</v>
      </c>
      <c r="AG947" s="8">
        <v>0</v>
      </c>
      <c r="AH947" s="8">
        <f t="shared" si="764"/>
        <v>0</v>
      </c>
      <c r="AI947" s="8">
        <v>0</v>
      </c>
      <c r="AJ947" s="8">
        <v>0</v>
      </c>
      <c r="AK947" s="8">
        <f t="shared" si="765"/>
        <v>0</v>
      </c>
      <c r="AL947" s="8">
        <v>-154379.8481563956</v>
      </c>
      <c r="AM947" s="8">
        <v>-154379.8481563956</v>
      </c>
      <c r="AN947" s="8">
        <f t="shared" si="766"/>
        <v>0</v>
      </c>
    </row>
    <row r="948" spans="1:40" x14ac:dyDescent="0.3">
      <c r="A948" s="11" t="s">
        <v>61</v>
      </c>
      <c r="B948" s="8">
        <v>-715.3799999999992</v>
      </c>
      <c r="C948" s="8">
        <v>-715.3799999999992</v>
      </c>
      <c r="D948" s="8">
        <f t="shared" si="754"/>
        <v>0</v>
      </c>
      <c r="E948" s="8">
        <v>-715.38</v>
      </c>
      <c r="F948" s="8">
        <v>-715.38</v>
      </c>
      <c r="G948" s="8">
        <f t="shared" si="755"/>
        <v>0</v>
      </c>
      <c r="H948" s="8">
        <v>-715.38</v>
      </c>
      <c r="I948" s="8">
        <v>-715.38</v>
      </c>
      <c r="J948" s="8">
        <f t="shared" si="756"/>
        <v>0</v>
      </c>
      <c r="K948" s="8">
        <v>-715.3799999999992</v>
      </c>
      <c r="L948" s="8">
        <v>-715.3799999999992</v>
      </c>
      <c r="M948" s="8">
        <f t="shared" si="757"/>
        <v>0</v>
      </c>
      <c r="N948" s="8">
        <v>-715.3799999999992</v>
      </c>
      <c r="O948" s="8">
        <v>-715.3799999999992</v>
      </c>
      <c r="P948" s="8">
        <f t="shared" si="758"/>
        <v>0</v>
      </c>
      <c r="Q948" s="8">
        <v>-715.38</v>
      </c>
      <c r="R948" s="8">
        <v>-715.38</v>
      </c>
      <c r="S948" s="8">
        <f t="shared" si="759"/>
        <v>0</v>
      </c>
      <c r="T948" s="8">
        <v>-715.38</v>
      </c>
      <c r="U948" s="8">
        <v>-715.38</v>
      </c>
      <c r="V948" s="8">
        <f t="shared" si="760"/>
        <v>0</v>
      </c>
      <c r="W948" s="8">
        <v>-715.38</v>
      </c>
      <c r="X948" s="8">
        <v>-715.38</v>
      </c>
      <c r="Y948" s="8">
        <f t="shared" si="761"/>
        <v>0</v>
      </c>
      <c r="Z948" s="8">
        <v>-715.38</v>
      </c>
      <c r="AA948" s="8">
        <v>-715.38</v>
      </c>
      <c r="AB948" s="8">
        <f t="shared" si="762"/>
        <v>0</v>
      </c>
      <c r="AC948" s="8">
        <v>-715.38</v>
      </c>
      <c r="AD948" s="8">
        <v>-715.38</v>
      </c>
      <c r="AE948" s="8">
        <f t="shared" si="763"/>
        <v>0</v>
      </c>
      <c r="AF948" s="8">
        <v>-715.38</v>
      </c>
      <c r="AG948" s="8">
        <v>-715.38</v>
      </c>
      <c r="AH948" s="8">
        <f t="shared" si="764"/>
        <v>0</v>
      </c>
      <c r="AI948" s="8">
        <v>-715.38</v>
      </c>
      <c r="AJ948" s="8">
        <v>-715.38</v>
      </c>
      <c r="AK948" s="8">
        <f t="shared" si="765"/>
        <v>0</v>
      </c>
      <c r="AL948" s="8">
        <v>-8584.5599999999977</v>
      </c>
      <c r="AM948" s="8">
        <v>-8584.5599999999977</v>
      </c>
      <c r="AN948" s="8">
        <f t="shared" si="766"/>
        <v>0</v>
      </c>
    </row>
    <row r="950" spans="1:40" x14ac:dyDescent="0.3">
      <c r="A950" s="10" t="s">
        <v>100</v>
      </c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</row>
    <row r="951" spans="1:40" x14ac:dyDescent="0.3">
      <c r="A951" s="11" t="s">
        <v>54</v>
      </c>
      <c r="B951" s="8">
        <v>1.1375E-2</v>
      </c>
      <c r="C951" s="8">
        <v>1.0333333333333332E-2</v>
      </c>
      <c r="D951" s="8">
        <f t="shared" ref="D951:D956" si="767">B951 - C951</f>
        <v>1.0416666666666682E-3</v>
      </c>
      <c r="E951" s="8">
        <v>1.1375E-2</v>
      </c>
      <c r="F951" s="8">
        <v>1.0333333333333332E-2</v>
      </c>
      <c r="G951" s="8">
        <f t="shared" ref="G951:G956" si="768">E951 - F951</f>
        <v>1.0416666666666682E-3</v>
      </c>
      <c r="H951" s="8">
        <v>1.1375E-2</v>
      </c>
      <c r="I951" s="8">
        <v>1.0333333333333332E-2</v>
      </c>
      <c r="J951" s="8">
        <f t="shared" ref="J951:J956" si="769">H951 - I951</f>
        <v>1.0416666666666682E-3</v>
      </c>
      <c r="K951" s="8">
        <v>1.1375E-2</v>
      </c>
      <c r="L951" s="8">
        <v>1.0333333333333332E-2</v>
      </c>
      <c r="M951" s="8">
        <f t="shared" ref="M951:M956" si="770">K951 - L951</f>
        <v>1.0416666666666682E-3</v>
      </c>
      <c r="N951" s="8">
        <v>1.1375E-2</v>
      </c>
      <c r="O951" s="8">
        <v>1.0333333333333332E-2</v>
      </c>
      <c r="P951" s="8">
        <f t="shared" ref="P951:P956" si="771">N951 - O951</f>
        <v>1.0416666666666682E-3</v>
      </c>
      <c r="Q951" s="8">
        <v>1.1375E-2</v>
      </c>
      <c r="R951" s="8">
        <v>1.0333333333333332E-2</v>
      </c>
      <c r="S951" s="8">
        <f t="shared" ref="S951:S956" si="772">Q951 - R951</f>
        <v>1.0416666666666682E-3</v>
      </c>
      <c r="T951" s="8">
        <v>1.1375E-2</v>
      </c>
      <c r="U951" s="8">
        <v>1.0333333333333332E-2</v>
      </c>
      <c r="V951" s="8">
        <f t="shared" ref="V951:V956" si="773">T951 - U951</f>
        <v>1.0416666666666682E-3</v>
      </c>
      <c r="W951" s="8">
        <v>1.1375E-2</v>
      </c>
      <c r="X951" s="8">
        <v>1.0333333333333332E-2</v>
      </c>
      <c r="Y951" s="8">
        <f t="shared" ref="Y951:Y956" si="774">W951 - X951</f>
        <v>1.0416666666666682E-3</v>
      </c>
      <c r="Z951" s="8">
        <v>1.1375E-2</v>
      </c>
      <c r="AA951" s="8">
        <v>1.0333333333333332E-2</v>
      </c>
      <c r="AB951" s="8">
        <f t="shared" ref="AB951:AB956" si="775">Z951 - AA951</f>
        <v>1.0416666666666682E-3</v>
      </c>
      <c r="AC951" s="8">
        <v>1.1375E-2</v>
      </c>
      <c r="AD951" s="8">
        <v>1.0333333333333332E-2</v>
      </c>
      <c r="AE951" s="8">
        <f t="shared" ref="AE951:AE956" si="776">AC951 - AD951</f>
        <v>1.0416666666666682E-3</v>
      </c>
      <c r="AF951" s="8">
        <v>1.1375E-2</v>
      </c>
      <c r="AG951" s="8">
        <v>1.0333333333333332E-2</v>
      </c>
      <c r="AH951" s="8">
        <f t="shared" ref="AH951:AH956" si="777">AF951 - AG951</f>
        <v>1.0416666666666682E-3</v>
      </c>
      <c r="AI951" s="8">
        <v>1.1375E-2</v>
      </c>
      <c r="AJ951" s="8">
        <v>1.0333333333333332E-2</v>
      </c>
      <c r="AK951" s="8">
        <f t="shared" ref="AK951:AK956" si="778">AI951 - AJ951</f>
        <v>1.0416666666666682E-3</v>
      </c>
      <c r="AL951" s="8">
        <v>1.1375E-2</v>
      </c>
      <c r="AM951" s="8">
        <v>1.0333333333333332E-2</v>
      </c>
      <c r="AN951" s="8">
        <f t="shared" ref="AN951:AN956" si="779">AL951 - AM951</f>
        <v>1.0416666666666682E-3</v>
      </c>
    </row>
    <row r="952" spans="1:40" x14ac:dyDescent="0.3">
      <c r="A952" s="11" t="s">
        <v>16</v>
      </c>
      <c r="B952" s="8">
        <v>2144.3598484233239</v>
      </c>
      <c r="C952" s="8">
        <v>1807.2248525042946</v>
      </c>
      <c r="D952" s="8">
        <f t="shared" si="767"/>
        <v>337.13499591902928</v>
      </c>
      <c r="E952" s="8">
        <v>2030.170674974768</v>
      </c>
      <c r="F952" s="8">
        <v>1710.9884338384225</v>
      </c>
      <c r="G952" s="8">
        <f t="shared" si="768"/>
        <v>319.18224113634551</v>
      </c>
      <c r="H952" s="8">
        <v>2030.170674974768</v>
      </c>
      <c r="I952" s="8">
        <v>1710.9884338384225</v>
      </c>
      <c r="J952" s="8">
        <f t="shared" si="769"/>
        <v>319.18224113634551</v>
      </c>
      <c r="K952" s="8">
        <v>2030.170674974768</v>
      </c>
      <c r="L952" s="8">
        <v>1710.9884338384225</v>
      </c>
      <c r="M952" s="8">
        <f t="shared" si="770"/>
        <v>319.18224113634551</v>
      </c>
      <c r="N952" s="8">
        <v>2030.170674974768</v>
      </c>
      <c r="O952" s="8">
        <v>1710.9884338384225</v>
      </c>
      <c r="P952" s="8">
        <f t="shared" si="771"/>
        <v>319.18224113634551</v>
      </c>
      <c r="Q952" s="8">
        <v>2030.170674974768</v>
      </c>
      <c r="R952" s="8">
        <v>1710.9884338384225</v>
      </c>
      <c r="S952" s="8">
        <f t="shared" si="772"/>
        <v>319.18224113634551</v>
      </c>
      <c r="T952" s="8">
        <v>2033.5256000300726</v>
      </c>
      <c r="U952" s="8">
        <v>1713.8158995469853</v>
      </c>
      <c r="V952" s="8">
        <f t="shared" si="773"/>
        <v>319.70970048308732</v>
      </c>
      <c r="W952" s="8">
        <v>2084.2763437849862</v>
      </c>
      <c r="X952" s="8">
        <v>1756.5876411762617</v>
      </c>
      <c r="Y952" s="8">
        <f t="shared" si="774"/>
        <v>327.6887026087245</v>
      </c>
      <c r="Z952" s="8">
        <v>2084.2763437849862</v>
      </c>
      <c r="AA952" s="8">
        <v>1756.5876411762617</v>
      </c>
      <c r="AB952" s="8">
        <f t="shared" si="775"/>
        <v>327.6887026087245</v>
      </c>
      <c r="AC952" s="8">
        <v>2084.2763437849862</v>
      </c>
      <c r="AD952" s="8">
        <v>1756.5876411762617</v>
      </c>
      <c r="AE952" s="8">
        <f t="shared" si="776"/>
        <v>327.6887026087245</v>
      </c>
      <c r="AF952" s="8">
        <v>2084.2763437849862</v>
      </c>
      <c r="AG952" s="8">
        <v>1756.5876411762617</v>
      </c>
      <c r="AH952" s="8">
        <f t="shared" si="777"/>
        <v>327.6887026087245</v>
      </c>
      <c r="AI952" s="8">
        <v>2084.2763437849862</v>
      </c>
      <c r="AJ952" s="8">
        <v>1756.5876411762617</v>
      </c>
      <c r="AK952" s="8">
        <f t="shared" si="778"/>
        <v>327.6887026087245</v>
      </c>
      <c r="AL952" s="8">
        <v>24750.120542252174</v>
      </c>
      <c r="AM952" s="8">
        <v>20858.9211271247</v>
      </c>
      <c r="AN952" s="8">
        <f t="shared" si="779"/>
        <v>3891.1994151274739</v>
      </c>
    </row>
    <row r="953" spans="1:40" x14ac:dyDescent="0.3">
      <c r="A953" s="11" t="s">
        <v>53</v>
      </c>
      <c r="B953" s="8">
        <v>486691.53487426607</v>
      </c>
      <c r="C953" s="8">
        <v>486691.53487426607</v>
      </c>
      <c r="D953" s="8">
        <f t="shared" si="767"/>
        <v>0</v>
      </c>
      <c r="E953" s="8">
        <v>486691.53487426607</v>
      </c>
      <c r="F953" s="8">
        <v>486691.53487426607</v>
      </c>
      <c r="G953" s="8">
        <f t="shared" si="768"/>
        <v>0</v>
      </c>
      <c r="H953" s="8">
        <v>486691.53487426607</v>
      </c>
      <c r="I953" s="8">
        <v>486691.53487426607</v>
      </c>
      <c r="J953" s="8">
        <f t="shared" si="769"/>
        <v>0</v>
      </c>
      <c r="K953" s="8">
        <v>486691.53487426607</v>
      </c>
      <c r="L953" s="8">
        <v>486691.53487426607</v>
      </c>
      <c r="M953" s="8">
        <f t="shared" si="770"/>
        <v>0</v>
      </c>
      <c r="N953" s="8">
        <v>486691.53487426607</v>
      </c>
      <c r="O953" s="8">
        <v>486691.53487426607</v>
      </c>
      <c r="P953" s="8">
        <f t="shared" si="771"/>
        <v>0</v>
      </c>
      <c r="Q953" s="8">
        <v>487495.80894081696</v>
      </c>
      <c r="R953" s="8">
        <v>487495.80894081696</v>
      </c>
      <c r="S953" s="8">
        <f t="shared" si="772"/>
        <v>0</v>
      </c>
      <c r="T953" s="8">
        <v>499662.25271746959</v>
      </c>
      <c r="U953" s="8">
        <v>499662.25271746959</v>
      </c>
      <c r="V953" s="8">
        <f t="shared" si="773"/>
        <v>0</v>
      </c>
      <c r="W953" s="8">
        <v>499662.25271746959</v>
      </c>
      <c r="X953" s="8">
        <v>499662.25271746959</v>
      </c>
      <c r="Y953" s="8">
        <f t="shared" si="774"/>
        <v>0</v>
      </c>
      <c r="Z953" s="8">
        <v>499662.25271746959</v>
      </c>
      <c r="AA953" s="8">
        <v>499662.25271746959</v>
      </c>
      <c r="AB953" s="8">
        <f t="shared" si="775"/>
        <v>0</v>
      </c>
      <c r="AC953" s="8">
        <v>499662.25271746959</v>
      </c>
      <c r="AD953" s="8">
        <v>499662.25271746959</v>
      </c>
      <c r="AE953" s="8">
        <f t="shared" si="776"/>
        <v>0</v>
      </c>
      <c r="AF953" s="8">
        <v>499662.25271746959</v>
      </c>
      <c r="AG953" s="8">
        <v>499662.25271746959</v>
      </c>
      <c r="AH953" s="8">
        <f t="shared" si="777"/>
        <v>0</v>
      </c>
      <c r="AI953" s="8">
        <v>499662.25271746959</v>
      </c>
      <c r="AJ953" s="8">
        <v>499662.25271746959</v>
      </c>
      <c r="AK953" s="8">
        <f t="shared" si="778"/>
        <v>0</v>
      </c>
      <c r="AL953" s="8">
        <v>499662.25271746959</v>
      </c>
      <c r="AM953" s="8">
        <v>499662.25271746959</v>
      </c>
      <c r="AN953" s="8">
        <f t="shared" si="779"/>
        <v>0</v>
      </c>
    </row>
    <row r="954" spans="1:40" x14ac:dyDescent="0.3">
      <c r="A954" s="11" t="s">
        <v>52</v>
      </c>
      <c r="B954" s="8">
        <v>110772.72750424166</v>
      </c>
      <c r="C954" s="8">
        <v>110435.59250832262</v>
      </c>
      <c r="D954" s="8">
        <f t="shared" si="767"/>
        <v>337.1349959190411</v>
      </c>
      <c r="E954" s="8">
        <v>112802.89817921644</v>
      </c>
      <c r="F954" s="8">
        <v>112146.58094216106</v>
      </c>
      <c r="G954" s="8">
        <f t="shared" si="768"/>
        <v>656.31723705538025</v>
      </c>
      <c r="H954" s="8">
        <v>114833.06885419121</v>
      </c>
      <c r="I954" s="8">
        <v>113857.56937599946</v>
      </c>
      <c r="J954" s="8">
        <f t="shared" si="769"/>
        <v>975.49947819174849</v>
      </c>
      <c r="K954" s="8">
        <v>116863.23952916599</v>
      </c>
      <c r="L954" s="8">
        <v>115568.5578098379</v>
      </c>
      <c r="M954" s="8">
        <f t="shared" si="770"/>
        <v>1294.6817193280876</v>
      </c>
      <c r="N954" s="8">
        <v>118893.41020414078</v>
      </c>
      <c r="O954" s="8">
        <v>117279.5462436763</v>
      </c>
      <c r="P954" s="8">
        <f t="shared" si="771"/>
        <v>1613.8639604644704</v>
      </c>
      <c r="Q954" s="8">
        <v>120923.58087911553</v>
      </c>
      <c r="R954" s="8">
        <v>118990.53467751475</v>
      </c>
      <c r="S954" s="8">
        <f t="shared" si="772"/>
        <v>1933.0462016007805</v>
      </c>
      <c r="T954" s="8">
        <v>122957.10647914562</v>
      </c>
      <c r="U954" s="8">
        <v>120704.3505770617</v>
      </c>
      <c r="V954" s="8">
        <f t="shared" si="773"/>
        <v>2252.7559020839108</v>
      </c>
      <c r="W954" s="8">
        <v>125041.38282293059</v>
      </c>
      <c r="X954" s="8">
        <v>122460.93821823799</v>
      </c>
      <c r="Y954" s="8">
        <f t="shared" si="774"/>
        <v>2580.4446046926023</v>
      </c>
      <c r="Z954" s="8">
        <v>127125.65916671556</v>
      </c>
      <c r="AA954" s="8">
        <v>124217.52585941424</v>
      </c>
      <c r="AB954" s="8">
        <f t="shared" si="775"/>
        <v>2908.1333073013229</v>
      </c>
      <c r="AC954" s="8">
        <v>129209.93551050055</v>
      </c>
      <c r="AD954" s="8">
        <v>125974.11350059048</v>
      </c>
      <c r="AE954" s="8">
        <f t="shared" si="776"/>
        <v>3235.8220099100727</v>
      </c>
      <c r="AF954" s="8">
        <v>131294.21185428553</v>
      </c>
      <c r="AG954" s="8">
        <v>127730.70114176677</v>
      </c>
      <c r="AH954" s="8">
        <f t="shared" si="777"/>
        <v>3563.5107125187642</v>
      </c>
      <c r="AI954" s="8">
        <v>133378.48819807052</v>
      </c>
      <c r="AJ954" s="8">
        <v>129487.28878294301</v>
      </c>
      <c r="AK954" s="8">
        <f t="shared" si="778"/>
        <v>3891.1994151275139</v>
      </c>
      <c r="AL954" s="8">
        <v>133378.48819807052</v>
      </c>
      <c r="AM954" s="8">
        <v>129487.28878294301</v>
      </c>
      <c r="AN954" s="8">
        <f t="shared" si="779"/>
        <v>3891.1994151275139</v>
      </c>
    </row>
    <row r="955" spans="1:40" x14ac:dyDescent="0.3">
      <c r="A955" s="11" t="s">
        <v>62</v>
      </c>
      <c r="B955" s="8">
        <v>0</v>
      </c>
      <c r="C955" s="8">
        <v>0</v>
      </c>
      <c r="D955" s="8">
        <f t="shared" si="767"/>
        <v>0</v>
      </c>
      <c r="E955" s="8">
        <v>0</v>
      </c>
      <c r="F955" s="8">
        <v>0</v>
      </c>
      <c r="G955" s="8">
        <f t="shared" si="768"/>
        <v>0</v>
      </c>
      <c r="H955" s="8">
        <v>0</v>
      </c>
      <c r="I955" s="8">
        <v>0</v>
      </c>
      <c r="J955" s="8">
        <f t="shared" si="769"/>
        <v>0</v>
      </c>
      <c r="K955" s="8">
        <v>0</v>
      </c>
      <c r="L955" s="8">
        <v>0</v>
      </c>
      <c r="M955" s="8">
        <f t="shared" si="770"/>
        <v>0</v>
      </c>
      <c r="N955" s="8">
        <v>0</v>
      </c>
      <c r="O955" s="8">
        <v>0</v>
      </c>
      <c r="P955" s="8">
        <f t="shared" si="771"/>
        <v>0</v>
      </c>
      <c r="Q955" s="8">
        <v>0</v>
      </c>
      <c r="R955" s="8">
        <v>0</v>
      </c>
      <c r="S955" s="8">
        <f t="shared" si="772"/>
        <v>0</v>
      </c>
      <c r="T955" s="8">
        <v>0</v>
      </c>
      <c r="U955" s="8">
        <v>0</v>
      </c>
      <c r="V955" s="8">
        <f t="shared" si="773"/>
        <v>0</v>
      </c>
      <c r="W955" s="8">
        <v>0</v>
      </c>
      <c r="X955" s="8">
        <v>0</v>
      </c>
      <c r="Y955" s="8">
        <f t="shared" si="774"/>
        <v>0</v>
      </c>
      <c r="Z955" s="8">
        <v>0</v>
      </c>
      <c r="AA955" s="8">
        <v>0</v>
      </c>
      <c r="AB955" s="8">
        <f t="shared" si="775"/>
        <v>0</v>
      </c>
      <c r="AC955" s="8">
        <v>0</v>
      </c>
      <c r="AD955" s="8">
        <v>0</v>
      </c>
      <c r="AE955" s="8">
        <f t="shared" si="776"/>
        <v>0</v>
      </c>
      <c r="AF955" s="8">
        <v>0</v>
      </c>
      <c r="AG955" s="8">
        <v>0</v>
      </c>
      <c r="AH955" s="8">
        <f t="shared" si="777"/>
        <v>0</v>
      </c>
      <c r="AI955" s="8">
        <v>0</v>
      </c>
      <c r="AJ955" s="8">
        <v>0</v>
      </c>
      <c r="AK955" s="8">
        <f t="shared" si="778"/>
        <v>0</v>
      </c>
      <c r="AL955" s="8">
        <v>0</v>
      </c>
      <c r="AM955" s="8">
        <v>0</v>
      </c>
      <c r="AN955" s="8">
        <f t="shared" si="779"/>
        <v>0</v>
      </c>
    </row>
    <row r="956" spans="1:40" x14ac:dyDescent="0.3">
      <c r="A956" s="11" t="s">
        <v>99</v>
      </c>
      <c r="B956" s="8">
        <v>-30416.109441631655</v>
      </c>
      <c r="C956" s="8">
        <v>-30416.109441631655</v>
      </c>
      <c r="D956" s="8">
        <f t="shared" si="767"/>
        <v>0</v>
      </c>
      <c r="E956" s="8">
        <v>0</v>
      </c>
      <c r="F956" s="8">
        <v>0</v>
      </c>
      <c r="G956" s="8">
        <f t="shared" si="768"/>
        <v>0</v>
      </c>
      <c r="H956" s="8">
        <v>0</v>
      </c>
      <c r="I956" s="8">
        <v>0</v>
      </c>
      <c r="J956" s="8">
        <f t="shared" si="769"/>
        <v>0</v>
      </c>
      <c r="K956" s="8">
        <v>0</v>
      </c>
      <c r="L956" s="8">
        <v>0</v>
      </c>
      <c r="M956" s="8">
        <f t="shared" si="770"/>
        <v>0</v>
      </c>
      <c r="N956" s="8">
        <v>0</v>
      </c>
      <c r="O956" s="8">
        <v>0</v>
      </c>
      <c r="P956" s="8">
        <f t="shared" si="771"/>
        <v>0</v>
      </c>
      <c r="Q956" s="8">
        <v>0</v>
      </c>
      <c r="R956" s="8">
        <v>0</v>
      </c>
      <c r="S956" s="8">
        <f t="shared" si="772"/>
        <v>0</v>
      </c>
      <c r="T956" s="8">
        <v>0</v>
      </c>
      <c r="U956" s="8">
        <v>0</v>
      </c>
      <c r="V956" s="8">
        <f t="shared" si="773"/>
        <v>0</v>
      </c>
      <c r="W956" s="8">
        <v>0</v>
      </c>
      <c r="X956" s="8">
        <v>0</v>
      </c>
      <c r="Y956" s="8">
        <f t="shared" si="774"/>
        <v>0</v>
      </c>
      <c r="Z956" s="8">
        <v>0</v>
      </c>
      <c r="AA956" s="8">
        <v>0</v>
      </c>
      <c r="AB956" s="8">
        <f t="shared" si="775"/>
        <v>0</v>
      </c>
      <c r="AC956" s="8">
        <v>0</v>
      </c>
      <c r="AD956" s="8">
        <v>0</v>
      </c>
      <c r="AE956" s="8">
        <f t="shared" si="776"/>
        <v>0</v>
      </c>
      <c r="AF956" s="8">
        <v>0</v>
      </c>
      <c r="AG956" s="8">
        <v>0</v>
      </c>
      <c r="AH956" s="8">
        <f t="shared" si="777"/>
        <v>0</v>
      </c>
      <c r="AI956" s="8">
        <v>0</v>
      </c>
      <c r="AJ956" s="8">
        <v>0</v>
      </c>
      <c r="AK956" s="8">
        <f t="shared" si="778"/>
        <v>0</v>
      </c>
      <c r="AL956" s="8">
        <v>-30416.109441631655</v>
      </c>
      <c r="AM956" s="8">
        <v>-30416.109441631655</v>
      </c>
      <c r="AN956" s="8">
        <f t="shared" si="779"/>
        <v>0</v>
      </c>
    </row>
    <row r="958" spans="1:40" x14ac:dyDescent="0.3">
      <c r="A958" s="10" t="s">
        <v>57</v>
      </c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</row>
    <row r="959" spans="1:40" x14ac:dyDescent="0.3">
      <c r="A959" s="11" t="s">
        <v>54</v>
      </c>
      <c r="B959" s="8">
        <v>1.2491666666666667E-2</v>
      </c>
      <c r="C959" s="8">
        <v>1.3750000000000002E-2</v>
      </c>
      <c r="D959" s="8">
        <f t="shared" ref="D959:D964" si="780">B959 - C959</f>
        <v>-1.2583333333333353E-3</v>
      </c>
      <c r="E959" s="8">
        <v>1.2491666666666667E-2</v>
      </c>
      <c r="F959" s="8">
        <v>1.3750000000000002E-2</v>
      </c>
      <c r="G959" s="8">
        <f t="shared" ref="G959:G964" si="781">E959 - F959</f>
        <v>-1.2583333333333353E-3</v>
      </c>
      <c r="H959" s="8">
        <v>1.2491666666666667E-2</v>
      </c>
      <c r="I959" s="8">
        <v>1.3750000000000002E-2</v>
      </c>
      <c r="J959" s="8">
        <f t="shared" ref="J959:J964" si="782">H959 - I959</f>
        <v>-1.2583333333333353E-3</v>
      </c>
      <c r="K959" s="8">
        <v>1.2491666666666667E-2</v>
      </c>
      <c r="L959" s="8">
        <v>1.3750000000000002E-2</v>
      </c>
      <c r="M959" s="8">
        <f t="shared" ref="M959:M964" si="783">K959 - L959</f>
        <v>-1.2583333333333353E-3</v>
      </c>
      <c r="N959" s="8">
        <v>1.2491666666666667E-2</v>
      </c>
      <c r="O959" s="8">
        <v>1.3750000000000002E-2</v>
      </c>
      <c r="P959" s="8">
        <f t="shared" ref="P959:P964" si="784">N959 - O959</f>
        <v>-1.2583333333333353E-3</v>
      </c>
      <c r="Q959" s="8">
        <v>1.2491666666666667E-2</v>
      </c>
      <c r="R959" s="8">
        <v>1.3750000000000002E-2</v>
      </c>
      <c r="S959" s="8">
        <f t="shared" ref="S959:S964" si="785">Q959 - R959</f>
        <v>-1.2583333333333353E-3</v>
      </c>
      <c r="T959" s="8">
        <v>1.2491666666666667E-2</v>
      </c>
      <c r="U959" s="8">
        <v>1.3750000000000002E-2</v>
      </c>
      <c r="V959" s="8">
        <f t="shared" ref="V959:V964" si="786">T959 - U959</f>
        <v>-1.2583333333333353E-3</v>
      </c>
      <c r="W959" s="8">
        <v>1.2491666666666667E-2</v>
      </c>
      <c r="X959" s="8">
        <v>1.3750000000000002E-2</v>
      </c>
      <c r="Y959" s="8">
        <f t="shared" ref="Y959:Y964" si="787">W959 - X959</f>
        <v>-1.2583333333333353E-3</v>
      </c>
      <c r="Z959" s="8">
        <v>1.2491666666666667E-2</v>
      </c>
      <c r="AA959" s="8">
        <v>1.3750000000000002E-2</v>
      </c>
      <c r="AB959" s="8">
        <f t="shared" ref="AB959:AB964" si="788">Z959 - AA959</f>
        <v>-1.2583333333333353E-3</v>
      </c>
      <c r="AC959" s="8">
        <v>1.2491666666666667E-2</v>
      </c>
      <c r="AD959" s="8">
        <v>1.3750000000000002E-2</v>
      </c>
      <c r="AE959" s="8">
        <f t="shared" ref="AE959:AE964" si="789">AC959 - AD959</f>
        <v>-1.2583333333333353E-3</v>
      </c>
      <c r="AF959" s="8">
        <v>1.2491666666666667E-2</v>
      </c>
      <c r="AG959" s="8">
        <v>1.3750000000000002E-2</v>
      </c>
      <c r="AH959" s="8">
        <f t="shared" ref="AH959:AH964" si="790">AF959 - AG959</f>
        <v>-1.2583333333333353E-3</v>
      </c>
      <c r="AI959" s="8">
        <v>1.2491666666666667E-2</v>
      </c>
      <c r="AJ959" s="8">
        <v>1.3750000000000002E-2</v>
      </c>
      <c r="AK959" s="8">
        <f t="shared" ref="AK959:AK964" si="791">AI959 - AJ959</f>
        <v>-1.2583333333333353E-3</v>
      </c>
      <c r="AL959" s="8">
        <v>1.2491666666666667E-2</v>
      </c>
      <c r="AM959" s="8">
        <v>1.3750000000000002E-2</v>
      </c>
      <c r="AN959" s="8">
        <f t="shared" ref="AN959:AN964" si="792">AL959 - AM959</f>
        <v>-1.2583333333333353E-3</v>
      </c>
    </row>
    <row r="960" spans="1:40" x14ac:dyDescent="0.3">
      <c r="A960" s="11" t="s">
        <v>16</v>
      </c>
      <c r="B960" s="8">
        <v>1149721.9989786341</v>
      </c>
      <c r="C960" s="8">
        <v>1156838.4121225276</v>
      </c>
      <c r="D960" s="8">
        <f t="shared" si="780"/>
        <v>-7116.413143893471</v>
      </c>
      <c r="E960" s="8">
        <v>1149656.5952491101</v>
      </c>
      <c r="F960" s="8">
        <v>1156787.2646571789</v>
      </c>
      <c r="G960" s="8">
        <f t="shared" si="781"/>
        <v>-7130.6694080687594</v>
      </c>
      <c r="H960" s="8">
        <v>1149585.3168805721</v>
      </c>
      <c r="I960" s="8">
        <v>1156729.3858346269</v>
      </c>
      <c r="J960" s="8">
        <f t="shared" si="782"/>
        <v>-7144.0689540547319</v>
      </c>
      <c r="K960" s="8">
        <v>1149510.6136022334</v>
      </c>
      <c r="L960" s="8">
        <v>1156667.5826362614</v>
      </c>
      <c r="M960" s="8">
        <f t="shared" si="783"/>
        <v>-7156.9690340280067</v>
      </c>
      <c r="N960" s="8">
        <v>1149433.9136042469</v>
      </c>
      <c r="O960" s="8">
        <v>1156603.491529966</v>
      </c>
      <c r="P960" s="8">
        <f t="shared" si="784"/>
        <v>-7169.5779257190879</v>
      </c>
      <c r="Q960" s="8">
        <v>1149607.2457827819</v>
      </c>
      <c r="R960" s="8">
        <v>1156825.8956259347</v>
      </c>
      <c r="S960" s="8">
        <f t="shared" si="785"/>
        <v>-7218.6498431528453</v>
      </c>
      <c r="T960" s="8">
        <v>1149926.3465183065</v>
      </c>
      <c r="U960" s="8">
        <v>1157215.3261934544</v>
      </c>
      <c r="V960" s="8">
        <f t="shared" si="786"/>
        <v>-7288.9796751479153</v>
      </c>
      <c r="W960" s="8">
        <v>1150079.2339423716</v>
      </c>
      <c r="X960" s="8">
        <v>1157414.3040082601</v>
      </c>
      <c r="Y960" s="8">
        <f t="shared" si="787"/>
        <v>-7335.0700658885762</v>
      </c>
      <c r="Z960" s="8">
        <v>1150135.2191400877</v>
      </c>
      <c r="AA960" s="8">
        <v>1157502.2480220406</v>
      </c>
      <c r="AB960" s="8">
        <f t="shared" si="788"/>
        <v>-7367.028881952865</v>
      </c>
      <c r="AC960" s="8">
        <v>1150134.7104180988</v>
      </c>
      <c r="AD960" s="8">
        <v>1157525.4594194924</v>
      </c>
      <c r="AE960" s="8">
        <f t="shared" si="789"/>
        <v>-7390.7490013935603</v>
      </c>
      <c r="AF960" s="8">
        <v>1150101.2657865456</v>
      </c>
      <c r="AG960" s="8">
        <v>1157510.931753902</v>
      </c>
      <c r="AH960" s="8">
        <f t="shared" si="790"/>
        <v>-7409.6659673564136</v>
      </c>
      <c r="AI960" s="8">
        <v>1150048.6195463149</v>
      </c>
      <c r="AJ960" s="8">
        <v>1157474.4022450354</v>
      </c>
      <c r="AK960" s="8">
        <f t="shared" si="791"/>
        <v>-7425.7826987204608</v>
      </c>
      <c r="AL960" s="8">
        <v>13797941.079449302</v>
      </c>
      <c r="AM960" s="8">
        <v>13885094.704048678</v>
      </c>
      <c r="AN960" s="8">
        <f t="shared" si="792"/>
        <v>-87153.624599376693</v>
      </c>
    </row>
    <row r="961" spans="1:40" x14ac:dyDescent="0.3">
      <c r="A961" s="11" t="s">
        <v>63</v>
      </c>
      <c r="B961" s="8">
        <v>42390.635648732081</v>
      </c>
      <c r="C961" s="8">
        <v>42390.635648732081</v>
      </c>
      <c r="D961" s="8">
        <f t="shared" si="780"/>
        <v>0</v>
      </c>
      <c r="E961" s="8">
        <v>39298.067733982527</v>
      </c>
      <c r="F961" s="8">
        <v>39298.067733982527</v>
      </c>
      <c r="G961" s="8">
        <f t="shared" si="781"/>
        <v>0</v>
      </c>
      <c r="H961" s="8">
        <v>37495.103137196566</v>
      </c>
      <c r="I961" s="8">
        <v>37495.103137196566</v>
      </c>
      <c r="J961" s="8">
        <f t="shared" si="782"/>
        <v>0</v>
      </c>
      <c r="K961" s="8">
        <v>36443.976233318426</v>
      </c>
      <c r="L961" s="8">
        <v>36443.976233318426</v>
      </c>
      <c r="M961" s="8">
        <f t="shared" si="783"/>
        <v>0</v>
      </c>
      <c r="N961" s="8">
        <v>35831.170097232331</v>
      </c>
      <c r="O961" s="8">
        <v>35831.170097232331</v>
      </c>
      <c r="P961" s="8">
        <f t="shared" si="784"/>
        <v>0</v>
      </c>
      <c r="Q961" s="8">
        <v>244804.12333460362</v>
      </c>
      <c r="R961" s="8">
        <v>244804.12333460362</v>
      </c>
      <c r="S961" s="8">
        <f t="shared" si="785"/>
        <v>0</v>
      </c>
      <c r="T961" s="8">
        <v>157304.96758864666</v>
      </c>
      <c r="U961" s="8">
        <v>157304.96758864666</v>
      </c>
      <c r="V961" s="8">
        <f t="shared" si="786"/>
        <v>0</v>
      </c>
      <c r="W961" s="8">
        <v>106293.03045180373</v>
      </c>
      <c r="X961" s="8">
        <v>106293.03045180373</v>
      </c>
      <c r="Y961" s="8">
        <f t="shared" si="787"/>
        <v>0</v>
      </c>
      <c r="Z961" s="8">
        <v>76553.112297525426</v>
      </c>
      <c r="AA961" s="8">
        <v>76553.112297525426</v>
      </c>
      <c r="AB961" s="8">
        <f t="shared" si="788"/>
        <v>0</v>
      </c>
      <c r="AC961" s="8">
        <v>59214.764031108047</v>
      </c>
      <c r="AD961" s="8">
        <v>59214.764031108047</v>
      </c>
      <c r="AE961" s="8">
        <f t="shared" si="789"/>
        <v>0</v>
      </c>
      <c r="AF961" s="8">
        <v>49106.520993985483</v>
      </c>
      <c r="AG961" s="8">
        <v>49106.520993985483</v>
      </c>
      <c r="AH961" s="8">
        <f t="shared" si="790"/>
        <v>0</v>
      </c>
      <c r="AI961" s="8">
        <v>43213.423466613596</v>
      </c>
      <c r="AJ961" s="8">
        <v>43213.423466613596</v>
      </c>
      <c r="AK961" s="8">
        <f t="shared" si="791"/>
        <v>0</v>
      </c>
      <c r="AL961" s="8">
        <v>927948.89501474844</v>
      </c>
      <c r="AM961" s="8">
        <v>927948.89501474844</v>
      </c>
      <c r="AN961" s="8">
        <f t="shared" si="792"/>
        <v>0</v>
      </c>
    </row>
    <row r="962" spans="1:40" x14ac:dyDescent="0.3">
      <c r="A962" s="11" t="s">
        <v>53</v>
      </c>
      <c r="B962" s="8">
        <v>420659987.10192525</v>
      </c>
      <c r="C962" s="8">
        <v>420659987.10192525</v>
      </c>
      <c r="D962" s="8">
        <f t="shared" si="780"/>
        <v>0</v>
      </c>
      <c r="E962" s="8">
        <v>420639841.73965931</v>
      </c>
      <c r="F962" s="8">
        <v>420639841.73965931</v>
      </c>
      <c r="G962" s="8">
        <f t="shared" si="781"/>
        <v>0</v>
      </c>
      <c r="H962" s="8">
        <v>420617893.4127965</v>
      </c>
      <c r="I962" s="8">
        <v>420617893.4127965</v>
      </c>
      <c r="J962" s="8">
        <f t="shared" si="782"/>
        <v>0</v>
      </c>
      <c r="K962" s="8">
        <v>420594893.95902985</v>
      </c>
      <c r="L962" s="8">
        <v>420594893.95902985</v>
      </c>
      <c r="M962" s="8">
        <f t="shared" si="783"/>
        <v>0</v>
      </c>
      <c r="N962" s="8">
        <v>420571281.69912708</v>
      </c>
      <c r="O962" s="8">
        <v>420571281.69912708</v>
      </c>
      <c r="P962" s="8">
        <f t="shared" si="784"/>
        <v>0</v>
      </c>
      <c r="Q962" s="8">
        <v>420756642.39246178</v>
      </c>
      <c r="R962" s="8">
        <v>420756642.39246178</v>
      </c>
      <c r="S962" s="8">
        <f t="shared" si="785"/>
        <v>0</v>
      </c>
      <c r="T962" s="8">
        <v>420854503.93005037</v>
      </c>
      <c r="U962" s="8">
        <v>420854503.93005037</v>
      </c>
      <c r="V962" s="8">
        <f t="shared" si="786"/>
        <v>0</v>
      </c>
      <c r="W962" s="8">
        <v>420901353.53050226</v>
      </c>
      <c r="X962" s="8">
        <v>420901353.53050226</v>
      </c>
      <c r="Y962" s="8">
        <f t="shared" si="787"/>
        <v>0</v>
      </c>
      <c r="Z962" s="8">
        <v>420918463.21279979</v>
      </c>
      <c r="AA962" s="8">
        <v>420918463.21279979</v>
      </c>
      <c r="AB962" s="8">
        <f t="shared" si="788"/>
        <v>0</v>
      </c>
      <c r="AC962" s="8">
        <v>420918234.54683095</v>
      </c>
      <c r="AD962" s="8">
        <v>420918234.54683095</v>
      </c>
      <c r="AE962" s="8">
        <f t="shared" si="789"/>
        <v>0</v>
      </c>
      <c r="AF962" s="8">
        <v>420907897.63782489</v>
      </c>
      <c r="AG962" s="8">
        <v>420907897.63782489</v>
      </c>
      <c r="AH962" s="8">
        <f t="shared" si="790"/>
        <v>0</v>
      </c>
      <c r="AI962" s="8">
        <v>420891667.63129157</v>
      </c>
      <c r="AJ962" s="8">
        <v>420891667.63129157</v>
      </c>
      <c r="AK962" s="8">
        <f t="shared" si="791"/>
        <v>0</v>
      </c>
      <c r="AL962" s="8">
        <v>420891667.63129157</v>
      </c>
      <c r="AM962" s="8">
        <v>420891667.63129157</v>
      </c>
      <c r="AN962" s="8">
        <f t="shared" si="792"/>
        <v>0</v>
      </c>
    </row>
    <row r="963" spans="1:40" x14ac:dyDescent="0.3">
      <c r="A963" s="11" t="s">
        <v>52</v>
      </c>
      <c r="B963" s="8">
        <v>77635825.722097263</v>
      </c>
      <c r="C963" s="8">
        <v>77642942.135241151</v>
      </c>
      <c r="D963" s="8">
        <f t="shared" si="780"/>
        <v>-7116.4131438881159</v>
      </c>
      <c r="E963" s="8">
        <v>78722579.877346396</v>
      </c>
      <c r="F963" s="8">
        <v>78736826.959898338</v>
      </c>
      <c r="G963" s="8">
        <f t="shared" si="781"/>
        <v>-14247.082551941276</v>
      </c>
      <c r="H963" s="8">
        <v>79809262.754226953</v>
      </c>
      <c r="I963" s="8">
        <v>79830653.905732974</v>
      </c>
      <c r="J963" s="8">
        <f t="shared" si="782"/>
        <v>-21391.151506021619</v>
      </c>
      <c r="K963" s="8">
        <v>80895870.927829176</v>
      </c>
      <c r="L963" s="8">
        <v>80924419.048369244</v>
      </c>
      <c r="M963" s="8">
        <f t="shared" si="783"/>
        <v>-28548.120540067554</v>
      </c>
      <c r="N963" s="8">
        <v>81982402.401433453</v>
      </c>
      <c r="O963" s="8">
        <v>82018120.099899188</v>
      </c>
      <c r="P963" s="8">
        <f t="shared" si="784"/>
        <v>-35717.69846573472</v>
      </c>
      <c r="Q963" s="8">
        <v>83019459.847216219</v>
      </c>
      <c r="R963" s="8">
        <v>83062396.195525154</v>
      </c>
      <c r="S963" s="8">
        <f t="shared" si="785"/>
        <v>-42936.348308935761</v>
      </c>
      <c r="T963" s="8">
        <v>84106483.753734544</v>
      </c>
      <c r="U963" s="8">
        <v>84156709.081718609</v>
      </c>
      <c r="V963" s="8">
        <f t="shared" si="786"/>
        <v>-50225.327984064817</v>
      </c>
      <c r="W963" s="8">
        <v>85193660.547676921</v>
      </c>
      <c r="X963" s="8">
        <v>85251220.945726871</v>
      </c>
      <c r="Y963" s="8">
        <f t="shared" si="787"/>
        <v>-57560.3980499506</v>
      </c>
      <c r="Z963" s="8">
        <v>86280893.326817036</v>
      </c>
      <c r="AA963" s="8">
        <v>86345820.753748924</v>
      </c>
      <c r="AB963" s="8">
        <f t="shared" si="788"/>
        <v>-64927.426931887865</v>
      </c>
      <c r="AC963" s="8">
        <v>87368125.597235143</v>
      </c>
      <c r="AD963" s="8">
        <v>87440443.773168445</v>
      </c>
      <c r="AE963" s="8">
        <f t="shared" si="789"/>
        <v>-72318.175933301449</v>
      </c>
      <c r="AF963" s="8">
        <v>88455324.423021674</v>
      </c>
      <c r="AG963" s="8">
        <v>88535052.264922336</v>
      </c>
      <c r="AH963" s="8">
        <f t="shared" si="790"/>
        <v>-79727.841900661588</v>
      </c>
      <c r="AI963" s="8">
        <v>89542470.602568001</v>
      </c>
      <c r="AJ963" s="8">
        <v>89629624.227167368</v>
      </c>
      <c r="AK963" s="8">
        <f t="shared" si="791"/>
        <v>-87153.62459936738</v>
      </c>
      <c r="AL963" s="8">
        <v>89542470.602568001</v>
      </c>
      <c r="AM963" s="8">
        <v>89629624.227167368</v>
      </c>
      <c r="AN963" s="8">
        <f t="shared" si="792"/>
        <v>-87153.62459936738</v>
      </c>
    </row>
    <row r="964" spans="1:40" x14ac:dyDescent="0.3">
      <c r="A964" s="11" t="s">
        <v>61</v>
      </c>
      <c r="B964" s="8">
        <v>-59443.43</v>
      </c>
      <c r="C964" s="8">
        <v>-59443.43</v>
      </c>
      <c r="D964" s="8">
        <f t="shared" si="780"/>
        <v>0</v>
      </c>
      <c r="E964" s="8">
        <v>-59443.43</v>
      </c>
      <c r="F964" s="8">
        <v>-59443.43</v>
      </c>
      <c r="G964" s="8">
        <f t="shared" si="781"/>
        <v>0</v>
      </c>
      <c r="H964" s="8">
        <v>-59443.43</v>
      </c>
      <c r="I964" s="8">
        <v>-59443.43</v>
      </c>
      <c r="J964" s="8">
        <f t="shared" si="782"/>
        <v>0</v>
      </c>
      <c r="K964" s="8">
        <v>-59443.43</v>
      </c>
      <c r="L964" s="8">
        <v>-59443.43</v>
      </c>
      <c r="M964" s="8">
        <f t="shared" si="783"/>
        <v>0</v>
      </c>
      <c r="N964" s="8">
        <v>-59443.43</v>
      </c>
      <c r="O964" s="8">
        <v>-59443.43</v>
      </c>
      <c r="P964" s="8">
        <f t="shared" si="784"/>
        <v>0</v>
      </c>
      <c r="Q964" s="8">
        <v>-59443.43</v>
      </c>
      <c r="R964" s="8">
        <v>-59443.43</v>
      </c>
      <c r="S964" s="8">
        <f t="shared" si="785"/>
        <v>0</v>
      </c>
      <c r="T964" s="8">
        <v>-59443.43</v>
      </c>
      <c r="U964" s="8">
        <v>-59443.43</v>
      </c>
      <c r="V964" s="8">
        <f t="shared" si="786"/>
        <v>0</v>
      </c>
      <c r="W964" s="8">
        <v>-59443.43</v>
      </c>
      <c r="X964" s="8">
        <v>-59443.43</v>
      </c>
      <c r="Y964" s="8">
        <f t="shared" si="787"/>
        <v>0</v>
      </c>
      <c r="Z964" s="8">
        <v>-59443.43</v>
      </c>
      <c r="AA964" s="8">
        <v>-59443.43</v>
      </c>
      <c r="AB964" s="8">
        <f t="shared" si="788"/>
        <v>0</v>
      </c>
      <c r="AC964" s="8">
        <v>-59443.43</v>
      </c>
      <c r="AD964" s="8">
        <v>-59443.43</v>
      </c>
      <c r="AE964" s="8">
        <f t="shared" si="789"/>
        <v>0</v>
      </c>
      <c r="AF964" s="8">
        <v>-59443.43</v>
      </c>
      <c r="AG964" s="8">
        <v>-59443.43</v>
      </c>
      <c r="AH964" s="8">
        <f t="shared" si="790"/>
        <v>0</v>
      </c>
      <c r="AI964" s="8">
        <v>-59443.43</v>
      </c>
      <c r="AJ964" s="8">
        <v>-59443.43</v>
      </c>
      <c r="AK964" s="8">
        <f t="shared" si="791"/>
        <v>0</v>
      </c>
      <c r="AL964" s="8">
        <v>-713321.15999999992</v>
      </c>
      <c r="AM964" s="8">
        <v>-713321.15999999992</v>
      </c>
      <c r="AN964" s="8">
        <f t="shared" si="792"/>
        <v>0</v>
      </c>
    </row>
    <row r="966" spans="1:40" x14ac:dyDescent="0.3">
      <c r="A966" s="10" t="s">
        <v>98</v>
      </c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</row>
    <row r="967" spans="1:40" x14ac:dyDescent="0.3">
      <c r="A967" s="11" t="s">
        <v>54</v>
      </c>
      <c r="B967" s="8">
        <v>1.0141666666666667E-2</v>
      </c>
      <c r="C967" s="8">
        <v>5.5000000000000005E-3</v>
      </c>
      <c r="D967" s="8">
        <f>B967 - C967</f>
        <v>4.6416666666666663E-3</v>
      </c>
      <c r="E967" s="8">
        <v>1.0141666666666667E-2</v>
      </c>
      <c r="F967" s="8">
        <v>5.5000000000000005E-3</v>
      </c>
      <c r="G967" s="8">
        <f>E967 - F967</f>
        <v>4.6416666666666663E-3</v>
      </c>
      <c r="H967" s="8">
        <v>1.0141666666666667E-2</v>
      </c>
      <c r="I967" s="8">
        <v>5.5000000000000005E-3</v>
      </c>
      <c r="J967" s="8">
        <f>H967 - I967</f>
        <v>4.6416666666666663E-3</v>
      </c>
      <c r="K967" s="8">
        <v>1.0141666666666667E-2</v>
      </c>
      <c r="L967" s="8">
        <v>5.5000000000000005E-3</v>
      </c>
      <c r="M967" s="8">
        <f>K967 - L967</f>
        <v>4.6416666666666663E-3</v>
      </c>
      <c r="N967" s="8">
        <v>1.0141666666666667E-2</v>
      </c>
      <c r="O967" s="8">
        <v>5.5000000000000005E-3</v>
      </c>
      <c r="P967" s="8">
        <f>N967 - O967</f>
        <v>4.6416666666666663E-3</v>
      </c>
      <c r="Q967" s="8">
        <v>1.0141666666666667E-2</v>
      </c>
      <c r="R967" s="8">
        <v>5.5000000000000005E-3</v>
      </c>
      <c r="S967" s="8">
        <f>Q967 - R967</f>
        <v>4.6416666666666663E-3</v>
      </c>
      <c r="T967" s="8">
        <v>1.0141666666666667E-2</v>
      </c>
      <c r="U967" s="8">
        <v>5.5000000000000005E-3</v>
      </c>
      <c r="V967" s="8">
        <f>T967 - U967</f>
        <v>4.6416666666666663E-3</v>
      </c>
      <c r="W967" s="8">
        <v>1.0141666666666667E-2</v>
      </c>
      <c r="X967" s="8">
        <v>5.5000000000000005E-3</v>
      </c>
      <c r="Y967" s="8">
        <f>W967 - X967</f>
        <v>4.6416666666666663E-3</v>
      </c>
      <c r="Z967" s="8">
        <v>1.0141666666666667E-2</v>
      </c>
      <c r="AA967" s="8">
        <v>5.5000000000000005E-3</v>
      </c>
      <c r="AB967" s="8">
        <f>Z967 - AA967</f>
        <v>4.6416666666666663E-3</v>
      </c>
      <c r="AC967" s="8">
        <v>1.0141666666666667E-2</v>
      </c>
      <c r="AD967" s="8">
        <v>5.5000000000000005E-3</v>
      </c>
      <c r="AE967" s="8">
        <f>AC967 - AD967</f>
        <v>4.6416666666666663E-3</v>
      </c>
      <c r="AF967" s="8">
        <v>1.0141666666666667E-2</v>
      </c>
      <c r="AG967" s="8">
        <v>5.5000000000000005E-3</v>
      </c>
      <c r="AH967" s="8">
        <f>AF967 - AG967</f>
        <v>4.6416666666666663E-3</v>
      </c>
      <c r="AI967" s="8">
        <v>1.0141666666666667E-2</v>
      </c>
      <c r="AJ967" s="8">
        <v>5.5000000000000005E-3</v>
      </c>
      <c r="AK967" s="8">
        <f>AI967 - AJ967</f>
        <v>4.6416666666666663E-3</v>
      </c>
      <c r="AL967" s="8">
        <v>1.0141666666666667E-2</v>
      </c>
      <c r="AM967" s="8">
        <v>5.5000000000000005E-3</v>
      </c>
      <c r="AN967" s="8">
        <f>AL967 - AM967</f>
        <v>4.6416666666666663E-3</v>
      </c>
    </row>
    <row r="968" spans="1:40" x14ac:dyDescent="0.3">
      <c r="A968" s="11" t="s">
        <v>52</v>
      </c>
      <c r="B968" s="8">
        <v>-29676.42</v>
      </c>
      <c r="C968" s="8">
        <v>-29676.42</v>
      </c>
      <c r="D968" s="8">
        <f>B968 - C968</f>
        <v>0</v>
      </c>
      <c r="E968" s="8">
        <v>-29676.42</v>
      </c>
      <c r="F968" s="8">
        <v>-29676.42</v>
      </c>
      <c r="G968" s="8">
        <f>E968 - F968</f>
        <v>0</v>
      </c>
      <c r="H968" s="8">
        <v>-29676.42</v>
      </c>
      <c r="I968" s="8">
        <v>-29676.42</v>
      </c>
      <c r="J968" s="8">
        <f>H968 - I968</f>
        <v>0</v>
      </c>
      <c r="K968" s="8">
        <v>-29676.42</v>
      </c>
      <c r="L968" s="8">
        <v>-29676.42</v>
      </c>
      <c r="M968" s="8">
        <f>K968 - L968</f>
        <v>0</v>
      </c>
      <c r="N968" s="8">
        <v>-29676.42</v>
      </c>
      <c r="O968" s="8">
        <v>-29676.42</v>
      </c>
      <c r="P968" s="8">
        <f>N968 - O968</f>
        <v>0</v>
      </c>
      <c r="Q968" s="8">
        <v>-29676.42</v>
      </c>
      <c r="R968" s="8">
        <v>-29676.42</v>
      </c>
      <c r="S968" s="8">
        <f>Q968 - R968</f>
        <v>0</v>
      </c>
      <c r="T968" s="8">
        <v>-29676.42</v>
      </c>
      <c r="U968" s="8">
        <v>-29676.42</v>
      </c>
      <c r="V968" s="8">
        <f>T968 - U968</f>
        <v>0</v>
      </c>
      <c r="W968" s="8">
        <v>-29676.42</v>
      </c>
      <c r="X968" s="8">
        <v>-29676.42</v>
      </c>
      <c r="Y968" s="8">
        <f>W968 - X968</f>
        <v>0</v>
      </c>
      <c r="Z968" s="8">
        <v>-29676.42</v>
      </c>
      <c r="AA968" s="8">
        <v>-29676.42</v>
      </c>
      <c r="AB968" s="8">
        <f>Z968 - AA968</f>
        <v>0</v>
      </c>
      <c r="AC968" s="8">
        <v>-29676.42</v>
      </c>
      <c r="AD968" s="8">
        <v>-29676.42</v>
      </c>
      <c r="AE968" s="8">
        <f>AC968 - AD968</f>
        <v>0</v>
      </c>
      <c r="AF968" s="8">
        <v>-29676.42</v>
      </c>
      <c r="AG968" s="8">
        <v>-29676.42</v>
      </c>
      <c r="AH968" s="8">
        <f>AF968 - AG968</f>
        <v>0</v>
      </c>
      <c r="AI968" s="8">
        <v>-29676.42</v>
      </c>
      <c r="AJ968" s="8">
        <v>-29676.42</v>
      </c>
      <c r="AK968" s="8">
        <f>AI968 - AJ968</f>
        <v>0</v>
      </c>
      <c r="AL968" s="8">
        <v>-29676.42</v>
      </c>
      <c r="AM968" s="8">
        <v>-29676.42</v>
      </c>
      <c r="AN968" s="8">
        <f>AL968 - AM968</f>
        <v>0</v>
      </c>
    </row>
    <row r="970" spans="1:40" x14ac:dyDescent="0.3">
      <c r="A970" s="10" t="s">
        <v>71</v>
      </c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</row>
    <row r="971" spans="1:40" x14ac:dyDescent="0.3">
      <c r="A971" s="11" t="s">
        <v>54</v>
      </c>
      <c r="B971" s="8">
        <v>3.4166666666666668E-3</v>
      </c>
      <c r="C971" s="8">
        <v>2.7500000000000003E-3</v>
      </c>
      <c r="D971" s="8">
        <f>B971 - C971</f>
        <v>6.6666666666666654E-4</v>
      </c>
      <c r="E971" s="8">
        <v>3.4166666666666668E-3</v>
      </c>
      <c r="F971" s="8">
        <v>2.7500000000000003E-3</v>
      </c>
      <c r="G971" s="8">
        <f>E971 - F971</f>
        <v>6.6666666666666654E-4</v>
      </c>
      <c r="H971" s="8">
        <v>3.4166666666666668E-3</v>
      </c>
      <c r="I971" s="8">
        <v>2.7500000000000003E-3</v>
      </c>
      <c r="J971" s="8">
        <f>H971 - I971</f>
        <v>6.6666666666666654E-4</v>
      </c>
      <c r="K971" s="8">
        <v>3.4166666666666668E-3</v>
      </c>
      <c r="L971" s="8">
        <v>2.7500000000000003E-3</v>
      </c>
      <c r="M971" s="8">
        <f>K971 - L971</f>
        <v>6.6666666666666654E-4</v>
      </c>
      <c r="N971" s="8">
        <v>3.4166666666666668E-3</v>
      </c>
      <c r="O971" s="8">
        <v>2.7500000000000003E-3</v>
      </c>
      <c r="P971" s="8">
        <f>N971 - O971</f>
        <v>6.6666666666666654E-4</v>
      </c>
      <c r="Q971" s="8">
        <v>3.4166666666666668E-3</v>
      </c>
      <c r="R971" s="8">
        <v>2.7500000000000003E-3</v>
      </c>
      <c r="S971" s="8">
        <f>Q971 - R971</f>
        <v>6.6666666666666654E-4</v>
      </c>
      <c r="T971" s="8">
        <v>3.4166666666666668E-3</v>
      </c>
      <c r="U971" s="8">
        <v>2.7500000000000003E-3</v>
      </c>
      <c r="V971" s="8">
        <f>T971 - U971</f>
        <v>6.6666666666666654E-4</v>
      </c>
      <c r="W971" s="8">
        <v>3.4166666666666668E-3</v>
      </c>
      <c r="X971" s="8">
        <v>2.7500000000000003E-3</v>
      </c>
      <c r="Y971" s="8">
        <f>W971 - X971</f>
        <v>6.6666666666666654E-4</v>
      </c>
      <c r="Z971" s="8">
        <v>3.4166666666666668E-3</v>
      </c>
      <c r="AA971" s="8">
        <v>2.7500000000000003E-3</v>
      </c>
      <c r="AB971" s="8">
        <f>Z971 - AA971</f>
        <v>6.6666666666666654E-4</v>
      </c>
      <c r="AC971" s="8">
        <v>3.4166666666666668E-3</v>
      </c>
      <c r="AD971" s="8">
        <v>2.7500000000000003E-3</v>
      </c>
      <c r="AE971" s="8">
        <f>AC971 - AD971</f>
        <v>6.6666666666666654E-4</v>
      </c>
      <c r="AF971" s="8">
        <v>3.4166666666666668E-3</v>
      </c>
      <c r="AG971" s="8">
        <v>2.7500000000000003E-3</v>
      </c>
      <c r="AH971" s="8">
        <f>AF971 - AG971</f>
        <v>6.6666666666666654E-4</v>
      </c>
      <c r="AI971" s="8">
        <v>3.4166666666666668E-3</v>
      </c>
      <c r="AJ971" s="8">
        <v>2.7500000000000003E-3</v>
      </c>
      <c r="AK971" s="8">
        <f>AI971 - AJ971</f>
        <v>6.6666666666666654E-4</v>
      </c>
      <c r="AL971" s="8">
        <v>3.4166666666666668E-3</v>
      </c>
      <c r="AM971" s="8">
        <v>2.7500000000000003E-3</v>
      </c>
      <c r="AN971" s="8">
        <f>AL971 - AM971</f>
        <v>6.6666666666666654E-4</v>
      </c>
    </row>
    <row r="972" spans="1:40" x14ac:dyDescent="0.3">
      <c r="A972" s="11" t="s">
        <v>52</v>
      </c>
      <c r="B972" s="8">
        <v>-14744.49</v>
      </c>
      <c r="C972" s="8">
        <v>-14744.49</v>
      </c>
      <c r="D972" s="8">
        <f>B972 - C972</f>
        <v>0</v>
      </c>
      <c r="E972" s="8">
        <v>-14744.49</v>
      </c>
      <c r="F972" s="8">
        <v>-14744.49</v>
      </c>
      <c r="G972" s="8">
        <f>E972 - F972</f>
        <v>0</v>
      </c>
      <c r="H972" s="8">
        <v>-14744.49</v>
      </c>
      <c r="I972" s="8">
        <v>-14744.49</v>
      </c>
      <c r="J972" s="8">
        <f>H972 - I972</f>
        <v>0</v>
      </c>
      <c r="K972" s="8">
        <v>-14744.49</v>
      </c>
      <c r="L972" s="8">
        <v>-14744.49</v>
      </c>
      <c r="M972" s="8">
        <f>K972 - L972</f>
        <v>0</v>
      </c>
      <c r="N972" s="8">
        <v>-14744.49</v>
      </c>
      <c r="O972" s="8">
        <v>-14744.49</v>
      </c>
      <c r="P972" s="8">
        <f>N972 - O972</f>
        <v>0</v>
      </c>
      <c r="Q972" s="8">
        <v>-14744.49</v>
      </c>
      <c r="R972" s="8">
        <v>-14744.49</v>
      </c>
      <c r="S972" s="8">
        <f>Q972 - R972</f>
        <v>0</v>
      </c>
      <c r="T972" s="8">
        <v>-14744.49</v>
      </c>
      <c r="U972" s="8">
        <v>-14744.49</v>
      </c>
      <c r="V972" s="8">
        <f>T972 - U972</f>
        <v>0</v>
      </c>
      <c r="W972" s="8">
        <v>-14744.49</v>
      </c>
      <c r="X972" s="8">
        <v>-14744.49</v>
      </c>
      <c r="Y972" s="8">
        <f>W972 - X972</f>
        <v>0</v>
      </c>
      <c r="Z972" s="8">
        <v>-14744.49</v>
      </c>
      <c r="AA972" s="8">
        <v>-14744.49</v>
      </c>
      <c r="AB972" s="8">
        <f>Z972 - AA972</f>
        <v>0</v>
      </c>
      <c r="AC972" s="8">
        <v>-14744.49</v>
      </c>
      <c r="AD972" s="8">
        <v>-14744.49</v>
      </c>
      <c r="AE972" s="8">
        <f>AC972 - AD972</f>
        <v>0</v>
      </c>
      <c r="AF972" s="8">
        <v>-14744.49</v>
      </c>
      <c r="AG972" s="8">
        <v>-14744.49</v>
      </c>
      <c r="AH972" s="8">
        <f>AF972 - AG972</f>
        <v>0</v>
      </c>
      <c r="AI972" s="8">
        <v>-14744.49</v>
      </c>
      <c r="AJ972" s="8">
        <v>-14744.49</v>
      </c>
      <c r="AK972" s="8">
        <f>AI972 - AJ972</f>
        <v>0</v>
      </c>
      <c r="AL972" s="8">
        <v>-14744.49</v>
      </c>
      <c r="AM972" s="8">
        <v>-14744.49</v>
      </c>
      <c r="AN972" s="8">
        <f>AL972 - AM972</f>
        <v>0</v>
      </c>
    </row>
    <row r="974" spans="1:40" x14ac:dyDescent="0.3">
      <c r="A974" s="10" t="s">
        <v>56</v>
      </c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</row>
    <row r="975" spans="1:40" x14ac:dyDescent="0.3">
      <c r="A975" s="11" t="s">
        <v>54</v>
      </c>
      <c r="B975" s="8">
        <v>1.4350000000000002E-2</v>
      </c>
      <c r="C975" s="8">
        <v>1.3750000000000002E-2</v>
      </c>
      <c r="D975" s="8">
        <f t="shared" ref="D975:D980" si="793">B975 - C975</f>
        <v>5.9999999999999984E-4</v>
      </c>
      <c r="E975" s="8">
        <v>1.4350000000000002E-2</v>
      </c>
      <c r="F975" s="8">
        <v>1.3750000000000002E-2</v>
      </c>
      <c r="G975" s="8">
        <f t="shared" ref="G975:G980" si="794">E975 - F975</f>
        <v>5.9999999999999984E-4</v>
      </c>
      <c r="H975" s="8">
        <v>1.4350000000000002E-2</v>
      </c>
      <c r="I975" s="8">
        <v>1.3750000000000002E-2</v>
      </c>
      <c r="J975" s="8">
        <f t="shared" ref="J975:J980" si="795">H975 - I975</f>
        <v>5.9999999999999984E-4</v>
      </c>
      <c r="K975" s="8">
        <v>1.4350000000000002E-2</v>
      </c>
      <c r="L975" s="8">
        <v>1.3750000000000002E-2</v>
      </c>
      <c r="M975" s="8">
        <f t="shared" ref="M975:M980" si="796">K975 - L975</f>
        <v>5.9999999999999984E-4</v>
      </c>
      <c r="N975" s="8">
        <v>1.4350000000000002E-2</v>
      </c>
      <c r="O975" s="8">
        <v>1.3750000000000002E-2</v>
      </c>
      <c r="P975" s="8">
        <f t="shared" ref="P975:P980" si="797">N975 - O975</f>
        <v>5.9999999999999984E-4</v>
      </c>
      <c r="Q975" s="8">
        <v>1.4350000000000002E-2</v>
      </c>
      <c r="R975" s="8">
        <v>1.3750000000000002E-2</v>
      </c>
      <c r="S975" s="8">
        <f t="shared" ref="S975:S980" si="798">Q975 - R975</f>
        <v>5.9999999999999984E-4</v>
      </c>
      <c r="T975" s="8">
        <v>1.4350000000000002E-2</v>
      </c>
      <c r="U975" s="8">
        <v>1.3750000000000002E-2</v>
      </c>
      <c r="V975" s="8">
        <f t="shared" ref="V975:V980" si="799">T975 - U975</f>
        <v>5.9999999999999984E-4</v>
      </c>
      <c r="W975" s="8">
        <v>1.4350000000000002E-2</v>
      </c>
      <c r="X975" s="8">
        <v>1.3750000000000002E-2</v>
      </c>
      <c r="Y975" s="8">
        <f t="shared" ref="Y975:Y980" si="800">W975 - X975</f>
        <v>5.9999999999999984E-4</v>
      </c>
      <c r="Z975" s="8">
        <v>1.4350000000000002E-2</v>
      </c>
      <c r="AA975" s="8">
        <v>1.3750000000000002E-2</v>
      </c>
      <c r="AB975" s="8">
        <f t="shared" ref="AB975:AB980" si="801">Z975 - AA975</f>
        <v>5.9999999999999984E-4</v>
      </c>
      <c r="AC975" s="8">
        <v>1.4350000000000002E-2</v>
      </c>
      <c r="AD975" s="8">
        <v>1.3750000000000002E-2</v>
      </c>
      <c r="AE975" s="8">
        <f t="shared" ref="AE975:AE980" si="802">AC975 - AD975</f>
        <v>5.9999999999999984E-4</v>
      </c>
      <c r="AF975" s="8">
        <v>1.4350000000000002E-2</v>
      </c>
      <c r="AG975" s="8">
        <v>1.3750000000000002E-2</v>
      </c>
      <c r="AH975" s="8">
        <f t="shared" ref="AH975:AH980" si="803">AF975 - AG975</f>
        <v>5.9999999999999984E-4</v>
      </c>
      <c r="AI975" s="8">
        <v>1.4350000000000002E-2</v>
      </c>
      <c r="AJ975" s="8">
        <v>1.3750000000000002E-2</v>
      </c>
      <c r="AK975" s="8">
        <f t="shared" ref="AK975:AK980" si="804">AI975 - AJ975</f>
        <v>5.9999999999999984E-4</v>
      </c>
      <c r="AL975" s="8">
        <v>1.4350000000000002E-2</v>
      </c>
      <c r="AM975" s="8">
        <v>1.3750000000000002E-2</v>
      </c>
      <c r="AN975" s="8">
        <f t="shared" ref="AN975:AN980" si="805">AL975 - AM975</f>
        <v>5.9999999999999984E-4</v>
      </c>
    </row>
    <row r="976" spans="1:40" x14ac:dyDescent="0.3">
      <c r="A976" s="11" t="s">
        <v>16</v>
      </c>
      <c r="B976" s="8">
        <v>414040.14716384688</v>
      </c>
      <c r="C976" s="8">
        <v>404715.18813939352</v>
      </c>
      <c r="D976" s="8">
        <f t="shared" si="793"/>
        <v>9324.9590244533611</v>
      </c>
      <c r="E976" s="8">
        <v>414040.22831495642</v>
      </c>
      <c r="F976" s="8">
        <v>404715.2713851257</v>
      </c>
      <c r="G976" s="8">
        <f t="shared" si="794"/>
        <v>9324.9569298307179</v>
      </c>
      <c r="H976" s="8">
        <v>414040.17730376509</v>
      </c>
      <c r="I976" s="8">
        <v>404715.22747762385</v>
      </c>
      <c r="J976" s="8">
        <f t="shared" si="795"/>
        <v>9324.9498261412373</v>
      </c>
      <c r="K976" s="8">
        <v>414042.77308202116</v>
      </c>
      <c r="L976" s="8">
        <v>404717.73004393437</v>
      </c>
      <c r="M976" s="8">
        <f t="shared" si="796"/>
        <v>9325.0430380867911</v>
      </c>
      <c r="N976" s="8">
        <v>414046.91193638765</v>
      </c>
      <c r="O976" s="8">
        <v>404721.71720242104</v>
      </c>
      <c r="P976" s="8">
        <f t="shared" si="797"/>
        <v>9325.1947339666076</v>
      </c>
      <c r="Q976" s="8">
        <v>414055.76377167564</v>
      </c>
      <c r="R976" s="8">
        <v>404730.23871573026</v>
      </c>
      <c r="S976" s="8">
        <f t="shared" si="798"/>
        <v>9325.5250559453852</v>
      </c>
      <c r="T976" s="8">
        <v>414067.3632710349</v>
      </c>
      <c r="U976" s="8">
        <v>404741.40375423909</v>
      </c>
      <c r="V976" s="8">
        <f t="shared" si="799"/>
        <v>9325.9595167958178</v>
      </c>
      <c r="W976" s="8">
        <v>414074.02744757105</v>
      </c>
      <c r="X976" s="8">
        <v>404747.82052297652</v>
      </c>
      <c r="Y976" s="8">
        <f t="shared" si="800"/>
        <v>9326.2069245945313</v>
      </c>
      <c r="Z976" s="8">
        <v>414077.81433488708</v>
      </c>
      <c r="AA976" s="8">
        <v>404751.46905427182</v>
      </c>
      <c r="AB976" s="8">
        <f t="shared" si="801"/>
        <v>9326.3452806152636</v>
      </c>
      <c r="AC976" s="8">
        <v>414188.87724420393</v>
      </c>
      <c r="AD976" s="8">
        <v>404858.32775250665</v>
      </c>
      <c r="AE976" s="8">
        <f t="shared" si="802"/>
        <v>9330.5494916972821</v>
      </c>
      <c r="AF976" s="8">
        <v>414362.48198771261</v>
      </c>
      <c r="AG976" s="8">
        <v>405025.35789471626</v>
      </c>
      <c r="AH976" s="8">
        <f t="shared" si="803"/>
        <v>9337.1240929963533</v>
      </c>
      <c r="AI976" s="8">
        <v>414463.59509075491</v>
      </c>
      <c r="AJ976" s="8">
        <v>405122.64389303676</v>
      </c>
      <c r="AK976" s="8">
        <f t="shared" si="804"/>
        <v>9340.9511977181537</v>
      </c>
      <c r="AL976" s="8">
        <v>4969500.1609488185</v>
      </c>
      <c r="AM976" s="8">
        <v>4857562.395835977</v>
      </c>
      <c r="AN976" s="8">
        <f t="shared" si="805"/>
        <v>111937.7651128415</v>
      </c>
    </row>
    <row r="977" spans="1:40" x14ac:dyDescent="0.3">
      <c r="A977" s="11" t="s">
        <v>63</v>
      </c>
      <c r="B977" s="8">
        <v>140.08999609851975</v>
      </c>
      <c r="C977" s="8">
        <v>140.08999609851975</v>
      </c>
      <c r="D977" s="8">
        <f t="shared" si="793"/>
        <v>0</v>
      </c>
      <c r="E977" s="8">
        <v>81.67235459078654</v>
      </c>
      <c r="F977" s="8">
        <v>81.67235459078654</v>
      </c>
      <c r="G977" s="8">
        <f t="shared" si="794"/>
        <v>0</v>
      </c>
      <c r="H977" s="8">
        <v>47.614916769018699</v>
      </c>
      <c r="I977" s="8">
        <v>47.614916769018699</v>
      </c>
      <c r="J977" s="8">
        <f t="shared" si="795"/>
        <v>0</v>
      </c>
      <c r="K977" s="8">
        <v>1933.6533090766272</v>
      </c>
      <c r="L977" s="8">
        <v>1933.6533090766272</v>
      </c>
      <c r="M977" s="8">
        <f t="shared" si="796"/>
        <v>0</v>
      </c>
      <c r="N977" s="8">
        <v>1127.3183176012867</v>
      </c>
      <c r="O977" s="8">
        <v>1127.3183176012867</v>
      </c>
      <c r="P977" s="8">
        <f t="shared" si="797"/>
        <v>0</v>
      </c>
      <c r="Q977" s="8">
        <v>5231.3659072740984</v>
      </c>
      <c r="R977" s="8">
        <v>5231.3659072740984</v>
      </c>
      <c r="S977" s="8">
        <f t="shared" si="798"/>
        <v>0</v>
      </c>
      <c r="T977" s="8">
        <v>3049.882099165513</v>
      </c>
      <c r="U977" s="8">
        <v>3049.882099165513</v>
      </c>
      <c r="V977" s="8">
        <f t="shared" si="799"/>
        <v>0</v>
      </c>
      <c r="W977" s="8">
        <v>1778.0788007729145</v>
      </c>
      <c r="X977" s="8">
        <v>1778.0788007729145</v>
      </c>
      <c r="Y977" s="8">
        <f t="shared" si="800"/>
        <v>0</v>
      </c>
      <c r="Z977" s="8">
        <v>1036.6185048999403</v>
      </c>
      <c r="AA977" s="8">
        <v>1036.6185048999403</v>
      </c>
      <c r="AB977" s="8">
        <f t="shared" si="801"/>
        <v>0</v>
      </c>
      <c r="AC977" s="8">
        <v>76840.018393173319</v>
      </c>
      <c r="AD977" s="8">
        <v>76840.018393173319</v>
      </c>
      <c r="AE977" s="8">
        <f t="shared" si="802"/>
        <v>0</v>
      </c>
      <c r="AF977" s="8">
        <v>44797.668668334853</v>
      </c>
      <c r="AG977" s="8">
        <v>44797.668668334853</v>
      </c>
      <c r="AH977" s="8">
        <f t="shared" si="803"/>
        <v>0</v>
      </c>
      <c r="AI977" s="8">
        <v>26117.004655691278</v>
      </c>
      <c r="AJ977" s="8">
        <v>26117.004655691278</v>
      </c>
      <c r="AK977" s="8">
        <f t="shared" si="804"/>
        <v>0</v>
      </c>
      <c r="AL977" s="8">
        <v>162180.98592344814</v>
      </c>
      <c r="AM977" s="8">
        <v>162180.98592344814</v>
      </c>
      <c r="AN977" s="8">
        <f t="shared" si="805"/>
        <v>0</v>
      </c>
    </row>
    <row r="978" spans="1:40" x14ac:dyDescent="0.3">
      <c r="A978" s="11" t="s">
        <v>53</v>
      </c>
      <c r="B978" s="8">
        <v>147169189.06341386</v>
      </c>
      <c r="C978" s="8">
        <v>147169189.06341386</v>
      </c>
      <c r="D978" s="8">
        <f t="shared" si="793"/>
        <v>0</v>
      </c>
      <c r="E978" s="8">
        <v>147169190.12576845</v>
      </c>
      <c r="F978" s="8">
        <v>147169190.12576845</v>
      </c>
      <c r="G978" s="8">
        <f t="shared" si="794"/>
        <v>0</v>
      </c>
      <c r="H978" s="8">
        <v>147169157.13068521</v>
      </c>
      <c r="I978" s="8">
        <v>147169157.13068521</v>
      </c>
      <c r="J978" s="8">
        <f t="shared" si="795"/>
        <v>0</v>
      </c>
      <c r="K978" s="8">
        <v>147171010.1739943</v>
      </c>
      <c r="L978" s="8">
        <v>147171010.1739943</v>
      </c>
      <c r="M978" s="8">
        <f t="shared" si="796"/>
        <v>0</v>
      </c>
      <c r="N978" s="8">
        <v>147172056.88231188</v>
      </c>
      <c r="O978" s="8">
        <v>147172056.88231188</v>
      </c>
      <c r="P978" s="8">
        <f t="shared" si="797"/>
        <v>0</v>
      </c>
      <c r="Q978" s="8">
        <v>147177207.63821918</v>
      </c>
      <c r="R978" s="8">
        <v>147177207.63821918</v>
      </c>
      <c r="S978" s="8">
        <f t="shared" si="798"/>
        <v>0</v>
      </c>
      <c r="T978" s="8">
        <v>147180176.91031834</v>
      </c>
      <c r="U978" s="8">
        <v>147180176.91031834</v>
      </c>
      <c r="V978" s="8">
        <f t="shared" si="799"/>
        <v>0</v>
      </c>
      <c r="W978" s="8">
        <v>147181874.3791191</v>
      </c>
      <c r="X978" s="8">
        <v>147181874.3791191</v>
      </c>
      <c r="Y978" s="8">
        <f t="shared" si="800"/>
        <v>0</v>
      </c>
      <c r="Z978" s="8">
        <v>147182830.387624</v>
      </c>
      <c r="AA978" s="8">
        <v>147182830.387624</v>
      </c>
      <c r="AB978" s="8">
        <f t="shared" si="801"/>
        <v>0</v>
      </c>
      <c r="AC978" s="8">
        <v>147259589.79601717</v>
      </c>
      <c r="AD978" s="8">
        <v>147259589.79601717</v>
      </c>
      <c r="AE978" s="8">
        <f t="shared" si="802"/>
        <v>0</v>
      </c>
      <c r="AF978" s="8">
        <v>147304306.85468552</v>
      </c>
      <c r="AG978" s="8">
        <v>147304306.85468552</v>
      </c>
      <c r="AH978" s="8">
        <f t="shared" si="803"/>
        <v>0</v>
      </c>
      <c r="AI978" s="8">
        <v>147330343.24934119</v>
      </c>
      <c r="AJ978" s="8">
        <v>147330343.24934119</v>
      </c>
      <c r="AK978" s="8">
        <f t="shared" si="804"/>
        <v>0</v>
      </c>
      <c r="AL978" s="8">
        <v>147330343.24934119</v>
      </c>
      <c r="AM978" s="8">
        <v>147330343.24934119</v>
      </c>
      <c r="AN978" s="8">
        <f t="shared" si="805"/>
        <v>0</v>
      </c>
    </row>
    <row r="979" spans="1:40" x14ac:dyDescent="0.3">
      <c r="A979" s="11" t="s">
        <v>52</v>
      </c>
      <c r="B979" s="8">
        <v>34988264.179471165</v>
      </c>
      <c r="C979" s="8">
        <v>34978939.220446713</v>
      </c>
      <c r="D979" s="8">
        <f t="shared" si="793"/>
        <v>9324.959024451673</v>
      </c>
      <c r="E979" s="8">
        <v>35402223.797786117</v>
      </c>
      <c r="F979" s="8">
        <v>35383573.881831832</v>
      </c>
      <c r="G979" s="8">
        <f t="shared" si="794"/>
        <v>18649.91595428437</v>
      </c>
      <c r="H979" s="8">
        <v>35816183.365089878</v>
      </c>
      <c r="I979" s="8">
        <v>35788208.499309458</v>
      </c>
      <c r="J979" s="8">
        <f t="shared" si="795"/>
        <v>27974.865780420601</v>
      </c>
      <c r="K979" s="8">
        <v>36229693.508171901</v>
      </c>
      <c r="L979" s="8">
        <v>36192393.599353388</v>
      </c>
      <c r="M979" s="8">
        <f t="shared" si="796"/>
        <v>37299.908818513155</v>
      </c>
      <c r="N979" s="8">
        <v>36643659.810108289</v>
      </c>
      <c r="O979" s="8">
        <v>36597034.706555806</v>
      </c>
      <c r="P979" s="8">
        <f t="shared" si="797"/>
        <v>46625.103552483022</v>
      </c>
      <c r="Q979" s="8">
        <v>37056550.103879958</v>
      </c>
      <c r="R979" s="8">
        <v>37000599.475271538</v>
      </c>
      <c r="S979" s="8">
        <f t="shared" si="798"/>
        <v>55950.628608420491</v>
      </c>
      <c r="T979" s="8">
        <v>37470536.857150994</v>
      </c>
      <c r="U979" s="8">
        <v>37405260.269025773</v>
      </c>
      <c r="V979" s="8">
        <f t="shared" si="799"/>
        <v>65276.588125221431</v>
      </c>
      <c r="W979" s="8">
        <v>37884530.274598561</v>
      </c>
      <c r="X979" s="8">
        <v>37809927.479548745</v>
      </c>
      <c r="Y979" s="8">
        <f t="shared" si="800"/>
        <v>74602.79504981637</v>
      </c>
      <c r="Z979" s="8">
        <v>38298527.478933446</v>
      </c>
      <c r="AA979" s="8">
        <v>38214598.33860302</v>
      </c>
      <c r="AB979" s="8">
        <f t="shared" si="801"/>
        <v>83929.140330426395</v>
      </c>
      <c r="AC979" s="8">
        <v>38694554.746177644</v>
      </c>
      <c r="AD979" s="8">
        <v>38601295.056355521</v>
      </c>
      <c r="AE979" s="8">
        <f t="shared" si="802"/>
        <v>93259.689822122455</v>
      </c>
      <c r="AF979" s="8">
        <v>39108836.618165359</v>
      </c>
      <c r="AG979" s="8">
        <v>39006239.804250233</v>
      </c>
      <c r="AH979" s="8">
        <f t="shared" si="803"/>
        <v>102596.81391512603</v>
      </c>
      <c r="AI979" s="8">
        <v>39523219.603256106</v>
      </c>
      <c r="AJ979" s="8">
        <v>39411281.838143267</v>
      </c>
      <c r="AK979" s="8">
        <f t="shared" si="804"/>
        <v>111937.76511283964</v>
      </c>
      <c r="AL979" s="8">
        <v>39523219.603256106</v>
      </c>
      <c r="AM979" s="8">
        <v>39411281.838143267</v>
      </c>
      <c r="AN979" s="8">
        <f t="shared" si="805"/>
        <v>111937.76511283964</v>
      </c>
    </row>
    <row r="980" spans="1:40" x14ac:dyDescent="0.3">
      <c r="A980" s="11" t="s">
        <v>61</v>
      </c>
      <c r="B980" s="8">
        <v>-80.61</v>
      </c>
      <c r="C980" s="8">
        <v>-80.61</v>
      </c>
      <c r="D980" s="8">
        <f t="shared" si="793"/>
        <v>0</v>
      </c>
      <c r="E980" s="8">
        <v>-80.61</v>
      </c>
      <c r="F980" s="8">
        <v>-80.61</v>
      </c>
      <c r="G980" s="8">
        <f t="shared" si="794"/>
        <v>0</v>
      </c>
      <c r="H980" s="8">
        <v>-80.61</v>
      </c>
      <c r="I980" s="8">
        <v>-80.61</v>
      </c>
      <c r="J980" s="8">
        <f t="shared" si="795"/>
        <v>0</v>
      </c>
      <c r="K980" s="8">
        <v>-80.61</v>
      </c>
      <c r="L980" s="8">
        <v>-80.61</v>
      </c>
      <c r="M980" s="8">
        <f t="shared" si="796"/>
        <v>0</v>
      </c>
      <c r="N980" s="8">
        <v>-80.61</v>
      </c>
      <c r="O980" s="8">
        <v>-80.61</v>
      </c>
      <c r="P980" s="8">
        <f t="shared" si="797"/>
        <v>0</v>
      </c>
      <c r="Q980" s="8">
        <v>-80.61</v>
      </c>
      <c r="R980" s="8">
        <v>-80.61</v>
      </c>
      <c r="S980" s="8">
        <f t="shared" si="798"/>
        <v>0</v>
      </c>
      <c r="T980" s="8">
        <v>-80.61</v>
      </c>
      <c r="U980" s="8">
        <v>-80.61</v>
      </c>
      <c r="V980" s="8">
        <f t="shared" si="799"/>
        <v>0</v>
      </c>
      <c r="W980" s="8">
        <v>-80.61</v>
      </c>
      <c r="X980" s="8">
        <v>-80.61</v>
      </c>
      <c r="Y980" s="8">
        <f t="shared" si="800"/>
        <v>0</v>
      </c>
      <c r="Z980" s="8">
        <v>-80.61</v>
      </c>
      <c r="AA980" s="8">
        <v>-80.61</v>
      </c>
      <c r="AB980" s="8">
        <f t="shared" si="801"/>
        <v>0</v>
      </c>
      <c r="AC980" s="8">
        <v>-80.61</v>
      </c>
      <c r="AD980" s="8">
        <v>-80.61</v>
      </c>
      <c r="AE980" s="8">
        <f t="shared" si="802"/>
        <v>0</v>
      </c>
      <c r="AF980" s="8">
        <v>-80.61</v>
      </c>
      <c r="AG980" s="8">
        <v>-80.61</v>
      </c>
      <c r="AH980" s="8">
        <f t="shared" si="803"/>
        <v>0</v>
      </c>
      <c r="AI980" s="8">
        <v>-80.61</v>
      </c>
      <c r="AJ980" s="8">
        <v>-80.61</v>
      </c>
      <c r="AK980" s="8">
        <f t="shared" si="804"/>
        <v>0</v>
      </c>
      <c r="AL980" s="8">
        <v>-967.32</v>
      </c>
      <c r="AM980" s="8">
        <v>-967.32</v>
      </c>
      <c r="AN980" s="8">
        <f t="shared" si="805"/>
        <v>0</v>
      </c>
    </row>
    <row r="982" spans="1:40" x14ac:dyDescent="0.3">
      <c r="A982" s="10" t="s">
        <v>55</v>
      </c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</row>
    <row r="983" spans="1:40" x14ac:dyDescent="0.3">
      <c r="A983" s="11" t="s">
        <v>54</v>
      </c>
      <c r="B983" s="8">
        <v>1.1358333333333335E-2</v>
      </c>
      <c r="C983" s="8">
        <v>1.1000000000000001E-2</v>
      </c>
      <c r="D983" s="8">
        <f>B983 - C983</f>
        <v>3.5833333333333377E-4</v>
      </c>
      <c r="E983" s="8">
        <v>1.1358333333333335E-2</v>
      </c>
      <c r="F983" s="8">
        <v>1.1000000000000001E-2</v>
      </c>
      <c r="G983" s="8">
        <f>E983 - F983</f>
        <v>3.5833333333333377E-4</v>
      </c>
      <c r="H983" s="8">
        <v>1.1358333333333335E-2</v>
      </c>
      <c r="I983" s="8">
        <v>1.1000000000000001E-2</v>
      </c>
      <c r="J983" s="8">
        <f>H983 - I983</f>
        <v>3.5833333333333377E-4</v>
      </c>
      <c r="K983" s="8">
        <v>1.1358333333333335E-2</v>
      </c>
      <c r="L983" s="8">
        <v>1.1000000000000001E-2</v>
      </c>
      <c r="M983" s="8">
        <f>K983 - L983</f>
        <v>3.5833333333333377E-4</v>
      </c>
      <c r="N983" s="8">
        <v>1.1358333333333335E-2</v>
      </c>
      <c r="O983" s="8">
        <v>1.1000000000000001E-2</v>
      </c>
      <c r="P983" s="8">
        <f>N983 - O983</f>
        <v>3.5833333333333377E-4</v>
      </c>
      <c r="Q983" s="8">
        <v>1.1358333333333335E-2</v>
      </c>
      <c r="R983" s="8">
        <v>1.1000000000000001E-2</v>
      </c>
      <c r="S983" s="8">
        <f>Q983 - R983</f>
        <v>3.5833333333333377E-4</v>
      </c>
      <c r="T983" s="8">
        <v>1.1358333333333335E-2</v>
      </c>
      <c r="U983" s="8">
        <v>1.1000000000000001E-2</v>
      </c>
      <c r="V983" s="8">
        <f>T983 - U983</f>
        <v>3.5833333333333377E-4</v>
      </c>
      <c r="W983" s="8">
        <v>1.1358333333333335E-2</v>
      </c>
      <c r="X983" s="8">
        <v>1.1000000000000001E-2</v>
      </c>
      <c r="Y983" s="8">
        <f>W983 - X983</f>
        <v>3.5833333333333377E-4</v>
      </c>
      <c r="Z983" s="8">
        <v>1.1358333333333335E-2</v>
      </c>
      <c r="AA983" s="8">
        <v>1.1000000000000001E-2</v>
      </c>
      <c r="AB983" s="8">
        <f>Z983 - AA983</f>
        <v>3.5833333333333377E-4</v>
      </c>
      <c r="AC983" s="8">
        <v>1.1358333333333335E-2</v>
      </c>
      <c r="AD983" s="8">
        <v>1.1000000000000001E-2</v>
      </c>
      <c r="AE983" s="8">
        <f>AC983 - AD983</f>
        <v>3.5833333333333377E-4</v>
      </c>
      <c r="AF983" s="8">
        <v>1.1358333333333335E-2</v>
      </c>
      <c r="AG983" s="8">
        <v>1.1000000000000001E-2</v>
      </c>
      <c r="AH983" s="8">
        <f>AF983 - AG983</f>
        <v>3.5833333333333377E-4</v>
      </c>
      <c r="AI983" s="8">
        <v>1.1358333333333335E-2</v>
      </c>
      <c r="AJ983" s="8">
        <v>1.1000000000000001E-2</v>
      </c>
      <c r="AK983" s="8">
        <f>AI983 - AJ983</f>
        <v>3.5833333333333377E-4</v>
      </c>
      <c r="AL983" s="8">
        <v>1.1358333333333335E-2</v>
      </c>
      <c r="AM983" s="8">
        <v>1.1000000000000001E-2</v>
      </c>
      <c r="AN983" s="8">
        <f>AL983 - AM983</f>
        <v>3.5833333333333377E-4</v>
      </c>
    </row>
    <row r="984" spans="1:40" x14ac:dyDescent="0.3">
      <c r="A984" s="11" t="s">
        <v>16</v>
      </c>
      <c r="B984" s="8">
        <v>171014.42646300001</v>
      </c>
      <c r="C984" s="8">
        <v>169321.64579000004</v>
      </c>
      <c r="D984" s="8">
        <f>B984 - C984</f>
        <v>1692.780672999972</v>
      </c>
      <c r="E984" s="8">
        <v>171014.42646300001</v>
      </c>
      <c r="F984" s="8">
        <v>169321.64579000004</v>
      </c>
      <c r="G984" s="8">
        <f>E984 - F984</f>
        <v>1692.780672999972</v>
      </c>
      <c r="H984" s="8">
        <v>171014.42646300001</v>
      </c>
      <c r="I984" s="8">
        <v>169321.64579000004</v>
      </c>
      <c r="J984" s="8">
        <f>H984 - I984</f>
        <v>1692.780672999972</v>
      </c>
      <c r="K984" s="8">
        <v>171014.42646300001</v>
      </c>
      <c r="L984" s="8">
        <v>169321.64579000004</v>
      </c>
      <c r="M984" s="8">
        <f>K984 - L984</f>
        <v>1692.780672999972</v>
      </c>
      <c r="N984" s="8">
        <v>171014.42646300001</v>
      </c>
      <c r="O984" s="8">
        <v>169321.64579000004</v>
      </c>
      <c r="P984" s="8">
        <f>N984 - O984</f>
        <v>1692.780672999972</v>
      </c>
      <c r="Q984" s="8">
        <v>171014.42646300001</v>
      </c>
      <c r="R984" s="8">
        <v>169321.64579000004</v>
      </c>
      <c r="S984" s="8">
        <f>Q984 - R984</f>
        <v>1692.780672999972</v>
      </c>
      <c r="T984" s="8">
        <v>171014.42646300001</v>
      </c>
      <c r="U984" s="8">
        <v>169321.64579000004</v>
      </c>
      <c r="V984" s="8">
        <f>T984 - U984</f>
        <v>1692.780672999972</v>
      </c>
      <c r="W984" s="8">
        <v>171014.42646300001</v>
      </c>
      <c r="X984" s="8">
        <v>169321.64579000004</v>
      </c>
      <c r="Y984" s="8">
        <f>W984 - X984</f>
        <v>1692.780672999972</v>
      </c>
      <c r="Z984" s="8">
        <v>171014.42646300001</v>
      </c>
      <c r="AA984" s="8">
        <v>169321.64579000004</v>
      </c>
      <c r="AB984" s="8">
        <f>Z984 - AA984</f>
        <v>1692.780672999972</v>
      </c>
      <c r="AC984" s="8">
        <v>171014.42646300001</v>
      </c>
      <c r="AD984" s="8">
        <v>169321.64579000004</v>
      </c>
      <c r="AE984" s="8">
        <f>AC984 - AD984</f>
        <v>1692.780672999972</v>
      </c>
      <c r="AF984" s="8">
        <v>171014.42646300001</v>
      </c>
      <c r="AG984" s="8">
        <v>169321.64579000004</v>
      </c>
      <c r="AH984" s="8">
        <f>AF984 - AG984</f>
        <v>1692.780672999972</v>
      </c>
      <c r="AI984" s="8">
        <v>171014.42646300001</v>
      </c>
      <c r="AJ984" s="8">
        <v>169321.64579000004</v>
      </c>
      <c r="AK984" s="8">
        <f>AI984 - AJ984</f>
        <v>1692.780672999972</v>
      </c>
      <c r="AL984" s="8">
        <v>2052173.1175560006</v>
      </c>
      <c r="AM984" s="8">
        <v>2031859.7494800007</v>
      </c>
      <c r="AN984" s="8">
        <f>AL984 - AM984</f>
        <v>20313.368075999897</v>
      </c>
    </row>
    <row r="985" spans="1:40" x14ac:dyDescent="0.3">
      <c r="A985" s="11" t="s">
        <v>53</v>
      </c>
      <c r="B985" s="8">
        <v>61571507.560000002</v>
      </c>
      <c r="C985" s="8">
        <v>61571507.560000002</v>
      </c>
      <c r="D985" s="8">
        <f>B985 - C985</f>
        <v>0</v>
      </c>
      <c r="E985" s="8">
        <v>61571507.560000002</v>
      </c>
      <c r="F985" s="8">
        <v>61571507.560000002</v>
      </c>
      <c r="G985" s="8">
        <f>E985 - F985</f>
        <v>0</v>
      </c>
      <c r="H985" s="8">
        <v>61571507.560000002</v>
      </c>
      <c r="I985" s="8">
        <v>61571507.560000002</v>
      </c>
      <c r="J985" s="8">
        <f>H985 - I985</f>
        <v>0</v>
      </c>
      <c r="K985" s="8">
        <v>61571507.560000002</v>
      </c>
      <c r="L985" s="8">
        <v>61571507.560000002</v>
      </c>
      <c r="M985" s="8">
        <f>K985 - L985</f>
        <v>0</v>
      </c>
      <c r="N985" s="8">
        <v>61571507.560000002</v>
      </c>
      <c r="O985" s="8">
        <v>61571507.560000002</v>
      </c>
      <c r="P985" s="8">
        <f>N985 - O985</f>
        <v>0</v>
      </c>
      <c r="Q985" s="8">
        <v>61571507.560000002</v>
      </c>
      <c r="R985" s="8">
        <v>61571507.560000002</v>
      </c>
      <c r="S985" s="8">
        <f>Q985 - R985</f>
        <v>0</v>
      </c>
      <c r="T985" s="8">
        <v>61571507.560000002</v>
      </c>
      <c r="U985" s="8">
        <v>61571507.560000002</v>
      </c>
      <c r="V985" s="8">
        <f>T985 - U985</f>
        <v>0</v>
      </c>
      <c r="W985" s="8">
        <v>61571507.560000002</v>
      </c>
      <c r="X985" s="8">
        <v>61571507.560000002</v>
      </c>
      <c r="Y985" s="8">
        <f>W985 - X985</f>
        <v>0</v>
      </c>
      <c r="Z985" s="8">
        <v>61571507.560000002</v>
      </c>
      <c r="AA985" s="8">
        <v>61571507.560000002</v>
      </c>
      <c r="AB985" s="8">
        <f>Z985 - AA985</f>
        <v>0</v>
      </c>
      <c r="AC985" s="8">
        <v>61571507.560000002</v>
      </c>
      <c r="AD985" s="8">
        <v>61571507.560000002</v>
      </c>
      <c r="AE985" s="8">
        <f>AC985 - AD985</f>
        <v>0</v>
      </c>
      <c r="AF985" s="8">
        <v>61571507.560000002</v>
      </c>
      <c r="AG985" s="8">
        <v>61571507.560000002</v>
      </c>
      <c r="AH985" s="8">
        <f>AF985 - AG985</f>
        <v>0</v>
      </c>
      <c r="AI985" s="8">
        <v>61571507.560000002</v>
      </c>
      <c r="AJ985" s="8">
        <v>61571507.560000002</v>
      </c>
      <c r="AK985" s="8">
        <f>AI985 - AJ985</f>
        <v>0</v>
      </c>
      <c r="AL985" s="8">
        <v>61571507.560000002</v>
      </c>
      <c r="AM985" s="8">
        <v>61571507.560000002</v>
      </c>
      <c r="AN985" s="8">
        <f>AL985 - AM985</f>
        <v>0</v>
      </c>
    </row>
    <row r="986" spans="1:40" x14ac:dyDescent="0.3">
      <c r="A986" s="11" t="s">
        <v>52</v>
      </c>
      <c r="B986" s="8">
        <v>13787842.673313012</v>
      </c>
      <c r="C986" s="8">
        <v>13786149.892640011</v>
      </c>
      <c r="D986" s="8">
        <f>B986 - C986</f>
        <v>1692.7806730009615</v>
      </c>
      <c r="E986" s="8">
        <v>13958857.099776013</v>
      </c>
      <c r="F986" s="8">
        <v>13955471.538430013</v>
      </c>
      <c r="G986" s="8">
        <f>E986 - F986</f>
        <v>3385.5613460000604</v>
      </c>
      <c r="H986" s="8">
        <v>14129871.526239013</v>
      </c>
      <c r="I986" s="8">
        <v>14124793.184220012</v>
      </c>
      <c r="J986" s="8">
        <f>H986 - I986</f>
        <v>5078.342019001022</v>
      </c>
      <c r="K986" s="8">
        <v>14300885.952702014</v>
      </c>
      <c r="L986" s="8">
        <v>14294114.830010014</v>
      </c>
      <c r="M986" s="8">
        <f>K986 - L986</f>
        <v>6771.1226920001209</v>
      </c>
      <c r="N986" s="8">
        <v>14471900.379165016</v>
      </c>
      <c r="O986" s="8">
        <v>14463436.475800015</v>
      </c>
      <c r="P986" s="8">
        <f>N986 - O986</f>
        <v>8463.9033650010824</v>
      </c>
      <c r="Q986" s="8">
        <v>14642914.805628017</v>
      </c>
      <c r="R986" s="8">
        <v>14632758.121590015</v>
      </c>
      <c r="S986" s="8">
        <f>Q986 - R986</f>
        <v>10156.684038002044</v>
      </c>
      <c r="T986" s="8">
        <v>14813929.232091017</v>
      </c>
      <c r="U986" s="8">
        <v>14802079.767380016</v>
      </c>
      <c r="V986" s="8">
        <f>T986 - U986</f>
        <v>11849.464711001143</v>
      </c>
      <c r="W986" s="8">
        <v>14984943.658554018</v>
      </c>
      <c r="X986" s="8">
        <v>14971401.413170017</v>
      </c>
      <c r="Y986" s="8">
        <f>W986 - X986</f>
        <v>13542.245384000242</v>
      </c>
      <c r="Z986" s="8">
        <v>15155958.085017018</v>
      </c>
      <c r="AA986" s="8">
        <v>15140723.058960017</v>
      </c>
      <c r="AB986" s="8">
        <f>Z986 - AA986</f>
        <v>15235.026057001203</v>
      </c>
      <c r="AC986" s="8">
        <v>15326972.511480018</v>
      </c>
      <c r="AD986" s="8">
        <v>15310044.704750018</v>
      </c>
      <c r="AE986" s="8">
        <f>AC986 - AD986</f>
        <v>16927.806730000302</v>
      </c>
      <c r="AF986" s="8">
        <v>15497986.937943019</v>
      </c>
      <c r="AG986" s="8">
        <v>15479366.35054002</v>
      </c>
      <c r="AH986" s="8">
        <f>AF986 - AG986</f>
        <v>18620.587402999401</v>
      </c>
      <c r="AI986" s="8">
        <v>15669001.364406021</v>
      </c>
      <c r="AJ986" s="8">
        <v>15648687.996330019</v>
      </c>
      <c r="AK986" s="8">
        <f>AI986 - AJ986</f>
        <v>20313.368076002225</v>
      </c>
      <c r="AL986" s="8">
        <v>15669001.364406021</v>
      </c>
      <c r="AM986" s="8">
        <v>15648687.996330019</v>
      </c>
      <c r="AN986" s="8">
        <f>AL986 - AM986</f>
        <v>20313.368076002225</v>
      </c>
    </row>
    <row r="988" spans="1:40" ht="15" x14ac:dyDescent="0.25">
      <c r="A988" s="22" t="s">
        <v>97</v>
      </c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</row>
    <row r="989" spans="1:40" x14ac:dyDescent="0.3">
      <c r="A989" s="7" t="s">
        <v>64</v>
      </c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</row>
    <row r="990" spans="1:40" x14ac:dyDescent="0.3">
      <c r="A990" s="10" t="s">
        <v>59</v>
      </c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</row>
    <row r="991" spans="1:40" x14ac:dyDescent="0.3">
      <c r="A991" s="11" t="s">
        <v>54</v>
      </c>
      <c r="B991" s="8">
        <v>9.1083333333333329E-3</v>
      </c>
      <c r="C991" s="8">
        <v>6.3333333333333332E-3</v>
      </c>
      <c r="D991" s="8">
        <f>B991 - C991</f>
        <v>2.7749999999999997E-3</v>
      </c>
      <c r="E991" s="8">
        <v>9.1083333333333329E-3</v>
      </c>
      <c r="F991" s="8">
        <v>6.3333333333333332E-3</v>
      </c>
      <c r="G991" s="8">
        <f>E991 - F991</f>
        <v>2.7749999999999997E-3</v>
      </c>
      <c r="H991" s="8">
        <v>9.1083333333333329E-3</v>
      </c>
      <c r="I991" s="8">
        <v>6.3333333333333332E-3</v>
      </c>
      <c r="J991" s="8">
        <f>H991 - I991</f>
        <v>2.7749999999999997E-3</v>
      </c>
      <c r="K991" s="8">
        <v>9.1083333333333329E-3</v>
      </c>
      <c r="L991" s="8">
        <v>6.3333333333333332E-3</v>
      </c>
      <c r="M991" s="8">
        <f>K991 - L991</f>
        <v>2.7749999999999997E-3</v>
      </c>
      <c r="N991" s="8">
        <v>9.1083333333333329E-3</v>
      </c>
      <c r="O991" s="8">
        <v>6.3333333333333332E-3</v>
      </c>
      <c r="P991" s="8">
        <f>N991 - O991</f>
        <v>2.7749999999999997E-3</v>
      </c>
      <c r="Q991" s="8">
        <v>9.1083333333333329E-3</v>
      </c>
      <c r="R991" s="8">
        <v>6.3333333333333332E-3</v>
      </c>
      <c r="S991" s="8">
        <f>Q991 - R991</f>
        <v>2.7749999999999997E-3</v>
      </c>
      <c r="T991" s="8">
        <v>9.1083333333333329E-3</v>
      </c>
      <c r="U991" s="8">
        <v>6.3333333333333332E-3</v>
      </c>
      <c r="V991" s="8">
        <f>T991 - U991</f>
        <v>2.7749999999999997E-3</v>
      </c>
      <c r="W991" s="8">
        <v>9.1083333333333329E-3</v>
      </c>
      <c r="X991" s="8">
        <v>6.3333333333333332E-3</v>
      </c>
      <c r="Y991" s="8">
        <f>W991 - X991</f>
        <v>2.7749999999999997E-3</v>
      </c>
      <c r="Z991" s="8">
        <v>9.1083333333333329E-3</v>
      </c>
      <c r="AA991" s="8">
        <v>6.3333333333333332E-3</v>
      </c>
      <c r="AB991" s="8">
        <f>Z991 - AA991</f>
        <v>2.7749999999999997E-3</v>
      </c>
      <c r="AC991" s="8">
        <v>9.1083333333333329E-3</v>
      </c>
      <c r="AD991" s="8">
        <v>6.3333333333333332E-3</v>
      </c>
      <c r="AE991" s="8">
        <f>AC991 - AD991</f>
        <v>2.7749999999999997E-3</v>
      </c>
      <c r="AF991" s="8">
        <v>9.1083333333333329E-3</v>
      </c>
      <c r="AG991" s="8">
        <v>6.3333333333333332E-3</v>
      </c>
      <c r="AH991" s="8">
        <f>AF991 - AG991</f>
        <v>2.7749999999999997E-3</v>
      </c>
      <c r="AI991" s="8">
        <v>9.1083333333333329E-3</v>
      </c>
      <c r="AJ991" s="8">
        <v>6.3333333333333332E-3</v>
      </c>
      <c r="AK991" s="8">
        <f>AI991 - AJ991</f>
        <v>2.7749999999999997E-3</v>
      </c>
      <c r="AL991" s="8">
        <v>9.1083333333333329E-3</v>
      </c>
      <c r="AM991" s="8">
        <v>6.3333333333333332E-3</v>
      </c>
      <c r="AN991" s="8">
        <f>AL991 - AM991</f>
        <v>2.7749999999999997E-3</v>
      </c>
    </row>
    <row r="992" spans="1:40" x14ac:dyDescent="0.3">
      <c r="A992" s="11" t="s">
        <v>76</v>
      </c>
      <c r="B992" s="8">
        <v>0</v>
      </c>
      <c r="C992" s="8">
        <v>0</v>
      </c>
      <c r="D992" s="8">
        <f>B992 - C992</f>
        <v>0</v>
      </c>
      <c r="E992" s="8">
        <v>0</v>
      </c>
      <c r="F992" s="8">
        <v>0</v>
      </c>
      <c r="G992" s="8">
        <f>E992 - F992</f>
        <v>0</v>
      </c>
      <c r="H992" s="8">
        <v>0</v>
      </c>
      <c r="I992" s="8">
        <v>0</v>
      </c>
      <c r="J992" s="8">
        <f>H992 - I992</f>
        <v>0</v>
      </c>
      <c r="K992" s="8">
        <v>0</v>
      </c>
      <c r="L992" s="8">
        <v>0</v>
      </c>
      <c r="M992" s="8">
        <f>K992 - L992</f>
        <v>0</v>
      </c>
      <c r="N992" s="8">
        <v>0</v>
      </c>
      <c r="O992" s="8">
        <v>0</v>
      </c>
      <c r="P992" s="8">
        <f>N992 - O992</f>
        <v>0</v>
      </c>
      <c r="Q992" s="8">
        <v>0</v>
      </c>
      <c r="R992" s="8">
        <v>0</v>
      </c>
      <c r="S992" s="8">
        <f>Q992 - R992</f>
        <v>0</v>
      </c>
      <c r="T992" s="8">
        <v>0</v>
      </c>
      <c r="U992" s="8">
        <v>0</v>
      </c>
      <c r="V992" s="8">
        <f>T992 - U992</f>
        <v>0</v>
      </c>
      <c r="W992" s="8">
        <v>0</v>
      </c>
      <c r="X992" s="8">
        <v>0</v>
      </c>
      <c r="Y992" s="8">
        <f>W992 - X992</f>
        <v>0</v>
      </c>
      <c r="Z992" s="8">
        <v>0</v>
      </c>
      <c r="AA992" s="8">
        <v>0</v>
      </c>
      <c r="AB992" s="8">
        <f>Z992 - AA992</f>
        <v>0</v>
      </c>
      <c r="AC992" s="8">
        <v>0</v>
      </c>
      <c r="AD992" s="8">
        <v>0</v>
      </c>
      <c r="AE992" s="8">
        <f>AC992 - AD992</f>
        <v>0</v>
      </c>
      <c r="AF992" s="8">
        <v>0</v>
      </c>
      <c r="AG992" s="8">
        <v>0</v>
      </c>
      <c r="AH992" s="8">
        <f>AF992 - AG992</f>
        <v>0</v>
      </c>
      <c r="AI992" s="8">
        <v>0</v>
      </c>
      <c r="AJ992" s="8">
        <v>0</v>
      </c>
      <c r="AK992" s="8">
        <f>AI992 - AJ992</f>
        <v>0</v>
      </c>
      <c r="AL992" s="8">
        <v>0</v>
      </c>
      <c r="AM992" s="8">
        <v>0</v>
      </c>
      <c r="AN992" s="8">
        <f>AL992 - AM992</f>
        <v>0</v>
      </c>
    </row>
    <row r="993" spans="1:40" x14ac:dyDescent="0.3">
      <c r="A993" s="11" t="s">
        <v>63</v>
      </c>
      <c r="B993" s="8">
        <v>-32.964656001934195</v>
      </c>
      <c r="C993" s="8">
        <v>-32.964656001934195</v>
      </c>
      <c r="D993" s="8">
        <f>B993 - C993</f>
        <v>0</v>
      </c>
      <c r="E993" s="8">
        <v>-24.464847584003905</v>
      </c>
      <c r="F993" s="8">
        <v>-24.464847584003905</v>
      </c>
      <c r="G993" s="8">
        <f>E993 - F993</f>
        <v>0</v>
      </c>
      <c r="H993" s="8">
        <v>-18.156681728255339</v>
      </c>
      <c r="I993" s="8">
        <v>-18.156681728255339</v>
      </c>
      <c r="J993" s="8">
        <f>H993 - I993</f>
        <v>0</v>
      </c>
      <c r="K993" s="8">
        <v>-13.475051918848237</v>
      </c>
      <c r="L993" s="8">
        <v>-13.475051918848237</v>
      </c>
      <c r="M993" s="8">
        <f>K993 - L993</f>
        <v>0</v>
      </c>
      <c r="N993" s="8">
        <v>-10.000562158507535</v>
      </c>
      <c r="O993" s="8">
        <v>-10.000562158507535</v>
      </c>
      <c r="P993" s="8">
        <f>N993 - O993</f>
        <v>0</v>
      </c>
      <c r="Q993" s="8">
        <v>-7.421956077681755</v>
      </c>
      <c r="R993" s="8">
        <v>-7.421956077681755</v>
      </c>
      <c r="S993" s="8">
        <f>Q993 - R993</f>
        <v>0</v>
      </c>
      <c r="T993" s="8">
        <v>-5.5082335518684467</v>
      </c>
      <c r="U993" s="8">
        <v>-5.5082335518684467</v>
      </c>
      <c r="V993" s="8">
        <f>T993 - U993</f>
        <v>0</v>
      </c>
      <c r="W993" s="8">
        <v>-4.0879569407807859</v>
      </c>
      <c r="X993" s="8">
        <v>-4.0879569407807859</v>
      </c>
      <c r="Y993" s="8">
        <f>W993 - X993</f>
        <v>0</v>
      </c>
      <c r="Z993" s="8">
        <v>-3.033893133309344</v>
      </c>
      <c r="AA993" s="8">
        <v>-3.033893133309344</v>
      </c>
      <c r="AB993" s="8">
        <f>Z993 - AA993</f>
        <v>0</v>
      </c>
      <c r="AC993" s="8">
        <v>-2.2516155814947396</v>
      </c>
      <c r="AD993" s="8">
        <v>-2.2516155814947396</v>
      </c>
      <c r="AE993" s="8">
        <f>AC993 - AD993</f>
        <v>0</v>
      </c>
      <c r="AF993" s="8">
        <v>-1.6710452557370843</v>
      </c>
      <c r="AG993" s="8">
        <v>-1.6710452557370843</v>
      </c>
      <c r="AH993" s="8">
        <f>AF993 - AG993</f>
        <v>0</v>
      </c>
      <c r="AI993" s="8">
        <v>-0.98232661878074046</v>
      </c>
      <c r="AJ993" s="8">
        <v>-0.98232661878074046</v>
      </c>
      <c r="AK993" s="8">
        <f>AI993 - AJ993</f>
        <v>0</v>
      </c>
      <c r="AL993" s="8">
        <v>-124.01882655120212</v>
      </c>
      <c r="AM993" s="8">
        <v>-124.01882655120212</v>
      </c>
      <c r="AN993" s="8">
        <f>AL993 - AM993</f>
        <v>0</v>
      </c>
    </row>
    <row r="994" spans="1:40" x14ac:dyDescent="0.3">
      <c r="A994" s="11" t="s">
        <v>53</v>
      </c>
      <c r="B994" s="8">
        <v>-11171.518416193336</v>
      </c>
      <c r="C994" s="8">
        <v>-11171.518416193336</v>
      </c>
      <c r="D994" s="8">
        <f>B994 - C994</f>
        <v>0</v>
      </c>
      <c r="E994" s="8">
        <v>-11195.98326377734</v>
      </c>
      <c r="F994" s="8">
        <v>-11195.98326377734</v>
      </c>
      <c r="G994" s="8">
        <f>E994 - F994</f>
        <v>0</v>
      </c>
      <c r="H994" s="8">
        <v>-11214.139945505594</v>
      </c>
      <c r="I994" s="8">
        <v>-11214.139945505594</v>
      </c>
      <c r="J994" s="8">
        <f>H994 - I994</f>
        <v>0</v>
      </c>
      <c r="K994" s="8">
        <v>-11227.614997424442</v>
      </c>
      <c r="L994" s="8">
        <v>-11227.614997424442</v>
      </c>
      <c r="M994" s="8">
        <f>K994 - L994</f>
        <v>0</v>
      </c>
      <c r="N994" s="8">
        <v>-11237.61555958295</v>
      </c>
      <c r="O994" s="8">
        <v>-11237.61555958295</v>
      </c>
      <c r="P994" s="8">
        <f>N994 - O994</f>
        <v>0</v>
      </c>
      <c r="Q994" s="8">
        <v>-11245.037515660631</v>
      </c>
      <c r="R994" s="8">
        <v>-11245.037515660631</v>
      </c>
      <c r="S994" s="8">
        <f>Q994 - R994</f>
        <v>0</v>
      </c>
      <c r="T994" s="8">
        <v>-11250.545749212501</v>
      </c>
      <c r="U994" s="8">
        <v>-11250.545749212501</v>
      </c>
      <c r="V994" s="8">
        <f>T994 - U994</f>
        <v>0</v>
      </c>
      <c r="W994" s="8">
        <v>-11254.633706153281</v>
      </c>
      <c r="X994" s="8">
        <v>-11254.633706153281</v>
      </c>
      <c r="Y994" s="8">
        <f>W994 - X994</f>
        <v>0</v>
      </c>
      <c r="Z994" s="8">
        <v>-11257.667599286591</v>
      </c>
      <c r="AA994" s="8">
        <v>-11257.667599286591</v>
      </c>
      <c r="AB994" s="8">
        <f>Z994 - AA994</f>
        <v>0</v>
      </c>
      <c r="AC994" s="8">
        <v>-11259.919214868087</v>
      </c>
      <c r="AD994" s="8">
        <v>-11259.919214868087</v>
      </c>
      <c r="AE994" s="8">
        <f>AC994 - AD994</f>
        <v>0</v>
      </c>
      <c r="AF994" s="8">
        <v>-11261.590260123823</v>
      </c>
      <c r="AG994" s="8">
        <v>-11261.590260123823</v>
      </c>
      <c r="AH994" s="8">
        <f>AF994 - AG994</f>
        <v>0</v>
      </c>
      <c r="AI994" s="8">
        <v>-11262.572586742604</v>
      </c>
      <c r="AJ994" s="8">
        <v>-11262.572586742604</v>
      </c>
      <c r="AK994" s="8">
        <f>AI994 - AJ994</f>
        <v>0</v>
      </c>
      <c r="AL994" s="8">
        <v>-11262.572586742604</v>
      </c>
      <c r="AM994" s="8">
        <v>-11262.572586742604</v>
      </c>
      <c r="AN994" s="8">
        <f>AL994 - AM994</f>
        <v>0</v>
      </c>
    </row>
    <row r="995" spans="1:40" x14ac:dyDescent="0.3">
      <c r="A995" s="11" t="s">
        <v>52</v>
      </c>
      <c r="B995" s="8">
        <v>68577538.549999997</v>
      </c>
      <c r="C995" s="8">
        <v>68577538.549999997</v>
      </c>
      <c r="D995" s="8">
        <f>B995 - C995</f>
        <v>0</v>
      </c>
      <c r="E995" s="8">
        <v>68577538.549999997</v>
      </c>
      <c r="F995" s="8">
        <v>68577538.549999997</v>
      </c>
      <c r="G995" s="8">
        <f>E995 - F995</f>
        <v>0</v>
      </c>
      <c r="H995" s="8">
        <v>68577538.549999997</v>
      </c>
      <c r="I995" s="8">
        <v>68577538.549999997</v>
      </c>
      <c r="J995" s="8">
        <f>H995 - I995</f>
        <v>0</v>
      </c>
      <c r="K995" s="8">
        <v>68577538.549999997</v>
      </c>
      <c r="L995" s="8">
        <v>68577538.549999997</v>
      </c>
      <c r="M995" s="8">
        <f>K995 - L995</f>
        <v>0</v>
      </c>
      <c r="N995" s="8">
        <v>68577538.549999997</v>
      </c>
      <c r="O995" s="8">
        <v>68577538.549999997</v>
      </c>
      <c r="P995" s="8">
        <f>N995 - O995</f>
        <v>0</v>
      </c>
      <c r="Q995" s="8">
        <v>68577538.549999997</v>
      </c>
      <c r="R995" s="8">
        <v>68577538.549999997</v>
      </c>
      <c r="S995" s="8">
        <f>Q995 - R995</f>
        <v>0</v>
      </c>
      <c r="T995" s="8">
        <v>68577538.549999997</v>
      </c>
      <c r="U995" s="8">
        <v>68577538.549999997</v>
      </c>
      <c r="V995" s="8">
        <f>T995 - U995</f>
        <v>0</v>
      </c>
      <c r="W995" s="8">
        <v>68577538.549999997</v>
      </c>
      <c r="X995" s="8">
        <v>68577538.549999997</v>
      </c>
      <c r="Y995" s="8">
        <f>W995 - X995</f>
        <v>0</v>
      </c>
      <c r="Z995" s="8">
        <v>68577538.549999997</v>
      </c>
      <c r="AA995" s="8">
        <v>68577538.549999997</v>
      </c>
      <c r="AB995" s="8">
        <f>Z995 - AA995</f>
        <v>0</v>
      </c>
      <c r="AC995" s="8">
        <v>68577538.549999997</v>
      </c>
      <c r="AD995" s="8">
        <v>68577538.549999997</v>
      </c>
      <c r="AE995" s="8">
        <f>AC995 - AD995</f>
        <v>0</v>
      </c>
      <c r="AF995" s="8">
        <v>68577538.549999997</v>
      </c>
      <c r="AG995" s="8">
        <v>68577538.549999997</v>
      </c>
      <c r="AH995" s="8">
        <f>AF995 - AG995</f>
        <v>0</v>
      </c>
      <c r="AI995" s="8">
        <v>68577538.549999997</v>
      </c>
      <c r="AJ995" s="8">
        <v>68577538.549999997</v>
      </c>
      <c r="AK995" s="8">
        <f>AI995 - AJ995</f>
        <v>0</v>
      </c>
      <c r="AL995" s="8">
        <v>68577538.549999997</v>
      </c>
      <c r="AM995" s="8">
        <v>68577538.549999997</v>
      </c>
      <c r="AN995" s="8">
        <f>AL995 - AM995</f>
        <v>0</v>
      </c>
    </row>
    <row r="997" spans="1:40" x14ac:dyDescent="0.3">
      <c r="A997" s="10" t="s">
        <v>90</v>
      </c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</row>
    <row r="998" spans="1:40" x14ac:dyDescent="0.3">
      <c r="A998" s="11" t="s">
        <v>54</v>
      </c>
      <c r="B998" s="8">
        <v>2.40375E-2</v>
      </c>
      <c r="C998" s="8">
        <v>2.40375E-2</v>
      </c>
      <c r="D998" s="8">
        <f>B998 - C998</f>
        <v>0</v>
      </c>
      <c r="E998" s="8">
        <v>2.40375E-2</v>
      </c>
      <c r="F998" s="8">
        <v>2.40375E-2</v>
      </c>
      <c r="G998" s="8">
        <f>E998 - F998</f>
        <v>0</v>
      </c>
      <c r="H998" s="8">
        <v>2.40375E-2</v>
      </c>
      <c r="I998" s="8">
        <v>2.40375E-2</v>
      </c>
      <c r="J998" s="8">
        <f>H998 - I998</f>
        <v>0</v>
      </c>
      <c r="K998" s="8">
        <v>2.40375E-2</v>
      </c>
      <c r="L998" s="8">
        <v>2.40375E-2</v>
      </c>
      <c r="M998" s="8">
        <f>K998 - L998</f>
        <v>0</v>
      </c>
      <c r="N998" s="8">
        <v>2.40375E-2</v>
      </c>
      <c r="O998" s="8">
        <v>2.40375E-2</v>
      </c>
      <c r="P998" s="8">
        <f>N998 - O998</f>
        <v>0</v>
      </c>
      <c r="Q998" s="8">
        <v>2.40375E-2</v>
      </c>
      <c r="R998" s="8">
        <v>2.40375E-2</v>
      </c>
      <c r="S998" s="8">
        <f>Q998 - R998</f>
        <v>0</v>
      </c>
      <c r="T998" s="8">
        <v>2.40375E-2</v>
      </c>
      <c r="U998" s="8">
        <v>2.40375E-2</v>
      </c>
      <c r="V998" s="8">
        <f>T998 - U998</f>
        <v>0</v>
      </c>
      <c r="W998" s="8">
        <v>2.40375E-2</v>
      </c>
      <c r="X998" s="8">
        <v>2.40375E-2</v>
      </c>
      <c r="Y998" s="8">
        <f>W998 - X998</f>
        <v>0</v>
      </c>
      <c r="Z998" s="8">
        <v>2.40375E-2</v>
      </c>
      <c r="AA998" s="8">
        <v>2.40375E-2</v>
      </c>
      <c r="AB998" s="8">
        <f>Z998 - AA998</f>
        <v>0</v>
      </c>
      <c r="AC998" s="8">
        <v>2.40375E-2</v>
      </c>
      <c r="AD998" s="8">
        <v>2.40375E-2</v>
      </c>
      <c r="AE998" s="8">
        <f>AC998 - AD998</f>
        <v>0</v>
      </c>
      <c r="AF998" s="8">
        <v>2.40375E-2</v>
      </c>
      <c r="AG998" s="8">
        <v>2.40375E-2</v>
      </c>
      <c r="AH998" s="8">
        <f>AF998 - AG998</f>
        <v>0</v>
      </c>
      <c r="AI998" s="8">
        <v>2.40375E-2</v>
      </c>
      <c r="AJ998" s="8">
        <v>2.40375E-2</v>
      </c>
      <c r="AK998" s="8">
        <f>AI998 - AJ998</f>
        <v>0</v>
      </c>
      <c r="AL998" s="8">
        <v>2.40375E-2</v>
      </c>
      <c r="AM998" s="8">
        <v>2.40375E-2</v>
      </c>
      <c r="AN998" s="8">
        <f>AL998 - AM998</f>
        <v>0</v>
      </c>
    </row>
    <row r="999" spans="1:40" x14ac:dyDescent="0.3">
      <c r="A999" s="11" t="s">
        <v>16</v>
      </c>
      <c r="B999" s="8">
        <v>0</v>
      </c>
      <c r="C999" s="8">
        <v>0</v>
      </c>
      <c r="D999" s="8">
        <f>B999 - C999</f>
        <v>0</v>
      </c>
      <c r="E999" s="8">
        <v>0</v>
      </c>
      <c r="F999" s="8">
        <v>0</v>
      </c>
      <c r="G999" s="8">
        <f>E999 - F999</f>
        <v>0</v>
      </c>
      <c r="H999" s="8">
        <v>0</v>
      </c>
      <c r="I999" s="8">
        <v>0</v>
      </c>
      <c r="J999" s="8">
        <f>H999 - I999</f>
        <v>0</v>
      </c>
      <c r="K999" s="8">
        <v>0</v>
      </c>
      <c r="L999" s="8">
        <v>0</v>
      </c>
      <c r="M999" s="8">
        <f>K999 - L999</f>
        <v>0</v>
      </c>
      <c r="N999" s="8">
        <v>0</v>
      </c>
      <c r="O999" s="8">
        <v>0</v>
      </c>
      <c r="P999" s="8">
        <f>N999 - O999</f>
        <v>0</v>
      </c>
      <c r="Q999" s="8">
        <v>0</v>
      </c>
      <c r="R999" s="8">
        <v>0</v>
      </c>
      <c r="S999" s="8">
        <f>Q999 - R999</f>
        <v>0</v>
      </c>
      <c r="T999" s="8">
        <v>0</v>
      </c>
      <c r="U999" s="8">
        <v>0</v>
      </c>
      <c r="V999" s="8">
        <f>T999 - U999</f>
        <v>0</v>
      </c>
      <c r="W999" s="8">
        <v>0</v>
      </c>
      <c r="X999" s="8">
        <v>0</v>
      </c>
      <c r="Y999" s="8">
        <f>W999 - X999</f>
        <v>0</v>
      </c>
      <c r="Z999" s="8">
        <v>0</v>
      </c>
      <c r="AA999" s="8">
        <v>0</v>
      </c>
      <c r="AB999" s="8">
        <f>Z999 - AA999</f>
        <v>0</v>
      </c>
      <c r="AC999" s="8">
        <v>0</v>
      </c>
      <c r="AD999" s="8">
        <v>0</v>
      </c>
      <c r="AE999" s="8">
        <f>AC999 - AD999</f>
        <v>0</v>
      </c>
      <c r="AF999" s="8">
        <v>0</v>
      </c>
      <c r="AG999" s="8">
        <v>0</v>
      </c>
      <c r="AH999" s="8">
        <f>AF999 - AG999</f>
        <v>0</v>
      </c>
      <c r="AI999" s="8">
        <v>0</v>
      </c>
      <c r="AJ999" s="8">
        <v>0</v>
      </c>
      <c r="AK999" s="8">
        <f>AI999 - AJ999</f>
        <v>0</v>
      </c>
      <c r="AL999" s="8">
        <v>0</v>
      </c>
      <c r="AM999" s="8">
        <v>0</v>
      </c>
      <c r="AN999" s="8">
        <f>AL999 - AM999</f>
        <v>0</v>
      </c>
    </row>
    <row r="1000" spans="1:40" x14ac:dyDescent="0.3">
      <c r="A1000" s="11" t="s">
        <v>93</v>
      </c>
      <c r="B1000" s="8">
        <v>27817</v>
      </c>
      <c r="C1000" s="8">
        <v>27817</v>
      </c>
      <c r="D1000" s="8">
        <f>B1000 - C1000</f>
        <v>0</v>
      </c>
      <c r="E1000" s="8">
        <v>27817</v>
      </c>
      <c r="F1000" s="8">
        <v>27817</v>
      </c>
      <c r="G1000" s="8">
        <f>E1000 - F1000</f>
        <v>0</v>
      </c>
      <c r="H1000" s="8">
        <v>27817</v>
      </c>
      <c r="I1000" s="8">
        <v>27817</v>
      </c>
      <c r="J1000" s="8">
        <f>H1000 - I1000</f>
        <v>0</v>
      </c>
      <c r="K1000" s="8">
        <v>27817</v>
      </c>
      <c r="L1000" s="8">
        <v>27817</v>
      </c>
      <c r="M1000" s="8">
        <f>K1000 - L1000</f>
        <v>0</v>
      </c>
      <c r="N1000" s="8">
        <v>27817</v>
      </c>
      <c r="O1000" s="8">
        <v>27817</v>
      </c>
      <c r="P1000" s="8">
        <f>N1000 - O1000</f>
        <v>0</v>
      </c>
      <c r="Q1000" s="8">
        <v>27817</v>
      </c>
      <c r="R1000" s="8">
        <v>27817</v>
      </c>
      <c r="S1000" s="8">
        <f>Q1000 - R1000</f>
        <v>0</v>
      </c>
      <c r="T1000" s="8">
        <v>27817</v>
      </c>
      <c r="U1000" s="8">
        <v>27817</v>
      </c>
      <c r="V1000" s="8">
        <f>T1000 - U1000</f>
        <v>0</v>
      </c>
      <c r="W1000" s="8">
        <v>27817</v>
      </c>
      <c r="X1000" s="8">
        <v>27817</v>
      </c>
      <c r="Y1000" s="8">
        <f>W1000 - X1000</f>
        <v>0</v>
      </c>
      <c r="Z1000" s="8">
        <v>27817</v>
      </c>
      <c r="AA1000" s="8">
        <v>27817</v>
      </c>
      <c r="AB1000" s="8">
        <f>Z1000 - AA1000</f>
        <v>0</v>
      </c>
      <c r="AC1000" s="8">
        <v>27817</v>
      </c>
      <c r="AD1000" s="8">
        <v>27817</v>
      </c>
      <c r="AE1000" s="8">
        <f>AC1000 - AD1000</f>
        <v>0</v>
      </c>
      <c r="AF1000" s="8">
        <v>27817</v>
      </c>
      <c r="AG1000" s="8">
        <v>27817</v>
      </c>
      <c r="AH1000" s="8">
        <f>AF1000 - AG1000</f>
        <v>0</v>
      </c>
      <c r="AI1000" s="8">
        <v>27817</v>
      </c>
      <c r="AJ1000" s="8">
        <v>27817</v>
      </c>
      <c r="AK1000" s="8">
        <f>AI1000 - AJ1000</f>
        <v>0</v>
      </c>
      <c r="AL1000" s="8">
        <v>333804</v>
      </c>
      <c r="AM1000" s="8">
        <v>333804</v>
      </c>
      <c r="AN1000" s="8">
        <f>AL1000 - AM1000</f>
        <v>0</v>
      </c>
    </row>
    <row r="1001" spans="1:40" x14ac:dyDescent="0.3">
      <c r="A1001" s="11" t="s">
        <v>92</v>
      </c>
      <c r="B1001" s="8">
        <v>0</v>
      </c>
      <c r="C1001" s="8">
        <v>0</v>
      </c>
      <c r="D1001" s="8">
        <f>B1001 - C1001</f>
        <v>0</v>
      </c>
      <c r="E1001" s="8">
        <v>0</v>
      </c>
      <c r="F1001" s="8">
        <v>0</v>
      </c>
      <c r="G1001" s="8">
        <f>E1001 - F1001</f>
        <v>0</v>
      </c>
      <c r="H1001" s="8">
        <v>0</v>
      </c>
      <c r="I1001" s="8">
        <v>0</v>
      </c>
      <c r="J1001" s="8">
        <f>H1001 - I1001</f>
        <v>0</v>
      </c>
      <c r="K1001" s="8">
        <v>0</v>
      </c>
      <c r="L1001" s="8">
        <v>0</v>
      </c>
      <c r="M1001" s="8">
        <f>K1001 - L1001</f>
        <v>0</v>
      </c>
      <c r="N1001" s="8">
        <v>0</v>
      </c>
      <c r="O1001" s="8">
        <v>0</v>
      </c>
      <c r="P1001" s="8">
        <f>N1001 - O1001</f>
        <v>0</v>
      </c>
      <c r="Q1001" s="8">
        <v>0</v>
      </c>
      <c r="R1001" s="8">
        <v>0</v>
      </c>
      <c r="S1001" s="8">
        <f>Q1001 - R1001</f>
        <v>0</v>
      </c>
      <c r="T1001" s="8">
        <v>0</v>
      </c>
      <c r="U1001" s="8">
        <v>0</v>
      </c>
      <c r="V1001" s="8">
        <f>T1001 - U1001</f>
        <v>0</v>
      </c>
      <c r="W1001" s="8">
        <v>0</v>
      </c>
      <c r="X1001" s="8">
        <v>0</v>
      </c>
      <c r="Y1001" s="8">
        <f>W1001 - X1001</f>
        <v>0</v>
      </c>
      <c r="Z1001" s="8">
        <v>0</v>
      </c>
      <c r="AA1001" s="8">
        <v>0</v>
      </c>
      <c r="AB1001" s="8">
        <f>Z1001 - AA1001</f>
        <v>0</v>
      </c>
      <c r="AC1001" s="8">
        <v>0</v>
      </c>
      <c r="AD1001" s="8">
        <v>0</v>
      </c>
      <c r="AE1001" s="8">
        <f>AC1001 - AD1001</f>
        <v>0</v>
      </c>
      <c r="AF1001" s="8">
        <v>0</v>
      </c>
      <c r="AG1001" s="8">
        <v>0</v>
      </c>
      <c r="AH1001" s="8">
        <f>AF1001 - AG1001</f>
        <v>0</v>
      </c>
      <c r="AI1001" s="8">
        <v>0</v>
      </c>
      <c r="AJ1001" s="8">
        <v>0</v>
      </c>
      <c r="AK1001" s="8">
        <f>AI1001 - AJ1001</f>
        <v>0</v>
      </c>
      <c r="AL1001" s="8">
        <v>0</v>
      </c>
      <c r="AM1001" s="8">
        <v>0</v>
      </c>
      <c r="AN1001" s="8">
        <f>AL1001 - AM1001</f>
        <v>0</v>
      </c>
    </row>
    <row r="1002" spans="1:40" x14ac:dyDescent="0.3">
      <c r="A1002" s="11" t="s">
        <v>52</v>
      </c>
      <c r="B1002" s="8">
        <v>-47026.320000000182</v>
      </c>
      <c r="C1002" s="8">
        <v>-47026.320000000182</v>
      </c>
      <c r="D1002" s="8">
        <f>B1002 - C1002</f>
        <v>0</v>
      </c>
      <c r="E1002" s="8">
        <v>-47026.320000000182</v>
      </c>
      <c r="F1002" s="8">
        <v>-47026.320000000182</v>
      </c>
      <c r="G1002" s="8">
        <f>E1002 - F1002</f>
        <v>0</v>
      </c>
      <c r="H1002" s="8">
        <v>-47026.320000000182</v>
      </c>
      <c r="I1002" s="8">
        <v>-47026.320000000182</v>
      </c>
      <c r="J1002" s="8">
        <f>H1002 - I1002</f>
        <v>0</v>
      </c>
      <c r="K1002" s="8">
        <v>-47026.320000000182</v>
      </c>
      <c r="L1002" s="8">
        <v>-47026.320000000182</v>
      </c>
      <c r="M1002" s="8">
        <f>K1002 - L1002</f>
        <v>0</v>
      </c>
      <c r="N1002" s="8">
        <v>-47026.320000000182</v>
      </c>
      <c r="O1002" s="8">
        <v>-47026.320000000182</v>
      </c>
      <c r="P1002" s="8">
        <f>N1002 - O1002</f>
        <v>0</v>
      </c>
      <c r="Q1002" s="8">
        <v>-47026.320000000182</v>
      </c>
      <c r="R1002" s="8">
        <v>-47026.320000000182</v>
      </c>
      <c r="S1002" s="8">
        <f>Q1002 - R1002</f>
        <v>0</v>
      </c>
      <c r="T1002" s="8">
        <v>-47026.320000000182</v>
      </c>
      <c r="U1002" s="8">
        <v>-47026.320000000182</v>
      </c>
      <c r="V1002" s="8">
        <f>T1002 - U1002</f>
        <v>0</v>
      </c>
      <c r="W1002" s="8">
        <v>-47026.320000000182</v>
      </c>
      <c r="X1002" s="8">
        <v>-47026.320000000182</v>
      </c>
      <c r="Y1002" s="8">
        <f>W1002 - X1002</f>
        <v>0</v>
      </c>
      <c r="Z1002" s="8">
        <v>-47026.320000000182</v>
      </c>
      <c r="AA1002" s="8">
        <v>-47026.320000000182</v>
      </c>
      <c r="AB1002" s="8">
        <f>Z1002 - AA1002</f>
        <v>0</v>
      </c>
      <c r="AC1002" s="8">
        <v>-47026.320000000182</v>
      </c>
      <c r="AD1002" s="8">
        <v>-47026.320000000182</v>
      </c>
      <c r="AE1002" s="8">
        <f>AC1002 - AD1002</f>
        <v>0</v>
      </c>
      <c r="AF1002" s="8">
        <v>-47026.320000000182</v>
      </c>
      <c r="AG1002" s="8">
        <v>-47026.320000000182</v>
      </c>
      <c r="AH1002" s="8">
        <f>AF1002 - AG1002</f>
        <v>0</v>
      </c>
      <c r="AI1002" s="8">
        <v>-47026.320000000182</v>
      </c>
      <c r="AJ1002" s="8">
        <v>-47026.320000000182</v>
      </c>
      <c r="AK1002" s="8">
        <f>AI1002 - AJ1002</f>
        <v>0</v>
      </c>
      <c r="AL1002" s="8">
        <v>-47026.320000000182</v>
      </c>
      <c r="AM1002" s="8">
        <v>-47026.320000000182</v>
      </c>
      <c r="AN1002" s="8">
        <f>AL1002 - AM1002</f>
        <v>0</v>
      </c>
    </row>
    <row r="1004" spans="1:40" x14ac:dyDescent="0.3">
      <c r="A1004" s="10" t="s">
        <v>89</v>
      </c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</row>
    <row r="1005" spans="1:40" x14ac:dyDescent="0.3">
      <c r="A1005" s="11" t="s">
        <v>93</v>
      </c>
      <c r="B1005" s="8">
        <v>7432</v>
      </c>
      <c r="C1005" s="8">
        <v>7432</v>
      </c>
      <c r="D1005" s="8">
        <f>B1005 - C1005</f>
        <v>0</v>
      </c>
      <c r="E1005" s="8">
        <v>7432</v>
      </c>
      <c r="F1005" s="8">
        <v>7432</v>
      </c>
      <c r="G1005" s="8">
        <f>E1005 - F1005</f>
        <v>0</v>
      </c>
      <c r="H1005" s="8">
        <v>7432</v>
      </c>
      <c r="I1005" s="8">
        <v>7432</v>
      </c>
      <c r="J1005" s="8">
        <f>H1005 - I1005</f>
        <v>0</v>
      </c>
      <c r="K1005" s="8">
        <v>7432</v>
      </c>
      <c r="L1005" s="8">
        <v>7432</v>
      </c>
      <c r="M1005" s="8">
        <f>K1005 - L1005</f>
        <v>0</v>
      </c>
      <c r="N1005" s="8">
        <v>7432</v>
      </c>
      <c r="O1005" s="8">
        <v>7432</v>
      </c>
      <c r="P1005" s="8">
        <f>N1005 - O1005</f>
        <v>0</v>
      </c>
      <c r="Q1005" s="8">
        <v>7432</v>
      </c>
      <c r="R1005" s="8">
        <v>7432</v>
      </c>
      <c r="S1005" s="8">
        <f>Q1005 - R1005</f>
        <v>0</v>
      </c>
      <c r="T1005" s="8">
        <v>7432</v>
      </c>
      <c r="U1005" s="8">
        <v>7432</v>
      </c>
      <c r="V1005" s="8">
        <f>T1005 - U1005</f>
        <v>0</v>
      </c>
      <c r="W1005" s="8">
        <v>7432</v>
      </c>
      <c r="X1005" s="8">
        <v>7432</v>
      </c>
      <c r="Y1005" s="8">
        <f>W1005 - X1005</f>
        <v>0</v>
      </c>
      <c r="Z1005" s="8">
        <v>7432</v>
      </c>
      <c r="AA1005" s="8">
        <v>7432</v>
      </c>
      <c r="AB1005" s="8">
        <f>Z1005 - AA1005</f>
        <v>0</v>
      </c>
      <c r="AC1005" s="8">
        <v>7432</v>
      </c>
      <c r="AD1005" s="8">
        <v>7432</v>
      </c>
      <c r="AE1005" s="8">
        <f>AC1005 - AD1005</f>
        <v>0</v>
      </c>
      <c r="AF1005" s="8">
        <v>7432</v>
      </c>
      <c r="AG1005" s="8">
        <v>7432</v>
      </c>
      <c r="AH1005" s="8">
        <f>AF1005 - AG1005</f>
        <v>0</v>
      </c>
      <c r="AI1005" s="8">
        <v>7432</v>
      </c>
      <c r="AJ1005" s="8">
        <v>7432</v>
      </c>
      <c r="AK1005" s="8">
        <f>AI1005 - AJ1005</f>
        <v>0</v>
      </c>
      <c r="AL1005" s="8">
        <v>89184</v>
      </c>
      <c r="AM1005" s="8">
        <v>89184</v>
      </c>
      <c r="AN1005" s="8">
        <f>AL1005 - AM1005</f>
        <v>0</v>
      </c>
    </row>
    <row r="1006" spans="1:40" x14ac:dyDescent="0.3">
      <c r="A1006" s="11" t="s">
        <v>92</v>
      </c>
      <c r="B1006" s="8">
        <v>0</v>
      </c>
      <c r="C1006" s="8">
        <v>0</v>
      </c>
      <c r="D1006" s="8">
        <f>B1006 - C1006</f>
        <v>0</v>
      </c>
      <c r="E1006" s="8">
        <v>0</v>
      </c>
      <c r="F1006" s="8">
        <v>0</v>
      </c>
      <c r="G1006" s="8">
        <f>E1006 - F1006</f>
        <v>0</v>
      </c>
      <c r="H1006" s="8">
        <v>0</v>
      </c>
      <c r="I1006" s="8">
        <v>0</v>
      </c>
      <c r="J1006" s="8">
        <f>H1006 - I1006</f>
        <v>0</v>
      </c>
      <c r="K1006" s="8">
        <v>0</v>
      </c>
      <c r="L1006" s="8">
        <v>0</v>
      </c>
      <c r="M1006" s="8">
        <f>K1006 - L1006</f>
        <v>0</v>
      </c>
      <c r="N1006" s="8">
        <v>0</v>
      </c>
      <c r="O1006" s="8">
        <v>0</v>
      </c>
      <c r="P1006" s="8">
        <f>N1006 - O1006</f>
        <v>0</v>
      </c>
      <c r="Q1006" s="8">
        <v>0</v>
      </c>
      <c r="R1006" s="8">
        <v>0</v>
      </c>
      <c r="S1006" s="8">
        <f>Q1006 - R1006</f>
        <v>0</v>
      </c>
      <c r="T1006" s="8">
        <v>0</v>
      </c>
      <c r="U1006" s="8">
        <v>0</v>
      </c>
      <c r="V1006" s="8">
        <f>T1006 - U1006</f>
        <v>0</v>
      </c>
      <c r="W1006" s="8">
        <v>0</v>
      </c>
      <c r="X1006" s="8">
        <v>0</v>
      </c>
      <c r="Y1006" s="8">
        <f>W1006 - X1006</f>
        <v>0</v>
      </c>
      <c r="Z1006" s="8">
        <v>0</v>
      </c>
      <c r="AA1006" s="8">
        <v>0</v>
      </c>
      <c r="AB1006" s="8">
        <f>Z1006 - AA1006</f>
        <v>0</v>
      </c>
      <c r="AC1006" s="8">
        <v>0</v>
      </c>
      <c r="AD1006" s="8">
        <v>0</v>
      </c>
      <c r="AE1006" s="8">
        <f>AC1006 - AD1006</f>
        <v>0</v>
      </c>
      <c r="AF1006" s="8">
        <v>0</v>
      </c>
      <c r="AG1006" s="8">
        <v>0</v>
      </c>
      <c r="AH1006" s="8">
        <f>AF1006 - AG1006</f>
        <v>0</v>
      </c>
      <c r="AI1006" s="8">
        <v>0</v>
      </c>
      <c r="AJ1006" s="8">
        <v>0</v>
      </c>
      <c r="AK1006" s="8">
        <f>AI1006 - AJ1006</f>
        <v>0</v>
      </c>
      <c r="AL1006" s="8">
        <v>0</v>
      </c>
      <c r="AM1006" s="8">
        <v>0</v>
      </c>
      <c r="AN1006" s="8">
        <f>AL1006 - AM1006</f>
        <v>0</v>
      </c>
    </row>
    <row r="1007" spans="1:40" x14ac:dyDescent="0.3">
      <c r="A1007" s="11" t="s">
        <v>52</v>
      </c>
      <c r="B1007" s="8">
        <v>3555.6199999999953</v>
      </c>
      <c r="C1007" s="8">
        <v>3555.6199999999953</v>
      </c>
      <c r="D1007" s="8">
        <f>B1007 - C1007</f>
        <v>0</v>
      </c>
      <c r="E1007" s="8">
        <v>3555.6199999999953</v>
      </c>
      <c r="F1007" s="8">
        <v>3555.6199999999953</v>
      </c>
      <c r="G1007" s="8">
        <f>E1007 - F1007</f>
        <v>0</v>
      </c>
      <c r="H1007" s="8">
        <v>3555.6199999999953</v>
      </c>
      <c r="I1007" s="8">
        <v>3555.6199999999953</v>
      </c>
      <c r="J1007" s="8">
        <f>H1007 - I1007</f>
        <v>0</v>
      </c>
      <c r="K1007" s="8">
        <v>3555.6199999999953</v>
      </c>
      <c r="L1007" s="8">
        <v>3555.6199999999953</v>
      </c>
      <c r="M1007" s="8">
        <f>K1007 - L1007</f>
        <v>0</v>
      </c>
      <c r="N1007" s="8">
        <v>3555.6199999999953</v>
      </c>
      <c r="O1007" s="8">
        <v>3555.6199999999953</v>
      </c>
      <c r="P1007" s="8">
        <f>N1007 - O1007</f>
        <v>0</v>
      </c>
      <c r="Q1007" s="8">
        <v>3555.6199999999953</v>
      </c>
      <c r="R1007" s="8">
        <v>3555.6199999999953</v>
      </c>
      <c r="S1007" s="8">
        <f>Q1007 - R1007</f>
        <v>0</v>
      </c>
      <c r="T1007" s="8">
        <v>3555.6199999999953</v>
      </c>
      <c r="U1007" s="8">
        <v>3555.6199999999953</v>
      </c>
      <c r="V1007" s="8">
        <f>T1007 - U1007</f>
        <v>0</v>
      </c>
      <c r="W1007" s="8">
        <v>3555.6199999999953</v>
      </c>
      <c r="X1007" s="8">
        <v>3555.6199999999953</v>
      </c>
      <c r="Y1007" s="8">
        <f>W1007 - X1007</f>
        <v>0</v>
      </c>
      <c r="Z1007" s="8">
        <v>3555.6199999999953</v>
      </c>
      <c r="AA1007" s="8">
        <v>3555.6199999999953</v>
      </c>
      <c r="AB1007" s="8">
        <f>Z1007 - AA1007</f>
        <v>0</v>
      </c>
      <c r="AC1007" s="8">
        <v>3555.6199999999953</v>
      </c>
      <c r="AD1007" s="8">
        <v>3555.6199999999953</v>
      </c>
      <c r="AE1007" s="8">
        <f>AC1007 - AD1007</f>
        <v>0</v>
      </c>
      <c r="AF1007" s="8">
        <v>3555.6199999999953</v>
      </c>
      <c r="AG1007" s="8">
        <v>3555.6199999999953</v>
      </c>
      <c r="AH1007" s="8">
        <f>AF1007 - AG1007</f>
        <v>0</v>
      </c>
      <c r="AI1007" s="8">
        <v>3555.6199999999953</v>
      </c>
      <c r="AJ1007" s="8">
        <v>3555.6199999999953</v>
      </c>
      <c r="AK1007" s="8">
        <f>AI1007 - AJ1007</f>
        <v>0</v>
      </c>
      <c r="AL1007" s="8">
        <v>3555.6199999999953</v>
      </c>
      <c r="AM1007" s="8">
        <v>3555.6199999999953</v>
      </c>
      <c r="AN1007" s="8">
        <f>AL1007 - AM1007</f>
        <v>0</v>
      </c>
    </row>
    <row r="1009" spans="1:40" x14ac:dyDescent="0.3">
      <c r="A1009" s="10" t="s">
        <v>88</v>
      </c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</row>
    <row r="1010" spans="1:40" x14ac:dyDescent="0.3">
      <c r="A1010" s="11" t="s">
        <v>54</v>
      </c>
      <c r="B1010" s="8">
        <v>1.6260833333333335E-2</v>
      </c>
      <c r="C1010" s="8">
        <v>1.6260833333333335E-2</v>
      </c>
      <c r="D1010" s="8">
        <f t="shared" ref="D1010:D1016" si="806">B1010 - C1010</f>
        <v>0</v>
      </c>
      <c r="E1010" s="8">
        <v>1.6260833333333335E-2</v>
      </c>
      <c r="F1010" s="8">
        <v>1.6260833333333335E-2</v>
      </c>
      <c r="G1010" s="8">
        <f t="shared" ref="G1010:G1016" si="807">E1010 - F1010</f>
        <v>0</v>
      </c>
      <c r="H1010" s="8">
        <v>1.6260833333333335E-2</v>
      </c>
      <c r="I1010" s="8">
        <v>1.6260833333333335E-2</v>
      </c>
      <c r="J1010" s="8">
        <f t="shared" ref="J1010:J1016" si="808">H1010 - I1010</f>
        <v>0</v>
      </c>
      <c r="K1010" s="8">
        <v>1.6260833333333335E-2</v>
      </c>
      <c r="L1010" s="8">
        <v>1.6260833333333335E-2</v>
      </c>
      <c r="M1010" s="8">
        <f t="shared" ref="M1010:M1016" si="809">K1010 - L1010</f>
        <v>0</v>
      </c>
      <c r="N1010" s="8">
        <v>1.6260833333333335E-2</v>
      </c>
      <c r="O1010" s="8">
        <v>1.6260833333333335E-2</v>
      </c>
      <c r="P1010" s="8">
        <f t="shared" ref="P1010:P1016" si="810">N1010 - O1010</f>
        <v>0</v>
      </c>
      <c r="Q1010" s="8">
        <v>1.6260833333333335E-2</v>
      </c>
      <c r="R1010" s="8">
        <v>1.6260833333333335E-2</v>
      </c>
      <c r="S1010" s="8">
        <f t="shared" ref="S1010:S1016" si="811">Q1010 - R1010</f>
        <v>0</v>
      </c>
      <c r="T1010" s="8">
        <v>1.6260833333333335E-2</v>
      </c>
      <c r="U1010" s="8">
        <v>1.6260833333333335E-2</v>
      </c>
      <c r="V1010" s="8">
        <f t="shared" ref="V1010:V1016" si="812">T1010 - U1010</f>
        <v>0</v>
      </c>
      <c r="W1010" s="8">
        <v>1.6260833333333335E-2</v>
      </c>
      <c r="X1010" s="8">
        <v>1.6260833333333335E-2</v>
      </c>
      <c r="Y1010" s="8">
        <f t="shared" ref="Y1010:Y1016" si="813">W1010 - X1010</f>
        <v>0</v>
      </c>
      <c r="Z1010" s="8">
        <v>1.6260833333333335E-2</v>
      </c>
      <c r="AA1010" s="8">
        <v>1.6260833333333335E-2</v>
      </c>
      <c r="AB1010" s="8">
        <f t="shared" ref="AB1010:AB1016" si="814">Z1010 - AA1010</f>
        <v>0</v>
      </c>
      <c r="AC1010" s="8">
        <v>1.6260833333333335E-2</v>
      </c>
      <c r="AD1010" s="8">
        <v>1.6260833333333335E-2</v>
      </c>
      <c r="AE1010" s="8">
        <f t="shared" ref="AE1010:AE1016" si="815">AC1010 - AD1010</f>
        <v>0</v>
      </c>
      <c r="AF1010" s="8">
        <v>1.6260833333333335E-2</v>
      </c>
      <c r="AG1010" s="8">
        <v>1.6260833333333335E-2</v>
      </c>
      <c r="AH1010" s="8">
        <f t="shared" ref="AH1010:AH1016" si="816">AF1010 - AG1010</f>
        <v>0</v>
      </c>
      <c r="AI1010" s="8">
        <v>1.6260833333333335E-2</v>
      </c>
      <c r="AJ1010" s="8">
        <v>1.6260833333333335E-2</v>
      </c>
      <c r="AK1010" s="8">
        <f t="shared" ref="AK1010:AK1016" si="817">AI1010 - AJ1010</f>
        <v>0</v>
      </c>
      <c r="AL1010" s="8">
        <v>1.6260833333333335E-2</v>
      </c>
      <c r="AM1010" s="8">
        <v>1.6260833333333335E-2</v>
      </c>
      <c r="AN1010" s="8">
        <f t="shared" ref="AN1010:AN1016" si="818">AL1010 - AM1010</f>
        <v>0</v>
      </c>
    </row>
    <row r="1011" spans="1:40" x14ac:dyDescent="0.3">
      <c r="A1011" s="11" t="s">
        <v>16</v>
      </c>
      <c r="B1011" s="8">
        <v>2.945000000000001E-3</v>
      </c>
      <c r="C1011" s="8">
        <v>2.945000000000001E-3</v>
      </c>
      <c r="D1011" s="8">
        <f t="shared" si="806"/>
        <v>0</v>
      </c>
      <c r="E1011" s="8">
        <v>3.1350000000000015E-3</v>
      </c>
      <c r="F1011" s="8">
        <v>3.1350000000000015E-3</v>
      </c>
      <c r="G1011" s="8">
        <f t="shared" si="807"/>
        <v>0</v>
      </c>
      <c r="H1011" s="8">
        <v>3.3250000000000016E-3</v>
      </c>
      <c r="I1011" s="8">
        <v>3.3250000000000016E-3</v>
      </c>
      <c r="J1011" s="8">
        <f t="shared" si="808"/>
        <v>0</v>
      </c>
      <c r="K1011" s="8">
        <v>3.5150000000000016E-3</v>
      </c>
      <c r="L1011" s="8">
        <v>3.5150000000000016E-3</v>
      </c>
      <c r="M1011" s="8">
        <f t="shared" si="809"/>
        <v>0</v>
      </c>
      <c r="N1011" s="8">
        <v>3.7050000000000021E-3</v>
      </c>
      <c r="O1011" s="8">
        <v>3.7050000000000021E-3</v>
      </c>
      <c r="P1011" s="8">
        <f t="shared" si="810"/>
        <v>0</v>
      </c>
      <c r="Q1011" s="8">
        <v>3.8950000000000022E-3</v>
      </c>
      <c r="R1011" s="8">
        <v>3.8950000000000022E-3</v>
      </c>
      <c r="S1011" s="8">
        <f t="shared" si="811"/>
        <v>0</v>
      </c>
      <c r="T1011" s="8">
        <v>4.0850000000000027E-3</v>
      </c>
      <c r="U1011" s="8">
        <v>4.0850000000000027E-3</v>
      </c>
      <c r="V1011" s="8">
        <f t="shared" si="812"/>
        <v>0</v>
      </c>
      <c r="W1011" s="8">
        <v>4.2750000000000028E-3</v>
      </c>
      <c r="X1011" s="8">
        <v>4.2750000000000028E-3</v>
      </c>
      <c r="Y1011" s="8">
        <f t="shared" si="813"/>
        <v>0</v>
      </c>
      <c r="Z1011" s="8">
        <v>4.465000000000002E-3</v>
      </c>
      <c r="AA1011" s="8">
        <v>4.465000000000002E-3</v>
      </c>
      <c r="AB1011" s="8">
        <f t="shared" si="814"/>
        <v>0</v>
      </c>
      <c r="AC1011" s="8">
        <v>4.6550000000000029E-3</v>
      </c>
      <c r="AD1011" s="8">
        <v>4.6550000000000029E-3</v>
      </c>
      <c r="AE1011" s="8">
        <f t="shared" si="815"/>
        <v>0</v>
      </c>
      <c r="AF1011" s="8">
        <v>4.845000000000003E-3</v>
      </c>
      <c r="AG1011" s="8">
        <v>4.845000000000003E-3</v>
      </c>
      <c r="AH1011" s="8">
        <f t="shared" si="816"/>
        <v>0</v>
      </c>
      <c r="AI1011" s="8">
        <v>5.035000000000003E-3</v>
      </c>
      <c r="AJ1011" s="8">
        <v>5.035000000000003E-3</v>
      </c>
      <c r="AK1011" s="8">
        <f t="shared" si="817"/>
        <v>0</v>
      </c>
      <c r="AL1011" s="8">
        <v>4.7880000000000027E-2</v>
      </c>
      <c r="AM1011" s="8">
        <v>4.7880000000000027E-2</v>
      </c>
      <c r="AN1011" s="8">
        <f t="shared" si="818"/>
        <v>0</v>
      </c>
    </row>
    <row r="1012" spans="1:40" x14ac:dyDescent="0.3">
      <c r="A1012" s="11" t="s">
        <v>93</v>
      </c>
      <c r="B1012" s="8">
        <v>10549</v>
      </c>
      <c r="C1012" s="8">
        <v>10549</v>
      </c>
      <c r="D1012" s="8">
        <f t="shared" si="806"/>
        <v>0</v>
      </c>
      <c r="E1012" s="8">
        <v>10549</v>
      </c>
      <c r="F1012" s="8">
        <v>10549</v>
      </c>
      <c r="G1012" s="8">
        <f t="shared" si="807"/>
        <v>0</v>
      </c>
      <c r="H1012" s="8">
        <v>10549</v>
      </c>
      <c r="I1012" s="8">
        <v>10549</v>
      </c>
      <c r="J1012" s="8">
        <f t="shared" si="808"/>
        <v>0</v>
      </c>
      <c r="K1012" s="8">
        <v>10549</v>
      </c>
      <c r="L1012" s="8">
        <v>10549</v>
      </c>
      <c r="M1012" s="8">
        <f t="shared" si="809"/>
        <v>0</v>
      </c>
      <c r="N1012" s="8">
        <v>10549</v>
      </c>
      <c r="O1012" s="8">
        <v>10549</v>
      </c>
      <c r="P1012" s="8">
        <f t="shared" si="810"/>
        <v>0</v>
      </c>
      <c r="Q1012" s="8">
        <v>10549</v>
      </c>
      <c r="R1012" s="8">
        <v>10549</v>
      </c>
      <c r="S1012" s="8">
        <f t="shared" si="811"/>
        <v>0</v>
      </c>
      <c r="T1012" s="8">
        <v>10549</v>
      </c>
      <c r="U1012" s="8">
        <v>10549</v>
      </c>
      <c r="V1012" s="8">
        <f t="shared" si="812"/>
        <v>0</v>
      </c>
      <c r="W1012" s="8">
        <v>10549</v>
      </c>
      <c r="X1012" s="8">
        <v>10549</v>
      </c>
      <c r="Y1012" s="8">
        <f t="shared" si="813"/>
        <v>0</v>
      </c>
      <c r="Z1012" s="8">
        <v>10549</v>
      </c>
      <c r="AA1012" s="8">
        <v>10549</v>
      </c>
      <c r="AB1012" s="8">
        <f t="shared" si="814"/>
        <v>0</v>
      </c>
      <c r="AC1012" s="8">
        <v>10549</v>
      </c>
      <c r="AD1012" s="8">
        <v>10549</v>
      </c>
      <c r="AE1012" s="8">
        <f t="shared" si="815"/>
        <v>0</v>
      </c>
      <c r="AF1012" s="8">
        <v>10549</v>
      </c>
      <c r="AG1012" s="8">
        <v>10549</v>
      </c>
      <c r="AH1012" s="8">
        <f t="shared" si="816"/>
        <v>0</v>
      </c>
      <c r="AI1012" s="8">
        <v>10549</v>
      </c>
      <c r="AJ1012" s="8">
        <v>10549</v>
      </c>
      <c r="AK1012" s="8">
        <f t="shared" si="817"/>
        <v>0</v>
      </c>
      <c r="AL1012" s="8">
        <v>126588</v>
      </c>
      <c r="AM1012" s="8">
        <v>126588</v>
      </c>
      <c r="AN1012" s="8">
        <f t="shared" si="818"/>
        <v>0</v>
      </c>
    </row>
    <row r="1013" spans="1:40" x14ac:dyDescent="0.3">
      <c r="A1013" s="11" t="s">
        <v>92</v>
      </c>
      <c r="B1013" s="8">
        <v>0</v>
      </c>
      <c r="C1013" s="8">
        <v>0</v>
      </c>
      <c r="D1013" s="8">
        <f t="shared" si="806"/>
        <v>0</v>
      </c>
      <c r="E1013" s="8">
        <v>0</v>
      </c>
      <c r="F1013" s="8">
        <v>0</v>
      </c>
      <c r="G1013" s="8">
        <f t="shared" si="807"/>
        <v>0</v>
      </c>
      <c r="H1013" s="8">
        <v>0</v>
      </c>
      <c r="I1013" s="8">
        <v>0</v>
      </c>
      <c r="J1013" s="8">
        <f t="shared" si="808"/>
        <v>0</v>
      </c>
      <c r="K1013" s="8">
        <v>0</v>
      </c>
      <c r="L1013" s="8">
        <v>0</v>
      </c>
      <c r="M1013" s="8">
        <f t="shared" si="809"/>
        <v>0</v>
      </c>
      <c r="N1013" s="8">
        <v>0</v>
      </c>
      <c r="O1013" s="8">
        <v>0</v>
      </c>
      <c r="P1013" s="8">
        <f t="shared" si="810"/>
        <v>0</v>
      </c>
      <c r="Q1013" s="8">
        <v>0</v>
      </c>
      <c r="R1013" s="8">
        <v>0</v>
      </c>
      <c r="S1013" s="8">
        <f t="shared" si="811"/>
        <v>0</v>
      </c>
      <c r="T1013" s="8">
        <v>0</v>
      </c>
      <c r="U1013" s="8">
        <v>0</v>
      </c>
      <c r="V1013" s="8">
        <f t="shared" si="812"/>
        <v>0</v>
      </c>
      <c r="W1013" s="8">
        <v>0</v>
      </c>
      <c r="X1013" s="8">
        <v>0</v>
      </c>
      <c r="Y1013" s="8">
        <f t="shared" si="813"/>
        <v>0</v>
      </c>
      <c r="Z1013" s="8">
        <v>0</v>
      </c>
      <c r="AA1013" s="8">
        <v>0</v>
      </c>
      <c r="AB1013" s="8">
        <f t="shared" si="814"/>
        <v>0</v>
      </c>
      <c r="AC1013" s="8">
        <v>0</v>
      </c>
      <c r="AD1013" s="8">
        <v>0</v>
      </c>
      <c r="AE1013" s="8">
        <f t="shared" si="815"/>
        <v>0</v>
      </c>
      <c r="AF1013" s="8">
        <v>0</v>
      </c>
      <c r="AG1013" s="8">
        <v>0</v>
      </c>
      <c r="AH1013" s="8">
        <f t="shared" si="816"/>
        <v>0</v>
      </c>
      <c r="AI1013" s="8">
        <v>0</v>
      </c>
      <c r="AJ1013" s="8">
        <v>0</v>
      </c>
      <c r="AK1013" s="8">
        <f t="shared" si="817"/>
        <v>0</v>
      </c>
      <c r="AL1013" s="8">
        <v>0</v>
      </c>
      <c r="AM1013" s="8">
        <v>0</v>
      </c>
      <c r="AN1013" s="8">
        <f t="shared" si="818"/>
        <v>0</v>
      </c>
    </row>
    <row r="1014" spans="1:40" x14ac:dyDescent="0.3">
      <c r="A1014" s="11" t="s">
        <v>53</v>
      </c>
      <c r="B1014" s="8">
        <v>1.9200000000000008</v>
      </c>
      <c r="C1014" s="8">
        <v>1.9200000000000008</v>
      </c>
      <c r="D1014" s="8">
        <f t="shared" si="806"/>
        <v>0</v>
      </c>
      <c r="E1014" s="8">
        <v>2.0400000000000009</v>
      </c>
      <c r="F1014" s="8">
        <v>2.0400000000000009</v>
      </c>
      <c r="G1014" s="8">
        <f t="shared" si="807"/>
        <v>0</v>
      </c>
      <c r="H1014" s="8">
        <v>2.160000000000001</v>
      </c>
      <c r="I1014" s="8">
        <v>2.160000000000001</v>
      </c>
      <c r="J1014" s="8">
        <f t="shared" si="808"/>
        <v>0</v>
      </c>
      <c r="K1014" s="8">
        <v>2.2800000000000011</v>
      </c>
      <c r="L1014" s="8">
        <v>2.2800000000000011</v>
      </c>
      <c r="M1014" s="8">
        <f t="shared" si="809"/>
        <v>0</v>
      </c>
      <c r="N1014" s="8">
        <v>2.4000000000000012</v>
      </c>
      <c r="O1014" s="8">
        <v>2.4000000000000012</v>
      </c>
      <c r="P1014" s="8">
        <f t="shared" si="810"/>
        <v>0</v>
      </c>
      <c r="Q1014" s="8">
        <v>2.5200000000000014</v>
      </c>
      <c r="R1014" s="8">
        <v>2.5200000000000014</v>
      </c>
      <c r="S1014" s="8">
        <f t="shared" si="811"/>
        <v>0</v>
      </c>
      <c r="T1014" s="8">
        <v>2.6400000000000015</v>
      </c>
      <c r="U1014" s="8">
        <v>2.6400000000000015</v>
      </c>
      <c r="V1014" s="8">
        <f t="shared" si="812"/>
        <v>0</v>
      </c>
      <c r="W1014" s="8">
        <v>2.7600000000000016</v>
      </c>
      <c r="X1014" s="8">
        <v>2.7600000000000016</v>
      </c>
      <c r="Y1014" s="8">
        <f t="shared" si="813"/>
        <v>0</v>
      </c>
      <c r="Z1014" s="8">
        <v>2.8800000000000017</v>
      </c>
      <c r="AA1014" s="8">
        <v>2.8800000000000017</v>
      </c>
      <c r="AB1014" s="8">
        <f t="shared" si="814"/>
        <v>0</v>
      </c>
      <c r="AC1014" s="8">
        <v>3.0000000000000018</v>
      </c>
      <c r="AD1014" s="8">
        <v>3.0000000000000018</v>
      </c>
      <c r="AE1014" s="8">
        <f t="shared" si="815"/>
        <v>0</v>
      </c>
      <c r="AF1014" s="8">
        <v>3.1200000000000019</v>
      </c>
      <c r="AG1014" s="8">
        <v>3.1200000000000019</v>
      </c>
      <c r="AH1014" s="8">
        <f t="shared" si="816"/>
        <v>0</v>
      </c>
      <c r="AI1014" s="8">
        <v>3.240000000000002</v>
      </c>
      <c r="AJ1014" s="8">
        <v>3.240000000000002</v>
      </c>
      <c r="AK1014" s="8">
        <f t="shared" si="817"/>
        <v>0</v>
      </c>
      <c r="AL1014" s="8">
        <v>3.240000000000002</v>
      </c>
      <c r="AM1014" s="8">
        <v>3.240000000000002</v>
      </c>
      <c r="AN1014" s="8">
        <f t="shared" si="818"/>
        <v>0</v>
      </c>
    </row>
    <row r="1015" spans="1:40" x14ac:dyDescent="0.3">
      <c r="A1015" s="11" t="s">
        <v>52</v>
      </c>
      <c r="B1015" s="8">
        <v>1625527.5343199999</v>
      </c>
      <c r="C1015" s="8">
        <v>1625527.5343199999</v>
      </c>
      <c r="D1015" s="8">
        <f t="shared" si="806"/>
        <v>0</v>
      </c>
      <c r="E1015" s="8">
        <v>1625527.6574549999</v>
      </c>
      <c r="F1015" s="8">
        <v>1625527.6574549999</v>
      </c>
      <c r="G1015" s="8">
        <f t="shared" si="807"/>
        <v>0</v>
      </c>
      <c r="H1015" s="8">
        <v>1625527.7807799999</v>
      </c>
      <c r="I1015" s="8">
        <v>1625527.7807799999</v>
      </c>
      <c r="J1015" s="8">
        <f t="shared" si="808"/>
        <v>0</v>
      </c>
      <c r="K1015" s="8">
        <v>1625527.9042949998</v>
      </c>
      <c r="L1015" s="8">
        <v>1625527.9042949998</v>
      </c>
      <c r="M1015" s="8">
        <f t="shared" si="809"/>
        <v>0</v>
      </c>
      <c r="N1015" s="8">
        <v>1625528.0279999999</v>
      </c>
      <c r="O1015" s="8">
        <v>1625528.0279999999</v>
      </c>
      <c r="P1015" s="8">
        <f t="shared" si="810"/>
        <v>0</v>
      </c>
      <c r="Q1015" s="8">
        <v>1625528.1518949999</v>
      </c>
      <c r="R1015" s="8">
        <v>1625528.1518949999</v>
      </c>
      <c r="S1015" s="8">
        <f t="shared" si="811"/>
        <v>0</v>
      </c>
      <c r="T1015" s="8">
        <v>1625528.2759799999</v>
      </c>
      <c r="U1015" s="8">
        <v>1625528.2759799999</v>
      </c>
      <c r="V1015" s="8">
        <f t="shared" si="812"/>
        <v>0</v>
      </c>
      <c r="W1015" s="8">
        <v>1625528.4002549998</v>
      </c>
      <c r="X1015" s="8">
        <v>1625528.4002549998</v>
      </c>
      <c r="Y1015" s="8">
        <f t="shared" si="813"/>
        <v>0</v>
      </c>
      <c r="Z1015" s="8">
        <v>1625528.5247199999</v>
      </c>
      <c r="AA1015" s="8">
        <v>1625528.5247199999</v>
      </c>
      <c r="AB1015" s="8">
        <f t="shared" si="814"/>
        <v>0</v>
      </c>
      <c r="AC1015" s="8">
        <v>1625528.649375</v>
      </c>
      <c r="AD1015" s="8">
        <v>1625528.649375</v>
      </c>
      <c r="AE1015" s="8">
        <f t="shared" si="815"/>
        <v>0</v>
      </c>
      <c r="AF1015" s="8">
        <v>1625528.77422</v>
      </c>
      <c r="AG1015" s="8">
        <v>1625528.77422</v>
      </c>
      <c r="AH1015" s="8">
        <f t="shared" si="816"/>
        <v>0</v>
      </c>
      <c r="AI1015" s="8">
        <v>1625528.8992550001</v>
      </c>
      <c r="AJ1015" s="8">
        <v>1625528.8992550001</v>
      </c>
      <c r="AK1015" s="8">
        <f t="shared" si="817"/>
        <v>0</v>
      </c>
      <c r="AL1015" s="8">
        <v>1625528.8992550001</v>
      </c>
      <c r="AM1015" s="8">
        <v>1625528.8992550001</v>
      </c>
      <c r="AN1015" s="8">
        <f t="shared" si="818"/>
        <v>0</v>
      </c>
    </row>
    <row r="1016" spans="1:40" x14ac:dyDescent="0.3">
      <c r="A1016" s="11" t="s">
        <v>61</v>
      </c>
      <c r="B1016" s="8">
        <v>0.12</v>
      </c>
      <c r="C1016" s="8">
        <v>0.12</v>
      </c>
      <c r="D1016" s="8">
        <f t="shared" si="806"/>
        <v>0</v>
      </c>
      <c r="E1016" s="8">
        <v>0.12</v>
      </c>
      <c r="F1016" s="8">
        <v>0.12</v>
      </c>
      <c r="G1016" s="8">
        <f t="shared" si="807"/>
        <v>0</v>
      </c>
      <c r="H1016" s="8">
        <v>0.12</v>
      </c>
      <c r="I1016" s="8">
        <v>0.12</v>
      </c>
      <c r="J1016" s="8">
        <f t="shared" si="808"/>
        <v>0</v>
      </c>
      <c r="K1016" s="8">
        <v>0.12</v>
      </c>
      <c r="L1016" s="8">
        <v>0.12</v>
      </c>
      <c r="M1016" s="8">
        <f t="shared" si="809"/>
        <v>0</v>
      </c>
      <c r="N1016" s="8">
        <v>0.12</v>
      </c>
      <c r="O1016" s="8">
        <v>0.12</v>
      </c>
      <c r="P1016" s="8">
        <f t="shared" si="810"/>
        <v>0</v>
      </c>
      <c r="Q1016" s="8">
        <v>0.12</v>
      </c>
      <c r="R1016" s="8">
        <v>0.12</v>
      </c>
      <c r="S1016" s="8">
        <f t="shared" si="811"/>
        <v>0</v>
      </c>
      <c r="T1016" s="8">
        <v>0.12</v>
      </c>
      <c r="U1016" s="8">
        <v>0.12</v>
      </c>
      <c r="V1016" s="8">
        <f t="shared" si="812"/>
        <v>0</v>
      </c>
      <c r="W1016" s="8">
        <v>0.12</v>
      </c>
      <c r="X1016" s="8">
        <v>0.12</v>
      </c>
      <c r="Y1016" s="8">
        <f t="shared" si="813"/>
        <v>0</v>
      </c>
      <c r="Z1016" s="8">
        <v>0.12</v>
      </c>
      <c r="AA1016" s="8">
        <v>0.12</v>
      </c>
      <c r="AB1016" s="8">
        <f t="shared" si="814"/>
        <v>0</v>
      </c>
      <c r="AC1016" s="8">
        <v>0.12</v>
      </c>
      <c r="AD1016" s="8">
        <v>0.12</v>
      </c>
      <c r="AE1016" s="8">
        <f t="shared" si="815"/>
        <v>0</v>
      </c>
      <c r="AF1016" s="8">
        <v>0.12</v>
      </c>
      <c r="AG1016" s="8">
        <v>0.12</v>
      </c>
      <c r="AH1016" s="8">
        <f t="shared" si="816"/>
        <v>0</v>
      </c>
      <c r="AI1016" s="8">
        <v>0.12</v>
      </c>
      <c r="AJ1016" s="8">
        <v>0.12</v>
      </c>
      <c r="AK1016" s="8">
        <f t="shared" si="817"/>
        <v>0</v>
      </c>
      <c r="AL1016" s="8">
        <v>1.4400000000000004</v>
      </c>
      <c r="AM1016" s="8">
        <v>1.4400000000000004</v>
      </c>
      <c r="AN1016" s="8">
        <f t="shared" si="818"/>
        <v>0</v>
      </c>
    </row>
    <row r="1018" spans="1:40" x14ac:dyDescent="0.3">
      <c r="A1018" s="10" t="s">
        <v>96</v>
      </c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</row>
    <row r="1019" spans="1:40" x14ac:dyDescent="0.3">
      <c r="A1019" s="11" t="s">
        <v>54</v>
      </c>
      <c r="B1019" s="8">
        <v>1.7158333333333333E-3</v>
      </c>
      <c r="C1019" s="8">
        <v>1.7158333333333333E-3</v>
      </c>
      <c r="D1019" s="8">
        <f>B1019 - C1019</f>
        <v>0</v>
      </c>
      <c r="E1019" s="8">
        <v>1.7158333333333333E-3</v>
      </c>
      <c r="F1019" s="8">
        <v>1.7158333333333333E-3</v>
      </c>
      <c r="G1019" s="8">
        <f>E1019 - F1019</f>
        <v>0</v>
      </c>
      <c r="H1019" s="8">
        <v>1.7158333333333333E-3</v>
      </c>
      <c r="I1019" s="8">
        <v>1.7158333333333333E-3</v>
      </c>
      <c r="J1019" s="8">
        <f>H1019 - I1019</f>
        <v>0</v>
      </c>
      <c r="K1019" s="8">
        <v>1.7158333333333333E-3</v>
      </c>
      <c r="L1019" s="8">
        <v>1.7158333333333333E-3</v>
      </c>
      <c r="M1019" s="8">
        <f>K1019 - L1019</f>
        <v>0</v>
      </c>
      <c r="N1019" s="8">
        <v>1.7158333333333333E-3</v>
      </c>
      <c r="O1019" s="8">
        <v>1.7158333333333333E-3</v>
      </c>
      <c r="P1019" s="8">
        <f>N1019 - O1019</f>
        <v>0</v>
      </c>
      <c r="Q1019" s="8">
        <v>1.7158333333333333E-3</v>
      </c>
      <c r="R1019" s="8">
        <v>1.7158333333333333E-3</v>
      </c>
      <c r="S1019" s="8">
        <f>Q1019 - R1019</f>
        <v>0</v>
      </c>
      <c r="T1019" s="8">
        <v>1.7158333333333333E-3</v>
      </c>
      <c r="U1019" s="8">
        <v>1.7158333333333333E-3</v>
      </c>
      <c r="V1019" s="8">
        <f>T1019 - U1019</f>
        <v>0</v>
      </c>
      <c r="W1019" s="8">
        <v>1.7158333333333333E-3</v>
      </c>
      <c r="X1019" s="8">
        <v>1.7158333333333333E-3</v>
      </c>
      <c r="Y1019" s="8">
        <f>W1019 - X1019</f>
        <v>0</v>
      </c>
      <c r="Z1019" s="8">
        <v>1.7158333333333333E-3</v>
      </c>
      <c r="AA1019" s="8">
        <v>1.7158333333333333E-3</v>
      </c>
      <c r="AB1019" s="8">
        <f>Z1019 - AA1019</f>
        <v>0</v>
      </c>
      <c r="AC1019" s="8">
        <v>1.7158333333333333E-3</v>
      </c>
      <c r="AD1019" s="8">
        <v>1.7158333333333333E-3</v>
      </c>
      <c r="AE1019" s="8">
        <f>AC1019 - AD1019</f>
        <v>0</v>
      </c>
      <c r="AF1019" s="8">
        <v>1.7158333333333333E-3</v>
      </c>
      <c r="AG1019" s="8">
        <v>1.7158333333333333E-3</v>
      </c>
      <c r="AH1019" s="8">
        <f>AF1019 - AG1019</f>
        <v>0</v>
      </c>
      <c r="AI1019" s="8">
        <v>1.7158333333333333E-3</v>
      </c>
      <c r="AJ1019" s="8">
        <v>1.7158333333333333E-3</v>
      </c>
      <c r="AK1019" s="8">
        <f>AI1019 - AJ1019</f>
        <v>0</v>
      </c>
      <c r="AL1019" s="8">
        <v>1.7158333333333333E-3</v>
      </c>
      <c r="AM1019" s="8">
        <v>1.7158333333333333E-3</v>
      </c>
      <c r="AN1019" s="8">
        <f>AL1019 - AM1019</f>
        <v>0</v>
      </c>
    </row>
    <row r="1020" spans="1:40" x14ac:dyDescent="0.3">
      <c r="A1020" s="11" t="s">
        <v>52</v>
      </c>
      <c r="B1020" s="8">
        <v>-521.53</v>
      </c>
      <c r="C1020" s="8">
        <v>-521.53</v>
      </c>
      <c r="D1020" s="8">
        <f>B1020 - C1020</f>
        <v>0</v>
      </c>
      <c r="E1020" s="8">
        <v>-521.53</v>
      </c>
      <c r="F1020" s="8">
        <v>-521.53</v>
      </c>
      <c r="G1020" s="8">
        <f>E1020 - F1020</f>
        <v>0</v>
      </c>
      <c r="H1020" s="8">
        <v>-521.53</v>
      </c>
      <c r="I1020" s="8">
        <v>-521.53</v>
      </c>
      <c r="J1020" s="8">
        <f>H1020 - I1020</f>
        <v>0</v>
      </c>
      <c r="K1020" s="8">
        <v>-521.53</v>
      </c>
      <c r="L1020" s="8">
        <v>-521.53</v>
      </c>
      <c r="M1020" s="8">
        <f>K1020 - L1020</f>
        <v>0</v>
      </c>
      <c r="N1020" s="8">
        <v>-521.53</v>
      </c>
      <c r="O1020" s="8">
        <v>-521.53</v>
      </c>
      <c r="P1020" s="8">
        <f>N1020 - O1020</f>
        <v>0</v>
      </c>
      <c r="Q1020" s="8">
        <v>-521.53</v>
      </c>
      <c r="R1020" s="8">
        <v>-521.53</v>
      </c>
      <c r="S1020" s="8">
        <f>Q1020 - R1020</f>
        <v>0</v>
      </c>
      <c r="T1020" s="8">
        <v>-521.53</v>
      </c>
      <c r="U1020" s="8">
        <v>-521.53</v>
      </c>
      <c r="V1020" s="8">
        <f>T1020 - U1020</f>
        <v>0</v>
      </c>
      <c r="W1020" s="8">
        <v>-521.53</v>
      </c>
      <c r="X1020" s="8">
        <v>-521.53</v>
      </c>
      <c r="Y1020" s="8">
        <f>W1020 - X1020</f>
        <v>0</v>
      </c>
      <c r="Z1020" s="8">
        <v>-521.53</v>
      </c>
      <c r="AA1020" s="8">
        <v>-521.53</v>
      </c>
      <c r="AB1020" s="8">
        <f>Z1020 - AA1020</f>
        <v>0</v>
      </c>
      <c r="AC1020" s="8">
        <v>-521.53</v>
      </c>
      <c r="AD1020" s="8">
        <v>-521.53</v>
      </c>
      <c r="AE1020" s="8">
        <f>AC1020 - AD1020</f>
        <v>0</v>
      </c>
      <c r="AF1020" s="8">
        <v>-521.53</v>
      </c>
      <c r="AG1020" s="8">
        <v>-521.53</v>
      </c>
      <c r="AH1020" s="8">
        <f>AF1020 - AG1020</f>
        <v>0</v>
      </c>
      <c r="AI1020" s="8">
        <v>-521.53</v>
      </c>
      <c r="AJ1020" s="8">
        <v>-521.53</v>
      </c>
      <c r="AK1020" s="8">
        <f>AI1020 - AJ1020</f>
        <v>0</v>
      </c>
      <c r="AL1020" s="8">
        <v>-521.53</v>
      </c>
      <c r="AM1020" s="8">
        <v>-521.53</v>
      </c>
      <c r="AN1020" s="8">
        <f>AL1020 - AM1020</f>
        <v>0</v>
      </c>
    </row>
    <row r="1022" spans="1:40" x14ac:dyDescent="0.3">
      <c r="A1022" s="10" t="s">
        <v>87</v>
      </c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</row>
    <row r="1023" spans="1:40" ht="15" x14ac:dyDescent="0.25">
      <c r="A1023" s="11" t="s">
        <v>54</v>
      </c>
      <c r="B1023" s="8">
        <v>5.3293333333333325E-2</v>
      </c>
      <c r="C1023" s="8">
        <v>5.3293333333333325E-2</v>
      </c>
      <c r="D1023" s="8">
        <f t="shared" ref="D1023:D1030" si="819">B1023 - C1023</f>
        <v>0</v>
      </c>
      <c r="E1023" s="8">
        <v>5.3293333333333325E-2</v>
      </c>
      <c r="F1023" s="8">
        <v>5.3293333333333325E-2</v>
      </c>
      <c r="G1023" s="8">
        <f t="shared" ref="G1023:G1030" si="820">E1023 - F1023</f>
        <v>0</v>
      </c>
      <c r="H1023" s="8">
        <v>5.3293333333333325E-2</v>
      </c>
      <c r="I1023" s="8">
        <v>5.3293333333333325E-2</v>
      </c>
      <c r="J1023" s="8">
        <f t="shared" ref="J1023:J1030" si="821">H1023 - I1023</f>
        <v>0</v>
      </c>
      <c r="K1023" s="8">
        <v>5.3293333333333325E-2</v>
      </c>
      <c r="L1023" s="8">
        <v>5.3293333333333325E-2</v>
      </c>
      <c r="M1023" s="8">
        <f t="shared" ref="M1023:M1030" si="822">K1023 - L1023</f>
        <v>0</v>
      </c>
      <c r="N1023" s="8">
        <v>5.3293333333333325E-2</v>
      </c>
      <c r="O1023" s="8">
        <v>5.3293333333333325E-2</v>
      </c>
      <c r="P1023" s="8">
        <f t="shared" ref="P1023:P1030" si="823">N1023 - O1023</f>
        <v>0</v>
      </c>
      <c r="Q1023" s="8">
        <v>5.3293333333333325E-2</v>
      </c>
      <c r="R1023" s="8">
        <v>5.3293333333333325E-2</v>
      </c>
      <c r="S1023" s="8">
        <f t="shared" ref="S1023:S1030" si="824">Q1023 - R1023</f>
        <v>0</v>
      </c>
      <c r="T1023" s="8">
        <v>5.3293333333333325E-2</v>
      </c>
      <c r="U1023" s="8">
        <v>5.3293333333333325E-2</v>
      </c>
      <c r="V1023" s="8">
        <f t="shared" ref="V1023:V1030" si="825">T1023 - U1023</f>
        <v>0</v>
      </c>
      <c r="W1023" s="8">
        <v>5.3293333333333325E-2</v>
      </c>
      <c r="X1023" s="8">
        <v>5.3293333333333325E-2</v>
      </c>
      <c r="Y1023" s="8">
        <f t="shared" ref="Y1023:Y1030" si="826">W1023 - X1023</f>
        <v>0</v>
      </c>
      <c r="Z1023" s="8">
        <v>5.3293333333333325E-2</v>
      </c>
      <c r="AA1023" s="8">
        <v>5.3293333333333325E-2</v>
      </c>
      <c r="AB1023" s="8">
        <f t="shared" ref="AB1023:AB1030" si="827">Z1023 - AA1023</f>
        <v>0</v>
      </c>
      <c r="AC1023" s="8">
        <v>5.3293333333333325E-2</v>
      </c>
      <c r="AD1023" s="8">
        <v>5.3293333333333325E-2</v>
      </c>
      <c r="AE1023" s="8">
        <f t="shared" ref="AE1023:AE1030" si="828">AC1023 - AD1023</f>
        <v>0</v>
      </c>
      <c r="AF1023" s="8">
        <v>5.3293333333333325E-2</v>
      </c>
      <c r="AG1023" s="8">
        <v>5.3293333333333325E-2</v>
      </c>
      <c r="AH1023" s="8">
        <f t="shared" ref="AH1023:AH1030" si="829">AF1023 - AG1023</f>
        <v>0</v>
      </c>
      <c r="AI1023" s="8">
        <v>5.3293333333333325E-2</v>
      </c>
      <c r="AJ1023" s="8">
        <v>5.3293333333333325E-2</v>
      </c>
      <c r="AK1023" s="8">
        <f t="shared" ref="AK1023:AK1030" si="830">AI1023 - AJ1023</f>
        <v>0</v>
      </c>
      <c r="AL1023" s="8">
        <v>5.3293333333333325E-2</v>
      </c>
      <c r="AM1023" s="8">
        <v>5.3293333333333325E-2</v>
      </c>
      <c r="AN1023" s="8">
        <f t="shared" ref="AN1023:AN1030" si="831">AL1023 - AM1023</f>
        <v>0</v>
      </c>
    </row>
    <row r="1024" spans="1:40" x14ac:dyDescent="0.3">
      <c r="A1024" s="11" t="s">
        <v>16</v>
      </c>
      <c r="B1024" s="8">
        <v>0</v>
      </c>
      <c r="C1024" s="8">
        <v>0</v>
      </c>
      <c r="D1024" s="8">
        <f t="shared" si="819"/>
        <v>0</v>
      </c>
      <c r="E1024" s="8">
        <v>0</v>
      </c>
      <c r="F1024" s="8">
        <v>0</v>
      </c>
      <c r="G1024" s="8">
        <f t="shared" si="820"/>
        <v>0</v>
      </c>
      <c r="H1024" s="8">
        <v>0</v>
      </c>
      <c r="I1024" s="8">
        <v>0</v>
      </c>
      <c r="J1024" s="8">
        <f t="shared" si="821"/>
        <v>0</v>
      </c>
      <c r="K1024" s="8">
        <v>0</v>
      </c>
      <c r="L1024" s="8">
        <v>0</v>
      </c>
      <c r="M1024" s="8">
        <f t="shared" si="822"/>
        <v>0</v>
      </c>
      <c r="N1024" s="8">
        <v>0</v>
      </c>
      <c r="O1024" s="8">
        <v>0</v>
      </c>
      <c r="P1024" s="8">
        <f t="shared" si="823"/>
        <v>0</v>
      </c>
      <c r="Q1024" s="8">
        <v>0</v>
      </c>
      <c r="R1024" s="8">
        <v>0</v>
      </c>
      <c r="S1024" s="8">
        <f t="shared" si="824"/>
        <v>0</v>
      </c>
      <c r="T1024" s="8">
        <v>0</v>
      </c>
      <c r="U1024" s="8">
        <v>0</v>
      </c>
      <c r="V1024" s="8">
        <f t="shared" si="825"/>
        <v>0</v>
      </c>
      <c r="W1024" s="8">
        <v>0</v>
      </c>
      <c r="X1024" s="8">
        <v>0</v>
      </c>
      <c r="Y1024" s="8">
        <f t="shared" si="826"/>
        <v>0</v>
      </c>
      <c r="Z1024" s="8">
        <v>0</v>
      </c>
      <c r="AA1024" s="8">
        <v>0</v>
      </c>
      <c r="AB1024" s="8">
        <f t="shared" si="827"/>
        <v>0</v>
      </c>
      <c r="AC1024" s="8">
        <v>0</v>
      </c>
      <c r="AD1024" s="8">
        <v>0</v>
      </c>
      <c r="AE1024" s="8">
        <f t="shared" si="828"/>
        <v>0</v>
      </c>
      <c r="AF1024" s="8">
        <v>0</v>
      </c>
      <c r="AG1024" s="8">
        <v>0</v>
      </c>
      <c r="AH1024" s="8">
        <f t="shared" si="829"/>
        <v>0</v>
      </c>
      <c r="AI1024" s="8">
        <v>0</v>
      </c>
      <c r="AJ1024" s="8">
        <v>0</v>
      </c>
      <c r="AK1024" s="8">
        <f t="shared" si="830"/>
        <v>0</v>
      </c>
      <c r="AL1024" s="8">
        <v>0</v>
      </c>
      <c r="AM1024" s="8">
        <v>0</v>
      </c>
      <c r="AN1024" s="8">
        <f t="shared" si="831"/>
        <v>0</v>
      </c>
    </row>
    <row r="1025" spans="1:40" x14ac:dyDescent="0.3">
      <c r="A1025" s="11" t="s">
        <v>93</v>
      </c>
      <c r="B1025" s="8">
        <v>232509</v>
      </c>
      <c r="C1025" s="8">
        <v>232509</v>
      </c>
      <c r="D1025" s="8">
        <f t="shared" si="819"/>
        <v>0</v>
      </c>
      <c r="E1025" s="8">
        <v>232509</v>
      </c>
      <c r="F1025" s="8">
        <v>232509</v>
      </c>
      <c r="G1025" s="8">
        <f t="shared" si="820"/>
        <v>0</v>
      </c>
      <c r="H1025" s="8">
        <v>232509</v>
      </c>
      <c r="I1025" s="8">
        <v>232509</v>
      </c>
      <c r="J1025" s="8">
        <f t="shared" si="821"/>
        <v>0</v>
      </c>
      <c r="K1025" s="8">
        <v>232509</v>
      </c>
      <c r="L1025" s="8">
        <v>232509</v>
      </c>
      <c r="M1025" s="8">
        <f t="shared" si="822"/>
        <v>0</v>
      </c>
      <c r="N1025" s="8">
        <v>232509</v>
      </c>
      <c r="O1025" s="8">
        <v>232509</v>
      </c>
      <c r="P1025" s="8">
        <f t="shared" si="823"/>
        <v>0</v>
      </c>
      <c r="Q1025" s="8">
        <v>232509</v>
      </c>
      <c r="R1025" s="8">
        <v>232509</v>
      </c>
      <c r="S1025" s="8">
        <f t="shared" si="824"/>
        <v>0</v>
      </c>
      <c r="T1025" s="8">
        <v>232509</v>
      </c>
      <c r="U1025" s="8">
        <v>232509</v>
      </c>
      <c r="V1025" s="8">
        <f t="shared" si="825"/>
        <v>0</v>
      </c>
      <c r="W1025" s="8">
        <v>232509</v>
      </c>
      <c r="X1025" s="8">
        <v>232509</v>
      </c>
      <c r="Y1025" s="8">
        <f t="shared" si="826"/>
        <v>0</v>
      </c>
      <c r="Z1025" s="8">
        <v>232509</v>
      </c>
      <c r="AA1025" s="8">
        <v>232509</v>
      </c>
      <c r="AB1025" s="8">
        <f t="shared" si="827"/>
        <v>0</v>
      </c>
      <c r="AC1025" s="8">
        <v>232509</v>
      </c>
      <c r="AD1025" s="8">
        <v>232509</v>
      </c>
      <c r="AE1025" s="8">
        <f t="shared" si="828"/>
        <v>0</v>
      </c>
      <c r="AF1025" s="8">
        <v>232509</v>
      </c>
      <c r="AG1025" s="8">
        <v>232509</v>
      </c>
      <c r="AH1025" s="8">
        <f t="shared" si="829"/>
        <v>0</v>
      </c>
      <c r="AI1025" s="8">
        <v>232509</v>
      </c>
      <c r="AJ1025" s="8">
        <v>232509</v>
      </c>
      <c r="AK1025" s="8">
        <f t="shared" si="830"/>
        <v>0</v>
      </c>
      <c r="AL1025" s="8">
        <v>2790108</v>
      </c>
      <c r="AM1025" s="8">
        <v>2790108</v>
      </c>
      <c r="AN1025" s="8">
        <f t="shared" si="831"/>
        <v>0</v>
      </c>
    </row>
    <row r="1026" spans="1:40" x14ac:dyDescent="0.3">
      <c r="A1026" s="11" t="s">
        <v>92</v>
      </c>
      <c r="B1026" s="8">
        <v>0</v>
      </c>
      <c r="C1026" s="8">
        <v>0</v>
      </c>
      <c r="D1026" s="8">
        <f t="shared" si="819"/>
        <v>0</v>
      </c>
      <c r="E1026" s="8">
        <v>0</v>
      </c>
      <c r="F1026" s="8">
        <v>0</v>
      </c>
      <c r="G1026" s="8">
        <f t="shared" si="820"/>
        <v>0</v>
      </c>
      <c r="H1026" s="8">
        <v>0</v>
      </c>
      <c r="I1026" s="8">
        <v>0</v>
      </c>
      <c r="J1026" s="8">
        <f t="shared" si="821"/>
        <v>0</v>
      </c>
      <c r="K1026" s="8">
        <v>0</v>
      </c>
      <c r="L1026" s="8">
        <v>0</v>
      </c>
      <c r="M1026" s="8">
        <f t="shared" si="822"/>
        <v>0</v>
      </c>
      <c r="N1026" s="8">
        <v>0</v>
      </c>
      <c r="O1026" s="8">
        <v>0</v>
      </c>
      <c r="P1026" s="8">
        <f t="shared" si="823"/>
        <v>0</v>
      </c>
      <c r="Q1026" s="8">
        <v>0</v>
      </c>
      <c r="R1026" s="8">
        <v>0</v>
      </c>
      <c r="S1026" s="8">
        <f t="shared" si="824"/>
        <v>0</v>
      </c>
      <c r="T1026" s="8">
        <v>0</v>
      </c>
      <c r="U1026" s="8">
        <v>0</v>
      </c>
      <c r="V1026" s="8">
        <f t="shared" si="825"/>
        <v>0</v>
      </c>
      <c r="W1026" s="8">
        <v>0</v>
      </c>
      <c r="X1026" s="8">
        <v>0</v>
      </c>
      <c r="Y1026" s="8">
        <f t="shared" si="826"/>
        <v>0</v>
      </c>
      <c r="Z1026" s="8">
        <v>0</v>
      </c>
      <c r="AA1026" s="8">
        <v>0</v>
      </c>
      <c r="AB1026" s="8">
        <f t="shared" si="827"/>
        <v>0</v>
      </c>
      <c r="AC1026" s="8">
        <v>0</v>
      </c>
      <c r="AD1026" s="8">
        <v>0</v>
      </c>
      <c r="AE1026" s="8">
        <f t="shared" si="828"/>
        <v>0</v>
      </c>
      <c r="AF1026" s="8">
        <v>0</v>
      </c>
      <c r="AG1026" s="8">
        <v>0</v>
      </c>
      <c r="AH1026" s="8">
        <f t="shared" si="829"/>
        <v>0</v>
      </c>
      <c r="AI1026" s="8">
        <v>0</v>
      </c>
      <c r="AJ1026" s="8">
        <v>0</v>
      </c>
      <c r="AK1026" s="8">
        <f t="shared" si="830"/>
        <v>0</v>
      </c>
      <c r="AL1026" s="8">
        <v>0</v>
      </c>
      <c r="AM1026" s="8">
        <v>0</v>
      </c>
      <c r="AN1026" s="8">
        <f t="shared" si="831"/>
        <v>0</v>
      </c>
    </row>
    <row r="1027" spans="1:40" x14ac:dyDescent="0.3">
      <c r="A1027" s="11" t="s">
        <v>63</v>
      </c>
      <c r="B1027" s="8">
        <v>3.2966542911377306</v>
      </c>
      <c r="C1027" s="8">
        <v>3.2966542911377306</v>
      </c>
      <c r="D1027" s="8">
        <f t="shared" si="819"/>
        <v>0</v>
      </c>
      <c r="E1027" s="8">
        <v>2.4466247961181433</v>
      </c>
      <c r="F1027" s="8">
        <v>2.4466247961181433</v>
      </c>
      <c r="G1027" s="8">
        <f t="shared" si="820"/>
        <v>0</v>
      </c>
      <c r="H1027" s="8">
        <v>1.815772102362085</v>
      </c>
      <c r="I1027" s="8">
        <v>1.815772102362085</v>
      </c>
      <c r="J1027" s="8">
        <f t="shared" si="821"/>
        <v>0</v>
      </c>
      <c r="K1027" s="8">
        <v>1.3475823235943443</v>
      </c>
      <c r="L1027" s="8">
        <v>1.3475823235943443</v>
      </c>
      <c r="M1027" s="8">
        <f t="shared" si="822"/>
        <v>0</v>
      </c>
      <c r="N1027" s="8">
        <v>1.0001134594487817</v>
      </c>
      <c r="O1027" s="8">
        <v>1.0001134594487817</v>
      </c>
      <c r="P1027" s="8">
        <f t="shared" si="823"/>
        <v>0</v>
      </c>
      <c r="Q1027" s="8">
        <v>0.74223809132695551</v>
      </c>
      <c r="R1027" s="8">
        <v>0.74223809132695551</v>
      </c>
      <c r="S1027" s="8">
        <f t="shared" si="824"/>
        <v>0</v>
      </c>
      <c r="T1027" s="8">
        <v>0.55085488452512499</v>
      </c>
      <c r="U1027" s="8">
        <v>0.55085488452512499</v>
      </c>
      <c r="V1027" s="8">
        <f t="shared" si="825"/>
        <v>0</v>
      </c>
      <c r="W1027" s="8">
        <v>0.40881909369903674</v>
      </c>
      <c r="X1027" s="8">
        <v>0.40881909369903674</v>
      </c>
      <c r="Y1027" s="8">
        <f t="shared" si="826"/>
        <v>0</v>
      </c>
      <c r="Z1027" s="8">
        <v>0.30340667945058164</v>
      </c>
      <c r="AA1027" s="8">
        <v>0.30340667945058164</v>
      </c>
      <c r="AB1027" s="8">
        <f t="shared" si="827"/>
        <v>0</v>
      </c>
      <c r="AC1027" s="8">
        <v>0.22517444648267149</v>
      </c>
      <c r="AD1027" s="8">
        <v>0.22517444648267149</v>
      </c>
      <c r="AE1027" s="8">
        <f t="shared" si="828"/>
        <v>0</v>
      </c>
      <c r="AF1027" s="8">
        <v>0.16711409070028727</v>
      </c>
      <c r="AG1027" s="8">
        <v>0.16711409070028727</v>
      </c>
      <c r="AH1027" s="8">
        <f t="shared" si="829"/>
        <v>0</v>
      </c>
      <c r="AI1027" s="8">
        <v>0.12402437197834078</v>
      </c>
      <c r="AJ1027" s="8">
        <v>0.12402437197834078</v>
      </c>
      <c r="AK1027" s="8">
        <f t="shared" si="830"/>
        <v>0</v>
      </c>
      <c r="AL1027" s="8">
        <v>12.428378630824083</v>
      </c>
      <c r="AM1027" s="8">
        <v>12.428378630824083</v>
      </c>
      <c r="AN1027" s="8">
        <f t="shared" si="831"/>
        <v>0</v>
      </c>
    </row>
    <row r="1028" spans="1:40" x14ac:dyDescent="0.3">
      <c r="A1028" s="11" t="s">
        <v>53</v>
      </c>
      <c r="B1028" s="8">
        <v>0</v>
      </c>
      <c r="C1028" s="8">
        <v>0</v>
      </c>
      <c r="D1028" s="8">
        <f t="shared" si="819"/>
        <v>0</v>
      </c>
      <c r="E1028" s="8">
        <v>0</v>
      </c>
      <c r="F1028" s="8">
        <v>0</v>
      </c>
      <c r="G1028" s="8">
        <f t="shared" si="820"/>
        <v>0</v>
      </c>
      <c r="H1028" s="8">
        <v>0</v>
      </c>
      <c r="I1028" s="8">
        <v>0</v>
      </c>
      <c r="J1028" s="8">
        <f t="shared" si="821"/>
        <v>0</v>
      </c>
      <c r="K1028" s="8">
        <v>0</v>
      </c>
      <c r="L1028" s="8">
        <v>0</v>
      </c>
      <c r="M1028" s="8">
        <f t="shared" si="822"/>
        <v>0</v>
      </c>
      <c r="N1028" s="8">
        <v>0</v>
      </c>
      <c r="O1028" s="8">
        <v>0</v>
      </c>
      <c r="P1028" s="8">
        <f t="shared" si="823"/>
        <v>0</v>
      </c>
      <c r="Q1028" s="8">
        <v>0</v>
      </c>
      <c r="R1028" s="8">
        <v>0</v>
      </c>
      <c r="S1028" s="8">
        <f t="shared" si="824"/>
        <v>0</v>
      </c>
      <c r="T1028" s="8">
        <v>0</v>
      </c>
      <c r="U1028" s="8">
        <v>0</v>
      </c>
      <c r="V1028" s="8">
        <f t="shared" si="825"/>
        <v>0</v>
      </c>
      <c r="W1028" s="8">
        <v>0</v>
      </c>
      <c r="X1028" s="8">
        <v>0</v>
      </c>
      <c r="Y1028" s="8">
        <f t="shared" si="826"/>
        <v>0</v>
      </c>
      <c r="Z1028" s="8">
        <v>0</v>
      </c>
      <c r="AA1028" s="8">
        <v>0</v>
      </c>
      <c r="AB1028" s="8">
        <f t="shared" si="827"/>
        <v>0</v>
      </c>
      <c r="AC1028" s="8">
        <v>0</v>
      </c>
      <c r="AD1028" s="8">
        <v>0</v>
      </c>
      <c r="AE1028" s="8">
        <f t="shared" si="828"/>
        <v>0</v>
      </c>
      <c r="AF1028" s="8">
        <v>0</v>
      </c>
      <c r="AG1028" s="8">
        <v>0</v>
      </c>
      <c r="AH1028" s="8">
        <f t="shared" si="829"/>
        <v>0</v>
      </c>
      <c r="AI1028" s="8">
        <v>0</v>
      </c>
      <c r="AJ1028" s="8">
        <v>0</v>
      </c>
      <c r="AK1028" s="8">
        <f t="shared" si="830"/>
        <v>0</v>
      </c>
      <c r="AL1028" s="8">
        <v>0</v>
      </c>
      <c r="AM1028" s="8">
        <v>0</v>
      </c>
      <c r="AN1028" s="8">
        <f t="shared" si="831"/>
        <v>0</v>
      </c>
    </row>
    <row r="1029" spans="1:40" x14ac:dyDescent="0.3">
      <c r="A1029" s="11" t="s">
        <v>52</v>
      </c>
      <c r="B1029" s="8">
        <v>8229188.495166068</v>
      </c>
      <c r="C1029" s="8">
        <v>8229188.495166068</v>
      </c>
      <c r="D1029" s="8">
        <f t="shared" si="819"/>
        <v>0</v>
      </c>
      <c r="E1029" s="8">
        <v>8229186.0485412721</v>
      </c>
      <c r="F1029" s="8">
        <v>8229186.0485412721</v>
      </c>
      <c r="G1029" s="8">
        <f t="shared" si="820"/>
        <v>0</v>
      </c>
      <c r="H1029" s="8">
        <v>8229184.2327691698</v>
      </c>
      <c r="I1029" s="8">
        <v>8229184.2327691698</v>
      </c>
      <c r="J1029" s="8">
        <f t="shared" si="821"/>
        <v>0</v>
      </c>
      <c r="K1029" s="8">
        <v>8229182.8851868464</v>
      </c>
      <c r="L1029" s="8">
        <v>8229182.8851868464</v>
      </c>
      <c r="M1029" s="8">
        <f t="shared" si="822"/>
        <v>0</v>
      </c>
      <c r="N1029" s="8">
        <v>8229181.8850733871</v>
      </c>
      <c r="O1029" s="8">
        <v>8229181.8850733871</v>
      </c>
      <c r="P1029" s="8">
        <f t="shared" si="823"/>
        <v>0</v>
      </c>
      <c r="Q1029" s="8">
        <v>8229181.1428352958</v>
      </c>
      <c r="R1029" s="8">
        <v>8229181.1428352958</v>
      </c>
      <c r="S1029" s="8">
        <f t="shared" si="824"/>
        <v>0</v>
      </c>
      <c r="T1029" s="8">
        <v>8229180.5919804107</v>
      </c>
      <c r="U1029" s="8">
        <v>8229180.5919804107</v>
      </c>
      <c r="V1029" s="8">
        <f t="shared" si="825"/>
        <v>0</v>
      </c>
      <c r="W1029" s="8">
        <v>8229180.1831613174</v>
      </c>
      <c r="X1029" s="8">
        <v>8229180.1831613174</v>
      </c>
      <c r="Y1029" s="8">
        <f t="shared" si="826"/>
        <v>0</v>
      </c>
      <c r="Z1029" s="8">
        <v>8229179.8797546374</v>
      </c>
      <c r="AA1029" s="8">
        <v>8229179.8797546374</v>
      </c>
      <c r="AB1029" s="8">
        <f t="shared" si="827"/>
        <v>0</v>
      </c>
      <c r="AC1029" s="8">
        <v>8229179.6545801908</v>
      </c>
      <c r="AD1029" s="8">
        <v>8229179.6545801908</v>
      </c>
      <c r="AE1029" s="8">
        <f t="shared" si="828"/>
        <v>0</v>
      </c>
      <c r="AF1029" s="8">
        <v>8229179.4874661006</v>
      </c>
      <c r="AG1029" s="8">
        <v>8229179.4874661006</v>
      </c>
      <c r="AH1029" s="8">
        <f t="shared" si="829"/>
        <v>0</v>
      </c>
      <c r="AI1029" s="8">
        <v>8229179.3634417281</v>
      </c>
      <c r="AJ1029" s="8">
        <v>8229179.3634417281</v>
      </c>
      <c r="AK1029" s="8">
        <f t="shared" si="830"/>
        <v>0</v>
      </c>
      <c r="AL1029" s="8">
        <v>8229179.3634417281</v>
      </c>
      <c r="AM1029" s="8">
        <v>8229179.3634417281</v>
      </c>
      <c r="AN1029" s="8">
        <f t="shared" si="831"/>
        <v>0</v>
      </c>
    </row>
    <row r="1030" spans="1:40" x14ac:dyDescent="0.3">
      <c r="A1030" s="11" t="s">
        <v>61</v>
      </c>
      <c r="B1030" s="8">
        <v>-3.2966542911377306</v>
      </c>
      <c r="C1030" s="8">
        <v>-3.2966542911377306</v>
      </c>
      <c r="D1030" s="8">
        <f t="shared" si="819"/>
        <v>0</v>
      </c>
      <c r="E1030" s="8">
        <v>-2.4466247961181433</v>
      </c>
      <c r="F1030" s="8">
        <v>-2.4466247961181433</v>
      </c>
      <c r="G1030" s="8">
        <f t="shared" si="820"/>
        <v>0</v>
      </c>
      <c r="H1030" s="8">
        <v>-1.815772102362085</v>
      </c>
      <c r="I1030" s="8">
        <v>-1.815772102362085</v>
      </c>
      <c r="J1030" s="8">
        <f t="shared" si="821"/>
        <v>0</v>
      </c>
      <c r="K1030" s="8">
        <v>-1.3475823235943443</v>
      </c>
      <c r="L1030" s="8">
        <v>-1.3475823235943443</v>
      </c>
      <c r="M1030" s="8">
        <f t="shared" si="822"/>
        <v>0</v>
      </c>
      <c r="N1030" s="8">
        <v>-1.0001134594487817</v>
      </c>
      <c r="O1030" s="8">
        <v>-1.0001134594487817</v>
      </c>
      <c r="P1030" s="8">
        <f t="shared" si="823"/>
        <v>0</v>
      </c>
      <c r="Q1030" s="8">
        <v>-0.74223809132695551</v>
      </c>
      <c r="R1030" s="8">
        <v>-0.74223809132695551</v>
      </c>
      <c r="S1030" s="8">
        <f t="shared" si="824"/>
        <v>0</v>
      </c>
      <c r="T1030" s="8">
        <v>-0.55085488452512499</v>
      </c>
      <c r="U1030" s="8">
        <v>-0.55085488452512499</v>
      </c>
      <c r="V1030" s="8">
        <f t="shared" si="825"/>
        <v>0</v>
      </c>
      <c r="W1030" s="8">
        <v>-0.40881909369903674</v>
      </c>
      <c r="X1030" s="8">
        <v>-0.40881909369903674</v>
      </c>
      <c r="Y1030" s="8">
        <f t="shared" si="826"/>
        <v>0</v>
      </c>
      <c r="Z1030" s="8">
        <v>-0.30340667945058164</v>
      </c>
      <c r="AA1030" s="8">
        <v>-0.30340667945058164</v>
      </c>
      <c r="AB1030" s="8">
        <f t="shared" si="827"/>
        <v>0</v>
      </c>
      <c r="AC1030" s="8">
        <v>-0.22517444648267149</v>
      </c>
      <c r="AD1030" s="8">
        <v>-0.22517444648267149</v>
      </c>
      <c r="AE1030" s="8">
        <f t="shared" si="828"/>
        <v>0</v>
      </c>
      <c r="AF1030" s="8">
        <v>-0.16711409070028727</v>
      </c>
      <c r="AG1030" s="8">
        <v>-0.16711409070028727</v>
      </c>
      <c r="AH1030" s="8">
        <f t="shared" si="829"/>
        <v>0</v>
      </c>
      <c r="AI1030" s="8">
        <v>-0.12402437197834078</v>
      </c>
      <c r="AJ1030" s="8">
        <v>-0.12402437197834078</v>
      </c>
      <c r="AK1030" s="8">
        <f t="shared" si="830"/>
        <v>0</v>
      </c>
      <c r="AL1030" s="8">
        <v>-12.428378630824083</v>
      </c>
      <c r="AM1030" s="8">
        <v>-12.428378630824083</v>
      </c>
      <c r="AN1030" s="8">
        <f t="shared" si="831"/>
        <v>0</v>
      </c>
    </row>
    <row r="1032" spans="1:40" x14ac:dyDescent="0.3">
      <c r="A1032" s="10" t="s">
        <v>86</v>
      </c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</row>
    <row r="1033" spans="1:40" x14ac:dyDescent="0.3">
      <c r="A1033" s="11" t="s">
        <v>54</v>
      </c>
      <c r="B1033" s="8">
        <v>3.1249999999999997E-3</v>
      </c>
      <c r="C1033" s="8">
        <v>2.7500000000000003E-3</v>
      </c>
      <c r="D1033" s="8">
        <f t="shared" ref="D1033:D1039" si="832">B1033 - C1033</f>
        <v>3.7499999999999947E-4</v>
      </c>
      <c r="E1033" s="8">
        <v>3.1249999999999997E-3</v>
      </c>
      <c r="F1033" s="8">
        <v>2.7500000000000003E-3</v>
      </c>
      <c r="G1033" s="8">
        <f t="shared" ref="G1033:G1039" si="833">E1033 - F1033</f>
        <v>3.7499999999999947E-4</v>
      </c>
      <c r="H1033" s="8">
        <v>3.1249999999999997E-3</v>
      </c>
      <c r="I1033" s="8">
        <v>2.7500000000000003E-3</v>
      </c>
      <c r="J1033" s="8">
        <f t="shared" ref="J1033:J1039" si="834">H1033 - I1033</f>
        <v>3.7499999999999947E-4</v>
      </c>
      <c r="K1033" s="8">
        <v>3.1249999999999997E-3</v>
      </c>
      <c r="L1033" s="8">
        <v>2.7500000000000003E-3</v>
      </c>
      <c r="M1033" s="8">
        <f t="shared" ref="M1033:M1039" si="835">K1033 - L1033</f>
        <v>3.7499999999999947E-4</v>
      </c>
      <c r="N1033" s="8">
        <v>3.1249999999999997E-3</v>
      </c>
      <c r="O1033" s="8">
        <v>2.7500000000000003E-3</v>
      </c>
      <c r="P1033" s="8">
        <f t="shared" ref="P1033:P1039" si="836">N1033 - O1033</f>
        <v>3.7499999999999947E-4</v>
      </c>
      <c r="Q1033" s="8">
        <v>3.1249999999999997E-3</v>
      </c>
      <c r="R1033" s="8">
        <v>2.7500000000000003E-3</v>
      </c>
      <c r="S1033" s="8">
        <f t="shared" ref="S1033:S1039" si="837">Q1033 - R1033</f>
        <v>3.7499999999999947E-4</v>
      </c>
      <c r="T1033" s="8">
        <v>3.1249999999999997E-3</v>
      </c>
      <c r="U1033" s="8">
        <v>2.7500000000000003E-3</v>
      </c>
      <c r="V1033" s="8">
        <f t="shared" ref="V1033:V1039" si="838">T1033 - U1033</f>
        <v>3.7499999999999947E-4</v>
      </c>
      <c r="W1033" s="8">
        <v>3.1249999999999997E-3</v>
      </c>
      <c r="X1033" s="8">
        <v>2.7500000000000003E-3</v>
      </c>
      <c r="Y1033" s="8">
        <f t="shared" ref="Y1033:Y1039" si="839">W1033 - X1033</f>
        <v>3.7499999999999947E-4</v>
      </c>
      <c r="Z1033" s="8">
        <v>3.1249999999999997E-3</v>
      </c>
      <c r="AA1033" s="8">
        <v>2.7500000000000003E-3</v>
      </c>
      <c r="AB1033" s="8">
        <f t="shared" ref="AB1033:AB1039" si="840">Z1033 - AA1033</f>
        <v>3.7499999999999947E-4</v>
      </c>
      <c r="AC1033" s="8">
        <v>3.1249999999999997E-3</v>
      </c>
      <c r="AD1033" s="8">
        <v>2.7500000000000003E-3</v>
      </c>
      <c r="AE1033" s="8">
        <f t="shared" ref="AE1033:AE1039" si="841">AC1033 - AD1033</f>
        <v>3.7499999999999947E-4</v>
      </c>
      <c r="AF1033" s="8">
        <v>3.1249999999999997E-3</v>
      </c>
      <c r="AG1033" s="8">
        <v>2.7500000000000003E-3</v>
      </c>
      <c r="AH1033" s="8">
        <f t="shared" ref="AH1033:AH1039" si="842">AF1033 - AG1033</f>
        <v>3.7499999999999947E-4</v>
      </c>
      <c r="AI1033" s="8">
        <v>3.1249999999999997E-3</v>
      </c>
      <c r="AJ1033" s="8">
        <v>2.7500000000000003E-3</v>
      </c>
      <c r="AK1033" s="8">
        <f t="shared" ref="AK1033:AK1039" si="843">AI1033 - AJ1033</f>
        <v>3.7499999999999947E-4</v>
      </c>
      <c r="AL1033" s="8">
        <v>3.1249999999999997E-3</v>
      </c>
      <c r="AM1033" s="8">
        <v>2.7500000000000003E-3</v>
      </c>
      <c r="AN1033" s="8">
        <f t="shared" ref="AN1033:AN1039" si="844">AL1033 - AM1033</f>
        <v>3.7499999999999947E-4</v>
      </c>
    </row>
    <row r="1034" spans="1:40" x14ac:dyDescent="0.3">
      <c r="A1034" s="11" t="s">
        <v>16</v>
      </c>
      <c r="B1034" s="8">
        <v>0.58063818166472636</v>
      </c>
      <c r="C1034" s="8">
        <v>0.51096159986495937</v>
      </c>
      <c r="D1034" s="8">
        <f t="shared" si="832"/>
        <v>6.967658179976699E-2</v>
      </c>
      <c r="E1034" s="8">
        <v>0.58214157104681397</v>
      </c>
      <c r="F1034" s="8">
        <v>0.51228458252119635</v>
      </c>
      <c r="G1034" s="8">
        <f t="shared" si="833"/>
        <v>6.9856988525617614E-2</v>
      </c>
      <c r="H1034" s="8">
        <v>0.58325731732033859</v>
      </c>
      <c r="I1034" s="8">
        <v>0.51326643924189808</v>
      </c>
      <c r="J1034" s="8">
        <f t="shared" si="834"/>
        <v>6.999087807844051E-2</v>
      </c>
      <c r="K1034" s="8">
        <v>0.58408537275409156</v>
      </c>
      <c r="L1034" s="8">
        <v>0.5139951280236007</v>
      </c>
      <c r="M1034" s="8">
        <f t="shared" si="835"/>
        <v>7.0090244730490858E-2</v>
      </c>
      <c r="N1034" s="8">
        <v>0.58469991731286652</v>
      </c>
      <c r="O1034" s="8">
        <v>0.5145359272353226</v>
      </c>
      <c r="P1034" s="8">
        <f t="shared" si="836"/>
        <v>7.0163990077543925E-2</v>
      </c>
      <c r="Q1034" s="8">
        <v>0.58515600394586897</v>
      </c>
      <c r="R1034" s="8">
        <v>0.51493728347236478</v>
      </c>
      <c r="S1034" s="8">
        <f t="shared" si="837"/>
        <v>7.0218720473504193E-2</v>
      </c>
      <c r="T1034" s="8">
        <v>0.58549449041334034</v>
      </c>
      <c r="U1034" s="8">
        <v>0.51523515156373956</v>
      </c>
      <c r="V1034" s="8">
        <f t="shared" si="838"/>
        <v>7.0259338849600783E-2</v>
      </c>
      <c r="W1034" s="8">
        <v>0.58574569946085631</v>
      </c>
      <c r="X1034" s="8">
        <v>0.51545621552555365</v>
      </c>
      <c r="Y1034" s="8">
        <f t="shared" si="839"/>
        <v>7.0289483935302655E-2</v>
      </c>
      <c r="Z1034" s="8">
        <v>0.58593213523190879</v>
      </c>
      <c r="AA1034" s="8">
        <v>0.51562027900407981</v>
      </c>
      <c r="AB1034" s="8">
        <f t="shared" si="840"/>
        <v>7.0311856227828984E-2</v>
      </c>
      <c r="AC1034" s="8">
        <v>0.58607049926406307</v>
      </c>
      <c r="AD1034" s="8">
        <v>0.51574203935237561</v>
      </c>
      <c r="AE1034" s="8">
        <f t="shared" si="841"/>
        <v>7.0328459911687458E-2</v>
      </c>
      <c r="AF1034" s="8">
        <v>0.58617318666834128</v>
      </c>
      <c r="AG1034" s="8">
        <v>0.51583240426814037</v>
      </c>
      <c r="AH1034" s="8">
        <f t="shared" si="842"/>
        <v>7.0340782400200919E-2</v>
      </c>
      <c r="AI1034" s="8">
        <v>0.58624939652456776</v>
      </c>
      <c r="AJ1034" s="8">
        <v>0.51589946894161964</v>
      </c>
      <c r="AK1034" s="8">
        <f t="shared" si="843"/>
        <v>7.0349927582948113E-2</v>
      </c>
      <c r="AL1034" s="8">
        <v>7.0156437716077837</v>
      </c>
      <c r="AM1034" s="8">
        <v>6.1737665190148512</v>
      </c>
      <c r="AN1034" s="8">
        <f t="shared" si="844"/>
        <v>0.84187725259293256</v>
      </c>
    </row>
    <row r="1035" spans="1:40" x14ac:dyDescent="0.3">
      <c r="A1035" s="11" t="s">
        <v>93</v>
      </c>
      <c r="B1035" s="8">
        <v>21016</v>
      </c>
      <c r="C1035" s="8">
        <v>21016</v>
      </c>
      <c r="D1035" s="8">
        <f t="shared" si="832"/>
        <v>0</v>
      </c>
      <c r="E1035" s="8">
        <v>21016</v>
      </c>
      <c r="F1035" s="8">
        <v>21016</v>
      </c>
      <c r="G1035" s="8">
        <f t="shared" si="833"/>
        <v>0</v>
      </c>
      <c r="H1035" s="8">
        <v>21016</v>
      </c>
      <c r="I1035" s="8">
        <v>21016</v>
      </c>
      <c r="J1035" s="8">
        <f t="shared" si="834"/>
        <v>0</v>
      </c>
      <c r="K1035" s="8">
        <v>21016</v>
      </c>
      <c r="L1035" s="8">
        <v>21016</v>
      </c>
      <c r="M1035" s="8">
        <f t="shared" si="835"/>
        <v>0</v>
      </c>
      <c r="N1035" s="8">
        <v>21016</v>
      </c>
      <c r="O1035" s="8">
        <v>21016</v>
      </c>
      <c r="P1035" s="8">
        <f t="shared" si="836"/>
        <v>0</v>
      </c>
      <c r="Q1035" s="8">
        <v>21016</v>
      </c>
      <c r="R1035" s="8">
        <v>21016</v>
      </c>
      <c r="S1035" s="8">
        <f t="shared" si="837"/>
        <v>0</v>
      </c>
      <c r="T1035" s="8">
        <v>21016</v>
      </c>
      <c r="U1035" s="8">
        <v>21016</v>
      </c>
      <c r="V1035" s="8">
        <f t="shared" si="838"/>
        <v>0</v>
      </c>
      <c r="W1035" s="8">
        <v>21016</v>
      </c>
      <c r="X1035" s="8">
        <v>21016</v>
      </c>
      <c r="Y1035" s="8">
        <f t="shared" si="839"/>
        <v>0</v>
      </c>
      <c r="Z1035" s="8">
        <v>21016</v>
      </c>
      <c r="AA1035" s="8">
        <v>21016</v>
      </c>
      <c r="AB1035" s="8">
        <f t="shared" si="840"/>
        <v>0</v>
      </c>
      <c r="AC1035" s="8">
        <v>21016</v>
      </c>
      <c r="AD1035" s="8">
        <v>21016</v>
      </c>
      <c r="AE1035" s="8">
        <f t="shared" si="841"/>
        <v>0</v>
      </c>
      <c r="AF1035" s="8">
        <v>21016</v>
      </c>
      <c r="AG1035" s="8">
        <v>21016</v>
      </c>
      <c r="AH1035" s="8">
        <f t="shared" si="842"/>
        <v>0</v>
      </c>
      <c r="AI1035" s="8">
        <v>21016</v>
      </c>
      <c r="AJ1035" s="8">
        <v>21016</v>
      </c>
      <c r="AK1035" s="8">
        <f t="shared" si="843"/>
        <v>0</v>
      </c>
      <c r="AL1035" s="8">
        <v>252192</v>
      </c>
      <c r="AM1035" s="8">
        <v>252192</v>
      </c>
      <c r="AN1035" s="8">
        <f t="shared" si="844"/>
        <v>0</v>
      </c>
    </row>
    <row r="1036" spans="1:40" x14ac:dyDescent="0.3">
      <c r="A1036" s="11" t="s">
        <v>92</v>
      </c>
      <c r="B1036" s="8">
        <v>0</v>
      </c>
      <c r="C1036" s="8">
        <v>0</v>
      </c>
      <c r="D1036" s="8">
        <f t="shared" si="832"/>
        <v>0</v>
      </c>
      <c r="E1036" s="8">
        <v>0</v>
      </c>
      <c r="F1036" s="8">
        <v>0</v>
      </c>
      <c r="G1036" s="8">
        <f t="shared" si="833"/>
        <v>0</v>
      </c>
      <c r="H1036" s="8">
        <v>0</v>
      </c>
      <c r="I1036" s="8">
        <v>0</v>
      </c>
      <c r="J1036" s="8">
        <f t="shared" si="834"/>
        <v>0</v>
      </c>
      <c r="K1036" s="8">
        <v>0</v>
      </c>
      <c r="L1036" s="8">
        <v>0</v>
      </c>
      <c r="M1036" s="8">
        <f t="shared" si="835"/>
        <v>0</v>
      </c>
      <c r="N1036" s="8">
        <v>0</v>
      </c>
      <c r="O1036" s="8">
        <v>0</v>
      </c>
      <c r="P1036" s="8">
        <f t="shared" si="836"/>
        <v>0</v>
      </c>
      <c r="Q1036" s="8">
        <v>0</v>
      </c>
      <c r="R1036" s="8">
        <v>0</v>
      </c>
      <c r="S1036" s="8">
        <f t="shared" si="837"/>
        <v>0</v>
      </c>
      <c r="T1036" s="8">
        <v>0</v>
      </c>
      <c r="U1036" s="8">
        <v>0</v>
      </c>
      <c r="V1036" s="8">
        <f t="shared" si="838"/>
        <v>0</v>
      </c>
      <c r="W1036" s="8">
        <v>0</v>
      </c>
      <c r="X1036" s="8">
        <v>0</v>
      </c>
      <c r="Y1036" s="8">
        <f t="shared" si="839"/>
        <v>0</v>
      </c>
      <c r="Z1036" s="8">
        <v>0</v>
      </c>
      <c r="AA1036" s="8">
        <v>0</v>
      </c>
      <c r="AB1036" s="8">
        <f t="shared" si="840"/>
        <v>0</v>
      </c>
      <c r="AC1036" s="8">
        <v>0</v>
      </c>
      <c r="AD1036" s="8">
        <v>0</v>
      </c>
      <c r="AE1036" s="8">
        <f t="shared" si="841"/>
        <v>0</v>
      </c>
      <c r="AF1036" s="8">
        <v>0</v>
      </c>
      <c r="AG1036" s="8">
        <v>0</v>
      </c>
      <c r="AH1036" s="8">
        <f t="shared" si="842"/>
        <v>0</v>
      </c>
      <c r="AI1036" s="8">
        <v>0</v>
      </c>
      <c r="AJ1036" s="8">
        <v>0</v>
      </c>
      <c r="AK1036" s="8">
        <f t="shared" si="843"/>
        <v>0</v>
      </c>
      <c r="AL1036" s="8">
        <v>0</v>
      </c>
      <c r="AM1036" s="8">
        <v>0</v>
      </c>
      <c r="AN1036" s="8">
        <f t="shared" si="844"/>
        <v>0</v>
      </c>
    </row>
    <row r="1037" spans="1:40" x14ac:dyDescent="0.3">
      <c r="A1037" s="11" t="s">
        <v>63</v>
      </c>
      <c r="B1037" s="8">
        <v>0.55228714968293535</v>
      </c>
      <c r="C1037" s="8">
        <v>0.55228714968293535</v>
      </c>
      <c r="D1037" s="8">
        <f t="shared" si="832"/>
        <v>0</v>
      </c>
      <c r="E1037" s="8">
        <v>0.4098820548530574</v>
      </c>
      <c r="F1037" s="8">
        <v>0.4098820548530574</v>
      </c>
      <c r="G1037" s="8">
        <f t="shared" si="833"/>
        <v>0</v>
      </c>
      <c r="H1037" s="8">
        <v>0.30419556020272132</v>
      </c>
      <c r="I1037" s="8">
        <v>0.30419556020272132</v>
      </c>
      <c r="J1037" s="8">
        <f t="shared" si="834"/>
        <v>0</v>
      </c>
      <c r="K1037" s="8">
        <v>0.22575991739921675</v>
      </c>
      <c r="L1037" s="8">
        <v>0.22575991739921675</v>
      </c>
      <c r="M1037" s="8">
        <f t="shared" si="835"/>
        <v>0</v>
      </c>
      <c r="N1037" s="8">
        <v>0.16754860021670104</v>
      </c>
      <c r="O1037" s="8">
        <v>0.16754860021670104</v>
      </c>
      <c r="P1037" s="8">
        <f t="shared" si="836"/>
        <v>0</v>
      </c>
      <c r="Q1037" s="8">
        <v>0.12434684490486665</v>
      </c>
      <c r="R1037" s="8">
        <v>0.12434684490486665</v>
      </c>
      <c r="S1037" s="8">
        <f t="shared" si="837"/>
        <v>0</v>
      </c>
      <c r="T1037" s="8">
        <v>9.2284494276865442E-2</v>
      </c>
      <c r="U1037" s="8">
        <v>9.2284494276865442E-2</v>
      </c>
      <c r="V1037" s="8">
        <f t="shared" si="838"/>
        <v>0</v>
      </c>
      <c r="W1037" s="8">
        <v>6.8489296133347227E-2</v>
      </c>
      <c r="X1037" s="8">
        <v>6.8489296133347227E-2</v>
      </c>
      <c r="Y1037" s="8">
        <f t="shared" si="839"/>
        <v>0</v>
      </c>
      <c r="Z1037" s="8">
        <v>5.0829597340246259E-2</v>
      </c>
      <c r="AA1037" s="8">
        <v>5.0829597340246259E-2</v>
      </c>
      <c r="AB1037" s="8">
        <f t="shared" si="840"/>
        <v>0</v>
      </c>
      <c r="AC1037" s="8">
        <v>3.7723383238473664E-2</v>
      </c>
      <c r="AD1037" s="8">
        <v>3.7723383238473664E-2</v>
      </c>
      <c r="AE1037" s="8">
        <f t="shared" si="841"/>
        <v>0</v>
      </c>
      <c r="AF1037" s="8">
        <v>2.7996555499565194E-2</v>
      </c>
      <c r="AG1037" s="8">
        <v>2.7996555499565194E-2</v>
      </c>
      <c r="AH1037" s="8">
        <f t="shared" si="842"/>
        <v>0</v>
      </c>
      <c r="AI1037" s="8">
        <v>2.0777752485382533E-2</v>
      </c>
      <c r="AJ1037" s="8">
        <v>2.0777752485382533E-2</v>
      </c>
      <c r="AK1037" s="8">
        <f t="shared" si="843"/>
        <v>0</v>
      </c>
      <c r="AL1037" s="8">
        <v>2.0821212062333787</v>
      </c>
      <c r="AM1037" s="8">
        <v>2.0821212062333787</v>
      </c>
      <c r="AN1037" s="8">
        <f t="shared" si="844"/>
        <v>0</v>
      </c>
    </row>
    <row r="1038" spans="1:40" x14ac:dyDescent="0.3">
      <c r="A1038" s="11" t="s">
        <v>53</v>
      </c>
      <c r="B1038" s="8">
        <v>186.08036170755395</v>
      </c>
      <c r="C1038" s="8">
        <v>186.08036170755395</v>
      </c>
      <c r="D1038" s="8">
        <f t="shared" si="832"/>
        <v>0</v>
      </c>
      <c r="E1038" s="8">
        <v>186.490243762407</v>
      </c>
      <c r="F1038" s="8">
        <v>186.490243762407</v>
      </c>
      <c r="G1038" s="8">
        <f t="shared" si="833"/>
        <v>0</v>
      </c>
      <c r="H1038" s="8">
        <v>186.79443932260972</v>
      </c>
      <c r="I1038" s="8">
        <v>186.79443932260972</v>
      </c>
      <c r="J1038" s="8">
        <f t="shared" si="834"/>
        <v>0</v>
      </c>
      <c r="K1038" s="8">
        <v>187.02019924000894</v>
      </c>
      <c r="L1038" s="8">
        <v>187.02019924000894</v>
      </c>
      <c r="M1038" s="8">
        <f t="shared" si="835"/>
        <v>0</v>
      </c>
      <c r="N1038" s="8">
        <v>187.18774784022563</v>
      </c>
      <c r="O1038" s="8">
        <v>187.18774784022563</v>
      </c>
      <c r="P1038" s="8">
        <f t="shared" si="836"/>
        <v>0</v>
      </c>
      <c r="Q1038" s="8">
        <v>187.31209468513049</v>
      </c>
      <c r="R1038" s="8">
        <v>187.31209468513049</v>
      </c>
      <c r="S1038" s="8">
        <f t="shared" si="837"/>
        <v>0</v>
      </c>
      <c r="T1038" s="8">
        <v>187.40437917940736</v>
      </c>
      <c r="U1038" s="8">
        <v>187.40437917940736</v>
      </c>
      <c r="V1038" s="8">
        <f t="shared" si="838"/>
        <v>0</v>
      </c>
      <c r="W1038" s="8">
        <v>187.47286847554071</v>
      </c>
      <c r="X1038" s="8">
        <v>187.47286847554071</v>
      </c>
      <c r="Y1038" s="8">
        <f t="shared" si="839"/>
        <v>0</v>
      </c>
      <c r="Z1038" s="8">
        <v>187.52369807288096</v>
      </c>
      <c r="AA1038" s="8">
        <v>187.52369807288096</v>
      </c>
      <c r="AB1038" s="8">
        <f t="shared" si="840"/>
        <v>0</v>
      </c>
      <c r="AC1038" s="8">
        <v>187.56142145611943</v>
      </c>
      <c r="AD1038" s="8">
        <v>187.56142145611943</v>
      </c>
      <c r="AE1038" s="8">
        <f t="shared" si="841"/>
        <v>0</v>
      </c>
      <c r="AF1038" s="8">
        <v>187.58941801161899</v>
      </c>
      <c r="AG1038" s="8">
        <v>187.58941801161899</v>
      </c>
      <c r="AH1038" s="8">
        <f t="shared" si="842"/>
        <v>0</v>
      </c>
      <c r="AI1038" s="8">
        <v>187.61019576410436</v>
      </c>
      <c r="AJ1038" s="8">
        <v>187.61019576410436</v>
      </c>
      <c r="AK1038" s="8">
        <f t="shared" si="843"/>
        <v>0</v>
      </c>
      <c r="AL1038" s="8">
        <v>187.61019576410436</v>
      </c>
      <c r="AM1038" s="8">
        <v>187.61019576410436</v>
      </c>
      <c r="AN1038" s="8">
        <f t="shared" si="844"/>
        <v>0</v>
      </c>
    </row>
    <row r="1039" spans="1:40" x14ac:dyDescent="0.3">
      <c r="A1039" s="11" t="s">
        <v>52</v>
      </c>
      <c r="B1039" s="8">
        <v>6.5984186353133998</v>
      </c>
      <c r="C1039" s="8">
        <v>6.5287420535136329</v>
      </c>
      <c r="D1039" s="8">
        <f t="shared" si="832"/>
        <v>6.9676581799766879E-2</v>
      </c>
      <c r="E1039" s="8">
        <v>7.1805602063602141</v>
      </c>
      <c r="F1039" s="8">
        <v>7.0410266360348288</v>
      </c>
      <c r="G1039" s="8">
        <f t="shared" si="833"/>
        <v>0.13953357032538527</v>
      </c>
      <c r="H1039" s="8">
        <v>7.7638175236805527</v>
      </c>
      <c r="I1039" s="8">
        <v>7.5542930752767266</v>
      </c>
      <c r="J1039" s="8">
        <f t="shared" si="834"/>
        <v>0.20952444840382611</v>
      </c>
      <c r="K1039" s="8">
        <v>8.3479028964346433</v>
      </c>
      <c r="L1039" s="8">
        <v>8.0682882033003267</v>
      </c>
      <c r="M1039" s="8">
        <f t="shared" si="835"/>
        <v>0.27961469313431664</v>
      </c>
      <c r="N1039" s="8">
        <v>8.9326028137475095</v>
      </c>
      <c r="O1039" s="8">
        <v>8.5828241305356485</v>
      </c>
      <c r="P1039" s="8">
        <f t="shared" si="836"/>
        <v>0.34977868321186101</v>
      </c>
      <c r="Q1039" s="8">
        <v>9.5177588176933785</v>
      </c>
      <c r="R1039" s="8">
        <v>9.0977614140080139</v>
      </c>
      <c r="S1039" s="8">
        <f t="shared" si="837"/>
        <v>0.41999740368536465</v>
      </c>
      <c r="T1039" s="8">
        <v>10.103253308106719</v>
      </c>
      <c r="U1039" s="8">
        <v>9.6129965655717537</v>
      </c>
      <c r="V1039" s="8">
        <f t="shared" si="838"/>
        <v>0.49025674253496554</v>
      </c>
      <c r="W1039" s="8">
        <v>10.688999007567576</v>
      </c>
      <c r="X1039" s="8">
        <v>10.128452781097307</v>
      </c>
      <c r="Y1039" s="8">
        <f t="shared" si="839"/>
        <v>0.56054622647026875</v>
      </c>
      <c r="Z1039" s="8">
        <v>11.274931142799485</v>
      </c>
      <c r="AA1039" s="8">
        <v>10.644073060101388</v>
      </c>
      <c r="AB1039" s="8">
        <f t="shared" si="840"/>
        <v>0.63085808269809718</v>
      </c>
      <c r="AC1039" s="8">
        <v>11.861001642063547</v>
      </c>
      <c r="AD1039" s="8">
        <v>11.159815099453763</v>
      </c>
      <c r="AE1039" s="8">
        <f t="shared" si="841"/>
        <v>0.70118654260978452</v>
      </c>
      <c r="AF1039" s="8">
        <v>12.447174828731889</v>
      </c>
      <c r="AG1039" s="8">
        <v>11.675647503721903</v>
      </c>
      <c r="AH1039" s="8">
        <f t="shared" si="842"/>
        <v>0.77152732500998589</v>
      </c>
      <c r="AI1039" s="8">
        <v>13.033424225256457</v>
      </c>
      <c r="AJ1039" s="8">
        <v>12.191546972663522</v>
      </c>
      <c r="AK1039" s="8">
        <f t="shared" si="843"/>
        <v>0.84187725259293522</v>
      </c>
      <c r="AL1039" s="8">
        <v>13.033424225256457</v>
      </c>
      <c r="AM1039" s="8">
        <v>12.191546972663522</v>
      </c>
      <c r="AN1039" s="8">
        <f t="shared" si="844"/>
        <v>0.84187725259293522</v>
      </c>
    </row>
    <row r="1041" spans="1:40" x14ac:dyDescent="0.3">
      <c r="A1041" s="10" t="s">
        <v>85</v>
      </c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</row>
    <row r="1042" spans="1:40" x14ac:dyDescent="0.3">
      <c r="A1042" s="11" t="s">
        <v>54</v>
      </c>
      <c r="B1042" s="8">
        <v>2.0083333333333344E-8</v>
      </c>
      <c r="C1042" s="8">
        <v>2.0083333333333344E-8</v>
      </c>
      <c r="D1042" s="8">
        <f t="shared" ref="D1042:D1050" si="845">B1042 - C1042</f>
        <v>0</v>
      </c>
      <c r="E1042" s="8">
        <v>2.0083333333333344E-8</v>
      </c>
      <c r="F1042" s="8">
        <v>2.0083333333333344E-8</v>
      </c>
      <c r="G1042" s="8">
        <f t="shared" ref="G1042:G1050" si="846">E1042 - F1042</f>
        <v>0</v>
      </c>
      <c r="H1042" s="8">
        <v>2.0083333333333344E-8</v>
      </c>
      <c r="I1042" s="8">
        <v>2.0083333333333344E-8</v>
      </c>
      <c r="J1042" s="8">
        <f t="shared" ref="J1042:J1050" si="847">H1042 - I1042</f>
        <v>0</v>
      </c>
      <c r="K1042" s="8">
        <v>2.0083333333333344E-8</v>
      </c>
      <c r="L1042" s="8">
        <v>2.0083333333333344E-8</v>
      </c>
      <c r="M1042" s="8">
        <f t="shared" ref="M1042:M1050" si="848">K1042 - L1042</f>
        <v>0</v>
      </c>
      <c r="N1042" s="8">
        <v>2.0083333333333344E-8</v>
      </c>
      <c r="O1042" s="8">
        <v>2.0083333333333344E-8</v>
      </c>
      <c r="P1042" s="8">
        <f t="shared" ref="P1042:P1050" si="849">N1042 - O1042</f>
        <v>0</v>
      </c>
      <c r="Q1042" s="8">
        <v>2.0083333333333344E-8</v>
      </c>
      <c r="R1042" s="8">
        <v>2.0083333333333344E-8</v>
      </c>
      <c r="S1042" s="8">
        <f t="shared" ref="S1042:S1050" si="850">Q1042 - R1042</f>
        <v>0</v>
      </c>
      <c r="T1042" s="8">
        <v>2.0083333333333344E-8</v>
      </c>
      <c r="U1042" s="8">
        <v>2.0083333333333344E-8</v>
      </c>
      <c r="V1042" s="8">
        <f t="shared" ref="V1042:V1050" si="851">T1042 - U1042</f>
        <v>0</v>
      </c>
      <c r="W1042" s="8">
        <v>2.0083333333333344E-8</v>
      </c>
      <c r="X1042" s="8">
        <v>2.0083333333333344E-8</v>
      </c>
      <c r="Y1042" s="8">
        <f t="shared" ref="Y1042:Y1050" si="852">W1042 - X1042</f>
        <v>0</v>
      </c>
      <c r="Z1042" s="8">
        <v>2.0083333333333344E-8</v>
      </c>
      <c r="AA1042" s="8">
        <v>2.0083333333333344E-8</v>
      </c>
      <c r="AB1042" s="8">
        <f t="shared" ref="AB1042:AB1050" si="853">Z1042 - AA1042</f>
        <v>0</v>
      </c>
      <c r="AC1042" s="8">
        <v>2.0083333333333344E-8</v>
      </c>
      <c r="AD1042" s="8">
        <v>2.0083333333333344E-8</v>
      </c>
      <c r="AE1042" s="8">
        <f t="shared" ref="AE1042:AE1050" si="854">AC1042 - AD1042</f>
        <v>0</v>
      </c>
      <c r="AF1042" s="8">
        <v>2.0083333333333344E-8</v>
      </c>
      <c r="AG1042" s="8">
        <v>2.0083333333333344E-8</v>
      </c>
      <c r="AH1042" s="8">
        <f t="shared" ref="AH1042:AH1050" si="855">AF1042 - AG1042</f>
        <v>0</v>
      </c>
      <c r="AI1042" s="8">
        <v>2.0083333333333344E-8</v>
      </c>
      <c r="AJ1042" s="8">
        <v>2.0083333333333344E-8</v>
      </c>
      <c r="AK1042" s="8">
        <f t="shared" ref="AK1042:AK1050" si="856">AI1042 - AJ1042</f>
        <v>0</v>
      </c>
      <c r="AL1042" s="8">
        <v>2.0083333333333344E-8</v>
      </c>
      <c r="AM1042" s="8">
        <v>2.0083333333333344E-8</v>
      </c>
      <c r="AN1042" s="8">
        <f t="shared" ref="AN1042:AN1050" si="857">AL1042 - AM1042</f>
        <v>0</v>
      </c>
    </row>
    <row r="1043" spans="1:40" x14ac:dyDescent="0.3">
      <c r="A1043" s="11" t="s">
        <v>16</v>
      </c>
      <c r="B1043" s="8">
        <v>2.5832533364166667E-2</v>
      </c>
      <c r="C1043" s="8">
        <v>2.5832533364166667E-2</v>
      </c>
      <c r="D1043" s="8">
        <f t="shared" si="845"/>
        <v>0</v>
      </c>
      <c r="E1043" s="8">
        <v>2.5832533364166667E-2</v>
      </c>
      <c r="F1043" s="8">
        <v>2.5832533364166667E-2</v>
      </c>
      <c r="G1043" s="8">
        <f t="shared" si="846"/>
        <v>0</v>
      </c>
      <c r="H1043" s="8">
        <v>2.5832533364166667E-2</v>
      </c>
      <c r="I1043" s="8">
        <v>2.5832533364166667E-2</v>
      </c>
      <c r="J1043" s="8">
        <f t="shared" si="847"/>
        <v>0</v>
      </c>
      <c r="K1043" s="8">
        <v>2.5832533364166667E-2</v>
      </c>
      <c r="L1043" s="8">
        <v>2.5832533364166667E-2</v>
      </c>
      <c r="M1043" s="8">
        <f t="shared" si="848"/>
        <v>0</v>
      </c>
      <c r="N1043" s="8">
        <v>2.5832533364166667E-2</v>
      </c>
      <c r="O1043" s="8">
        <v>2.5832533364166667E-2</v>
      </c>
      <c r="P1043" s="8">
        <f t="shared" si="849"/>
        <v>0</v>
      </c>
      <c r="Q1043" s="8">
        <v>2.5832533364166667E-2</v>
      </c>
      <c r="R1043" s="8">
        <v>2.5832533364166667E-2</v>
      </c>
      <c r="S1043" s="8">
        <f t="shared" si="850"/>
        <v>0</v>
      </c>
      <c r="T1043" s="8">
        <v>2.5832533364166667E-2</v>
      </c>
      <c r="U1043" s="8">
        <v>2.5832533364166667E-2</v>
      </c>
      <c r="V1043" s="8">
        <f t="shared" si="851"/>
        <v>0</v>
      </c>
      <c r="W1043" s="8">
        <v>2.5832533364166667E-2</v>
      </c>
      <c r="X1043" s="8">
        <v>2.5832533364166667E-2</v>
      </c>
      <c r="Y1043" s="8">
        <f t="shared" si="852"/>
        <v>0</v>
      </c>
      <c r="Z1043" s="8">
        <v>2.5832533364166667E-2</v>
      </c>
      <c r="AA1043" s="8">
        <v>2.5832533364166667E-2</v>
      </c>
      <c r="AB1043" s="8">
        <f t="shared" si="853"/>
        <v>0</v>
      </c>
      <c r="AC1043" s="8">
        <v>2.5832533364166667E-2</v>
      </c>
      <c r="AD1043" s="8">
        <v>2.5832533364166667E-2</v>
      </c>
      <c r="AE1043" s="8">
        <f t="shared" si="854"/>
        <v>0</v>
      </c>
      <c r="AF1043" s="8">
        <v>2.5832533364166667E-2</v>
      </c>
      <c r="AG1043" s="8">
        <v>2.5832533364166667E-2</v>
      </c>
      <c r="AH1043" s="8">
        <f t="shared" si="855"/>
        <v>0</v>
      </c>
      <c r="AI1043" s="8">
        <v>2.5832533364166667E-2</v>
      </c>
      <c r="AJ1043" s="8">
        <v>2.5832533364166667E-2</v>
      </c>
      <c r="AK1043" s="8">
        <f t="shared" si="856"/>
        <v>0</v>
      </c>
      <c r="AL1043" s="8">
        <v>0.30999040037000009</v>
      </c>
      <c r="AM1043" s="8">
        <v>0.30999040037000009</v>
      </c>
      <c r="AN1043" s="8">
        <f t="shared" si="857"/>
        <v>0</v>
      </c>
    </row>
    <row r="1044" spans="1:40" x14ac:dyDescent="0.3">
      <c r="A1044" s="11" t="s">
        <v>93</v>
      </c>
      <c r="B1044" s="8">
        <v>60517</v>
      </c>
      <c r="C1044" s="8">
        <v>60517</v>
      </c>
      <c r="D1044" s="8">
        <f t="shared" si="845"/>
        <v>0</v>
      </c>
      <c r="E1044" s="8">
        <v>60517</v>
      </c>
      <c r="F1044" s="8">
        <v>60517</v>
      </c>
      <c r="G1044" s="8">
        <f t="shared" si="846"/>
        <v>0</v>
      </c>
      <c r="H1044" s="8">
        <v>60517</v>
      </c>
      <c r="I1044" s="8">
        <v>60517</v>
      </c>
      <c r="J1044" s="8">
        <f t="shared" si="847"/>
        <v>0</v>
      </c>
      <c r="K1044" s="8">
        <v>60517</v>
      </c>
      <c r="L1044" s="8">
        <v>60517</v>
      </c>
      <c r="M1044" s="8">
        <f t="shared" si="848"/>
        <v>0</v>
      </c>
      <c r="N1044" s="8">
        <v>60517</v>
      </c>
      <c r="O1044" s="8">
        <v>60517</v>
      </c>
      <c r="P1044" s="8">
        <f t="shared" si="849"/>
        <v>0</v>
      </c>
      <c r="Q1044" s="8">
        <v>60517</v>
      </c>
      <c r="R1044" s="8">
        <v>60517</v>
      </c>
      <c r="S1044" s="8">
        <f t="shared" si="850"/>
        <v>0</v>
      </c>
      <c r="T1044" s="8">
        <v>60517</v>
      </c>
      <c r="U1044" s="8">
        <v>60517</v>
      </c>
      <c r="V1044" s="8">
        <f t="shared" si="851"/>
        <v>0</v>
      </c>
      <c r="W1044" s="8">
        <v>60517</v>
      </c>
      <c r="X1044" s="8">
        <v>60517</v>
      </c>
      <c r="Y1044" s="8">
        <f t="shared" si="852"/>
        <v>0</v>
      </c>
      <c r="Z1044" s="8">
        <v>60517</v>
      </c>
      <c r="AA1044" s="8">
        <v>60517</v>
      </c>
      <c r="AB1044" s="8">
        <f t="shared" si="853"/>
        <v>0</v>
      </c>
      <c r="AC1044" s="8">
        <v>60517</v>
      </c>
      <c r="AD1044" s="8">
        <v>60517</v>
      </c>
      <c r="AE1044" s="8">
        <f t="shared" si="854"/>
        <v>0</v>
      </c>
      <c r="AF1044" s="8">
        <v>60517</v>
      </c>
      <c r="AG1044" s="8">
        <v>60517</v>
      </c>
      <c r="AH1044" s="8">
        <f t="shared" si="855"/>
        <v>0</v>
      </c>
      <c r="AI1044" s="8">
        <v>60517</v>
      </c>
      <c r="AJ1044" s="8">
        <v>60517</v>
      </c>
      <c r="AK1044" s="8">
        <f t="shared" si="856"/>
        <v>0</v>
      </c>
      <c r="AL1044" s="8">
        <v>726204</v>
      </c>
      <c r="AM1044" s="8">
        <v>726204</v>
      </c>
      <c r="AN1044" s="8">
        <f t="shared" si="857"/>
        <v>0</v>
      </c>
    </row>
    <row r="1045" spans="1:40" x14ac:dyDescent="0.3">
      <c r="A1045" s="11" t="s">
        <v>92</v>
      </c>
      <c r="B1045" s="8">
        <v>0</v>
      </c>
      <c r="C1045" s="8">
        <v>0</v>
      </c>
      <c r="D1045" s="8">
        <f t="shared" si="845"/>
        <v>0</v>
      </c>
      <c r="E1045" s="8">
        <v>0</v>
      </c>
      <c r="F1045" s="8">
        <v>0</v>
      </c>
      <c r="G1045" s="8">
        <f t="shared" si="846"/>
        <v>0</v>
      </c>
      <c r="H1045" s="8">
        <v>0</v>
      </c>
      <c r="I1045" s="8">
        <v>0</v>
      </c>
      <c r="J1045" s="8">
        <f t="shared" si="847"/>
        <v>0</v>
      </c>
      <c r="K1045" s="8">
        <v>0</v>
      </c>
      <c r="L1045" s="8">
        <v>0</v>
      </c>
      <c r="M1045" s="8">
        <f t="shared" si="848"/>
        <v>0</v>
      </c>
      <c r="N1045" s="8">
        <v>0</v>
      </c>
      <c r="O1045" s="8">
        <v>0</v>
      </c>
      <c r="P1045" s="8">
        <f t="shared" si="849"/>
        <v>0</v>
      </c>
      <c r="Q1045" s="8">
        <v>0</v>
      </c>
      <c r="R1045" s="8">
        <v>0</v>
      </c>
      <c r="S1045" s="8">
        <f t="shared" si="850"/>
        <v>0</v>
      </c>
      <c r="T1045" s="8">
        <v>0</v>
      </c>
      <c r="U1045" s="8">
        <v>0</v>
      </c>
      <c r="V1045" s="8">
        <f t="shared" si="851"/>
        <v>0</v>
      </c>
      <c r="W1045" s="8">
        <v>0</v>
      </c>
      <c r="X1045" s="8">
        <v>0</v>
      </c>
      <c r="Y1045" s="8">
        <f t="shared" si="852"/>
        <v>0</v>
      </c>
      <c r="Z1045" s="8">
        <v>0</v>
      </c>
      <c r="AA1045" s="8">
        <v>0</v>
      </c>
      <c r="AB1045" s="8">
        <f t="shared" si="853"/>
        <v>0</v>
      </c>
      <c r="AC1045" s="8">
        <v>0</v>
      </c>
      <c r="AD1045" s="8">
        <v>0</v>
      </c>
      <c r="AE1045" s="8">
        <f t="shared" si="854"/>
        <v>0</v>
      </c>
      <c r="AF1045" s="8">
        <v>0</v>
      </c>
      <c r="AG1045" s="8">
        <v>0</v>
      </c>
      <c r="AH1045" s="8">
        <f t="shared" si="855"/>
        <v>0</v>
      </c>
      <c r="AI1045" s="8">
        <v>0</v>
      </c>
      <c r="AJ1045" s="8">
        <v>0</v>
      </c>
      <c r="AK1045" s="8">
        <f t="shared" si="856"/>
        <v>0</v>
      </c>
      <c r="AL1045" s="8">
        <v>0</v>
      </c>
      <c r="AM1045" s="8">
        <v>0</v>
      </c>
      <c r="AN1045" s="8">
        <f t="shared" si="857"/>
        <v>0</v>
      </c>
    </row>
    <row r="1046" spans="1:40" x14ac:dyDescent="0.3">
      <c r="A1046" s="11" t="s">
        <v>63</v>
      </c>
      <c r="B1046" s="8">
        <v>120667.7664886749</v>
      </c>
      <c r="C1046" s="8">
        <v>120667.7664886749</v>
      </c>
      <c r="D1046" s="8">
        <f t="shared" si="845"/>
        <v>0</v>
      </c>
      <c r="E1046" s="8">
        <v>365921.31831378007</v>
      </c>
      <c r="F1046" s="8">
        <v>365921.31831378007</v>
      </c>
      <c r="G1046" s="8">
        <f t="shared" si="846"/>
        <v>0</v>
      </c>
      <c r="H1046" s="8">
        <v>672252.8613016234</v>
      </c>
      <c r="I1046" s="8">
        <v>672252.8613016234</v>
      </c>
      <c r="J1046" s="8">
        <f t="shared" si="847"/>
        <v>0</v>
      </c>
      <c r="K1046" s="8">
        <v>970306.75943816802</v>
      </c>
      <c r="L1046" s="8">
        <v>970306.75943816802</v>
      </c>
      <c r="M1046" s="8">
        <f t="shared" si="848"/>
        <v>0</v>
      </c>
      <c r="N1046" s="8">
        <v>738744.44533985341</v>
      </c>
      <c r="O1046" s="8">
        <v>738744.44533985341</v>
      </c>
      <c r="P1046" s="8">
        <f t="shared" si="849"/>
        <v>0</v>
      </c>
      <c r="Q1046" s="8">
        <v>783910.7648526897</v>
      </c>
      <c r="R1046" s="8">
        <v>783910.7648526897</v>
      </c>
      <c r="S1046" s="8">
        <f t="shared" si="850"/>
        <v>0</v>
      </c>
      <c r="T1046" s="8">
        <v>644447.7289380983</v>
      </c>
      <c r="U1046" s="8">
        <v>644447.7289380983</v>
      </c>
      <c r="V1046" s="8">
        <f t="shared" si="851"/>
        <v>0</v>
      </c>
      <c r="W1046" s="8">
        <v>478279.38697139581</v>
      </c>
      <c r="X1046" s="8">
        <v>478279.38697139581</v>
      </c>
      <c r="Y1046" s="8">
        <f t="shared" si="852"/>
        <v>0</v>
      </c>
      <c r="Z1046" s="8">
        <v>354956.90609176882</v>
      </c>
      <c r="AA1046" s="8">
        <v>354956.90609176882</v>
      </c>
      <c r="AB1046" s="8">
        <f t="shared" si="853"/>
        <v>0</v>
      </c>
      <c r="AC1046" s="8">
        <v>263432.64755789278</v>
      </c>
      <c r="AD1046" s="8">
        <v>263432.64755789278</v>
      </c>
      <c r="AE1046" s="8">
        <f t="shared" si="854"/>
        <v>0</v>
      </c>
      <c r="AF1046" s="8">
        <v>195507.56333620814</v>
      </c>
      <c r="AG1046" s="8">
        <v>195507.56333620814</v>
      </c>
      <c r="AH1046" s="8">
        <f t="shared" si="855"/>
        <v>0</v>
      </c>
      <c r="AI1046" s="8">
        <v>145096.69805926914</v>
      </c>
      <c r="AJ1046" s="8">
        <v>145096.69805926914</v>
      </c>
      <c r="AK1046" s="8">
        <f t="shared" si="856"/>
        <v>0</v>
      </c>
      <c r="AL1046" s="8">
        <v>5733524.8466894226</v>
      </c>
      <c r="AM1046" s="8">
        <v>5733524.8466894226</v>
      </c>
      <c r="AN1046" s="8">
        <f t="shared" si="857"/>
        <v>0</v>
      </c>
    </row>
    <row r="1047" spans="1:40" x14ac:dyDescent="0.3">
      <c r="A1047" s="11" t="s">
        <v>53</v>
      </c>
      <c r="B1047" s="8">
        <v>-2003105.350000021</v>
      </c>
      <c r="C1047" s="8">
        <v>-2003105.350000021</v>
      </c>
      <c r="D1047" s="8">
        <f t="shared" si="845"/>
        <v>0</v>
      </c>
      <c r="E1047" s="8">
        <v>-2003105.350000021</v>
      </c>
      <c r="F1047" s="8">
        <v>-2003105.350000021</v>
      </c>
      <c r="G1047" s="8">
        <f t="shared" si="846"/>
        <v>0</v>
      </c>
      <c r="H1047" s="8">
        <v>-2003105.350000021</v>
      </c>
      <c r="I1047" s="8">
        <v>-2003105.350000021</v>
      </c>
      <c r="J1047" s="8">
        <f t="shared" si="847"/>
        <v>0</v>
      </c>
      <c r="K1047" s="8">
        <v>-2003105.350000021</v>
      </c>
      <c r="L1047" s="8">
        <v>-2003105.350000021</v>
      </c>
      <c r="M1047" s="8">
        <f t="shared" si="848"/>
        <v>0</v>
      </c>
      <c r="N1047" s="8">
        <v>-2003105.350000021</v>
      </c>
      <c r="O1047" s="8">
        <v>-2003105.350000021</v>
      </c>
      <c r="P1047" s="8">
        <f t="shared" si="849"/>
        <v>0</v>
      </c>
      <c r="Q1047" s="8">
        <v>-2003105.350000021</v>
      </c>
      <c r="R1047" s="8">
        <v>-2003105.350000021</v>
      </c>
      <c r="S1047" s="8">
        <f t="shared" si="850"/>
        <v>0</v>
      </c>
      <c r="T1047" s="8">
        <v>-2003105.350000021</v>
      </c>
      <c r="U1047" s="8">
        <v>-2003105.350000021</v>
      </c>
      <c r="V1047" s="8">
        <f t="shared" si="851"/>
        <v>0</v>
      </c>
      <c r="W1047" s="8">
        <v>-2003105.350000021</v>
      </c>
      <c r="X1047" s="8">
        <v>-2003105.350000021</v>
      </c>
      <c r="Y1047" s="8">
        <f t="shared" si="852"/>
        <v>0</v>
      </c>
      <c r="Z1047" s="8">
        <v>-2003105.350000021</v>
      </c>
      <c r="AA1047" s="8">
        <v>-2003105.350000021</v>
      </c>
      <c r="AB1047" s="8">
        <f t="shared" si="853"/>
        <v>0</v>
      </c>
      <c r="AC1047" s="8">
        <v>-2003105.350000021</v>
      </c>
      <c r="AD1047" s="8">
        <v>-2003105.350000021</v>
      </c>
      <c r="AE1047" s="8">
        <f t="shared" si="854"/>
        <v>0</v>
      </c>
      <c r="AF1047" s="8">
        <v>-2003105.350000021</v>
      </c>
      <c r="AG1047" s="8">
        <v>-2003105.350000021</v>
      </c>
      <c r="AH1047" s="8">
        <f t="shared" si="855"/>
        <v>0</v>
      </c>
      <c r="AI1047" s="8">
        <v>-2003105.350000021</v>
      </c>
      <c r="AJ1047" s="8">
        <v>-2003105.350000021</v>
      </c>
      <c r="AK1047" s="8">
        <f t="shared" si="856"/>
        <v>0</v>
      </c>
      <c r="AL1047" s="8">
        <v>-2003105.350000021</v>
      </c>
      <c r="AM1047" s="8">
        <v>-2003105.350000021</v>
      </c>
      <c r="AN1047" s="8">
        <f t="shared" si="857"/>
        <v>0</v>
      </c>
    </row>
    <row r="1048" spans="1:40" x14ac:dyDescent="0.3">
      <c r="A1048" s="11" t="s">
        <v>52</v>
      </c>
      <c r="B1048" s="8">
        <v>-1205755.4347463553</v>
      </c>
      <c r="C1048" s="8">
        <v>1253634.131569592</v>
      </c>
      <c r="D1048" s="8">
        <f t="shared" si="845"/>
        <v>-2459389.5663159471</v>
      </c>
      <c r="E1048" s="8">
        <v>-1205755.436415608</v>
      </c>
      <c r="F1048" s="8">
        <v>1147628.967402125</v>
      </c>
      <c r="G1048" s="8">
        <f t="shared" si="846"/>
        <v>-2353384.4038177328</v>
      </c>
      <c r="H1048" s="8">
        <v>-1205755.438084862</v>
      </c>
      <c r="I1048" s="8">
        <v>993940.49323466001</v>
      </c>
      <c r="J1048" s="8">
        <f t="shared" si="847"/>
        <v>-2199695.9313195217</v>
      </c>
      <c r="K1048" s="8">
        <v>-1205755.4397541189</v>
      </c>
      <c r="L1048" s="8">
        <v>813130.51906719338</v>
      </c>
      <c r="M1048" s="8">
        <f t="shared" si="848"/>
        <v>-2018885.9588213123</v>
      </c>
      <c r="N1048" s="8">
        <v>-1205755.4414233703</v>
      </c>
      <c r="O1048" s="8">
        <v>805985.65489972534</v>
      </c>
      <c r="P1048" s="8">
        <f t="shared" si="849"/>
        <v>-2011741.0963230957</v>
      </c>
      <c r="Q1048" s="8">
        <v>-1205755.4430926254</v>
      </c>
      <c r="R1048" s="8">
        <v>715598.76073225983</v>
      </c>
      <c r="S1048" s="8">
        <f t="shared" si="850"/>
        <v>-1921354.2038248852</v>
      </c>
      <c r="T1048" s="8">
        <v>-1205755.4447618793</v>
      </c>
      <c r="U1048" s="8">
        <v>665820.78656479309</v>
      </c>
      <c r="V1048" s="8">
        <f t="shared" si="851"/>
        <v>-1871576.2313266722</v>
      </c>
      <c r="W1048" s="8">
        <v>-1205755.4189293433</v>
      </c>
      <c r="X1048" s="8">
        <v>665820.81239732646</v>
      </c>
      <c r="Y1048" s="8">
        <f t="shared" si="852"/>
        <v>-1871576.2313266699</v>
      </c>
      <c r="Z1048" s="8">
        <v>-1205755.3930968114</v>
      </c>
      <c r="AA1048" s="8">
        <v>665820.83822985901</v>
      </c>
      <c r="AB1048" s="8">
        <f t="shared" si="853"/>
        <v>-1871576.2313266704</v>
      </c>
      <c r="AC1048" s="8">
        <v>-1205755.367264278</v>
      </c>
      <c r="AD1048" s="8">
        <v>665820.8640623932</v>
      </c>
      <c r="AE1048" s="8">
        <f t="shared" si="854"/>
        <v>-1871576.2313266713</v>
      </c>
      <c r="AF1048" s="8">
        <v>-1205755.3414317439</v>
      </c>
      <c r="AG1048" s="8">
        <v>665820.88989492843</v>
      </c>
      <c r="AH1048" s="8">
        <f t="shared" si="855"/>
        <v>-1871576.2313266722</v>
      </c>
      <c r="AI1048" s="8">
        <v>-1205755.3155992094</v>
      </c>
      <c r="AJ1048" s="8">
        <v>665820.91572746192</v>
      </c>
      <c r="AK1048" s="8">
        <f t="shared" si="856"/>
        <v>-1871576.2313266713</v>
      </c>
      <c r="AL1048" s="8">
        <v>-1205755.3155992094</v>
      </c>
      <c r="AM1048" s="8">
        <v>665820.91572746192</v>
      </c>
      <c r="AN1048" s="8">
        <f t="shared" si="857"/>
        <v>-1871576.2313266713</v>
      </c>
    </row>
    <row r="1049" spans="1:40" x14ac:dyDescent="0.3">
      <c r="A1049" s="11" t="s">
        <v>62</v>
      </c>
      <c r="B1049" s="8">
        <v>-120667.766488675</v>
      </c>
      <c r="C1049" s="8">
        <v>-120667.766488675</v>
      </c>
      <c r="D1049" s="8">
        <f t="shared" si="845"/>
        <v>0</v>
      </c>
      <c r="E1049" s="8">
        <v>-365921.31831378001</v>
      </c>
      <c r="F1049" s="8">
        <v>-365921.31831378001</v>
      </c>
      <c r="G1049" s="8">
        <f t="shared" si="846"/>
        <v>0</v>
      </c>
      <c r="H1049" s="8">
        <v>-672252.86130162305</v>
      </c>
      <c r="I1049" s="8">
        <v>-672252.86130162305</v>
      </c>
      <c r="J1049" s="8">
        <f t="shared" si="847"/>
        <v>0</v>
      </c>
      <c r="K1049" s="8">
        <v>-970306.75943816802</v>
      </c>
      <c r="L1049" s="8">
        <v>-970306.75943816802</v>
      </c>
      <c r="M1049" s="8">
        <f t="shared" si="848"/>
        <v>0</v>
      </c>
      <c r="N1049" s="8">
        <v>-738744.44533985294</v>
      </c>
      <c r="O1049" s="8">
        <v>-738744.44533985294</v>
      </c>
      <c r="P1049" s="8">
        <f t="shared" si="849"/>
        <v>0</v>
      </c>
      <c r="Q1049" s="8">
        <v>-783910.76485269004</v>
      </c>
      <c r="R1049" s="8">
        <v>-783910.76485269004</v>
      </c>
      <c r="S1049" s="8">
        <f t="shared" si="850"/>
        <v>0</v>
      </c>
      <c r="T1049" s="8">
        <v>-644447.72893809795</v>
      </c>
      <c r="U1049" s="8">
        <v>-644447.72893809795</v>
      </c>
      <c r="V1049" s="8">
        <f t="shared" si="851"/>
        <v>0</v>
      </c>
      <c r="W1049" s="8">
        <v>-478279.38697139599</v>
      </c>
      <c r="X1049" s="8">
        <v>-478279.38697139599</v>
      </c>
      <c r="Y1049" s="8">
        <f t="shared" si="852"/>
        <v>0</v>
      </c>
      <c r="Z1049" s="8">
        <v>-354956.90609176899</v>
      </c>
      <c r="AA1049" s="8">
        <v>-354956.90609176899</v>
      </c>
      <c r="AB1049" s="8">
        <f t="shared" si="853"/>
        <v>0</v>
      </c>
      <c r="AC1049" s="8">
        <v>-263432.64755789301</v>
      </c>
      <c r="AD1049" s="8">
        <v>-263432.64755789301</v>
      </c>
      <c r="AE1049" s="8">
        <f t="shared" si="854"/>
        <v>0</v>
      </c>
      <c r="AF1049" s="8">
        <v>-195507.563336208</v>
      </c>
      <c r="AG1049" s="8">
        <v>-195507.563336208</v>
      </c>
      <c r="AH1049" s="8">
        <f t="shared" si="855"/>
        <v>0</v>
      </c>
      <c r="AI1049" s="8">
        <v>-145096.69805926899</v>
      </c>
      <c r="AJ1049" s="8">
        <v>-145096.69805926899</v>
      </c>
      <c r="AK1049" s="8">
        <f t="shared" si="856"/>
        <v>0</v>
      </c>
      <c r="AL1049" s="8">
        <v>-5733524.8466894226</v>
      </c>
      <c r="AM1049" s="8">
        <v>-5733524.8466894226</v>
      </c>
      <c r="AN1049" s="8">
        <f t="shared" si="857"/>
        <v>0</v>
      </c>
    </row>
    <row r="1050" spans="1:40" x14ac:dyDescent="0.3">
      <c r="A1050" s="11" t="s">
        <v>61</v>
      </c>
      <c r="B1050" s="8">
        <v>0</v>
      </c>
      <c r="C1050" s="8">
        <v>0</v>
      </c>
      <c r="D1050" s="8">
        <f t="shared" si="845"/>
        <v>0</v>
      </c>
      <c r="E1050" s="8">
        <v>0</v>
      </c>
      <c r="F1050" s="8">
        <v>0</v>
      </c>
      <c r="G1050" s="8">
        <f t="shared" si="846"/>
        <v>0</v>
      </c>
      <c r="H1050" s="8">
        <v>0</v>
      </c>
      <c r="I1050" s="8">
        <v>0</v>
      </c>
      <c r="J1050" s="8">
        <f t="shared" si="847"/>
        <v>0</v>
      </c>
      <c r="K1050" s="8">
        <v>0</v>
      </c>
      <c r="L1050" s="8">
        <v>0</v>
      </c>
      <c r="M1050" s="8">
        <f t="shared" si="848"/>
        <v>0</v>
      </c>
      <c r="N1050" s="8">
        <v>0</v>
      </c>
      <c r="O1050" s="8">
        <v>0</v>
      </c>
      <c r="P1050" s="8">
        <f t="shared" si="849"/>
        <v>0</v>
      </c>
      <c r="Q1050" s="8">
        <v>0</v>
      </c>
      <c r="R1050" s="8">
        <v>0</v>
      </c>
      <c r="S1050" s="8">
        <f t="shared" si="850"/>
        <v>0</v>
      </c>
      <c r="T1050" s="8">
        <v>0</v>
      </c>
      <c r="U1050" s="8">
        <v>0</v>
      </c>
      <c r="V1050" s="8">
        <f t="shared" si="851"/>
        <v>0</v>
      </c>
      <c r="W1050" s="8">
        <v>0</v>
      </c>
      <c r="X1050" s="8">
        <v>0</v>
      </c>
      <c r="Y1050" s="8">
        <f t="shared" si="852"/>
        <v>0</v>
      </c>
      <c r="Z1050" s="8">
        <v>0</v>
      </c>
      <c r="AA1050" s="8">
        <v>0</v>
      </c>
      <c r="AB1050" s="8">
        <f t="shared" si="853"/>
        <v>0</v>
      </c>
      <c r="AC1050" s="8">
        <v>0</v>
      </c>
      <c r="AD1050" s="8">
        <v>0</v>
      </c>
      <c r="AE1050" s="8">
        <f t="shared" si="854"/>
        <v>0</v>
      </c>
      <c r="AF1050" s="8">
        <v>0</v>
      </c>
      <c r="AG1050" s="8">
        <v>0</v>
      </c>
      <c r="AH1050" s="8">
        <f t="shared" si="855"/>
        <v>0</v>
      </c>
      <c r="AI1050" s="8">
        <v>0</v>
      </c>
      <c r="AJ1050" s="8">
        <v>0</v>
      </c>
      <c r="AK1050" s="8">
        <f t="shared" si="856"/>
        <v>0</v>
      </c>
      <c r="AL1050" s="8">
        <v>0</v>
      </c>
      <c r="AM1050" s="8">
        <v>0</v>
      </c>
      <c r="AN1050" s="8">
        <f t="shared" si="857"/>
        <v>0</v>
      </c>
    </row>
    <row r="1052" spans="1:40" x14ac:dyDescent="0.3">
      <c r="A1052" s="10" t="s">
        <v>84</v>
      </c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</row>
    <row r="1053" spans="1:40" ht="15" x14ac:dyDescent="0.25">
      <c r="A1053" s="11" t="s">
        <v>54</v>
      </c>
      <c r="B1053" s="8">
        <v>8.1008333333333335E-2</v>
      </c>
      <c r="C1053" s="8">
        <v>4.5167499999999992E-2</v>
      </c>
      <c r="D1053" s="8">
        <f t="shared" ref="D1053:D1060" si="858">B1053 - C1053</f>
        <v>3.5840833333333343E-2</v>
      </c>
      <c r="E1053" s="8">
        <v>8.1008333333333335E-2</v>
      </c>
      <c r="F1053" s="8">
        <v>4.5167499999999992E-2</v>
      </c>
      <c r="G1053" s="8">
        <f t="shared" ref="G1053:G1060" si="859">E1053 - F1053</f>
        <v>3.5840833333333343E-2</v>
      </c>
      <c r="H1053" s="8">
        <v>8.1008333333333335E-2</v>
      </c>
      <c r="I1053" s="8">
        <v>4.5167499999999992E-2</v>
      </c>
      <c r="J1053" s="8">
        <f t="shared" ref="J1053:J1060" si="860">H1053 - I1053</f>
        <v>3.5840833333333343E-2</v>
      </c>
      <c r="K1053" s="8">
        <v>8.1008333333333335E-2</v>
      </c>
      <c r="L1053" s="8">
        <v>4.5167499999999992E-2</v>
      </c>
      <c r="M1053" s="8">
        <f t="shared" ref="M1053:M1060" si="861">K1053 - L1053</f>
        <v>3.5840833333333343E-2</v>
      </c>
      <c r="N1053" s="8">
        <v>8.1008333333333335E-2</v>
      </c>
      <c r="O1053" s="8">
        <v>4.5167499999999992E-2</v>
      </c>
      <c r="P1053" s="8">
        <f t="shared" ref="P1053:P1060" si="862">N1053 - O1053</f>
        <v>3.5840833333333343E-2</v>
      </c>
      <c r="Q1053" s="8">
        <v>8.1008333333333335E-2</v>
      </c>
      <c r="R1053" s="8">
        <v>4.5167499999999992E-2</v>
      </c>
      <c r="S1053" s="8">
        <f t="shared" ref="S1053:S1060" si="863">Q1053 - R1053</f>
        <v>3.5840833333333343E-2</v>
      </c>
      <c r="T1053" s="8">
        <v>8.1008333333333335E-2</v>
      </c>
      <c r="U1053" s="8">
        <v>4.5167499999999992E-2</v>
      </c>
      <c r="V1053" s="8">
        <f t="shared" ref="V1053:V1060" si="864">T1053 - U1053</f>
        <v>3.5840833333333343E-2</v>
      </c>
      <c r="W1053" s="8">
        <v>8.1008333333333335E-2</v>
      </c>
      <c r="X1053" s="8">
        <v>4.5167499999999992E-2</v>
      </c>
      <c r="Y1053" s="8">
        <f t="shared" ref="Y1053:Y1060" si="865">W1053 - X1053</f>
        <v>3.5840833333333343E-2</v>
      </c>
      <c r="Z1053" s="8">
        <v>8.1008333333333335E-2</v>
      </c>
      <c r="AA1053" s="8">
        <v>4.5167499999999992E-2</v>
      </c>
      <c r="AB1053" s="8">
        <f t="shared" ref="AB1053:AB1060" si="866">Z1053 - AA1053</f>
        <v>3.5840833333333343E-2</v>
      </c>
      <c r="AC1053" s="8">
        <v>8.1008333333333335E-2</v>
      </c>
      <c r="AD1053" s="8">
        <v>4.5167499999999992E-2</v>
      </c>
      <c r="AE1053" s="8">
        <f t="shared" ref="AE1053:AE1060" si="867">AC1053 - AD1053</f>
        <v>3.5840833333333343E-2</v>
      </c>
      <c r="AF1053" s="8">
        <v>8.1008333333333335E-2</v>
      </c>
      <c r="AG1053" s="8">
        <v>4.5167499999999992E-2</v>
      </c>
      <c r="AH1053" s="8">
        <f t="shared" ref="AH1053:AH1060" si="868">AF1053 - AG1053</f>
        <v>3.5840833333333343E-2</v>
      </c>
      <c r="AI1053" s="8">
        <v>8.1008333333333335E-2</v>
      </c>
      <c r="AJ1053" s="8">
        <v>4.5167499999999992E-2</v>
      </c>
      <c r="AK1053" s="8">
        <f t="shared" ref="AK1053:AK1060" si="869">AI1053 - AJ1053</f>
        <v>3.5840833333333343E-2</v>
      </c>
      <c r="AL1053" s="8">
        <v>8.1008333333333335E-2</v>
      </c>
      <c r="AM1053" s="8">
        <v>4.5167499999999992E-2</v>
      </c>
      <c r="AN1053" s="8">
        <f t="shared" ref="AN1053:AN1060" si="870">AL1053 - AM1053</f>
        <v>3.5840833333333343E-2</v>
      </c>
    </row>
    <row r="1054" spans="1:40" x14ac:dyDescent="0.3">
      <c r="A1054" s="11" t="s">
        <v>16</v>
      </c>
      <c r="B1054" s="8">
        <v>1798839.8687884051</v>
      </c>
      <c r="C1054" s="8">
        <v>1010730.8041652412</v>
      </c>
      <c r="D1054" s="8">
        <f t="shared" si="858"/>
        <v>788109.0646231639</v>
      </c>
      <c r="E1054" s="8">
        <v>1799541.2808434481</v>
      </c>
      <c r="F1054" s="8">
        <v>1011102.7370907464</v>
      </c>
      <c r="G1054" s="8">
        <f t="shared" si="859"/>
        <v>788438.54375270172</v>
      </c>
      <c r="H1054" s="8">
        <v>1801441.6710310569</v>
      </c>
      <c r="I1054" s="8">
        <v>1012127.7082148159</v>
      </c>
      <c r="J1054" s="8">
        <f t="shared" si="860"/>
        <v>789313.96281624096</v>
      </c>
      <c r="K1054" s="8">
        <v>1804601.1730289988</v>
      </c>
      <c r="L1054" s="8">
        <v>1013838.4700852542</v>
      </c>
      <c r="M1054" s="8">
        <f t="shared" si="861"/>
        <v>790762.7029437446</v>
      </c>
      <c r="N1054" s="8">
        <v>1808728.7810437025</v>
      </c>
      <c r="O1054" s="8">
        <v>1016076.5228144956</v>
      </c>
      <c r="P1054" s="8">
        <f t="shared" si="862"/>
        <v>792652.2582292069</v>
      </c>
      <c r="Q1054" s="8">
        <v>1815299.6070483173</v>
      </c>
      <c r="R1054" s="8">
        <v>1019645.3042964122</v>
      </c>
      <c r="S1054" s="8">
        <f t="shared" si="863"/>
        <v>795654.30275190517</v>
      </c>
      <c r="T1054" s="8">
        <v>1823124.7867519732</v>
      </c>
      <c r="U1054" s="8">
        <v>1023897.2849608122</v>
      </c>
      <c r="V1054" s="8">
        <f t="shared" si="864"/>
        <v>799227.50179116102</v>
      </c>
      <c r="W1054" s="8">
        <v>1829748.2573286511</v>
      </c>
      <c r="X1054" s="8">
        <v>1027494.7399569242</v>
      </c>
      <c r="Y1054" s="8">
        <f t="shared" si="865"/>
        <v>802253.51737172692</v>
      </c>
      <c r="Z1054" s="8">
        <v>1835409.6657476865</v>
      </c>
      <c r="AA1054" s="8">
        <v>1030568.1959564986</v>
      </c>
      <c r="AB1054" s="8">
        <f t="shared" si="866"/>
        <v>804841.4697911879</v>
      </c>
      <c r="AC1054" s="8">
        <v>1840525.509991972</v>
      </c>
      <c r="AD1054" s="8">
        <v>1033344.5037127455</v>
      </c>
      <c r="AE1054" s="8">
        <f t="shared" si="867"/>
        <v>807181.00627922651</v>
      </c>
      <c r="AF1054" s="8">
        <v>1844592.2966349754</v>
      </c>
      <c r="AG1054" s="8">
        <v>1035549.4293332176</v>
      </c>
      <c r="AH1054" s="8">
        <f t="shared" si="868"/>
        <v>809042.8673017578</v>
      </c>
      <c r="AI1054" s="8">
        <v>1847884.1272479398</v>
      </c>
      <c r="AJ1054" s="8">
        <v>1037332.2656127097</v>
      </c>
      <c r="AK1054" s="8">
        <f t="shared" si="869"/>
        <v>810551.86163523013</v>
      </c>
      <c r="AL1054" s="8">
        <v>21849737.025487129</v>
      </c>
      <c r="AM1054" s="8">
        <v>12271707.966199871</v>
      </c>
      <c r="AN1054" s="8">
        <f t="shared" si="870"/>
        <v>9578029.0592872575</v>
      </c>
    </row>
    <row r="1055" spans="1:40" x14ac:dyDescent="0.3">
      <c r="A1055" s="11" t="s">
        <v>93</v>
      </c>
      <c r="B1055" s="8">
        <v>135633</v>
      </c>
      <c r="C1055" s="8">
        <v>135633</v>
      </c>
      <c r="D1055" s="8">
        <f t="shared" si="858"/>
        <v>0</v>
      </c>
      <c r="E1055" s="8">
        <v>135633</v>
      </c>
      <c r="F1055" s="8">
        <v>135633</v>
      </c>
      <c r="G1055" s="8">
        <f t="shared" si="859"/>
        <v>0</v>
      </c>
      <c r="H1055" s="8">
        <v>135633</v>
      </c>
      <c r="I1055" s="8">
        <v>135633</v>
      </c>
      <c r="J1055" s="8">
        <f t="shared" si="860"/>
        <v>0</v>
      </c>
      <c r="K1055" s="8">
        <v>135633</v>
      </c>
      <c r="L1055" s="8">
        <v>135633</v>
      </c>
      <c r="M1055" s="8">
        <f t="shared" si="861"/>
        <v>0</v>
      </c>
      <c r="N1055" s="8">
        <v>135633</v>
      </c>
      <c r="O1055" s="8">
        <v>135633</v>
      </c>
      <c r="P1055" s="8">
        <f t="shared" si="862"/>
        <v>0</v>
      </c>
      <c r="Q1055" s="8">
        <v>135633</v>
      </c>
      <c r="R1055" s="8">
        <v>135633</v>
      </c>
      <c r="S1055" s="8">
        <f t="shared" si="863"/>
        <v>0</v>
      </c>
      <c r="T1055" s="8">
        <v>135633</v>
      </c>
      <c r="U1055" s="8">
        <v>135633</v>
      </c>
      <c r="V1055" s="8">
        <f t="shared" si="864"/>
        <v>0</v>
      </c>
      <c r="W1055" s="8">
        <v>135633</v>
      </c>
      <c r="X1055" s="8">
        <v>135633</v>
      </c>
      <c r="Y1055" s="8">
        <f t="shared" si="865"/>
        <v>0</v>
      </c>
      <c r="Z1055" s="8">
        <v>135633</v>
      </c>
      <c r="AA1055" s="8">
        <v>135633</v>
      </c>
      <c r="AB1055" s="8">
        <f t="shared" si="866"/>
        <v>0</v>
      </c>
      <c r="AC1055" s="8">
        <v>135633</v>
      </c>
      <c r="AD1055" s="8">
        <v>135633</v>
      </c>
      <c r="AE1055" s="8">
        <f t="shared" si="867"/>
        <v>0</v>
      </c>
      <c r="AF1055" s="8">
        <v>135633</v>
      </c>
      <c r="AG1055" s="8">
        <v>135633</v>
      </c>
      <c r="AH1055" s="8">
        <f t="shared" si="868"/>
        <v>0</v>
      </c>
      <c r="AI1055" s="8">
        <v>135633</v>
      </c>
      <c r="AJ1055" s="8">
        <v>135633</v>
      </c>
      <c r="AK1055" s="8">
        <f t="shared" si="869"/>
        <v>0</v>
      </c>
      <c r="AL1055" s="8">
        <v>1627596</v>
      </c>
      <c r="AM1055" s="8">
        <v>1627596</v>
      </c>
      <c r="AN1055" s="8">
        <f t="shared" si="870"/>
        <v>0</v>
      </c>
    </row>
    <row r="1056" spans="1:40" x14ac:dyDescent="0.3">
      <c r="A1056" s="11" t="s">
        <v>92</v>
      </c>
      <c r="B1056" s="8">
        <v>0</v>
      </c>
      <c r="C1056" s="8">
        <v>0</v>
      </c>
      <c r="D1056" s="8">
        <f t="shared" si="858"/>
        <v>0</v>
      </c>
      <c r="E1056" s="8">
        <v>0</v>
      </c>
      <c r="F1056" s="8">
        <v>0</v>
      </c>
      <c r="G1056" s="8">
        <f t="shared" si="859"/>
        <v>0</v>
      </c>
      <c r="H1056" s="8">
        <v>0</v>
      </c>
      <c r="I1056" s="8">
        <v>0</v>
      </c>
      <c r="J1056" s="8">
        <f t="shared" si="860"/>
        <v>0</v>
      </c>
      <c r="K1056" s="8">
        <v>0</v>
      </c>
      <c r="L1056" s="8">
        <v>0</v>
      </c>
      <c r="M1056" s="8">
        <f t="shared" si="861"/>
        <v>0</v>
      </c>
      <c r="N1056" s="8">
        <v>0</v>
      </c>
      <c r="O1056" s="8">
        <v>0</v>
      </c>
      <c r="P1056" s="8">
        <f t="shared" si="862"/>
        <v>0</v>
      </c>
      <c r="Q1056" s="8">
        <v>0</v>
      </c>
      <c r="R1056" s="8">
        <v>0</v>
      </c>
      <c r="S1056" s="8">
        <f t="shared" si="863"/>
        <v>0</v>
      </c>
      <c r="T1056" s="8">
        <v>0</v>
      </c>
      <c r="U1056" s="8">
        <v>0</v>
      </c>
      <c r="V1056" s="8">
        <f t="shared" si="864"/>
        <v>0</v>
      </c>
      <c r="W1056" s="8">
        <v>0</v>
      </c>
      <c r="X1056" s="8">
        <v>0</v>
      </c>
      <c r="Y1056" s="8">
        <f t="shared" si="865"/>
        <v>0</v>
      </c>
      <c r="Z1056" s="8">
        <v>0</v>
      </c>
      <c r="AA1056" s="8">
        <v>0</v>
      </c>
      <c r="AB1056" s="8">
        <f t="shared" si="866"/>
        <v>0</v>
      </c>
      <c r="AC1056" s="8">
        <v>0</v>
      </c>
      <c r="AD1056" s="8">
        <v>0</v>
      </c>
      <c r="AE1056" s="8">
        <f t="shared" si="867"/>
        <v>0</v>
      </c>
      <c r="AF1056" s="8">
        <v>0</v>
      </c>
      <c r="AG1056" s="8">
        <v>0</v>
      </c>
      <c r="AH1056" s="8">
        <f t="shared" si="868"/>
        <v>0</v>
      </c>
      <c r="AI1056" s="8">
        <v>0</v>
      </c>
      <c r="AJ1056" s="8">
        <v>0</v>
      </c>
      <c r="AK1056" s="8">
        <f t="shared" si="869"/>
        <v>0</v>
      </c>
      <c r="AL1056" s="8">
        <v>0</v>
      </c>
      <c r="AM1056" s="8">
        <v>0</v>
      </c>
      <c r="AN1056" s="8">
        <f t="shared" si="870"/>
        <v>0</v>
      </c>
    </row>
    <row r="1057" spans="1:40" x14ac:dyDescent="0.3">
      <c r="A1057" s="11" t="s">
        <v>63</v>
      </c>
      <c r="B1057" s="8">
        <v>459953.63485042966</v>
      </c>
      <c r="C1057" s="8">
        <v>459953.63485042966</v>
      </c>
      <c r="D1057" s="8">
        <f t="shared" si="858"/>
        <v>0</v>
      </c>
      <c r="E1057" s="8">
        <v>588729.95763420011</v>
      </c>
      <c r="F1057" s="8">
        <v>588729.95763420011</v>
      </c>
      <c r="G1057" s="8">
        <f t="shared" si="859"/>
        <v>0</v>
      </c>
      <c r="H1057" s="8">
        <v>1086870.3054726799</v>
      </c>
      <c r="I1057" s="8">
        <v>1086870.3054726799</v>
      </c>
      <c r="J1057" s="8">
        <f t="shared" si="860"/>
        <v>0</v>
      </c>
      <c r="K1057" s="8">
        <v>1247089.0741481697</v>
      </c>
      <c r="L1057" s="8">
        <v>1247089.0741481697</v>
      </c>
      <c r="M1057" s="8">
        <f t="shared" si="861"/>
        <v>0</v>
      </c>
      <c r="N1057" s="8">
        <v>1593069.5299236539</v>
      </c>
      <c r="O1057" s="8">
        <v>1593069.5299236539</v>
      </c>
      <c r="P1057" s="8">
        <f t="shared" si="862"/>
        <v>0</v>
      </c>
      <c r="Q1057" s="8">
        <v>2524588.6767159891</v>
      </c>
      <c r="R1057" s="8">
        <v>2524588.6767159891</v>
      </c>
      <c r="S1057" s="8">
        <f t="shared" si="863"/>
        <v>0</v>
      </c>
      <c r="T1057" s="8">
        <v>2248940.7451080987</v>
      </c>
      <c r="U1057" s="8">
        <v>2248940.7451080987</v>
      </c>
      <c r="V1057" s="8">
        <f t="shared" si="864"/>
        <v>0</v>
      </c>
      <c r="W1057" s="8">
        <v>1896244.0351594868</v>
      </c>
      <c r="X1057" s="8">
        <v>1896244.0351594868</v>
      </c>
      <c r="Y1057" s="8">
        <f t="shared" si="865"/>
        <v>0</v>
      </c>
      <c r="Z1057" s="8">
        <v>1745901.7084319689</v>
      </c>
      <c r="AA1057" s="8">
        <v>1745901.7084319689</v>
      </c>
      <c r="AB1057" s="8">
        <f t="shared" si="866"/>
        <v>0</v>
      </c>
      <c r="AC1057" s="8">
        <v>1610981.7215648021</v>
      </c>
      <c r="AD1057" s="8">
        <v>1610981.7215648021</v>
      </c>
      <c r="AE1057" s="8">
        <f t="shared" si="867"/>
        <v>0</v>
      </c>
      <c r="AF1057" s="8">
        <v>1197374.8580883835</v>
      </c>
      <c r="AG1057" s="8">
        <v>1197374.8580883835</v>
      </c>
      <c r="AH1057" s="8">
        <f t="shared" si="868"/>
        <v>0</v>
      </c>
      <c r="AI1057" s="8">
        <v>1205775.9542241844</v>
      </c>
      <c r="AJ1057" s="8">
        <v>1205775.9542241844</v>
      </c>
      <c r="AK1057" s="8">
        <f t="shared" si="869"/>
        <v>0</v>
      </c>
      <c r="AL1057" s="8">
        <v>17405520.201322049</v>
      </c>
      <c r="AM1057" s="8">
        <v>17405520.201322049</v>
      </c>
      <c r="AN1057" s="8">
        <f t="shared" si="870"/>
        <v>0</v>
      </c>
    </row>
    <row r="1058" spans="1:40" x14ac:dyDescent="0.3">
      <c r="A1058" s="11" t="s">
        <v>53</v>
      </c>
      <c r="B1058" s="8">
        <v>492197436.49314106</v>
      </c>
      <c r="C1058" s="8">
        <v>492197436.49314106</v>
      </c>
      <c r="D1058" s="8">
        <f t="shared" si="858"/>
        <v>0</v>
      </c>
      <c r="E1058" s="8">
        <v>492448126.00077546</v>
      </c>
      <c r="F1058" s="8">
        <v>492448126.00077546</v>
      </c>
      <c r="G1058" s="8">
        <f t="shared" si="859"/>
        <v>0</v>
      </c>
      <c r="H1058" s="8">
        <v>493196955.85624808</v>
      </c>
      <c r="I1058" s="8">
        <v>493196955.85624808</v>
      </c>
      <c r="J1058" s="8">
        <f t="shared" si="860"/>
        <v>0</v>
      </c>
      <c r="K1058" s="8">
        <v>494106004.48039621</v>
      </c>
      <c r="L1058" s="8">
        <v>494106004.48039621</v>
      </c>
      <c r="M1058" s="8">
        <f t="shared" si="861"/>
        <v>0</v>
      </c>
      <c r="N1058" s="8">
        <v>495361033.56031978</v>
      </c>
      <c r="O1058" s="8">
        <v>495361033.56031978</v>
      </c>
      <c r="P1058" s="8">
        <f t="shared" si="862"/>
        <v>0</v>
      </c>
      <c r="Q1058" s="8">
        <v>497547581.78703582</v>
      </c>
      <c r="R1058" s="8">
        <v>497547581.78703582</v>
      </c>
      <c r="S1058" s="8">
        <f t="shared" si="863"/>
        <v>0</v>
      </c>
      <c r="T1058" s="8">
        <v>499458482.08214396</v>
      </c>
      <c r="U1058" s="8">
        <v>499458482.08214396</v>
      </c>
      <c r="V1058" s="8">
        <f t="shared" si="864"/>
        <v>0</v>
      </c>
      <c r="W1058" s="8">
        <v>501016685.66730338</v>
      </c>
      <c r="X1058" s="8">
        <v>501016685.66730338</v>
      </c>
      <c r="Y1058" s="8">
        <f t="shared" si="865"/>
        <v>0</v>
      </c>
      <c r="Z1058" s="8">
        <v>502424546.92573529</v>
      </c>
      <c r="AA1058" s="8">
        <v>502424546.92573529</v>
      </c>
      <c r="AB1058" s="8">
        <f t="shared" si="866"/>
        <v>0</v>
      </c>
      <c r="AC1058" s="8">
        <v>503697488.19730026</v>
      </c>
      <c r="AD1058" s="8">
        <v>503697488.19730026</v>
      </c>
      <c r="AE1058" s="8">
        <f t="shared" si="867"/>
        <v>0</v>
      </c>
      <c r="AF1058" s="8">
        <v>504556822.60538858</v>
      </c>
      <c r="AG1058" s="8">
        <v>504556822.60538858</v>
      </c>
      <c r="AH1058" s="8">
        <f t="shared" si="868"/>
        <v>0</v>
      </c>
      <c r="AI1058" s="8">
        <v>505424558.10961288</v>
      </c>
      <c r="AJ1058" s="8">
        <v>505424558.10961288</v>
      </c>
      <c r="AK1058" s="8">
        <f t="shared" si="869"/>
        <v>0</v>
      </c>
      <c r="AL1058" s="8">
        <v>505424558.10961288</v>
      </c>
      <c r="AM1058" s="8">
        <v>505424558.10961288</v>
      </c>
      <c r="AN1058" s="8">
        <f t="shared" si="870"/>
        <v>0</v>
      </c>
    </row>
    <row r="1059" spans="1:40" x14ac:dyDescent="0.3">
      <c r="A1059" s="11" t="s">
        <v>52</v>
      </c>
      <c r="B1059" s="8">
        <v>354506734.44707704</v>
      </c>
      <c r="C1059" s="8">
        <v>353718625.38245404</v>
      </c>
      <c r="D1059" s="8">
        <f t="shared" si="858"/>
        <v>788109.06462299824</v>
      </c>
      <c r="E1059" s="8">
        <v>355874033.26792049</v>
      </c>
      <c r="F1059" s="8">
        <v>354297485.65954471</v>
      </c>
      <c r="G1059" s="8">
        <f t="shared" si="859"/>
        <v>1576547.6083757877</v>
      </c>
      <c r="H1059" s="8">
        <v>356715900.11895162</v>
      </c>
      <c r="I1059" s="8">
        <v>354350038.54775953</v>
      </c>
      <c r="J1059" s="8">
        <f t="shared" si="860"/>
        <v>2365861.5711920857</v>
      </c>
      <c r="K1059" s="8">
        <v>357641672.58198065</v>
      </c>
      <c r="L1059" s="8">
        <v>354485048.30784464</v>
      </c>
      <c r="M1059" s="8">
        <f t="shared" si="861"/>
        <v>3156624.2741360068</v>
      </c>
      <c r="N1059" s="8">
        <v>358484077.51302427</v>
      </c>
      <c r="O1059" s="8">
        <v>354534800.98065919</v>
      </c>
      <c r="P1059" s="8">
        <f t="shared" si="862"/>
        <v>3949276.5323650837</v>
      </c>
      <c r="Q1059" s="8">
        <v>359074242.47007263</v>
      </c>
      <c r="R1059" s="8">
        <v>354329311.63495559</v>
      </c>
      <c r="S1059" s="8">
        <f t="shared" si="863"/>
        <v>4744930.8351170421</v>
      </c>
      <c r="T1059" s="8">
        <v>360043133.04682457</v>
      </c>
      <c r="U1059" s="8">
        <v>354498974.70991635</v>
      </c>
      <c r="V1059" s="8">
        <f t="shared" si="864"/>
        <v>5544158.3369082212</v>
      </c>
      <c r="W1059" s="8">
        <v>361075462.29415321</v>
      </c>
      <c r="X1059" s="8">
        <v>354729050.43987334</v>
      </c>
      <c r="Y1059" s="8">
        <f t="shared" si="865"/>
        <v>6346411.8542798758</v>
      </c>
      <c r="Z1059" s="8">
        <v>362070718.70990086</v>
      </c>
      <c r="AA1059" s="8">
        <v>354919465.38582975</v>
      </c>
      <c r="AB1059" s="8">
        <f t="shared" si="866"/>
        <v>7151253.3240711093</v>
      </c>
      <c r="AC1059" s="8">
        <v>363080044.49989295</v>
      </c>
      <c r="AD1059" s="8">
        <v>355121610.16954261</v>
      </c>
      <c r="AE1059" s="8">
        <f t="shared" si="867"/>
        <v>7958434.3303503394</v>
      </c>
      <c r="AF1059" s="8">
        <v>364586596.34652781</v>
      </c>
      <c r="AG1059" s="8">
        <v>355819119.14887577</v>
      </c>
      <c r="AH1059" s="8">
        <f t="shared" si="868"/>
        <v>8767477.1976520419</v>
      </c>
      <c r="AI1059" s="8">
        <v>365975478.13377577</v>
      </c>
      <c r="AJ1059" s="8">
        <v>356397449.07448852</v>
      </c>
      <c r="AK1059" s="8">
        <f t="shared" si="869"/>
        <v>9578029.05928725</v>
      </c>
      <c r="AL1059" s="8">
        <v>365975478.13377577</v>
      </c>
      <c r="AM1059" s="8">
        <v>356397449.07448852</v>
      </c>
      <c r="AN1059" s="8">
        <f t="shared" si="870"/>
        <v>9578029.05928725</v>
      </c>
    </row>
    <row r="1060" spans="1:40" x14ac:dyDescent="0.3">
      <c r="A1060" s="11" t="s">
        <v>61</v>
      </c>
      <c r="B1060" s="8">
        <v>-338040.45</v>
      </c>
      <c r="C1060" s="8">
        <v>-338040.45</v>
      </c>
      <c r="D1060" s="8">
        <f t="shared" si="858"/>
        <v>0</v>
      </c>
      <c r="E1060" s="8">
        <v>-338040.45</v>
      </c>
      <c r="F1060" s="8">
        <v>-338040.45</v>
      </c>
      <c r="G1060" s="8">
        <f t="shared" si="859"/>
        <v>0</v>
      </c>
      <c r="H1060" s="8">
        <v>-338040.45</v>
      </c>
      <c r="I1060" s="8">
        <v>-338040.45</v>
      </c>
      <c r="J1060" s="8">
        <f t="shared" si="860"/>
        <v>0</v>
      </c>
      <c r="K1060" s="8">
        <v>-338040.45</v>
      </c>
      <c r="L1060" s="8">
        <v>-338040.45</v>
      </c>
      <c r="M1060" s="8">
        <f t="shared" si="861"/>
        <v>0</v>
      </c>
      <c r="N1060" s="8">
        <v>-338040.45</v>
      </c>
      <c r="O1060" s="8">
        <v>-338040.45</v>
      </c>
      <c r="P1060" s="8">
        <f t="shared" si="862"/>
        <v>0</v>
      </c>
      <c r="Q1060" s="8">
        <v>-338040.45</v>
      </c>
      <c r="R1060" s="8">
        <v>-338040.45</v>
      </c>
      <c r="S1060" s="8">
        <f t="shared" si="863"/>
        <v>0</v>
      </c>
      <c r="T1060" s="8">
        <v>-338040.45</v>
      </c>
      <c r="U1060" s="8">
        <v>-338040.45</v>
      </c>
      <c r="V1060" s="8">
        <f t="shared" si="864"/>
        <v>0</v>
      </c>
      <c r="W1060" s="8">
        <v>-338040.45</v>
      </c>
      <c r="X1060" s="8">
        <v>-338040.45</v>
      </c>
      <c r="Y1060" s="8">
        <f t="shared" si="865"/>
        <v>0</v>
      </c>
      <c r="Z1060" s="8">
        <v>-338040.45</v>
      </c>
      <c r="AA1060" s="8">
        <v>-338040.45</v>
      </c>
      <c r="AB1060" s="8">
        <f t="shared" si="866"/>
        <v>0</v>
      </c>
      <c r="AC1060" s="8">
        <v>-338040.45</v>
      </c>
      <c r="AD1060" s="8">
        <v>-338040.45</v>
      </c>
      <c r="AE1060" s="8">
        <f t="shared" si="867"/>
        <v>0</v>
      </c>
      <c r="AF1060" s="8">
        <v>-338040.45</v>
      </c>
      <c r="AG1060" s="8">
        <v>-338040.45</v>
      </c>
      <c r="AH1060" s="8">
        <f t="shared" si="868"/>
        <v>0</v>
      </c>
      <c r="AI1060" s="8">
        <v>-338040.45</v>
      </c>
      <c r="AJ1060" s="8">
        <v>-338040.45</v>
      </c>
      <c r="AK1060" s="8">
        <f t="shared" si="869"/>
        <v>0</v>
      </c>
      <c r="AL1060" s="8">
        <v>-4056485.3999999994</v>
      </c>
      <c r="AM1060" s="8">
        <v>-4056485.3999999994</v>
      </c>
      <c r="AN1060" s="8">
        <f t="shared" si="870"/>
        <v>0</v>
      </c>
    </row>
    <row r="1062" spans="1:40" x14ac:dyDescent="0.3">
      <c r="A1062" s="10" t="s">
        <v>82</v>
      </c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</row>
    <row r="1063" spans="1:40" x14ac:dyDescent="0.3">
      <c r="A1063" s="11" t="s">
        <v>54</v>
      </c>
      <c r="B1063" s="8">
        <v>0.10040833333333331</v>
      </c>
      <c r="C1063" s="8">
        <v>5.6790833333333318E-2</v>
      </c>
      <c r="D1063" s="8">
        <f t="shared" ref="D1063:D1071" si="871">B1063 - C1063</f>
        <v>4.361749999999999E-2</v>
      </c>
      <c r="E1063" s="8">
        <v>0.10040833333333331</v>
      </c>
      <c r="F1063" s="8">
        <v>5.6790833333333318E-2</v>
      </c>
      <c r="G1063" s="8">
        <f t="shared" ref="G1063:G1071" si="872">E1063 - F1063</f>
        <v>4.361749999999999E-2</v>
      </c>
      <c r="H1063" s="8">
        <v>0.10040833333333331</v>
      </c>
      <c r="I1063" s="8">
        <v>5.6790833333333318E-2</v>
      </c>
      <c r="J1063" s="8">
        <f t="shared" ref="J1063:J1071" si="873">H1063 - I1063</f>
        <v>4.361749999999999E-2</v>
      </c>
      <c r="K1063" s="8">
        <v>0.10040833333333331</v>
      </c>
      <c r="L1063" s="8">
        <v>5.6790833333333318E-2</v>
      </c>
      <c r="M1063" s="8">
        <f t="shared" ref="M1063:M1071" si="874">K1063 - L1063</f>
        <v>4.361749999999999E-2</v>
      </c>
      <c r="N1063" s="8">
        <v>0.10040833333333331</v>
      </c>
      <c r="O1063" s="8">
        <v>5.6790833333333318E-2</v>
      </c>
      <c r="P1063" s="8">
        <f t="shared" ref="P1063:P1071" si="875">N1063 - O1063</f>
        <v>4.361749999999999E-2</v>
      </c>
      <c r="Q1063" s="8">
        <v>0.10040833333333331</v>
      </c>
      <c r="R1063" s="8">
        <v>5.6790833333333318E-2</v>
      </c>
      <c r="S1063" s="8">
        <f t="shared" ref="S1063:S1071" si="876">Q1063 - R1063</f>
        <v>4.361749999999999E-2</v>
      </c>
      <c r="T1063" s="8">
        <v>0.10040833333333331</v>
      </c>
      <c r="U1063" s="8">
        <v>5.6790833333333318E-2</v>
      </c>
      <c r="V1063" s="8">
        <f t="shared" ref="V1063:V1071" si="877">T1063 - U1063</f>
        <v>4.361749999999999E-2</v>
      </c>
      <c r="W1063" s="8">
        <v>0.10040833333333331</v>
      </c>
      <c r="X1063" s="8">
        <v>5.6790833333333318E-2</v>
      </c>
      <c r="Y1063" s="8">
        <f t="shared" ref="Y1063:Y1071" si="878">W1063 - X1063</f>
        <v>4.361749999999999E-2</v>
      </c>
      <c r="Z1063" s="8">
        <v>0.10040833333333331</v>
      </c>
      <c r="AA1063" s="8">
        <v>5.6790833333333318E-2</v>
      </c>
      <c r="AB1063" s="8">
        <f t="shared" ref="AB1063:AB1071" si="879">Z1063 - AA1063</f>
        <v>4.361749999999999E-2</v>
      </c>
      <c r="AC1063" s="8">
        <v>0.10040833333333331</v>
      </c>
      <c r="AD1063" s="8">
        <v>5.6790833333333318E-2</v>
      </c>
      <c r="AE1063" s="8">
        <f t="shared" ref="AE1063:AE1071" si="880">AC1063 - AD1063</f>
        <v>4.361749999999999E-2</v>
      </c>
      <c r="AF1063" s="8">
        <v>0.10040833333333331</v>
      </c>
      <c r="AG1063" s="8">
        <v>5.6790833333333318E-2</v>
      </c>
      <c r="AH1063" s="8">
        <f t="shared" ref="AH1063:AH1071" si="881">AF1063 - AG1063</f>
        <v>4.361749999999999E-2</v>
      </c>
      <c r="AI1063" s="8">
        <v>0.10040833333333331</v>
      </c>
      <c r="AJ1063" s="8">
        <v>5.6790833333333318E-2</v>
      </c>
      <c r="AK1063" s="8">
        <f t="shared" ref="AK1063:AK1071" si="882">AI1063 - AJ1063</f>
        <v>4.361749999999999E-2</v>
      </c>
      <c r="AL1063" s="8">
        <v>0.10040833333333331</v>
      </c>
      <c r="AM1063" s="8">
        <v>5.6790833333333318E-2</v>
      </c>
      <c r="AN1063" s="8">
        <f t="shared" ref="AN1063:AN1071" si="883">AL1063 - AM1063</f>
        <v>4.361749999999999E-2</v>
      </c>
    </row>
    <row r="1064" spans="1:40" x14ac:dyDescent="0.3">
      <c r="A1064" s="11" t="s">
        <v>16</v>
      </c>
      <c r="B1064" s="8">
        <v>2551667.2405977342</v>
      </c>
      <c r="C1064" s="8">
        <v>1625069.7992642324</v>
      </c>
      <c r="D1064" s="8">
        <f t="shared" si="871"/>
        <v>926597.44133350183</v>
      </c>
      <c r="E1064" s="8">
        <v>2550959.2044544625</v>
      </c>
      <c r="F1064" s="8">
        <v>1624769.2220407338</v>
      </c>
      <c r="G1064" s="8">
        <f t="shared" si="872"/>
        <v>926189.98241372872</v>
      </c>
      <c r="H1064" s="8">
        <v>2550274.5642910739</v>
      </c>
      <c r="I1064" s="8">
        <v>1624483.4899821351</v>
      </c>
      <c r="J1064" s="8">
        <f t="shared" si="873"/>
        <v>925791.07430893881</v>
      </c>
      <c r="K1064" s="8">
        <v>2550227.8515454689</v>
      </c>
      <c r="L1064" s="8">
        <v>1624602.5342038553</v>
      </c>
      <c r="M1064" s="8">
        <f t="shared" si="874"/>
        <v>925625.31734161358</v>
      </c>
      <c r="N1064" s="8">
        <v>2550453.3180947462</v>
      </c>
      <c r="O1064" s="8">
        <v>1624894.2810238518</v>
      </c>
      <c r="P1064" s="8">
        <f t="shared" si="875"/>
        <v>925559.03707089438</v>
      </c>
      <c r="Q1064" s="8">
        <v>2550547.5180676202</v>
      </c>
      <c r="R1064" s="8">
        <v>1625102.7368689724</v>
      </c>
      <c r="S1064" s="8">
        <f t="shared" si="876"/>
        <v>925444.7811986478</v>
      </c>
      <c r="T1064" s="8">
        <v>2550256.9995382675</v>
      </c>
      <c r="U1064" s="8">
        <v>1625067.0819893305</v>
      </c>
      <c r="V1064" s="8">
        <f t="shared" si="877"/>
        <v>925189.91754893702</v>
      </c>
      <c r="W1064" s="8">
        <v>2549451.3830590304</v>
      </c>
      <c r="X1064" s="8">
        <v>1624704.5883090007</v>
      </c>
      <c r="Y1064" s="8">
        <f t="shared" si="878"/>
        <v>924746.79475002969</v>
      </c>
      <c r="Z1064" s="8">
        <v>2548263.4846341275</v>
      </c>
      <c r="AA1064" s="8">
        <v>1624099.5299423337</v>
      </c>
      <c r="AB1064" s="8">
        <f t="shared" si="879"/>
        <v>924163.95469179377</v>
      </c>
      <c r="AC1064" s="8">
        <v>2546734.1532930788</v>
      </c>
      <c r="AD1064" s="8">
        <v>1623277.826324306</v>
      </c>
      <c r="AE1064" s="8">
        <f t="shared" si="880"/>
        <v>923456.3269687728</v>
      </c>
      <c r="AF1064" s="8">
        <v>2544951.4261861807</v>
      </c>
      <c r="AG1064" s="8">
        <v>1622295.3385908906</v>
      </c>
      <c r="AH1064" s="8">
        <f t="shared" si="881"/>
        <v>922656.08759529004</v>
      </c>
      <c r="AI1064" s="8">
        <v>2543037.935685466</v>
      </c>
      <c r="AJ1064" s="8">
        <v>1621229.8791608922</v>
      </c>
      <c r="AK1064" s="8">
        <f t="shared" si="882"/>
        <v>921808.05652457383</v>
      </c>
      <c r="AL1064" s="8">
        <v>30586825.079447255</v>
      </c>
      <c r="AM1064" s="8">
        <v>19489596.307700537</v>
      </c>
      <c r="AN1064" s="8">
        <f t="shared" si="883"/>
        <v>11097228.771746717</v>
      </c>
    </row>
    <row r="1065" spans="1:40" x14ac:dyDescent="0.3">
      <c r="A1065" s="11" t="s">
        <v>93</v>
      </c>
      <c r="B1065" s="8">
        <v>105190</v>
      </c>
      <c r="C1065" s="8">
        <v>105190</v>
      </c>
      <c r="D1065" s="8">
        <f t="shared" si="871"/>
        <v>0</v>
      </c>
      <c r="E1065" s="8">
        <v>105190</v>
      </c>
      <c r="F1065" s="8">
        <v>105190</v>
      </c>
      <c r="G1065" s="8">
        <f t="shared" si="872"/>
        <v>0</v>
      </c>
      <c r="H1065" s="8">
        <v>105190</v>
      </c>
      <c r="I1065" s="8">
        <v>105190</v>
      </c>
      <c r="J1065" s="8">
        <f t="shared" si="873"/>
        <v>0</v>
      </c>
      <c r="K1065" s="8">
        <v>105190</v>
      </c>
      <c r="L1065" s="8">
        <v>105190</v>
      </c>
      <c r="M1065" s="8">
        <f t="shared" si="874"/>
        <v>0</v>
      </c>
      <c r="N1065" s="8">
        <v>105190</v>
      </c>
      <c r="O1065" s="8">
        <v>105190</v>
      </c>
      <c r="P1065" s="8">
        <f t="shared" si="875"/>
        <v>0</v>
      </c>
      <c r="Q1065" s="8">
        <v>105190</v>
      </c>
      <c r="R1065" s="8">
        <v>105190</v>
      </c>
      <c r="S1065" s="8">
        <f t="shared" si="876"/>
        <v>0</v>
      </c>
      <c r="T1065" s="8">
        <v>105190</v>
      </c>
      <c r="U1065" s="8">
        <v>105190</v>
      </c>
      <c r="V1065" s="8">
        <f t="shared" si="877"/>
        <v>0</v>
      </c>
      <c r="W1065" s="8">
        <v>105190</v>
      </c>
      <c r="X1065" s="8">
        <v>105190</v>
      </c>
      <c r="Y1065" s="8">
        <f t="shared" si="878"/>
        <v>0</v>
      </c>
      <c r="Z1065" s="8">
        <v>105190</v>
      </c>
      <c r="AA1065" s="8">
        <v>105190</v>
      </c>
      <c r="AB1065" s="8">
        <f t="shared" si="879"/>
        <v>0</v>
      </c>
      <c r="AC1065" s="8">
        <v>105190</v>
      </c>
      <c r="AD1065" s="8">
        <v>105190</v>
      </c>
      <c r="AE1065" s="8">
        <f t="shared" si="880"/>
        <v>0</v>
      </c>
      <c r="AF1065" s="8">
        <v>105190</v>
      </c>
      <c r="AG1065" s="8">
        <v>105190</v>
      </c>
      <c r="AH1065" s="8">
        <f t="shared" si="881"/>
        <v>0</v>
      </c>
      <c r="AI1065" s="8">
        <v>105190</v>
      </c>
      <c r="AJ1065" s="8">
        <v>105190</v>
      </c>
      <c r="AK1065" s="8">
        <f t="shared" si="882"/>
        <v>0</v>
      </c>
      <c r="AL1065" s="8">
        <v>1262280</v>
      </c>
      <c r="AM1065" s="8">
        <v>1262280</v>
      </c>
      <c r="AN1065" s="8">
        <f t="shared" si="883"/>
        <v>0</v>
      </c>
    </row>
    <row r="1066" spans="1:40" x14ac:dyDescent="0.3">
      <c r="A1066" s="11" t="s">
        <v>92</v>
      </c>
      <c r="B1066" s="8">
        <v>0</v>
      </c>
      <c r="C1066" s="8">
        <v>0</v>
      </c>
      <c r="D1066" s="8">
        <f t="shared" si="871"/>
        <v>0</v>
      </c>
      <c r="E1066" s="8">
        <v>0</v>
      </c>
      <c r="F1066" s="8">
        <v>0</v>
      </c>
      <c r="G1066" s="8">
        <f t="shared" si="872"/>
        <v>0</v>
      </c>
      <c r="H1066" s="8">
        <v>0</v>
      </c>
      <c r="I1066" s="8">
        <v>0</v>
      </c>
      <c r="J1066" s="8">
        <f t="shared" si="873"/>
        <v>0</v>
      </c>
      <c r="K1066" s="8">
        <v>0</v>
      </c>
      <c r="L1066" s="8">
        <v>0</v>
      </c>
      <c r="M1066" s="8">
        <f t="shared" si="874"/>
        <v>0</v>
      </c>
      <c r="N1066" s="8">
        <v>0</v>
      </c>
      <c r="O1066" s="8">
        <v>0</v>
      </c>
      <c r="P1066" s="8">
        <f t="shared" si="875"/>
        <v>0</v>
      </c>
      <c r="Q1066" s="8">
        <v>0</v>
      </c>
      <c r="R1066" s="8">
        <v>0</v>
      </c>
      <c r="S1066" s="8">
        <f t="shared" si="876"/>
        <v>0</v>
      </c>
      <c r="T1066" s="8">
        <v>0</v>
      </c>
      <c r="U1066" s="8">
        <v>0</v>
      </c>
      <c r="V1066" s="8">
        <f t="shared" si="877"/>
        <v>0</v>
      </c>
      <c r="W1066" s="8">
        <v>0</v>
      </c>
      <c r="X1066" s="8">
        <v>0</v>
      </c>
      <c r="Y1066" s="8">
        <f t="shared" si="878"/>
        <v>0</v>
      </c>
      <c r="Z1066" s="8">
        <v>0</v>
      </c>
      <c r="AA1066" s="8">
        <v>0</v>
      </c>
      <c r="AB1066" s="8">
        <f t="shared" si="879"/>
        <v>0</v>
      </c>
      <c r="AC1066" s="8">
        <v>0</v>
      </c>
      <c r="AD1066" s="8">
        <v>0</v>
      </c>
      <c r="AE1066" s="8">
        <f t="shared" si="880"/>
        <v>0</v>
      </c>
      <c r="AF1066" s="8">
        <v>0</v>
      </c>
      <c r="AG1066" s="8">
        <v>0</v>
      </c>
      <c r="AH1066" s="8">
        <f t="shared" si="881"/>
        <v>0</v>
      </c>
      <c r="AI1066" s="8">
        <v>0</v>
      </c>
      <c r="AJ1066" s="8">
        <v>0</v>
      </c>
      <c r="AK1066" s="8">
        <f t="shared" si="882"/>
        <v>0</v>
      </c>
      <c r="AL1066" s="8">
        <v>0</v>
      </c>
      <c r="AM1066" s="8">
        <v>0</v>
      </c>
      <c r="AN1066" s="8">
        <f t="shared" si="883"/>
        <v>0</v>
      </c>
    </row>
    <row r="1067" spans="1:40" x14ac:dyDescent="0.3">
      <c r="A1067" s="11" t="s">
        <v>63</v>
      </c>
      <c r="B1067" s="8">
        <v>630773.70975600882</v>
      </c>
      <c r="C1067" s="8">
        <v>630773.70975600882</v>
      </c>
      <c r="D1067" s="8">
        <f t="shared" si="871"/>
        <v>0</v>
      </c>
      <c r="E1067" s="8">
        <v>468131.16048509668</v>
      </c>
      <c r="F1067" s="8">
        <v>468131.16048509668</v>
      </c>
      <c r="G1067" s="8">
        <f t="shared" si="872"/>
        <v>0</v>
      </c>
      <c r="H1067" s="8">
        <v>645025.06806021021</v>
      </c>
      <c r="I1067" s="8">
        <v>645025.06806021021</v>
      </c>
      <c r="J1067" s="8">
        <f t="shared" si="873"/>
        <v>0</v>
      </c>
      <c r="K1067" s="8">
        <v>856716.3895910685</v>
      </c>
      <c r="L1067" s="8">
        <v>856716.3895910685</v>
      </c>
      <c r="M1067" s="8">
        <f t="shared" si="874"/>
        <v>0</v>
      </c>
      <c r="N1067" s="8">
        <v>810819.56240548706</v>
      </c>
      <c r="O1067" s="8">
        <v>810819.56240548706</v>
      </c>
      <c r="P1067" s="8">
        <f t="shared" si="875"/>
        <v>0</v>
      </c>
      <c r="Q1067" s="8">
        <v>776757.05371075869</v>
      </c>
      <c r="R1067" s="8">
        <v>776757.05371075869</v>
      </c>
      <c r="S1067" s="8">
        <f t="shared" si="876"/>
        <v>0</v>
      </c>
      <c r="T1067" s="8">
        <v>576473.26663195377</v>
      </c>
      <c r="U1067" s="8">
        <v>576473.26663195377</v>
      </c>
      <c r="V1067" s="8">
        <f t="shared" si="877"/>
        <v>0</v>
      </c>
      <c r="W1067" s="8">
        <v>462991.80505181476</v>
      </c>
      <c r="X1067" s="8">
        <v>462991.80505181476</v>
      </c>
      <c r="Y1067" s="8">
        <f t="shared" si="878"/>
        <v>0</v>
      </c>
      <c r="Z1067" s="8">
        <v>343611.16774799302</v>
      </c>
      <c r="AA1067" s="8">
        <v>343611.16774799302</v>
      </c>
      <c r="AB1067" s="8">
        <f t="shared" si="879"/>
        <v>0</v>
      </c>
      <c r="AC1067" s="8">
        <v>255012.36374567356</v>
      </c>
      <c r="AD1067" s="8">
        <v>255012.36374567356</v>
      </c>
      <c r="AE1067" s="8">
        <f t="shared" si="880"/>
        <v>0</v>
      </c>
      <c r="AF1067" s="8">
        <v>189258.41697569672</v>
      </c>
      <c r="AG1067" s="8">
        <v>189258.41697569672</v>
      </c>
      <c r="AH1067" s="8">
        <f t="shared" si="881"/>
        <v>0</v>
      </c>
      <c r="AI1067" s="8">
        <v>175359.53502566306</v>
      </c>
      <c r="AJ1067" s="8">
        <v>175359.53502566306</v>
      </c>
      <c r="AK1067" s="8">
        <f t="shared" si="882"/>
        <v>0</v>
      </c>
      <c r="AL1067" s="8">
        <v>6190929.4991874248</v>
      </c>
      <c r="AM1067" s="8">
        <v>6190929.4991874248</v>
      </c>
      <c r="AN1067" s="8">
        <f t="shared" si="883"/>
        <v>0</v>
      </c>
    </row>
    <row r="1068" spans="1:40" ht="15" x14ac:dyDescent="0.25">
      <c r="A1068" s="11" t="s">
        <v>53</v>
      </c>
      <c r="B1068" s="8">
        <v>805145375.82859087</v>
      </c>
      <c r="C1068" s="8">
        <v>805145375.82859087</v>
      </c>
      <c r="D1068" s="8">
        <f t="shared" si="871"/>
        <v>0</v>
      </c>
      <c r="E1068" s="8">
        <v>804930184.87907588</v>
      </c>
      <c r="F1068" s="8">
        <v>804930184.87907588</v>
      </c>
      <c r="G1068" s="8">
        <f t="shared" si="872"/>
        <v>0</v>
      </c>
      <c r="H1068" s="8">
        <v>804891887.83713639</v>
      </c>
      <c r="I1068" s="8">
        <v>804891887.83713639</v>
      </c>
      <c r="J1068" s="8">
        <f t="shared" si="873"/>
        <v>0</v>
      </c>
      <c r="K1068" s="8">
        <v>805065282.11672735</v>
      </c>
      <c r="L1068" s="8">
        <v>805065282.11672735</v>
      </c>
      <c r="M1068" s="8">
        <f t="shared" si="874"/>
        <v>0</v>
      </c>
      <c r="N1068" s="8">
        <v>805192779.56913292</v>
      </c>
      <c r="O1068" s="8">
        <v>805192779.56913292</v>
      </c>
      <c r="P1068" s="8">
        <f t="shared" si="875"/>
        <v>0</v>
      </c>
      <c r="Q1068" s="8">
        <v>805286214.51284373</v>
      </c>
      <c r="R1068" s="8">
        <v>805286214.51284373</v>
      </c>
      <c r="S1068" s="8">
        <f t="shared" si="876"/>
        <v>0</v>
      </c>
      <c r="T1068" s="8">
        <v>805179365.66947556</v>
      </c>
      <c r="U1068" s="8">
        <v>805179365.66947556</v>
      </c>
      <c r="V1068" s="8">
        <f t="shared" si="877"/>
        <v>0</v>
      </c>
      <c r="W1068" s="8">
        <v>804959035.36452746</v>
      </c>
      <c r="X1068" s="8">
        <v>804959035.36452746</v>
      </c>
      <c r="Y1068" s="8">
        <f t="shared" si="878"/>
        <v>0</v>
      </c>
      <c r="Z1068" s="8">
        <v>804619324.4222753</v>
      </c>
      <c r="AA1068" s="8">
        <v>804619324.4222753</v>
      </c>
      <c r="AB1068" s="8">
        <f t="shared" si="879"/>
        <v>0</v>
      </c>
      <c r="AC1068" s="8">
        <v>804191014.67602086</v>
      </c>
      <c r="AD1068" s="8">
        <v>804191014.67602086</v>
      </c>
      <c r="AE1068" s="8">
        <f t="shared" si="880"/>
        <v>0</v>
      </c>
      <c r="AF1068" s="8">
        <v>803696950.9829967</v>
      </c>
      <c r="AG1068" s="8">
        <v>803696950.9829967</v>
      </c>
      <c r="AH1068" s="8">
        <f t="shared" si="881"/>
        <v>0</v>
      </c>
      <c r="AI1068" s="8">
        <v>803188988.4080224</v>
      </c>
      <c r="AJ1068" s="8">
        <v>803188988.4080224</v>
      </c>
      <c r="AK1068" s="8">
        <f t="shared" si="882"/>
        <v>0</v>
      </c>
      <c r="AL1068" s="8">
        <v>803188988.4080224</v>
      </c>
      <c r="AM1068" s="8">
        <v>803188988.4080224</v>
      </c>
      <c r="AN1068" s="8">
        <f t="shared" si="883"/>
        <v>0</v>
      </c>
    </row>
    <row r="1069" spans="1:40" x14ac:dyDescent="0.3">
      <c r="A1069" s="11" t="s">
        <v>52</v>
      </c>
      <c r="B1069" s="8">
        <v>467587478.70645458</v>
      </c>
      <c r="C1069" s="8">
        <v>466660881.26512122</v>
      </c>
      <c r="D1069" s="8">
        <f t="shared" si="871"/>
        <v>926597.44133335352</v>
      </c>
      <c r="E1069" s="8">
        <v>469455115.80090916</v>
      </c>
      <c r="F1069" s="8">
        <v>467602328.37716192</v>
      </c>
      <c r="G1069" s="8">
        <f t="shared" si="872"/>
        <v>1852787.4237472415</v>
      </c>
      <c r="H1069" s="8">
        <v>471207919.01520026</v>
      </c>
      <c r="I1069" s="8">
        <v>468429340.51714402</v>
      </c>
      <c r="J1069" s="8">
        <f t="shared" si="873"/>
        <v>2778578.4980562329</v>
      </c>
      <c r="K1069" s="8">
        <v>472929833.4167456</v>
      </c>
      <c r="L1069" s="8">
        <v>469225629.60134786</v>
      </c>
      <c r="M1069" s="8">
        <f t="shared" si="874"/>
        <v>3704203.8153977394</v>
      </c>
      <c r="N1069" s="8">
        <v>474729838.9148404</v>
      </c>
      <c r="O1069" s="8">
        <v>470100076.06237167</v>
      </c>
      <c r="P1069" s="8">
        <f t="shared" si="875"/>
        <v>4629762.852468729</v>
      </c>
      <c r="Q1069" s="8">
        <v>476529938.61290801</v>
      </c>
      <c r="R1069" s="8">
        <v>470974730.97924072</v>
      </c>
      <c r="S1069" s="8">
        <f t="shared" si="876"/>
        <v>5555207.6336672902</v>
      </c>
      <c r="T1069" s="8">
        <v>478396873.50244635</v>
      </c>
      <c r="U1069" s="8">
        <v>471916475.95123005</v>
      </c>
      <c r="V1069" s="8">
        <f t="shared" si="877"/>
        <v>6480397.5512163043</v>
      </c>
      <c r="W1069" s="8">
        <v>480249516.6155054</v>
      </c>
      <c r="X1069" s="8">
        <v>472844372.26953912</v>
      </c>
      <c r="Y1069" s="8">
        <f t="shared" si="878"/>
        <v>7405144.3459662795</v>
      </c>
      <c r="Z1069" s="8">
        <v>482114457.9901396</v>
      </c>
      <c r="AA1069" s="8">
        <v>473785149.68948138</v>
      </c>
      <c r="AB1069" s="8">
        <f t="shared" si="879"/>
        <v>8329308.300658226</v>
      </c>
      <c r="AC1069" s="8">
        <v>483977870.0334326</v>
      </c>
      <c r="AD1069" s="8">
        <v>474725105.40580577</v>
      </c>
      <c r="AE1069" s="8">
        <f t="shared" si="880"/>
        <v>9252764.6276268363</v>
      </c>
      <c r="AF1069" s="8">
        <v>485839499.34961867</v>
      </c>
      <c r="AG1069" s="8">
        <v>475664078.63439667</v>
      </c>
      <c r="AH1069" s="8">
        <f t="shared" si="881"/>
        <v>10175420.715222001</v>
      </c>
      <c r="AI1069" s="8">
        <v>487685828.46530432</v>
      </c>
      <c r="AJ1069" s="8">
        <v>476588599.6935575</v>
      </c>
      <c r="AK1069" s="8">
        <f t="shared" si="882"/>
        <v>11097228.771746814</v>
      </c>
      <c r="AL1069" s="8">
        <v>487685828.46530432</v>
      </c>
      <c r="AM1069" s="8">
        <v>476588599.6935575</v>
      </c>
      <c r="AN1069" s="8">
        <f t="shared" si="883"/>
        <v>11097228.771746814</v>
      </c>
    </row>
    <row r="1070" spans="1:40" x14ac:dyDescent="0.3">
      <c r="A1070" s="11" t="s">
        <v>62</v>
      </c>
      <c r="B1070" s="8">
        <v>0</v>
      </c>
      <c r="C1070" s="8">
        <v>0</v>
      </c>
      <c r="D1070" s="8">
        <f t="shared" si="871"/>
        <v>0</v>
      </c>
      <c r="E1070" s="8">
        <v>0</v>
      </c>
      <c r="F1070" s="8">
        <v>0</v>
      </c>
      <c r="G1070" s="8">
        <f t="shared" si="872"/>
        <v>0</v>
      </c>
      <c r="H1070" s="8">
        <v>0</v>
      </c>
      <c r="I1070" s="8">
        <v>0</v>
      </c>
      <c r="J1070" s="8">
        <f t="shared" si="873"/>
        <v>0</v>
      </c>
      <c r="K1070" s="8">
        <v>0</v>
      </c>
      <c r="L1070" s="8">
        <v>0</v>
      </c>
      <c r="M1070" s="8">
        <f t="shared" si="874"/>
        <v>0</v>
      </c>
      <c r="N1070" s="8">
        <v>0</v>
      </c>
      <c r="O1070" s="8">
        <v>0</v>
      </c>
      <c r="P1070" s="8">
        <f t="shared" si="875"/>
        <v>0</v>
      </c>
      <c r="Q1070" s="8">
        <v>0</v>
      </c>
      <c r="R1070" s="8">
        <v>0</v>
      </c>
      <c r="S1070" s="8">
        <f t="shared" si="876"/>
        <v>0</v>
      </c>
      <c r="T1070" s="8">
        <v>0</v>
      </c>
      <c r="U1070" s="8">
        <v>0</v>
      </c>
      <c r="V1070" s="8">
        <f t="shared" si="877"/>
        <v>0</v>
      </c>
      <c r="W1070" s="8">
        <v>0</v>
      </c>
      <c r="X1070" s="8">
        <v>0</v>
      </c>
      <c r="Y1070" s="8">
        <f t="shared" si="878"/>
        <v>0</v>
      </c>
      <c r="Z1070" s="8">
        <v>0</v>
      </c>
      <c r="AA1070" s="8">
        <v>0</v>
      </c>
      <c r="AB1070" s="8">
        <f t="shared" si="879"/>
        <v>0</v>
      </c>
      <c r="AC1070" s="8">
        <v>0</v>
      </c>
      <c r="AD1070" s="8">
        <v>0</v>
      </c>
      <c r="AE1070" s="8">
        <f t="shared" si="880"/>
        <v>0</v>
      </c>
      <c r="AF1070" s="8">
        <v>0</v>
      </c>
      <c r="AG1070" s="8">
        <v>0</v>
      </c>
      <c r="AH1070" s="8">
        <f t="shared" si="881"/>
        <v>0</v>
      </c>
      <c r="AI1070" s="8">
        <v>0</v>
      </c>
      <c r="AJ1070" s="8">
        <v>0</v>
      </c>
      <c r="AK1070" s="8">
        <f t="shared" si="882"/>
        <v>0</v>
      </c>
      <c r="AL1070" s="8">
        <v>0</v>
      </c>
      <c r="AM1070" s="8">
        <v>0</v>
      </c>
      <c r="AN1070" s="8">
        <f t="shared" si="883"/>
        <v>0</v>
      </c>
    </row>
    <row r="1071" spans="1:40" x14ac:dyDescent="0.3">
      <c r="A1071" s="11" t="s">
        <v>61</v>
      </c>
      <c r="B1071" s="8">
        <v>-683322.11</v>
      </c>
      <c r="C1071" s="8">
        <v>-683322.11</v>
      </c>
      <c r="D1071" s="8">
        <f t="shared" si="871"/>
        <v>0</v>
      </c>
      <c r="E1071" s="8">
        <v>-683322.11</v>
      </c>
      <c r="F1071" s="8">
        <v>-683322.11</v>
      </c>
      <c r="G1071" s="8">
        <f t="shared" si="872"/>
        <v>0</v>
      </c>
      <c r="H1071" s="8">
        <v>-683322.11</v>
      </c>
      <c r="I1071" s="8">
        <v>-683322.11</v>
      </c>
      <c r="J1071" s="8">
        <f t="shared" si="873"/>
        <v>0</v>
      </c>
      <c r="K1071" s="8">
        <v>-683322.11</v>
      </c>
      <c r="L1071" s="8">
        <v>-683322.11</v>
      </c>
      <c r="M1071" s="8">
        <f t="shared" si="874"/>
        <v>0</v>
      </c>
      <c r="N1071" s="8">
        <v>-683322.11</v>
      </c>
      <c r="O1071" s="8">
        <v>-683322.11</v>
      </c>
      <c r="P1071" s="8">
        <f t="shared" si="875"/>
        <v>0</v>
      </c>
      <c r="Q1071" s="8">
        <v>-683322.11</v>
      </c>
      <c r="R1071" s="8">
        <v>-683322.11</v>
      </c>
      <c r="S1071" s="8">
        <f t="shared" si="876"/>
        <v>0</v>
      </c>
      <c r="T1071" s="8">
        <v>-683322.11</v>
      </c>
      <c r="U1071" s="8">
        <v>-683322.11</v>
      </c>
      <c r="V1071" s="8">
        <f t="shared" si="877"/>
        <v>0</v>
      </c>
      <c r="W1071" s="8">
        <v>-683322.11</v>
      </c>
      <c r="X1071" s="8">
        <v>-683322.11</v>
      </c>
      <c r="Y1071" s="8">
        <f t="shared" si="878"/>
        <v>0</v>
      </c>
      <c r="Z1071" s="8">
        <v>-683322.11</v>
      </c>
      <c r="AA1071" s="8">
        <v>-683322.11</v>
      </c>
      <c r="AB1071" s="8">
        <f t="shared" si="879"/>
        <v>0</v>
      </c>
      <c r="AC1071" s="8">
        <v>-683322.11</v>
      </c>
      <c r="AD1071" s="8">
        <v>-683322.11</v>
      </c>
      <c r="AE1071" s="8">
        <f t="shared" si="880"/>
        <v>0</v>
      </c>
      <c r="AF1071" s="8">
        <v>-683322.11</v>
      </c>
      <c r="AG1071" s="8">
        <v>-683322.11</v>
      </c>
      <c r="AH1071" s="8">
        <f t="shared" si="881"/>
        <v>0</v>
      </c>
      <c r="AI1071" s="8">
        <v>-683322.11</v>
      </c>
      <c r="AJ1071" s="8">
        <v>-683322.11</v>
      </c>
      <c r="AK1071" s="8">
        <f t="shared" si="882"/>
        <v>0</v>
      </c>
      <c r="AL1071" s="8">
        <v>-8199865.3199999994</v>
      </c>
      <c r="AM1071" s="8">
        <v>-8199865.3199999994</v>
      </c>
      <c r="AN1071" s="8">
        <f t="shared" si="883"/>
        <v>0</v>
      </c>
    </row>
    <row r="1073" spans="1:40" x14ac:dyDescent="0.3">
      <c r="A1073" s="10" t="s">
        <v>95</v>
      </c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</row>
    <row r="1074" spans="1:40" x14ac:dyDescent="0.3">
      <c r="A1074" s="11" t="s">
        <v>53</v>
      </c>
      <c r="B1074" s="8">
        <v>370941.56</v>
      </c>
      <c r="C1074" s="8">
        <v>370941.56</v>
      </c>
      <c r="D1074" s="8">
        <f>B1074 - C1074</f>
        <v>0</v>
      </c>
      <c r="E1074" s="8">
        <v>370941.56</v>
      </c>
      <c r="F1074" s="8">
        <v>370941.56</v>
      </c>
      <c r="G1074" s="8">
        <f>E1074 - F1074</f>
        <v>0</v>
      </c>
      <c r="H1074" s="8">
        <v>370941.56</v>
      </c>
      <c r="I1074" s="8">
        <v>370941.56</v>
      </c>
      <c r="J1074" s="8">
        <f>H1074 - I1074</f>
        <v>0</v>
      </c>
      <c r="K1074" s="8">
        <v>370941.56</v>
      </c>
      <c r="L1074" s="8">
        <v>370941.56</v>
      </c>
      <c r="M1074" s="8">
        <f>K1074 - L1074</f>
        <v>0</v>
      </c>
      <c r="N1074" s="8">
        <v>370941.56</v>
      </c>
      <c r="O1074" s="8">
        <v>370941.56</v>
      </c>
      <c r="P1074" s="8">
        <f>N1074 - O1074</f>
        <v>0</v>
      </c>
      <c r="Q1074" s="8">
        <v>370941.56</v>
      </c>
      <c r="R1074" s="8">
        <v>370941.56</v>
      </c>
      <c r="S1074" s="8">
        <f>Q1074 - R1074</f>
        <v>0</v>
      </c>
      <c r="T1074" s="8">
        <v>370941.56</v>
      </c>
      <c r="U1074" s="8">
        <v>370941.56</v>
      </c>
      <c r="V1074" s="8">
        <f>T1074 - U1074</f>
        <v>0</v>
      </c>
      <c r="W1074" s="8">
        <v>370941.56</v>
      </c>
      <c r="X1074" s="8">
        <v>370941.56</v>
      </c>
      <c r="Y1074" s="8">
        <f>W1074 - X1074</f>
        <v>0</v>
      </c>
      <c r="Z1074" s="8">
        <v>370941.56</v>
      </c>
      <c r="AA1074" s="8">
        <v>370941.56</v>
      </c>
      <c r="AB1074" s="8">
        <f>Z1074 - AA1074</f>
        <v>0</v>
      </c>
      <c r="AC1074" s="8">
        <v>370941.56</v>
      </c>
      <c r="AD1074" s="8">
        <v>370941.56</v>
      </c>
      <c r="AE1074" s="8">
        <f>AC1074 - AD1074</f>
        <v>0</v>
      </c>
      <c r="AF1074" s="8">
        <v>370941.56</v>
      </c>
      <c r="AG1074" s="8">
        <v>370941.56</v>
      </c>
      <c r="AH1074" s="8">
        <f>AF1074 - AG1074</f>
        <v>0</v>
      </c>
      <c r="AI1074" s="8">
        <v>370941.56</v>
      </c>
      <c r="AJ1074" s="8">
        <v>370941.56</v>
      </c>
      <c r="AK1074" s="8">
        <f>AI1074 - AJ1074</f>
        <v>0</v>
      </c>
      <c r="AL1074" s="8">
        <v>370941.56</v>
      </c>
      <c r="AM1074" s="8">
        <v>370941.56</v>
      </c>
      <c r="AN1074" s="8">
        <f>AL1074 - AM1074</f>
        <v>0</v>
      </c>
    </row>
    <row r="1075" spans="1:40" x14ac:dyDescent="0.3">
      <c r="A1075" s="11" t="s">
        <v>52</v>
      </c>
      <c r="B1075" s="8">
        <v>370941.56</v>
      </c>
      <c r="C1075" s="8">
        <v>370941.56</v>
      </c>
      <c r="D1075" s="8">
        <f>B1075 - C1075</f>
        <v>0</v>
      </c>
      <c r="E1075" s="8">
        <v>370941.56</v>
      </c>
      <c r="F1075" s="8">
        <v>370941.56</v>
      </c>
      <c r="G1075" s="8">
        <f>E1075 - F1075</f>
        <v>0</v>
      </c>
      <c r="H1075" s="8">
        <v>370941.56</v>
      </c>
      <c r="I1075" s="8">
        <v>370941.56</v>
      </c>
      <c r="J1075" s="8">
        <f>H1075 - I1075</f>
        <v>0</v>
      </c>
      <c r="K1075" s="8">
        <v>370941.56</v>
      </c>
      <c r="L1075" s="8">
        <v>370941.56</v>
      </c>
      <c r="M1075" s="8">
        <f>K1075 - L1075</f>
        <v>0</v>
      </c>
      <c r="N1075" s="8">
        <v>370941.56</v>
      </c>
      <c r="O1075" s="8">
        <v>370941.56</v>
      </c>
      <c r="P1075" s="8">
        <f>N1075 - O1075</f>
        <v>0</v>
      </c>
      <c r="Q1075" s="8">
        <v>370941.56</v>
      </c>
      <c r="R1075" s="8">
        <v>370941.56</v>
      </c>
      <c r="S1075" s="8">
        <f>Q1075 - R1075</f>
        <v>0</v>
      </c>
      <c r="T1075" s="8">
        <v>370941.56</v>
      </c>
      <c r="U1075" s="8">
        <v>370941.56</v>
      </c>
      <c r="V1075" s="8">
        <f>T1075 - U1075</f>
        <v>0</v>
      </c>
      <c r="W1075" s="8">
        <v>370941.56</v>
      </c>
      <c r="X1075" s="8">
        <v>370941.56</v>
      </c>
      <c r="Y1075" s="8">
        <f>W1075 - X1075</f>
        <v>0</v>
      </c>
      <c r="Z1075" s="8">
        <v>370941.56</v>
      </c>
      <c r="AA1075" s="8">
        <v>370941.56</v>
      </c>
      <c r="AB1075" s="8">
        <f>Z1075 - AA1075</f>
        <v>0</v>
      </c>
      <c r="AC1075" s="8">
        <v>370941.56</v>
      </c>
      <c r="AD1075" s="8">
        <v>370941.56</v>
      </c>
      <c r="AE1075" s="8">
        <f>AC1075 - AD1075</f>
        <v>0</v>
      </c>
      <c r="AF1075" s="8">
        <v>370941.56</v>
      </c>
      <c r="AG1075" s="8">
        <v>370941.56</v>
      </c>
      <c r="AH1075" s="8">
        <f>AF1075 - AG1075</f>
        <v>0</v>
      </c>
      <c r="AI1075" s="8">
        <v>370941.56</v>
      </c>
      <c r="AJ1075" s="8">
        <v>370941.56</v>
      </c>
      <c r="AK1075" s="8">
        <f>AI1075 - AJ1075</f>
        <v>0</v>
      </c>
      <c r="AL1075" s="8">
        <v>370941.56</v>
      </c>
      <c r="AM1075" s="8">
        <v>370941.56</v>
      </c>
      <c r="AN1075" s="8">
        <f>AL1075 - AM1075</f>
        <v>0</v>
      </c>
    </row>
    <row r="1077" spans="1:40" x14ac:dyDescent="0.3">
      <c r="A1077" s="10" t="s">
        <v>81</v>
      </c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</row>
    <row r="1078" spans="1:40" x14ac:dyDescent="0.3">
      <c r="A1078" s="11" t="s">
        <v>54</v>
      </c>
      <c r="B1078" s="8">
        <v>2.1566666666666665E-2</v>
      </c>
      <c r="C1078" s="8">
        <v>2.1731666666666666E-2</v>
      </c>
      <c r="D1078" s="8">
        <f t="shared" ref="D1078:D1085" si="884">B1078 - C1078</f>
        <v>-1.6500000000000195E-4</v>
      </c>
      <c r="E1078" s="8">
        <v>2.1566666666666665E-2</v>
      </c>
      <c r="F1078" s="8">
        <v>2.1731666666666666E-2</v>
      </c>
      <c r="G1078" s="8">
        <f t="shared" ref="G1078:G1085" si="885">E1078 - F1078</f>
        <v>-1.6500000000000195E-4</v>
      </c>
      <c r="H1078" s="8">
        <v>2.1566666666666665E-2</v>
      </c>
      <c r="I1078" s="8">
        <v>2.1731666666666666E-2</v>
      </c>
      <c r="J1078" s="8">
        <f t="shared" ref="J1078:J1085" si="886">H1078 - I1078</f>
        <v>-1.6500000000000195E-4</v>
      </c>
      <c r="K1078" s="8">
        <v>2.1566666666666665E-2</v>
      </c>
      <c r="L1078" s="8">
        <v>2.1731666666666666E-2</v>
      </c>
      <c r="M1078" s="8">
        <f t="shared" ref="M1078:M1085" si="887">K1078 - L1078</f>
        <v>-1.6500000000000195E-4</v>
      </c>
      <c r="N1078" s="8">
        <v>2.1566666666666665E-2</v>
      </c>
      <c r="O1078" s="8">
        <v>2.1731666666666666E-2</v>
      </c>
      <c r="P1078" s="8">
        <f t="shared" ref="P1078:P1085" si="888">N1078 - O1078</f>
        <v>-1.6500000000000195E-4</v>
      </c>
      <c r="Q1078" s="8">
        <v>2.1566666666666665E-2</v>
      </c>
      <c r="R1078" s="8">
        <v>2.1731666666666666E-2</v>
      </c>
      <c r="S1078" s="8">
        <f t="shared" ref="S1078:S1085" si="889">Q1078 - R1078</f>
        <v>-1.6500000000000195E-4</v>
      </c>
      <c r="T1078" s="8">
        <v>2.1566666666666665E-2</v>
      </c>
      <c r="U1078" s="8">
        <v>2.1731666666666666E-2</v>
      </c>
      <c r="V1078" s="8">
        <f t="shared" ref="V1078:V1085" si="890">T1078 - U1078</f>
        <v>-1.6500000000000195E-4</v>
      </c>
      <c r="W1078" s="8">
        <v>2.1566666666666665E-2</v>
      </c>
      <c r="X1078" s="8">
        <v>2.1731666666666666E-2</v>
      </c>
      <c r="Y1078" s="8">
        <f t="shared" ref="Y1078:Y1085" si="891">W1078 - X1078</f>
        <v>-1.6500000000000195E-4</v>
      </c>
      <c r="Z1078" s="8">
        <v>2.1566666666666665E-2</v>
      </c>
      <c r="AA1078" s="8">
        <v>2.1731666666666666E-2</v>
      </c>
      <c r="AB1078" s="8">
        <f t="shared" ref="AB1078:AB1085" si="892">Z1078 - AA1078</f>
        <v>-1.6500000000000195E-4</v>
      </c>
      <c r="AC1078" s="8">
        <v>2.1566666666666665E-2</v>
      </c>
      <c r="AD1078" s="8">
        <v>2.1731666666666666E-2</v>
      </c>
      <c r="AE1078" s="8">
        <f t="shared" ref="AE1078:AE1085" si="893">AC1078 - AD1078</f>
        <v>-1.6500000000000195E-4</v>
      </c>
      <c r="AF1078" s="8">
        <v>2.1566666666666665E-2</v>
      </c>
      <c r="AG1078" s="8">
        <v>2.1731666666666666E-2</v>
      </c>
      <c r="AH1078" s="8">
        <f t="shared" ref="AH1078:AH1085" si="894">AF1078 - AG1078</f>
        <v>-1.6500000000000195E-4</v>
      </c>
      <c r="AI1078" s="8">
        <v>2.1566666666666665E-2</v>
      </c>
      <c r="AJ1078" s="8">
        <v>2.1731666666666666E-2</v>
      </c>
      <c r="AK1078" s="8">
        <f t="shared" ref="AK1078:AK1085" si="895">AI1078 - AJ1078</f>
        <v>-1.6500000000000195E-4</v>
      </c>
      <c r="AL1078" s="8">
        <v>2.1566666666666665E-2</v>
      </c>
      <c r="AM1078" s="8">
        <v>2.1731666666666666E-2</v>
      </c>
      <c r="AN1078" s="8">
        <f t="shared" ref="AN1078:AN1085" si="896">AL1078 - AM1078</f>
        <v>-1.6500000000000195E-4</v>
      </c>
    </row>
    <row r="1079" spans="1:40" x14ac:dyDescent="0.3">
      <c r="A1079" s="11" t="s">
        <v>16</v>
      </c>
      <c r="B1079" s="8">
        <v>350132.55942532409</v>
      </c>
      <c r="C1079" s="8">
        <v>353624.63108496962</v>
      </c>
      <c r="D1079" s="8">
        <f t="shared" si="884"/>
        <v>-3492.0716596455313</v>
      </c>
      <c r="E1079" s="8">
        <v>350367.93558952672</v>
      </c>
      <c r="F1079" s="8">
        <v>353807.98277751851</v>
      </c>
      <c r="G1079" s="8">
        <f t="shared" si="885"/>
        <v>-3440.0471879917895</v>
      </c>
      <c r="H1079" s="8">
        <v>350567.95463771035</v>
      </c>
      <c r="I1079" s="8">
        <v>353960.9197466101</v>
      </c>
      <c r="J1079" s="8">
        <f t="shared" si="886"/>
        <v>-3392.9651088997489</v>
      </c>
      <c r="K1079" s="8">
        <v>350734.65222165658</v>
      </c>
      <c r="L1079" s="8">
        <v>354085.19309055136</v>
      </c>
      <c r="M1079" s="8">
        <f t="shared" si="887"/>
        <v>-3350.5408688947791</v>
      </c>
      <c r="N1079" s="8">
        <v>350885.86455812107</v>
      </c>
      <c r="O1079" s="8">
        <v>354196.14579149755</v>
      </c>
      <c r="P1079" s="8">
        <f t="shared" si="888"/>
        <v>-3310.2812333764741</v>
      </c>
      <c r="Q1079" s="8">
        <v>351028.76136504486</v>
      </c>
      <c r="R1079" s="8">
        <v>354299.94534875272</v>
      </c>
      <c r="S1079" s="8">
        <f t="shared" si="889"/>
        <v>-3271.1839837078587</v>
      </c>
      <c r="T1079" s="8">
        <v>351161.44768461894</v>
      </c>
      <c r="U1079" s="8">
        <v>354394.96169108344</v>
      </c>
      <c r="V1079" s="8">
        <f t="shared" si="890"/>
        <v>-3233.5140064645093</v>
      </c>
      <c r="W1079" s="8">
        <v>351278.59636157472</v>
      </c>
      <c r="X1079" s="8">
        <v>354476.61231933389</v>
      </c>
      <c r="Y1079" s="8">
        <f t="shared" si="891"/>
        <v>-3198.0159577591694</v>
      </c>
      <c r="Z1079" s="8">
        <v>351386.33622783894</v>
      </c>
      <c r="AA1079" s="8">
        <v>354550.16934698954</v>
      </c>
      <c r="AB1079" s="8">
        <f t="shared" si="892"/>
        <v>-3163.8331191506004</v>
      </c>
      <c r="AC1079" s="8">
        <v>351487.37903865543</v>
      </c>
      <c r="AD1079" s="8">
        <v>354617.96546673315</v>
      </c>
      <c r="AE1079" s="8">
        <f t="shared" si="893"/>
        <v>-3130.5864280777168</v>
      </c>
      <c r="AF1079" s="8">
        <v>351572.93698392593</v>
      </c>
      <c r="AG1079" s="8">
        <v>354672.44127202861</v>
      </c>
      <c r="AH1079" s="8">
        <f t="shared" si="894"/>
        <v>-3099.5042881026748</v>
      </c>
      <c r="AI1079" s="8">
        <v>351644.78088105173</v>
      </c>
      <c r="AJ1079" s="8">
        <v>354715.12004666188</v>
      </c>
      <c r="AK1079" s="8">
        <f t="shared" si="895"/>
        <v>-3070.3391656101448</v>
      </c>
      <c r="AL1079" s="8">
        <v>4212249.204975049</v>
      </c>
      <c r="AM1079" s="8">
        <v>4251402.08798273</v>
      </c>
      <c r="AN1079" s="8">
        <f t="shared" si="896"/>
        <v>-39152.883007680997</v>
      </c>
    </row>
    <row r="1080" spans="1:40" x14ac:dyDescent="0.3">
      <c r="A1080" s="11" t="s">
        <v>93</v>
      </c>
      <c r="B1080" s="8">
        <v>46258</v>
      </c>
      <c r="C1080" s="8">
        <v>46258</v>
      </c>
      <c r="D1080" s="8">
        <f t="shared" si="884"/>
        <v>0</v>
      </c>
      <c r="E1080" s="8">
        <v>46258</v>
      </c>
      <c r="F1080" s="8">
        <v>46258</v>
      </c>
      <c r="G1080" s="8">
        <f t="shared" si="885"/>
        <v>0</v>
      </c>
      <c r="H1080" s="8">
        <v>46258</v>
      </c>
      <c r="I1080" s="8">
        <v>46258</v>
      </c>
      <c r="J1080" s="8">
        <f t="shared" si="886"/>
        <v>0</v>
      </c>
      <c r="K1080" s="8">
        <v>46258</v>
      </c>
      <c r="L1080" s="8">
        <v>46258</v>
      </c>
      <c r="M1080" s="8">
        <f t="shared" si="887"/>
        <v>0</v>
      </c>
      <c r="N1080" s="8">
        <v>46258</v>
      </c>
      <c r="O1080" s="8">
        <v>46258</v>
      </c>
      <c r="P1080" s="8">
        <f t="shared" si="888"/>
        <v>0</v>
      </c>
      <c r="Q1080" s="8">
        <v>46258</v>
      </c>
      <c r="R1080" s="8">
        <v>46258</v>
      </c>
      <c r="S1080" s="8">
        <f t="shared" si="889"/>
        <v>0</v>
      </c>
      <c r="T1080" s="8">
        <v>46258</v>
      </c>
      <c r="U1080" s="8">
        <v>46258</v>
      </c>
      <c r="V1080" s="8">
        <f t="shared" si="890"/>
        <v>0</v>
      </c>
      <c r="W1080" s="8">
        <v>46258</v>
      </c>
      <c r="X1080" s="8">
        <v>46258</v>
      </c>
      <c r="Y1080" s="8">
        <f t="shared" si="891"/>
        <v>0</v>
      </c>
      <c r="Z1080" s="8">
        <v>46258</v>
      </c>
      <c r="AA1080" s="8">
        <v>46258</v>
      </c>
      <c r="AB1080" s="8">
        <f t="shared" si="892"/>
        <v>0</v>
      </c>
      <c r="AC1080" s="8">
        <v>46258</v>
      </c>
      <c r="AD1080" s="8">
        <v>46258</v>
      </c>
      <c r="AE1080" s="8">
        <f t="shared" si="893"/>
        <v>0</v>
      </c>
      <c r="AF1080" s="8">
        <v>46258</v>
      </c>
      <c r="AG1080" s="8">
        <v>46258</v>
      </c>
      <c r="AH1080" s="8">
        <f t="shared" si="894"/>
        <v>0</v>
      </c>
      <c r="AI1080" s="8">
        <v>46258</v>
      </c>
      <c r="AJ1080" s="8">
        <v>46258</v>
      </c>
      <c r="AK1080" s="8">
        <f t="shared" si="895"/>
        <v>0</v>
      </c>
      <c r="AL1080" s="8">
        <v>555096</v>
      </c>
      <c r="AM1080" s="8">
        <v>555096</v>
      </c>
      <c r="AN1080" s="8">
        <f t="shared" si="896"/>
        <v>0</v>
      </c>
    </row>
    <row r="1081" spans="1:40" x14ac:dyDescent="0.3">
      <c r="A1081" s="11" t="s">
        <v>92</v>
      </c>
      <c r="B1081" s="8">
        <v>0</v>
      </c>
      <c r="C1081" s="8">
        <v>0</v>
      </c>
      <c r="D1081" s="8">
        <f t="shared" si="884"/>
        <v>0</v>
      </c>
      <c r="E1081" s="8">
        <v>0</v>
      </c>
      <c r="F1081" s="8">
        <v>0</v>
      </c>
      <c r="G1081" s="8">
        <f t="shared" si="885"/>
        <v>0</v>
      </c>
      <c r="H1081" s="8">
        <v>0</v>
      </c>
      <c r="I1081" s="8">
        <v>0</v>
      </c>
      <c r="J1081" s="8">
        <f t="shared" si="886"/>
        <v>0</v>
      </c>
      <c r="K1081" s="8">
        <v>0</v>
      </c>
      <c r="L1081" s="8">
        <v>0</v>
      </c>
      <c r="M1081" s="8">
        <f t="shared" si="887"/>
        <v>0</v>
      </c>
      <c r="N1081" s="8">
        <v>0</v>
      </c>
      <c r="O1081" s="8">
        <v>0</v>
      </c>
      <c r="P1081" s="8">
        <f t="shared" si="888"/>
        <v>0</v>
      </c>
      <c r="Q1081" s="8">
        <v>0</v>
      </c>
      <c r="R1081" s="8">
        <v>0</v>
      </c>
      <c r="S1081" s="8">
        <f t="shared" si="889"/>
        <v>0</v>
      </c>
      <c r="T1081" s="8">
        <v>0</v>
      </c>
      <c r="U1081" s="8">
        <v>0</v>
      </c>
      <c r="V1081" s="8">
        <f t="shared" si="890"/>
        <v>0</v>
      </c>
      <c r="W1081" s="8">
        <v>0</v>
      </c>
      <c r="X1081" s="8">
        <v>0</v>
      </c>
      <c r="Y1081" s="8">
        <f t="shared" si="891"/>
        <v>0</v>
      </c>
      <c r="Z1081" s="8">
        <v>0</v>
      </c>
      <c r="AA1081" s="8">
        <v>0</v>
      </c>
      <c r="AB1081" s="8">
        <f t="shared" si="892"/>
        <v>0</v>
      </c>
      <c r="AC1081" s="8">
        <v>0</v>
      </c>
      <c r="AD1081" s="8">
        <v>0</v>
      </c>
      <c r="AE1081" s="8">
        <f t="shared" si="893"/>
        <v>0</v>
      </c>
      <c r="AF1081" s="8">
        <v>0</v>
      </c>
      <c r="AG1081" s="8">
        <v>0</v>
      </c>
      <c r="AH1081" s="8">
        <f t="shared" si="894"/>
        <v>0</v>
      </c>
      <c r="AI1081" s="8">
        <v>0</v>
      </c>
      <c r="AJ1081" s="8">
        <v>0</v>
      </c>
      <c r="AK1081" s="8">
        <f t="shared" si="895"/>
        <v>0</v>
      </c>
      <c r="AL1081" s="8">
        <v>0</v>
      </c>
      <c r="AM1081" s="8">
        <v>0</v>
      </c>
      <c r="AN1081" s="8">
        <f t="shared" si="896"/>
        <v>0</v>
      </c>
    </row>
    <row r="1082" spans="1:40" x14ac:dyDescent="0.3">
      <c r="A1082" s="11" t="s">
        <v>63</v>
      </c>
      <c r="B1082" s="8">
        <v>189538.56722389997</v>
      </c>
      <c r="C1082" s="8">
        <v>189538.56722389997</v>
      </c>
      <c r="D1082" s="8">
        <f t="shared" si="884"/>
        <v>0</v>
      </c>
      <c r="E1082" s="8">
        <v>176445.62449156516</v>
      </c>
      <c r="F1082" s="8">
        <v>176445.62449156516</v>
      </c>
      <c r="G1082" s="8">
        <f t="shared" si="885"/>
        <v>0</v>
      </c>
      <c r="H1082" s="8">
        <v>159123.84376677996</v>
      </c>
      <c r="I1082" s="8">
        <v>159123.84376677996</v>
      </c>
      <c r="J1082" s="8">
        <f t="shared" si="886"/>
        <v>0</v>
      </c>
      <c r="K1082" s="8">
        <v>147781.99934105997</v>
      </c>
      <c r="L1082" s="8">
        <v>147781.99934105997</v>
      </c>
      <c r="M1082" s="8">
        <f t="shared" si="887"/>
        <v>0</v>
      </c>
      <c r="N1082" s="8">
        <v>145803.20077178726</v>
      </c>
      <c r="O1082" s="8">
        <v>145803.20077178726</v>
      </c>
      <c r="P1082" s="8">
        <f t="shared" si="888"/>
        <v>0</v>
      </c>
      <c r="Q1082" s="8">
        <v>140628.85565004716</v>
      </c>
      <c r="R1082" s="8">
        <v>140628.85565004716</v>
      </c>
      <c r="S1082" s="8">
        <f t="shared" si="889"/>
        <v>0</v>
      </c>
      <c r="T1082" s="8">
        <v>137019.98584735731</v>
      </c>
      <c r="U1082" s="8">
        <v>137019.98584735731</v>
      </c>
      <c r="V1082" s="8">
        <f t="shared" si="890"/>
        <v>0</v>
      </c>
      <c r="W1082" s="8">
        <v>127263.14156973887</v>
      </c>
      <c r="X1082" s="8">
        <v>127263.14156973887</v>
      </c>
      <c r="Y1082" s="8">
        <f t="shared" si="891"/>
        <v>0</v>
      </c>
      <c r="Z1082" s="8">
        <v>128926.38525256133</v>
      </c>
      <c r="AA1082" s="8">
        <v>128926.38525256133</v>
      </c>
      <c r="AB1082" s="8">
        <f t="shared" si="892"/>
        <v>0</v>
      </c>
      <c r="AC1082" s="8">
        <v>121502.23365763944</v>
      </c>
      <c r="AD1082" s="8">
        <v>121502.23365763944</v>
      </c>
      <c r="AE1082" s="8">
        <f t="shared" si="893"/>
        <v>0</v>
      </c>
      <c r="AF1082" s="8">
        <v>115606.07080447715</v>
      </c>
      <c r="AG1082" s="8">
        <v>115606.07080447715</v>
      </c>
      <c r="AH1082" s="8">
        <f t="shared" si="894"/>
        <v>0</v>
      </c>
      <c r="AI1082" s="8">
        <v>109705.2029954286</v>
      </c>
      <c r="AJ1082" s="8">
        <v>109705.2029954286</v>
      </c>
      <c r="AK1082" s="8">
        <f t="shared" si="895"/>
        <v>0</v>
      </c>
      <c r="AL1082" s="8">
        <v>1699345.1113723426</v>
      </c>
      <c r="AM1082" s="8">
        <v>1699345.1113723426</v>
      </c>
      <c r="AN1082" s="8">
        <f t="shared" si="896"/>
        <v>0</v>
      </c>
    </row>
    <row r="1083" spans="1:40" x14ac:dyDescent="0.3">
      <c r="A1083" s="11" t="s">
        <v>53</v>
      </c>
      <c r="B1083" s="8">
        <v>173146019.20880514</v>
      </c>
      <c r="C1083" s="8">
        <v>173146019.20880514</v>
      </c>
      <c r="D1083" s="8">
        <f t="shared" si="884"/>
        <v>0</v>
      </c>
      <c r="E1083" s="8">
        <v>173235143.01329666</v>
      </c>
      <c r="F1083" s="8">
        <v>173235143.01329666</v>
      </c>
      <c r="G1083" s="8">
        <f t="shared" si="885"/>
        <v>0</v>
      </c>
      <c r="H1083" s="8">
        <v>173306945.03706348</v>
      </c>
      <c r="I1083" s="8">
        <v>173306945.03706348</v>
      </c>
      <c r="J1083" s="8">
        <f t="shared" si="886"/>
        <v>0</v>
      </c>
      <c r="K1083" s="8">
        <v>173367405.21640453</v>
      </c>
      <c r="L1083" s="8">
        <v>173367405.21640453</v>
      </c>
      <c r="M1083" s="8">
        <f t="shared" si="887"/>
        <v>0</v>
      </c>
      <c r="N1083" s="8">
        <v>173425886.59717634</v>
      </c>
      <c r="O1083" s="8">
        <v>173425886.59717634</v>
      </c>
      <c r="P1083" s="8">
        <f t="shared" si="888"/>
        <v>0</v>
      </c>
      <c r="Q1083" s="8">
        <v>173479193.63282642</v>
      </c>
      <c r="R1083" s="8">
        <v>173479193.63282642</v>
      </c>
      <c r="S1083" s="8">
        <f t="shared" si="889"/>
        <v>0</v>
      </c>
      <c r="T1083" s="8">
        <v>173528891.79867375</v>
      </c>
      <c r="U1083" s="8">
        <v>173528891.79867375</v>
      </c>
      <c r="V1083" s="8">
        <f t="shared" si="890"/>
        <v>0</v>
      </c>
      <c r="W1083" s="8">
        <v>173568833.12024349</v>
      </c>
      <c r="X1083" s="8">
        <v>173568833.12024349</v>
      </c>
      <c r="Y1083" s="8">
        <f t="shared" si="891"/>
        <v>0</v>
      </c>
      <c r="Z1083" s="8">
        <v>173610437.68549603</v>
      </c>
      <c r="AA1083" s="8">
        <v>173610437.68549603</v>
      </c>
      <c r="AB1083" s="8">
        <f t="shared" si="892"/>
        <v>0</v>
      </c>
      <c r="AC1083" s="8">
        <v>173644618.0991537</v>
      </c>
      <c r="AD1083" s="8">
        <v>173644618.0991537</v>
      </c>
      <c r="AE1083" s="8">
        <f t="shared" si="893"/>
        <v>0</v>
      </c>
      <c r="AF1083" s="8">
        <v>173672902.34995821</v>
      </c>
      <c r="AG1083" s="8">
        <v>173672902.34995821</v>
      </c>
      <c r="AH1083" s="8">
        <f t="shared" si="894"/>
        <v>0</v>
      </c>
      <c r="AI1083" s="8">
        <v>173695285.73295364</v>
      </c>
      <c r="AJ1083" s="8">
        <v>173695285.73295364</v>
      </c>
      <c r="AK1083" s="8">
        <f t="shared" si="895"/>
        <v>0</v>
      </c>
      <c r="AL1083" s="8">
        <v>173695285.73295364</v>
      </c>
      <c r="AM1083" s="8">
        <v>173695285.73295364</v>
      </c>
      <c r="AN1083" s="8">
        <f t="shared" si="896"/>
        <v>0</v>
      </c>
    </row>
    <row r="1084" spans="1:40" x14ac:dyDescent="0.3">
      <c r="A1084" s="11" t="s">
        <v>52</v>
      </c>
      <c r="B1084" s="8">
        <v>107530883.69490413</v>
      </c>
      <c r="C1084" s="8">
        <v>107534375.76656377</v>
      </c>
      <c r="D1084" s="8">
        <f t="shared" si="884"/>
        <v>-3492.0716596394777</v>
      </c>
      <c r="E1084" s="8">
        <v>107780206.25049365</v>
      </c>
      <c r="F1084" s="8">
        <v>107787138.36934127</v>
      </c>
      <c r="G1084" s="8">
        <f t="shared" si="885"/>
        <v>-6932.1188476234674</v>
      </c>
      <c r="H1084" s="8">
        <v>108032645.77513136</v>
      </c>
      <c r="I1084" s="8">
        <v>108042970.85908788</v>
      </c>
      <c r="J1084" s="8">
        <f t="shared" si="886"/>
        <v>-10325.08395652473</v>
      </c>
      <c r="K1084" s="8">
        <v>108284671.43735301</v>
      </c>
      <c r="L1084" s="8">
        <v>108298347.06217846</v>
      </c>
      <c r="M1084" s="8">
        <f t="shared" si="887"/>
        <v>-13675.624825447798</v>
      </c>
      <c r="N1084" s="8">
        <v>108534378.67191115</v>
      </c>
      <c r="O1084" s="8">
        <v>108551364.57796995</v>
      </c>
      <c r="P1084" s="8">
        <f t="shared" si="888"/>
        <v>-16985.906058803201</v>
      </c>
      <c r="Q1084" s="8">
        <v>108785650.22327618</v>
      </c>
      <c r="R1084" s="8">
        <v>108805907.3133187</v>
      </c>
      <c r="S1084" s="8">
        <f t="shared" si="889"/>
        <v>-20257.090042516589</v>
      </c>
      <c r="T1084" s="8">
        <v>109036965.74096082</v>
      </c>
      <c r="U1084" s="8">
        <v>109060456.34500976</v>
      </c>
      <c r="V1084" s="8">
        <f t="shared" si="890"/>
        <v>-23490.604048937559</v>
      </c>
      <c r="W1084" s="8">
        <v>109291113.48732239</v>
      </c>
      <c r="X1084" s="8">
        <v>109317802.10732912</v>
      </c>
      <c r="Y1084" s="8">
        <f t="shared" si="891"/>
        <v>-26688.620006725192</v>
      </c>
      <c r="Z1084" s="8">
        <v>109541953.57355019</v>
      </c>
      <c r="AA1084" s="8">
        <v>109571806.02667612</v>
      </c>
      <c r="AB1084" s="8">
        <f t="shared" si="892"/>
        <v>-29852.453125923872</v>
      </c>
      <c r="AC1084" s="8">
        <v>109796215.82258888</v>
      </c>
      <c r="AD1084" s="8">
        <v>109829198.86214285</v>
      </c>
      <c r="AE1084" s="8">
        <f t="shared" si="893"/>
        <v>-32983.039553970098</v>
      </c>
      <c r="AF1084" s="8">
        <v>110050711.80957279</v>
      </c>
      <c r="AG1084" s="8">
        <v>110086794.35341486</v>
      </c>
      <c r="AH1084" s="8">
        <f t="shared" si="894"/>
        <v>-36082.543842077255</v>
      </c>
      <c r="AI1084" s="8">
        <v>110305864.58045386</v>
      </c>
      <c r="AJ1084" s="8">
        <v>110345017.46346153</v>
      </c>
      <c r="AK1084" s="8">
        <f t="shared" si="895"/>
        <v>-39152.883007675409</v>
      </c>
      <c r="AL1084" s="8">
        <v>110305864.58045386</v>
      </c>
      <c r="AM1084" s="8">
        <v>110345017.46346153</v>
      </c>
      <c r="AN1084" s="8">
        <f t="shared" si="896"/>
        <v>-39152.883007675409</v>
      </c>
    </row>
    <row r="1085" spans="1:40" x14ac:dyDescent="0.3">
      <c r="A1085" s="11" t="s">
        <v>61</v>
      </c>
      <c r="B1085" s="8">
        <v>-87321.82</v>
      </c>
      <c r="C1085" s="8">
        <v>-87321.82</v>
      </c>
      <c r="D1085" s="8">
        <f t="shared" si="884"/>
        <v>0</v>
      </c>
      <c r="E1085" s="8">
        <v>-87321.82</v>
      </c>
      <c r="F1085" s="8">
        <v>-87321.82</v>
      </c>
      <c r="G1085" s="8">
        <f t="shared" si="885"/>
        <v>0</v>
      </c>
      <c r="H1085" s="8">
        <v>-87321.82</v>
      </c>
      <c r="I1085" s="8">
        <v>-87321.82</v>
      </c>
      <c r="J1085" s="8">
        <f t="shared" si="886"/>
        <v>0</v>
      </c>
      <c r="K1085" s="8">
        <v>-87321.82</v>
      </c>
      <c r="L1085" s="8">
        <v>-87321.82</v>
      </c>
      <c r="M1085" s="8">
        <f t="shared" si="887"/>
        <v>0</v>
      </c>
      <c r="N1085" s="8">
        <v>-87321.82</v>
      </c>
      <c r="O1085" s="8">
        <v>-87321.82</v>
      </c>
      <c r="P1085" s="8">
        <f t="shared" si="888"/>
        <v>0</v>
      </c>
      <c r="Q1085" s="8">
        <v>-87321.82</v>
      </c>
      <c r="R1085" s="8">
        <v>-87321.82</v>
      </c>
      <c r="S1085" s="8">
        <f t="shared" si="889"/>
        <v>0</v>
      </c>
      <c r="T1085" s="8">
        <v>-87321.82</v>
      </c>
      <c r="U1085" s="8">
        <v>-87321.82</v>
      </c>
      <c r="V1085" s="8">
        <f t="shared" si="890"/>
        <v>0</v>
      </c>
      <c r="W1085" s="8">
        <v>-87321.82</v>
      </c>
      <c r="X1085" s="8">
        <v>-87321.82</v>
      </c>
      <c r="Y1085" s="8">
        <f t="shared" si="891"/>
        <v>0</v>
      </c>
      <c r="Z1085" s="8">
        <v>-87321.82</v>
      </c>
      <c r="AA1085" s="8">
        <v>-87321.82</v>
      </c>
      <c r="AB1085" s="8">
        <f t="shared" si="892"/>
        <v>0</v>
      </c>
      <c r="AC1085" s="8">
        <v>-87321.82</v>
      </c>
      <c r="AD1085" s="8">
        <v>-87321.82</v>
      </c>
      <c r="AE1085" s="8">
        <f t="shared" si="893"/>
        <v>0</v>
      </c>
      <c r="AF1085" s="8">
        <v>-87321.82</v>
      </c>
      <c r="AG1085" s="8">
        <v>-87321.82</v>
      </c>
      <c r="AH1085" s="8">
        <f t="shared" si="894"/>
        <v>0</v>
      </c>
      <c r="AI1085" s="8">
        <v>-87321.82</v>
      </c>
      <c r="AJ1085" s="8">
        <v>-87321.82</v>
      </c>
      <c r="AK1085" s="8">
        <f t="shared" si="895"/>
        <v>0</v>
      </c>
      <c r="AL1085" s="8">
        <v>-1047861.8400000001</v>
      </c>
      <c r="AM1085" s="8">
        <v>-1047861.8400000001</v>
      </c>
      <c r="AN1085" s="8">
        <f t="shared" si="896"/>
        <v>0</v>
      </c>
    </row>
    <row r="1087" spans="1:40" x14ac:dyDescent="0.3">
      <c r="A1087" s="10" t="s">
        <v>80</v>
      </c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</row>
    <row r="1088" spans="1:40" ht="15" x14ac:dyDescent="0.25">
      <c r="A1088" s="11" t="s">
        <v>54</v>
      </c>
      <c r="B1088" s="8">
        <v>1.5866666666666668E-2</v>
      </c>
      <c r="C1088" s="8">
        <v>1.1949166666666667E-2</v>
      </c>
      <c r="D1088" s="8">
        <f t="shared" ref="D1088:D1095" si="897">B1088 - C1088</f>
        <v>3.9175000000000008E-3</v>
      </c>
      <c r="E1088" s="8">
        <v>1.5866666666666668E-2</v>
      </c>
      <c r="F1088" s="8">
        <v>1.1949166666666667E-2</v>
      </c>
      <c r="G1088" s="8">
        <f t="shared" ref="G1088:G1095" si="898">E1088 - F1088</f>
        <v>3.9175000000000008E-3</v>
      </c>
      <c r="H1088" s="8">
        <v>1.5866666666666668E-2</v>
      </c>
      <c r="I1088" s="8">
        <v>1.1949166666666667E-2</v>
      </c>
      <c r="J1088" s="8">
        <f t="shared" ref="J1088:J1095" si="899">H1088 - I1088</f>
        <v>3.9175000000000008E-3</v>
      </c>
      <c r="K1088" s="8">
        <v>1.5866666666666668E-2</v>
      </c>
      <c r="L1088" s="8">
        <v>1.1949166666666667E-2</v>
      </c>
      <c r="M1088" s="8">
        <f t="shared" ref="M1088:M1095" si="900">K1088 - L1088</f>
        <v>3.9175000000000008E-3</v>
      </c>
      <c r="N1088" s="8">
        <v>1.5866666666666668E-2</v>
      </c>
      <c r="O1088" s="8">
        <v>1.1949166666666667E-2</v>
      </c>
      <c r="P1088" s="8">
        <f t="shared" ref="P1088:P1095" si="901">N1088 - O1088</f>
        <v>3.9175000000000008E-3</v>
      </c>
      <c r="Q1088" s="8">
        <v>1.5866666666666668E-2</v>
      </c>
      <c r="R1088" s="8">
        <v>1.1949166666666667E-2</v>
      </c>
      <c r="S1088" s="8">
        <f t="shared" ref="S1088:S1095" si="902">Q1088 - R1088</f>
        <v>3.9175000000000008E-3</v>
      </c>
      <c r="T1088" s="8">
        <v>1.5866666666666668E-2</v>
      </c>
      <c r="U1088" s="8">
        <v>1.1949166666666667E-2</v>
      </c>
      <c r="V1088" s="8">
        <f t="shared" ref="V1088:V1095" si="903">T1088 - U1088</f>
        <v>3.9175000000000008E-3</v>
      </c>
      <c r="W1088" s="8">
        <v>1.5866666666666668E-2</v>
      </c>
      <c r="X1088" s="8">
        <v>1.1949166666666667E-2</v>
      </c>
      <c r="Y1088" s="8">
        <f t="shared" ref="Y1088:Y1095" si="904">W1088 - X1088</f>
        <v>3.9175000000000008E-3</v>
      </c>
      <c r="Z1088" s="8">
        <v>1.5866666666666668E-2</v>
      </c>
      <c r="AA1088" s="8">
        <v>1.1949166666666667E-2</v>
      </c>
      <c r="AB1088" s="8">
        <f t="shared" ref="AB1088:AB1095" si="905">Z1088 - AA1088</f>
        <v>3.9175000000000008E-3</v>
      </c>
      <c r="AC1088" s="8">
        <v>1.5866666666666668E-2</v>
      </c>
      <c r="AD1088" s="8">
        <v>1.1949166666666667E-2</v>
      </c>
      <c r="AE1088" s="8">
        <f t="shared" ref="AE1088:AE1095" si="906">AC1088 - AD1088</f>
        <v>3.9175000000000008E-3</v>
      </c>
      <c r="AF1088" s="8">
        <v>1.5866666666666668E-2</v>
      </c>
      <c r="AG1088" s="8">
        <v>1.1949166666666667E-2</v>
      </c>
      <c r="AH1088" s="8">
        <f t="shared" ref="AH1088:AH1095" si="907">AF1088 - AG1088</f>
        <v>3.9175000000000008E-3</v>
      </c>
      <c r="AI1088" s="8">
        <v>1.5866666666666668E-2</v>
      </c>
      <c r="AJ1088" s="8">
        <v>1.1949166666666667E-2</v>
      </c>
      <c r="AK1088" s="8">
        <f t="shared" ref="AK1088:AK1095" si="908">AI1088 - AJ1088</f>
        <v>3.9175000000000008E-3</v>
      </c>
      <c r="AL1088" s="8">
        <v>1.5866666666666668E-2</v>
      </c>
      <c r="AM1088" s="8">
        <v>1.1949166666666667E-2</v>
      </c>
      <c r="AN1088" s="8">
        <f t="shared" ref="AN1088:AN1095" si="909">AL1088 - AM1088</f>
        <v>3.9175000000000008E-3</v>
      </c>
    </row>
    <row r="1089" spans="1:40" x14ac:dyDescent="0.3">
      <c r="A1089" s="11" t="s">
        <v>16</v>
      </c>
      <c r="B1089" s="8">
        <v>289550.98639462492</v>
      </c>
      <c r="C1089" s="8">
        <v>234534.62618833326</v>
      </c>
      <c r="D1089" s="8">
        <f t="shared" si="897"/>
        <v>55016.360206291662</v>
      </c>
      <c r="E1089" s="8">
        <v>289324.62278020824</v>
      </c>
      <c r="F1089" s="8">
        <v>234355.12837166659</v>
      </c>
      <c r="G1089" s="8">
        <f t="shared" si="898"/>
        <v>54969.49440854165</v>
      </c>
      <c r="H1089" s="8">
        <v>289098.25916579156</v>
      </c>
      <c r="I1089" s="8">
        <v>234175.63055499992</v>
      </c>
      <c r="J1089" s="8">
        <f t="shared" si="899"/>
        <v>54922.628610791638</v>
      </c>
      <c r="K1089" s="8">
        <v>288871.89555137488</v>
      </c>
      <c r="L1089" s="8">
        <v>233996.13273833325</v>
      </c>
      <c r="M1089" s="8">
        <f t="shared" si="900"/>
        <v>54875.762813041627</v>
      </c>
      <c r="N1089" s="8">
        <v>288645.5319369582</v>
      </c>
      <c r="O1089" s="8">
        <v>233816.63492166658</v>
      </c>
      <c r="P1089" s="8">
        <f t="shared" si="901"/>
        <v>54828.897015291615</v>
      </c>
      <c r="Q1089" s="8">
        <v>288419.16832254158</v>
      </c>
      <c r="R1089" s="8">
        <v>233637.13710499994</v>
      </c>
      <c r="S1089" s="8">
        <f t="shared" si="902"/>
        <v>54782.031217541633</v>
      </c>
      <c r="T1089" s="8">
        <v>288192.8047081249</v>
      </c>
      <c r="U1089" s="8">
        <v>233457.63928833324</v>
      </c>
      <c r="V1089" s="8">
        <f t="shared" si="903"/>
        <v>54735.16541979165</v>
      </c>
      <c r="W1089" s="8">
        <v>287966.44109370821</v>
      </c>
      <c r="X1089" s="8">
        <v>233278.14147166657</v>
      </c>
      <c r="Y1089" s="8">
        <f t="shared" si="904"/>
        <v>54688.299622041639</v>
      </c>
      <c r="Z1089" s="8">
        <v>287740.07747929153</v>
      </c>
      <c r="AA1089" s="8">
        <v>233098.64365499991</v>
      </c>
      <c r="AB1089" s="8">
        <f t="shared" si="905"/>
        <v>54641.433824291627</v>
      </c>
      <c r="AC1089" s="8">
        <v>287513.71386487491</v>
      </c>
      <c r="AD1089" s="8">
        <v>232919.14583833324</v>
      </c>
      <c r="AE1089" s="8">
        <f t="shared" si="906"/>
        <v>54594.568026541674</v>
      </c>
      <c r="AF1089" s="8">
        <v>287287.35025045817</v>
      </c>
      <c r="AG1089" s="8">
        <v>232739.64802166657</v>
      </c>
      <c r="AH1089" s="8">
        <f t="shared" si="907"/>
        <v>54547.702228791604</v>
      </c>
      <c r="AI1089" s="8">
        <v>287060.98663604155</v>
      </c>
      <c r="AJ1089" s="8">
        <v>232560.1502049999</v>
      </c>
      <c r="AK1089" s="8">
        <f t="shared" si="908"/>
        <v>54500.836431041651</v>
      </c>
      <c r="AL1089" s="8">
        <v>3459671.8381839981</v>
      </c>
      <c r="AM1089" s="8">
        <v>2802568.6583599988</v>
      </c>
      <c r="AN1089" s="8">
        <f t="shared" si="909"/>
        <v>657103.17982399929</v>
      </c>
    </row>
    <row r="1090" spans="1:40" x14ac:dyDescent="0.3">
      <c r="A1090" s="11" t="s">
        <v>93</v>
      </c>
      <c r="B1090" s="8">
        <v>15858</v>
      </c>
      <c r="C1090" s="8">
        <v>15858</v>
      </c>
      <c r="D1090" s="8">
        <f t="shared" si="897"/>
        <v>0</v>
      </c>
      <c r="E1090" s="8">
        <v>15858</v>
      </c>
      <c r="F1090" s="8">
        <v>15858</v>
      </c>
      <c r="G1090" s="8">
        <f t="shared" si="898"/>
        <v>0</v>
      </c>
      <c r="H1090" s="8">
        <v>15858</v>
      </c>
      <c r="I1090" s="8">
        <v>15858</v>
      </c>
      <c r="J1090" s="8">
        <f t="shared" si="899"/>
        <v>0</v>
      </c>
      <c r="K1090" s="8">
        <v>15858</v>
      </c>
      <c r="L1090" s="8">
        <v>15858</v>
      </c>
      <c r="M1090" s="8">
        <f t="shared" si="900"/>
        <v>0</v>
      </c>
      <c r="N1090" s="8">
        <v>15858</v>
      </c>
      <c r="O1090" s="8">
        <v>15858</v>
      </c>
      <c r="P1090" s="8">
        <f t="shared" si="901"/>
        <v>0</v>
      </c>
      <c r="Q1090" s="8">
        <v>15858</v>
      </c>
      <c r="R1090" s="8">
        <v>15858</v>
      </c>
      <c r="S1090" s="8">
        <f t="shared" si="902"/>
        <v>0</v>
      </c>
      <c r="T1090" s="8">
        <v>15858</v>
      </c>
      <c r="U1090" s="8">
        <v>15858</v>
      </c>
      <c r="V1090" s="8">
        <f t="shared" si="903"/>
        <v>0</v>
      </c>
      <c r="W1090" s="8">
        <v>15858</v>
      </c>
      <c r="X1090" s="8">
        <v>15858</v>
      </c>
      <c r="Y1090" s="8">
        <f t="shared" si="904"/>
        <v>0</v>
      </c>
      <c r="Z1090" s="8">
        <v>15858</v>
      </c>
      <c r="AA1090" s="8">
        <v>15858</v>
      </c>
      <c r="AB1090" s="8">
        <f t="shared" si="905"/>
        <v>0</v>
      </c>
      <c r="AC1090" s="8">
        <v>15858</v>
      </c>
      <c r="AD1090" s="8">
        <v>15858</v>
      </c>
      <c r="AE1090" s="8">
        <f t="shared" si="906"/>
        <v>0</v>
      </c>
      <c r="AF1090" s="8">
        <v>15858</v>
      </c>
      <c r="AG1090" s="8">
        <v>15858</v>
      </c>
      <c r="AH1090" s="8">
        <f t="shared" si="907"/>
        <v>0</v>
      </c>
      <c r="AI1090" s="8">
        <v>15858</v>
      </c>
      <c r="AJ1090" s="8">
        <v>15858</v>
      </c>
      <c r="AK1090" s="8">
        <f t="shared" si="908"/>
        <v>0</v>
      </c>
      <c r="AL1090" s="8">
        <v>190296</v>
      </c>
      <c r="AM1090" s="8">
        <v>190296</v>
      </c>
      <c r="AN1090" s="8">
        <f t="shared" si="909"/>
        <v>0</v>
      </c>
    </row>
    <row r="1091" spans="1:40" x14ac:dyDescent="0.3">
      <c r="A1091" s="11" t="s">
        <v>92</v>
      </c>
      <c r="B1091" s="8">
        <v>0</v>
      </c>
      <c r="C1091" s="8">
        <v>0</v>
      </c>
      <c r="D1091" s="8">
        <f t="shared" si="897"/>
        <v>0</v>
      </c>
      <c r="E1091" s="8">
        <v>0</v>
      </c>
      <c r="F1091" s="8">
        <v>0</v>
      </c>
      <c r="G1091" s="8">
        <f t="shared" si="898"/>
        <v>0</v>
      </c>
      <c r="H1091" s="8">
        <v>0</v>
      </c>
      <c r="I1091" s="8">
        <v>0</v>
      </c>
      <c r="J1091" s="8">
        <f t="shared" si="899"/>
        <v>0</v>
      </c>
      <c r="K1091" s="8">
        <v>0</v>
      </c>
      <c r="L1091" s="8">
        <v>0</v>
      </c>
      <c r="M1091" s="8">
        <f t="shared" si="900"/>
        <v>0</v>
      </c>
      <c r="N1091" s="8">
        <v>0</v>
      </c>
      <c r="O1091" s="8">
        <v>0</v>
      </c>
      <c r="P1091" s="8">
        <f t="shared" si="901"/>
        <v>0</v>
      </c>
      <c r="Q1091" s="8">
        <v>0</v>
      </c>
      <c r="R1091" s="8">
        <v>0</v>
      </c>
      <c r="S1091" s="8">
        <f t="shared" si="902"/>
        <v>0</v>
      </c>
      <c r="T1091" s="8">
        <v>0</v>
      </c>
      <c r="U1091" s="8">
        <v>0</v>
      </c>
      <c r="V1091" s="8">
        <f t="shared" si="903"/>
        <v>0</v>
      </c>
      <c r="W1091" s="8">
        <v>0</v>
      </c>
      <c r="X1091" s="8">
        <v>0</v>
      </c>
      <c r="Y1091" s="8">
        <f t="shared" si="904"/>
        <v>0</v>
      </c>
      <c r="Z1091" s="8">
        <v>0</v>
      </c>
      <c r="AA1091" s="8">
        <v>0</v>
      </c>
      <c r="AB1091" s="8">
        <f t="shared" si="905"/>
        <v>0</v>
      </c>
      <c r="AC1091" s="8">
        <v>0</v>
      </c>
      <c r="AD1091" s="8">
        <v>0</v>
      </c>
      <c r="AE1091" s="8">
        <f t="shared" si="906"/>
        <v>0</v>
      </c>
      <c r="AF1091" s="8">
        <v>0</v>
      </c>
      <c r="AG1091" s="8">
        <v>0</v>
      </c>
      <c r="AH1091" s="8">
        <f t="shared" si="907"/>
        <v>0</v>
      </c>
      <c r="AI1091" s="8">
        <v>0</v>
      </c>
      <c r="AJ1091" s="8">
        <v>0</v>
      </c>
      <c r="AK1091" s="8">
        <f t="shared" si="908"/>
        <v>0</v>
      </c>
      <c r="AL1091" s="8">
        <v>0</v>
      </c>
      <c r="AM1091" s="8">
        <v>0</v>
      </c>
      <c r="AN1091" s="8">
        <f t="shared" si="909"/>
        <v>0</v>
      </c>
    </row>
    <row r="1092" spans="1:40" x14ac:dyDescent="0.3">
      <c r="A1092" s="11" t="s">
        <v>63</v>
      </c>
      <c r="B1092" s="8">
        <v>0</v>
      </c>
      <c r="C1092" s="8">
        <v>0</v>
      </c>
      <c r="D1092" s="8">
        <f t="shared" si="897"/>
        <v>0</v>
      </c>
      <c r="E1092" s="8">
        <v>0</v>
      </c>
      <c r="F1092" s="8">
        <v>0</v>
      </c>
      <c r="G1092" s="8">
        <f t="shared" si="898"/>
        <v>0</v>
      </c>
      <c r="H1092" s="8">
        <v>0</v>
      </c>
      <c r="I1092" s="8">
        <v>0</v>
      </c>
      <c r="J1092" s="8">
        <f t="shared" si="899"/>
        <v>0</v>
      </c>
      <c r="K1092" s="8">
        <v>0</v>
      </c>
      <c r="L1092" s="8">
        <v>0</v>
      </c>
      <c r="M1092" s="8">
        <f t="shared" si="900"/>
        <v>0</v>
      </c>
      <c r="N1092" s="8">
        <v>0</v>
      </c>
      <c r="O1092" s="8">
        <v>0</v>
      </c>
      <c r="P1092" s="8">
        <f t="shared" si="901"/>
        <v>0</v>
      </c>
      <c r="Q1092" s="8">
        <v>0</v>
      </c>
      <c r="R1092" s="8">
        <v>0</v>
      </c>
      <c r="S1092" s="8">
        <f t="shared" si="902"/>
        <v>0</v>
      </c>
      <c r="T1092" s="8">
        <v>0</v>
      </c>
      <c r="U1092" s="8">
        <v>0</v>
      </c>
      <c r="V1092" s="8">
        <f t="shared" si="903"/>
        <v>0</v>
      </c>
      <c r="W1092" s="8">
        <v>0</v>
      </c>
      <c r="X1092" s="8">
        <v>0</v>
      </c>
      <c r="Y1092" s="8">
        <f t="shared" si="904"/>
        <v>0</v>
      </c>
      <c r="Z1092" s="8">
        <v>0</v>
      </c>
      <c r="AA1092" s="8">
        <v>0</v>
      </c>
      <c r="AB1092" s="8">
        <f t="shared" si="905"/>
        <v>0</v>
      </c>
      <c r="AC1092" s="8">
        <v>0</v>
      </c>
      <c r="AD1092" s="8">
        <v>0</v>
      </c>
      <c r="AE1092" s="8">
        <f t="shared" si="906"/>
        <v>0</v>
      </c>
      <c r="AF1092" s="8">
        <v>0</v>
      </c>
      <c r="AG1092" s="8">
        <v>0</v>
      </c>
      <c r="AH1092" s="8">
        <f t="shared" si="907"/>
        <v>0</v>
      </c>
      <c r="AI1092" s="8">
        <v>0</v>
      </c>
      <c r="AJ1092" s="8">
        <v>0</v>
      </c>
      <c r="AK1092" s="8">
        <f t="shared" si="908"/>
        <v>0</v>
      </c>
      <c r="AL1092" s="8">
        <v>0</v>
      </c>
      <c r="AM1092" s="8">
        <v>0</v>
      </c>
      <c r="AN1092" s="8">
        <f t="shared" si="909"/>
        <v>0</v>
      </c>
    </row>
    <row r="1093" spans="1:40" x14ac:dyDescent="0.3">
      <c r="A1093" s="11" t="s">
        <v>53</v>
      </c>
      <c r="B1093" s="8">
        <v>110461071.55999997</v>
      </c>
      <c r="C1093" s="8">
        <v>110461071.55999997</v>
      </c>
      <c r="D1093" s="8">
        <f t="shared" si="897"/>
        <v>0</v>
      </c>
      <c r="E1093" s="8">
        <v>110377572.41999996</v>
      </c>
      <c r="F1093" s="8">
        <v>110377572.41999996</v>
      </c>
      <c r="G1093" s="8">
        <f t="shared" si="898"/>
        <v>0</v>
      </c>
      <c r="H1093" s="8">
        <v>110294073.27999997</v>
      </c>
      <c r="I1093" s="8">
        <v>110294073.27999997</v>
      </c>
      <c r="J1093" s="8">
        <f t="shared" si="899"/>
        <v>0</v>
      </c>
      <c r="K1093" s="8">
        <v>110210574.13999997</v>
      </c>
      <c r="L1093" s="8">
        <v>110210574.13999997</v>
      </c>
      <c r="M1093" s="8">
        <f t="shared" si="900"/>
        <v>0</v>
      </c>
      <c r="N1093" s="8">
        <v>110127074.99999997</v>
      </c>
      <c r="O1093" s="8">
        <v>110127074.99999997</v>
      </c>
      <c r="P1093" s="8">
        <f t="shared" si="901"/>
        <v>0</v>
      </c>
      <c r="Q1093" s="8">
        <v>110043575.85999997</v>
      </c>
      <c r="R1093" s="8">
        <v>110043575.85999997</v>
      </c>
      <c r="S1093" s="8">
        <f t="shared" si="902"/>
        <v>0</v>
      </c>
      <c r="T1093" s="8">
        <v>109960076.71999995</v>
      </c>
      <c r="U1093" s="8">
        <v>109960076.71999995</v>
      </c>
      <c r="V1093" s="8">
        <f t="shared" si="903"/>
        <v>0</v>
      </c>
      <c r="W1093" s="8">
        <v>109876577.57999995</v>
      </c>
      <c r="X1093" s="8">
        <v>109876577.57999995</v>
      </c>
      <c r="Y1093" s="8">
        <f t="shared" si="904"/>
        <v>0</v>
      </c>
      <c r="Z1093" s="8">
        <v>109793078.43999997</v>
      </c>
      <c r="AA1093" s="8">
        <v>109793078.43999997</v>
      </c>
      <c r="AB1093" s="8">
        <f t="shared" si="905"/>
        <v>0</v>
      </c>
      <c r="AC1093" s="8">
        <v>109709579.29999995</v>
      </c>
      <c r="AD1093" s="8">
        <v>109709579.29999995</v>
      </c>
      <c r="AE1093" s="8">
        <f t="shared" si="906"/>
        <v>0</v>
      </c>
      <c r="AF1093" s="8">
        <v>109626080.15999995</v>
      </c>
      <c r="AG1093" s="8">
        <v>109626080.15999995</v>
      </c>
      <c r="AH1093" s="8">
        <f t="shared" si="907"/>
        <v>0</v>
      </c>
      <c r="AI1093" s="8">
        <v>109542581.01999995</v>
      </c>
      <c r="AJ1093" s="8">
        <v>109542581.01999995</v>
      </c>
      <c r="AK1093" s="8">
        <f t="shared" si="908"/>
        <v>0</v>
      </c>
      <c r="AL1093" s="8">
        <v>109542581.01999995</v>
      </c>
      <c r="AM1093" s="8">
        <v>109542581.01999995</v>
      </c>
      <c r="AN1093" s="8">
        <f t="shared" si="909"/>
        <v>0</v>
      </c>
    </row>
    <row r="1094" spans="1:40" x14ac:dyDescent="0.3">
      <c r="A1094" s="11" t="s">
        <v>52</v>
      </c>
      <c r="B1094" s="8">
        <v>55500098.457219593</v>
      </c>
      <c r="C1094" s="8">
        <v>55445082.09701331</v>
      </c>
      <c r="D1094" s="8">
        <f t="shared" si="897"/>
        <v>55016.360206283629</v>
      </c>
      <c r="E1094" s="8">
        <v>55705923.939999804</v>
      </c>
      <c r="F1094" s="8">
        <v>55595938.085384965</v>
      </c>
      <c r="G1094" s="8">
        <f t="shared" si="898"/>
        <v>109985.85461483896</v>
      </c>
      <c r="H1094" s="8">
        <v>55911523.059165582</v>
      </c>
      <c r="I1094" s="8">
        <v>55746614.575939968</v>
      </c>
      <c r="J1094" s="8">
        <f t="shared" si="899"/>
        <v>164908.48322561383</v>
      </c>
      <c r="K1094" s="8">
        <v>56116895.814716958</v>
      </c>
      <c r="L1094" s="8">
        <v>55897111.568678305</v>
      </c>
      <c r="M1094" s="8">
        <f t="shared" si="900"/>
        <v>219784.24603865296</v>
      </c>
      <c r="N1094" s="8">
        <v>56322042.206653908</v>
      </c>
      <c r="O1094" s="8">
        <v>56047429.063599966</v>
      </c>
      <c r="P1094" s="8">
        <f t="shared" si="901"/>
        <v>274613.14305394143</v>
      </c>
      <c r="Q1094" s="8">
        <v>56526962.234976456</v>
      </c>
      <c r="R1094" s="8">
        <v>56197567.060704969</v>
      </c>
      <c r="S1094" s="8">
        <f t="shared" si="902"/>
        <v>329395.1742714867</v>
      </c>
      <c r="T1094" s="8">
        <v>56731655.899684578</v>
      </c>
      <c r="U1094" s="8">
        <v>56347525.559993297</v>
      </c>
      <c r="V1094" s="8">
        <f t="shared" si="903"/>
        <v>384130.33969128132</v>
      </c>
      <c r="W1094" s="8">
        <v>56936123.200778291</v>
      </c>
      <c r="X1094" s="8">
        <v>56497304.561464965</v>
      </c>
      <c r="Y1094" s="8">
        <f t="shared" si="904"/>
        <v>438818.63931332529</v>
      </c>
      <c r="Z1094" s="8">
        <v>57140364.138257578</v>
      </c>
      <c r="AA1094" s="8">
        <v>56646904.065119967</v>
      </c>
      <c r="AB1094" s="8">
        <f t="shared" si="905"/>
        <v>493460.07313761115</v>
      </c>
      <c r="AC1094" s="8">
        <v>57344378.712122455</v>
      </c>
      <c r="AD1094" s="8">
        <v>56796324.070958301</v>
      </c>
      <c r="AE1094" s="8">
        <f t="shared" si="906"/>
        <v>548054.64116415381</v>
      </c>
      <c r="AF1094" s="8">
        <v>57548166.922372907</v>
      </c>
      <c r="AG1094" s="8">
        <v>56945564.578979962</v>
      </c>
      <c r="AH1094" s="8">
        <f t="shared" si="907"/>
        <v>602602.34339294583</v>
      </c>
      <c r="AI1094" s="8">
        <v>57751728.769008949</v>
      </c>
      <c r="AJ1094" s="8">
        <v>57094625.589184955</v>
      </c>
      <c r="AK1094" s="8">
        <f t="shared" si="908"/>
        <v>657103.17982399464</v>
      </c>
      <c r="AL1094" s="8">
        <v>57751728.769008949</v>
      </c>
      <c r="AM1094" s="8">
        <v>57094625.589184955</v>
      </c>
      <c r="AN1094" s="8">
        <f t="shared" si="909"/>
        <v>657103.17982399464</v>
      </c>
    </row>
    <row r="1095" spans="1:40" x14ac:dyDescent="0.3">
      <c r="A1095" s="11" t="s">
        <v>61</v>
      </c>
      <c r="B1095" s="8">
        <v>-83499.140000000014</v>
      </c>
      <c r="C1095" s="8">
        <v>-83499.140000000014</v>
      </c>
      <c r="D1095" s="8">
        <f t="shared" si="897"/>
        <v>0</v>
      </c>
      <c r="E1095" s="8">
        <v>-83499.140000000014</v>
      </c>
      <c r="F1095" s="8">
        <v>-83499.140000000014</v>
      </c>
      <c r="G1095" s="8">
        <f t="shared" si="898"/>
        <v>0</v>
      </c>
      <c r="H1095" s="8">
        <v>-83499.140000000014</v>
      </c>
      <c r="I1095" s="8">
        <v>-83499.140000000014</v>
      </c>
      <c r="J1095" s="8">
        <f t="shared" si="899"/>
        <v>0</v>
      </c>
      <c r="K1095" s="8">
        <v>-83499.140000000014</v>
      </c>
      <c r="L1095" s="8">
        <v>-83499.140000000014</v>
      </c>
      <c r="M1095" s="8">
        <f t="shared" si="900"/>
        <v>0</v>
      </c>
      <c r="N1095" s="8">
        <v>-83499.140000000014</v>
      </c>
      <c r="O1095" s="8">
        <v>-83499.140000000014</v>
      </c>
      <c r="P1095" s="8">
        <f t="shared" si="901"/>
        <v>0</v>
      </c>
      <c r="Q1095" s="8">
        <v>-83499.140000000014</v>
      </c>
      <c r="R1095" s="8">
        <v>-83499.140000000014</v>
      </c>
      <c r="S1095" s="8">
        <f t="shared" si="902"/>
        <v>0</v>
      </c>
      <c r="T1095" s="8">
        <v>-83499.140000000014</v>
      </c>
      <c r="U1095" s="8">
        <v>-83499.140000000014</v>
      </c>
      <c r="V1095" s="8">
        <f t="shared" si="903"/>
        <v>0</v>
      </c>
      <c r="W1095" s="8">
        <v>-83499.140000000014</v>
      </c>
      <c r="X1095" s="8">
        <v>-83499.140000000014</v>
      </c>
      <c r="Y1095" s="8">
        <f t="shared" si="904"/>
        <v>0</v>
      </c>
      <c r="Z1095" s="8">
        <v>-83499.140000000014</v>
      </c>
      <c r="AA1095" s="8">
        <v>-83499.140000000014</v>
      </c>
      <c r="AB1095" s="8">
        <f t="shared" si="905"/>
        <v>0</v>
      </c>
      <c r="AC1095" s="8">
        <v>-83499.140000000014</v>
      </c>
      <c r="AD1095" s="8">
        <v>-83499.140000000014</v>
      </c>
      <c r="AE1095" s="8">
        <f t="shared" si="906"/>
        <v>0</v>
      </c>
      <c r="AF1095" s="8">
        <v>-83499.140000000014</v>
      </c>
      <c r="AG1095" s="8">
        <v>-83499.140000000014</v>
      </c>
      <c r="AH1095" s="8">
        <f t="shared" si="907"/>
        <v>0</v>
      </c>
      <c r="AI1095" s="8">
        <v>-83499.140000000014</v>
      </c>
      <c r="AJ1095" s="8">
        <v>-83499.140000000014</v>
      </c>
      <c r="AK1095" s="8">
        <f t="shared" si="908"/>
        <v>0</v>
      </c>
      <c r="AL1095" s="8">
        <v>-1001989.6800000003</v>
      </c>
      <c r="AM1095" s="8">
        <v>-1001989.6800000003</v>
      </c>
      <c r="AN1095" s="8">
        <f t="shared" si="909"/>
        <v>0</v>
      </c>
    </row>
    <row r="1097" spans="1:40" x14ac:dyDescent="0.3">
      <c r="A1097" s="10" t="s">
        <v>94</v>
      </c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</row>
    <row r="1098" spans="1:40" ht="15" x14ac:dyDescent="0.25">
      <c r="A1098" s="11" t="s">
        <v>54</v>
      </c>
      <c r="B1098" s="8">
        <v>2.3766666666666662E-2</v>
      </c>
      <c r="C1098" s="8">
        <v>1.7481666666666663E-2</v>
      </c>
      <c r="D1098" s="8">
        <f t="shared" ref="D1098:D1105" si="910">B1098 - C1098</f>
        <v>6.2849999999999989E-3</v>
      </c>
      <c r="E1098" s="8">
        <v>2.3766666666666662E-2</v>
      </c>
      <c r="F1098" s="8">
        <v>1.7481666666666663E-2</v>
      </c>
      <c r="G1098" s="8">
        <f t="shared" ref="G1098:G1105" si="911">E1098 - F1098</f>
        <v>6.2849999999999989E-3</v>
      </c>
      <c r="H1098" s="8">
        <v>2.3766666666666662E-2</v>
      </c>
      <c r="I1098" s="8">
        <v>1.7481666666666663E-2</v>
      </c>
      <c r="J1098" s="8">
        <f t="shared" ref="J1098:J1105" si="912">H1098 - I1098</f>
        <v>6.2849999999999989E-3</v>
      </c>
      <c r="K1098" s="8">
        <v>2.3766666666666662E-2</v>
      </c>
      <c r="L1098" s="8">
        <v>1.7481666666666663E-2</v>
      </c>
      <c r="M1098" s="8">
        <f t="shared" ref="M1098:M1105" si="913">K1098 - L1098</f>
        <v>6.2849999999999989E-3</v>
      </c>
      <c r="N1098" s="8">
        <v>2.3766666666666662E-2</v>
      </c>
      <c r="O1098" s="8">
        <v>1.7481666666666663E-2</v>
      </c>
      <c r="P1098" s="8">
        <f t="shared" ref="P1098:P1105" si="914">N1098 - O1098</f>
        <v>6.2849999999999989E-3</v>
      </c>
      <c r="Q1098" s="8">
        <v>2.3766666666666662E-2</v>
      </c>
      <c r="R1098" s="8">
        <v>1.7481666666666663E-2</v>
      </c>
      <c r="S1098" s="8">
        <f t="shared" ref="S1098:S1105" si="915">Q1098 - R1098</f>
        <v>6.2849999999999989E-3</v>
      </c>
      <c r="T1098" s="8">
        <v>2.3766666666666662E-2</v>
      </c>
      <c r="U1098" s="8">
        <v>1.7481666666666663E-2</v>
      </c>
      <c r="V1098" s="8">
        <f t="shared" ref="V1098:V1105" si="916">T1098 - U1098</f>
        <v>6.2849999999999989E-3</v>
      </c>
      <c r="W1098" s="8">
        <v>2.3766666666666662E-2</v>
      </c>
      <c r="X1098" s="8">
        <v>1.7481666666666663E-2</v>
      </c>
      <c r="Y1098" s="8">
        <f t="shared" ref="Y1098:Y1105" si="917">W1098 - X1098</f>
        <v>6.2849999999999989E-3</v>
      </c>
      <c r="Z1098" s="8">
        <v>2.3766666666666662E-2</v>
      </c>
      <c r="AA1098" s="8">
        <v>1.7481666666666663E-2</v>
      </c>
      <c r="AB1098" s="8">
        <f t="shared" ref="AB1098:AB1105" si="918">Z1098 - AA1098</f>
        <v>6.2849999999999989E-3</v>
      </c>
      <c r="AC1098" s="8">
        <v>2.3766666666666662E-2</v>
      </c>
      <c r="AD1098" s="8">
        <v>1.7481666666666663E-2</v>
      </c>
      <c r="AE1098" s="8">
        <f t="shared" ref="AE1098:AE1105" si="919">AC1098 - AD1098</f>
        <v>6.2849999999999989E-3</v>
      </c>
      <c r="AF1098" s="8">
        <v>2.3766666666666662E-2</v>
      </c>
      <c r="AG1098" s="8">
        <v>1.7481666666666663E-2</v>
      </c>
      <c r="AH1098" s="8">
        <f t="shared" ref="AH1098:AH1105" si="920">AF1098 - AG1098</f>
        <v>6.2849999999999989E-3</v>
      </c>
      <c r="AI1098" s="8">
        <v>2.3766666666666662E-2</v>
      </c>
      <c r="AJ1098" s="8">
        <v>1.7481666666666663E-2</v>
      </c>
      <c r="AK1098" s="8">
        <f t="shared" ref="AK1098:AK1105" si="921">AI1098 - AJ1098</f>
        <v>6.2849999999999989E-3</v>
      </c>
      <c r="AL1098" s="8">
        <v>2.3766666666666662E-2</v>
      </c>
      <c r="AM1098" s="8">
        <v>1.7481666666666663E-2</v>
      </c>
      <c r="AN1098" s="8">
        <f t="shared" ref="AN1098:AN1105" si="922">AL1098 - AM1098</f>
        <v>6.2849999999999989E-3</v>
      </c>
    </row>
    <row r="1099" spans="1:40" x14ac:dyDescent="0.3">
      <c r="A1099" s="11" t="s">
        <v>16</v>
      </c>
      <c r="B1099" s="8">
        <v>136846.87538870831</v>
      </c>
      <c r="C1099" s="8">
        <v>122507.95358249999</v>
      </c>
      <c r="D1099" s="8">
        <f t="shared" si="910"/>
        <v>14338.921806208324</v>
      </c>
      <c r="E1099" s="8">
        <v>136769.35014795832</v>
      </c>
      <c r="F1099" s="8">
        <v>122440.98953083332</v>
      </c>
      <c r="G1099" s="8">
        <f t="shared" si="911"/>
        <v>14328.360617124999</v>
      </c>
      <c r="H1099" s="8">
        <v>136691.82490720833</v>
      </c>
      <c r="I1099" s="8">
        <v>122374.02547916665</v>
      </c>
      <c r="J1099" s="8">
        <f t="shared" si="912"/>
        <v>14317.799428041675</v>
      </c>
      <c r="K1099" s="8">
        <v>136614.2996664583</v>
      </c>
      <c r="L1099" s="8">
        <v>122307.06142749998</v>
      </c>
      <c r="M1099" s="8">
        <f t="shared" si="913"/>
        <v>14307.238238958322</v>
      </c>
      <c r="N1099" s="8">
        <v>136536.77442570831</v>
      </c>
      <c r="O1099" s="8">
        <v>122240.09737583331</v>
      </c>
      <c r="P1099" s="8">
        <f t="shared" si="914"/>
        <v>14296.677049874997</v>
      </c>
      <c r="Q1099" s="8">
        <v>136459.24918495832</v>
      </c>
      <c r="R1099" s="8">
        <v>122173.13332416666</v>
      </c>
      <c r="S1099" s="8">
        <f t="shared" si="915"/>
        <v>14286.115860791659</v>
      </c>
      <c r="T1099" s="8">
        <v>136381.72394420832</v>
      </c>
      <c r="U1099" s="8">
        <v>122106.16927249999</v>
      </c>
      <c r="V1099" s="8">
        <f t="shared" si="916"/>
        <v>14275.554671708334</v>
      </c>
      <c r="W1099" s="8">
        <v>136304.19870345833</v>
      </c>
      <c r="X1099" s="8">
        <v>122039.20522083332</v>
      </c>
      <c r="Y1099" s="8">
        <f t="shared" si="917"/>
        <v>14264.99348262501</v>
      </c>
      <c r="Z1099" s="8">
        <v>136226.67346270834</v>
      </c>
      <c r="AA1099" s="8">
        <v>121972.24116916665</v>
      </c>
      <c r="AB1099" s="8">
        <f t="shared" si="918"/>
        <v>14254.432293541686</v>
      </c>
      <c r="AC1099" s="8">
        <v>136149.14822195831</v>
      </c>
      <c r="AD1099" s="8">
        <v>121905.27711750001</v>
      </c>
      <c r="AE1099" s="8">
        <f t="shared" si="919"/>
        <v>14243.871104458303</v>
      </c>
      <c r="AF1099" s="8">
        <v>136071.62298120832</v>
      </c>
      <c r="AG1099" s="8">
        <v>121838.31306583332</v>
      </c>
      <c r="AH1099" s="8">
        <f t="shared" si="920"/>
        <v>14233.309915374994</v>
      </c>
      <c r="AI1099" s="8">
        <v>135994.09774045832</v>
      </c>
      <c r="AJ1099" s="8">
        <v>121771.34901416666</v>
      </c>
      <c r="AK1099" s="8">
        <f t="shared" si="921"/>
        <v>14222.748726291669</v>
      </c>
      <c r="AL1099" s="8">
        <v>1637045.8387749996</v>
      </c>
      <c r="AM1099" s="8">
        <v>1465675.8155799997</v>
      </c>
      <c r="AN1099" s="8">
        <f t="shared" si="922"/>
        <v>171370.0231949999</v>
      </c>
    </row>
    <row r="1100" spans="1:40" x14ac:dyDescent="0.3">
      <c r="A1100" s="11" t="s">
        <v>93</v>
      </c>
      <c r="B1100" s="8">
        <v>10350</v>
      </c>
      <c r="C1100" s="8">
        <v>10350</v>
      </c>
      <c r="D1100" s="8">
        <f t="shared" si="910"/>
        <v>0</v>
      </c>
      <c r="E1100" s="8">
        <v>10350</v>
      </c>
      <c r="F1100" s="8">
        <v>10350</v>
      </c>
      <c r="G1100" s="8">
        <f t="shared" si="911"/>
        <v>0</v>
      </c>
      <c r="H1100" s="8">
        <v>10350</v>
      </c>
      <c r="I1100" s="8">
        <v>10350</v>
      </c>
      <c r="J1100" s="8">
        <f t="shared" si="912"/>
        <v>0</v>
      </c>
      <c r="K1100" s="8">
        <v>10350</v>
      </c>
      <c r="L1100" s="8">
        <v>10350</v>
      </c>
      <c r="M1100" s="8">
        <f t="shared" si="913"/>
        <v>0</v>
      </c>
      <c r="N1100" s="8">
        <v>10350</v>
      </c>
      <c r="O1100" s="8">
        <v>10350</v>
      </c>
      <c r="P1100" s="8">
        <f t="shared" si="914"/>
        <v>0</v>
      </c>
      <c r="Q1100" s="8">
        <v>10350</v>
      </c>
      <c r="R1100" s="8">
        <v>10350</v>
      </c>
      <c r="S1100" s="8">
        <f t="shared" si="915"/>
        <v>0</v>
      </c>
      <c r="T1100" s="8">
        <v>10350</v>
      </c>
      <c r="U1100" s="8">
        <v>10350</v>
      </c>
      <c r="V1100" s="8">
        <f t="shared" si="916"/>
        <v>0</v>
      </c>
      <c r="W1100" s="8">
        <v>10350</v>
      </c>
      <c r="X1100" s="8">
        <v>10350</v>
      </c>
      <c r="Y1100" s="8">
        <f t="shared" si="917"/>
        <v>0</v>
      </c>
      <c r="Z1100" s="8">
        <v>10350</v>
      </c>
      <c r="AA1100" s="8">
        <v>10350</v>
      </c>
      <c r="AB1100" s="8">
        <f t="shared" si="918"/>
        <v>0</v>
      </c>
      <c r="AC1100" s="8">
        <v>10350</v>
      </c>
      <c r="AD1100" s="8">
        <v>10350</v>
      </c>
      <c r="AE1100" s="8">
        <f t="shared" si="919"/>
        <v>0</v>
      </c>
      <c r="AF1100" s="8">
        <v>10350</v>
      </c>
      <c r="AG1100" s="8">
        <v>10350</v>
      </c>
      <c r="AH1100" s="8">
        <f t="shared" si="920"/>
        <v>0</v>
      </c>
      <c r="AI1100" s="8">
        <v>10350</v>
      </c>
      <c r="AJ1100" s="8">
        <v>10350</v>
      </c>
      <c r="AK1100" s="8">
        <f t="shared" si="921"/>
        <v>0</v>
      </c>
      <c r="AL1100" s="8">
        <v>124200</v>
      </c>
      <c r="AM1100" s="8">
        <v>124200</v>
      </c>
      <c r="AN1100" s="8">
        <f t="shared" si="922"/>
        <v>0</v>
      </c>
    </row>
    <row r="1101" spans="1:40" x14ac:dyDescent="0.3">
      <c r="A1101" s="11" t="s">
        <v>92</v>
      </c>
      <c r="B1101" s="8">
        <v>0</v>
      </c>
      <c r="C1101" s="8">
        <v>0</v>
      </c>
      <c r="D1101" s="8">
        <f t="shared" si="910"/>
        <v>0</v>
      </c>
      <c r="E1101" s="8">
        <v>0</v>
      </c>
      <c r="F1101" s="8">
        <v>0</v>
      </c>
      <c r="G1101" s="8">
        <f t="shared" si="911"/>
        <v>0</v>
      </c>
      <c r="H1101" s="8">
        <v>0</v>
      </c>
      <c r="I1101" s="8">
        <v>0</v>
      </c>
      <c r="J1101" s="8">
        <f t="shared" si="912"/>
        <v>0</v>
      </c>
      <c r="K1101" s="8">
        <v>0</v>
      </c>
      <c r="L1101" s="8">
        <v>0</v>
      </c>
      <c r="M1101" s="8">
        <f t="shared" si="913"/>
        <v>0</v>
      </c>
      <c r="N1101" s="8">
        <v>0</v>
      </c>
      <c r="O1101" s="8">
        <v>0</v>
      </c>
      <c r="P1101" s="8">
        <f t="shared" si="914"/>
        <v>0</v>
      </c>
      <c r="Q1101" s="8">
        <v>0</v>
      </c>
      <c r="R1101" s="8">
        <v>0</v>
      </c>
      <c r="S1101" s="8">
        <f t="shared" si="915"/>
        <v>0</v>
      </c>
      <c r="T1101" s="8">
        <v>0</v>
      </c>
      <c r="U1101" s="8">
        <v>0</v>
      </c>
      <c r="V1101" s="8">
        <f t="shared" si="916"/>
        <v>0</v>
      </c>
      <c r="W1101" s="8">
        <v>0</v>
      </c>
      <c r="X1101" s="8">
        <v>0</v>
      </c>
      <c r="Y1101" s="8">
        <f t="shared" si="917"/>
        <v>0</v>
      </c>
      <c r="Z1101" s="8">
        <v>0</v>
      </c>
      <c r="AA1101" s="8">
        <v>0</v>
      </c>
      <c r="AB1101" s="8">
        <f t="shared" si="918"/>
        <v>0</v>
      </c>
      <c r="AC1101" s="8">
        <v>0</v>
      </c>
      <c r="AD1101" s="8">
        <v>0</v>
      </c>
      <c r="AE1101" s="8">
        <f t="shared" si="919"/>
        <v>0</v>
      </c>
      <c r="AF1101" s="8">
        <v>0</v>
      </c>
      <c r="AG1101" s="8">
        <v>0</v>
      </c>
      <c r="AH1101" s="8">
        <f t="shared" si="920"/>
        <v>0</v>
      </c>
      <c r="AI1101" s="8">
        <v>0</v>
      </c>
      <c r="AJ1101" s="8">
        <v>0</v>
      </c>
      <c r="AK1101" s="8">
        <f t="shared" si="921"/>
        <v>0</v>
      </c>
      <c r="AL1101" s="8">
        <v>0</v>
      </c>
      <c r="AM1101" s="8">
        <v>0</v>
      </c>
      <c r="AN1101" s="8">
        <f t="shared" si="922"/>
        <v>0</v>
      </c>
    </row>
    <row r="1102" spans="1:40" x14ac:dyDescent="0.3">
      <c r="A1102" s="11" t="s">
        <v>63</v>
      </c>
      <c r="B1102" s="8">
        <v>0</v>
      </c>
      <c r="C1102" s="8">
        <v>0</v>
      </c>
      <c r="D1102" s="8">
        <f t="shared" si="910"/>
        <v>0</v>
      </c>
      <c r="E1102" s="8">
        <v>0</v>
      </c>
      <c r="F1102" s="8">
        <v>0</v>
      </c>
      <c r="G1102" s="8">
        <f t="shared" si="911"/>
        <v>0</v>
      </c>
      <c r="H1102" s="8">
        <v>0</v>
      </c>
      <c r="I1102" s="8">
        <v>0</v>
      </c>
      <c r="J1102" s="8">
        <f t="shared" si="912"/>
        <v>0</v>
      </c>
      <c r="K1102" s="8">
        <v>0</v>
      </c>
      <c r="L1102" s="8">
        <v>0</v>
      </c>
      <c r="M1102" s="8">
        <f t="shared" si="913"/>
        <v>0</v>
      </c>
      <c r="N1102" s="8">
        <v>0</v>
      </c>
      <c r="O1102" s="8">
        <v>0</v>
      </c>
      <c r="P1102" s="8">
        <f t="shared" si="914"/>
        <v>0</v>
      </c>
      <c r="Q1102" s="8">
        <v>0</v>
      </c>
      <c r="R1102" s="8">
        <v>0</v>
      </c>
      <c r="S1102" s="8">
        <f t="shared" si="915"/>
        <v>0</v>
      </c>
      <c r="T1102" s="8">
        <v>0</v>
      </c>
      <c r="U1102" s="8">
        <v>0</v>
      </c>
      <c r="V1102" s="8">
        <f t="shared" si="916"/>
        <v>0</v>
      </c>
      <c r="W1102" s="8">
        <v>0</v>
      </c>
      <c r="X1102" s="8">
        <v>0</v>
      </c>
      <c r="Y1102" s="8">
        <f t="shared" si="917"/>
        <v>0</v>
      </c>
      <c r="Z1102" s="8">
        <v>0</v>
      </c>
      <c r="AA1102" s="8">
        <v>0</v>
      </c>
      <c r="AB1102" s="8">
        <f t="shared" si="918"/>
        <v>0</v>
      </c>
      <c r="AC1102" s="8">
        <v>0</v>
      </c>
      <c r="AD1102" s="8">
        <v>0</v>
      </c>
      <c r="AE1102" s="8">
        <f t="shared" si="919"/>
        <v>0</v>
      </c>
      <c r="AF1102" s="8">
        <v>0</v>
      </c>
      <c r="AG1102" s="8">
        <v>0</v>
      </c>
      <c r="AH1102" s="8">
        <f t="shared" si="920"/>
        <v>0</v>
      </c>
      <c r="AI1102" s="8">
        <v>0</v>
      </c>
      <c r="AJ1102" s="8">
        <v>0</v>
      </c>
      <c r="AK1102" s="8">
        <f t="shared" si="921"/>
        <v>0</v>
      </c>
      <c r="AL1102" s="8">
        <v>0</v>
      </c>
      <c r="AM1102" s="8">
        <v>0</v>
      </c>
      <c r="AN1102" s="8">
        <f t="shared" si="922"/>
        <v>0</v>
      </c>
    </row>
    <row r="1103" spans="1:40" x14ac:dyDescent="0.3">
      <c r="A1103" s="11" t="s">
        <v>53</v>
      </c>
      <c r="B1103" s="8">
        <v>57953024.220000006</v>
      </c>
      <c r="C1103" s="8">
        <v>57953024.220000006</v>
      </c>
      <c r="D1103" s="8">
        <f t="shared" si="910"/>
        <v>0</v>
      </c>
      <c r="E1103" s="8">
        <v>57921006.200000003</v>
      </c>
      <c r="F1103" s="8">
        <v>57921006.200000003</v>
      </c>
      <c r="G1103" s="8">
        <f t="shared" si="911"/>
        <v>0</v>
      </c>
      <c r="H1103" s="8">
        <v>57888988.18</v>
      </c>
      <c r="I1103" s="8">
        <v>57888988.18</v>
      </c>
      <c r="J1103" s="8">
        <f t="shared" si="912"/>
        <v>0</v>
      </c>
      <c r="K1103" s="8">
        <v>57856970.159999996</v>
      </c>
      <c r="L1103" s="8">
        <v>57856970.159999996</v>
      </c>
      <c r="M1103" s="8">
        <f t="shared" si="913"/>
        <v>0</v>
      </c>
      <c r="N1103" s="8">
        <v>57824952.140000001</v>
      </c>
      <c r="O1103" s="8">
        <v>57824952.140000001</v>
      </c>
      <c r="P1103" s="8">
        <f t="shared" si="914"/>
        <v>0</v>
      </c>
      <c r="Q1103" s="8">
        <v>57792934.120000005</v>
      </c>
      <c r="R1103" s="8">
        <v>57792934.120000005</v>
      </c>
      <c r="S1103" s="8">
        <f t="shared" si="915"/>
        <v>0</v>
      </c>
      <c r="T1103" s="8">
        <v>57760916.100000001</v>
      </c>
      <c r="U1103" s="8">
        <v>57760916.100000001</v>
      </c>
      <c r="V1103" s="8">
        <f t="shared" si="916"/>
        <v>0</v>
      </c>
      <c r="W1103" s="8">
        <v>57728898.079999998</v>
      </c>
      <c r="X1103" s="8">
        <v>57728898.079999998</v>
      </c>
      <c r="Y1103" s="8">
        <f t="shared" si="917"/>
        <v>0</v>
      </c>
      <c r="Z1103" s="8">
        <v>57696880.059999995</v>
      </c>
      <c r="AA1103" s="8">
        <v>57696880.059999995</v>
      </c>
      <c r="AB1103" s="8">
        <f t="shared" si="918"/>
        <v>0</v>
      </c>
      <c r="AC1103" s="8">
        <v>57664862.039999999</v>
      </c>
      <c r="AD1103" s="8">
        <v>57664862.039999999</v>
      </c>
      <c r="AE1103" s="8">
        <f t="shared" si="919"/>
        <v>0</v>
      </c>
      <c r="AF1103" s="8">
        <v>57632844.020000003</v>
      </c>
      <c r="AG1103" s="8">
        <v>57632844.020000003</v>
      </c>
      <c r="AH1103" s="8">
        <f t="shared" si="920"/>
        <v>0</v>
      </c>
      <c r="AI1103" s="8">
        <v>57600826</v>
      </c>
      <c r="AJ1103" s="8">
        <v>57600826</v>
      </c>
      <c r="AK1103" s="8">
        <f t="shared" si="921"/>
        <v>0</v>
      </c>
      <c r="AL1103" s="8">
        <v>57600826</v>
      </c>
      <c r="AM1103" s="8">
        <v>57600826</v>
      </c>
      <c r="AN1103" s="8">
        <f t="shared" si="922"/>
        <v>0</v>
      </c>
    </row>
    <row r="1104" spans="1:40" x14ac:dyDescent="0.3">
      <c r="A1104" s="11" t="s">
        <v>52</v>
      </c>
      <c r="B1104" s="8">
        <v>30198237.345326211</v>
      </c>
      <c r="C1104" s="8">
        <v>30183898.423520003</v>
      </c>
      <c r="D1104" s="8">
        <f t="shared" si="910"/>
        <v>14338.921806208789</v>
      </c>
      <c r="E1104" s="8">
        <v>30302988.675474167</v>
      </c>
      <c r="F1104" s="8">
        <v>30274321.393050835</v>
      </c>
      <c r="G1104" s="8">
        <f t="shared" si="911"/>
        <v>28667.282423332334</v>
      </c>
      <c r="H1104" s="8">
        <v>30407662.480381373</v>
      </c>
      <c r="I1104" s="8">
        <v>30364677.398530003</v>
      </c>
      <c r="J1104" s="8">
        <f t="shared" si="912"/>
        <v>42985.081851370633</v>
      </c>
      <c r="K1104" s="8">
        <v>30512258.760047838</v>
      </c>
      <c r="L1104" s="8">
        <v>30454966.439957507</v>
      </c>
      <c r="M1104" s="8">
        <f t="shared" si="913"/>
        <v>57292.320090331137</v>
      </c>
      <c r="N1104" s="8">
        <v>30616777.514473546</v>
      </c>
      <c r="O1104" s="8">
        <v>30545188.51733334</v>
      </c>
      <c r="P1104" s="8">
        <f t="shared" si="914"/>
        <v>71588.997140206397</v>
      </c>
      <c r="Q1104" s="8">
        <v>30721218.743658498</v>
      </c>
      <c r="R1104" s="8">
        <v>30635343.630657502</v>
      </c>
      <c r="S1104" s="8">
        <f t="shared" si="915"/>
        <v>85875.113000996411</v>
      </c>
      <c r="T1104" s="8">
        <v>30825582.447602712</v>
      </c>
      <c r="U1104" s="8">
        <v>30725431.779930003</v>
      </c>
      <c r="V1104" s="8">
        <f t="shared" si="916"/>
        <v>100150.66767270863</v>
      </c>
      <c r="W1104" s="8">
        <v>30929868.626306165</v>
      </c>
      <c r="X1104" s="8">
        <v>30815452.965150837</v>
      </c>
      <c r="Y1104" s="8">
        <f t="shared" si="917"/>
        <v>114415.66115532815</v>
      </c>
      <c r="Z1104" s="8">
        <v>31034077.279768873</v>
      </c>
      <c r="AA1104" s="8">
        <v>30905407.186320011</v>
      </c>
      <c r="AB1104" s="8">
        <f t="shared" si="918"/>
        <v>128670.09344886243</v>
      </c>
      <c r="AC1104" s="8">
        <v>31138208.407990828</v>
      </c>
      <c r="AD1104" s="8">
        <v>30995294.443437506</v>
      </c>
      <c r="AE1104" s="8">
        <f t="shared" si="919"/>
        <v>142913.96455332264</v>
      </c>
      <c r="AF1104" s="8">
        <v>31242262.010972038</v>
      </c>
      <c r="AG1104" s="8">
        <v>31085114.73650334</v>
      </c>
      <c r="AH1104" s="8">
        <f t="shared" si="920"/>
        <v>157147.27446869761</v>
      </c>
      <c r="AI1104" s="8">
        <v>31346238.088712502</v>
      </c>
      <c r="AJ1104" s="8">
        <v>31174868.065517511</v>
      </c>
      <c r="AK1104" s="8">
        <f t="shared" si="921"/>
        <v>171370.02319499105</v>
      </c>
      <c r="AL1104" s="8">
        <v>31346238.088712502</v>
      </c>
      <c r="AM1104" s="8">
        <v>31174868.065517511</v>
      </c>
      <c r="AN1104" s="8">
        <f t="shared" si="922"/>
        <v>171370.02319499105</v>
      </c>
    </row>
    <row r="1105" spans="1:40" x14ac:dyDescent="0.3">
      <c r="A1105" s="11" t="s">
        <v>61</v>
      </c>
      <c r="B1105" s="8">
        <v>-32018.02</v>
      </c>
      <c r="C1105" s="8">
        <v>-32018.02</v>
      </c>
      <c r="D1105" s="8">
        <f t="shared" si="910"/>
        <v>0</v>
      </c>
      <c r="E1105" s="8">
        <v>-32018.02</v>
      </c>
      <c r="F1105" s="8">
        <v>-32018.02</v>
      </c>
      <c r="G1105" s="8">
        <f t="shared" si="911"/>
        <v>0</v>
      </c>
      <c r="H1105" s="8">
        <v>-32018.02</v>
      </c>
      <c r="I1105" s="8">
        <v>-32018.02</v>
      </c>
      <c r="J1105" s="8">
        <f t="shared" si="912"/>
        <v>0</v>
      </c>
      <c r="K1105" s="8">
        <v>-32018.02</v>
      </c>
      <c r="L1105" s="8">
        <v>-32018.02</v>
      </c>
      <c r="M1105" s="8">
        <f t="shared" si="913"/>
        <v>0</v>
      </c>
      <c r="N1105" s="8">
        <v>-32018.02</v>
      </c>
      <c r="O1105" s="8">
        <v>-32018.02</v>
      </c>
      <c r="P1105" s="8">
        <f t="shared" si="914"/>
        <v>0</v>
      </c>
      <c r="Q1105" s="8">
        <v>-32018.02</v>
      </c>
      <c r="R1105" s="8">
        <v>-32018.02</v>
      </c>
      <c r="S1105" s="8">
        <f t="shared" si="915"/>
        <v>0</v>
      </c>
      <c r="T1105" s="8">
        <v>-32018.02</v>
      </c>
      <c r="U1105" s="8">
        <v>-32018.02</v>
      </c>
      <c r="V1105" s="8">
        <f t="shared" si="916"/>
        <v>0</v>
      </c>
      <c r="W1105" s="8">
        <v>-32018.02</v>
      </c>
      <c r="X1105" s="8">
        <v>-32018.02</v>
      </c>
      <c r="Y1105" s="8">
        <f t="shared" si="917"/>
        <v>0</v>
      </c>
      <c r="Z1105" s="8">
        <v>-32018.02</v>
      </c>
      <c r="AA1105" s="8">
        <v>-32018.02</v>
      </c>
      <c r="AB1105" s="8">
        <f t="shared" si="918"/>
        <v>0</v>
      </c>
      <c r="AC1105" s="8">
        <v>-32018.02</v>
      </c>
      <c r="AD1105" s="8">
        <v>-32018.02</v>
      </c>
      <c r="AE1105" s="8">
        <f t="shared" si="919"/>
        <v>0</v>
      </c>
      <c r="AF1105" s="8">
        <v>-32018.02</v>
      </c>
      <c r="AG1105" s="8">
        <v>-32018.02</v>
      </c>
      <c r="AH1105" s="8">
        <f t="shared" si="920"/>
        <v>0</v>
      </c>
      <c r="AI1105" s="8">
        <v>-32018.02</v>
      </c>
      <c r="AJ1105" s="8">
        <v>-32018.02</v>
      </c>
      <c r="AK1105" s="8">
        <f t="shared" si="921"/>
        <v>0</v>
      </c>
      <c r="AL1105" s="8">
        <v>-384216.24000000005</v>
      </c>
      <c r="AM1105" s="8">
        <v>-384216.24000000005</v>
      </c>
      <c r="AN1105" s="8">
        <f t="shared" si="922"/>
        <v>0</v>
      </c>
    </row>
    <row r="1107" spans="1:40" x14ac:dyDescent="0.3">
      <c r="A1107" s="10" t="s">
        <v>79</v>
      </c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</row>
    <row r="1108" spans="1:40" x14ac:dyDescent="0.3">
      <c r="A1108" s="11" t="s">
        <v>54</v>
      </c>
      <c r="B1108" s="8">
        <v>4.6633333333333339E-2</v>
      </c>
      <c r="C1108" s="8">
        <v>2.98625E-2</v>
      </c>
      <c r="D1108" s="8">
        <f t="shared" ref="D1108:D1115" si="923">B1108 - C1108</f>
        <v>1.6770833333333339E-2</v>
      </c>
      <c r="E1108" s="8">
        <v>4.6633333333333339E-2</v>
      </c>
      <c r="F1108" s="8">
        <v>2.98625E-2</v>
      </c>
      <c r="G1108" s="8">
        <f t="shared" ref="G1108:G1115" si="924">E1108 - F1108</f>
        <v>1.6770833333333339E-2</v>
      </c>
      <c r="H1108" s="8">
        <v>4.6633333333333339E-2</v>
      </c>
      <c r="I1108" s="8">
        <v>2.98625E-2</v>
      </c>
      <c r="J1108" s="8">
        <f t="shared" ref="J1108:J1115" si="925">H1108 - I1108</f>
        <v>1.6770833333333339E-2</v>
      </c>
      <c r="K1108" s="8">
        <v>4.6633333333333339E-2</v>
      </c>
      <c r="L1108" s="8">
        <v>2.98625E-2</v>
      </c>
      <c r="M1108" s="8">
        <f t="shared" ref="M1108:M1115" si="926">K1108 - L1108</f>
        <v>1.6770833333333339E-2</v>
      </c>
      <c r="N1108" s="8">
        <v>4.6633333333333339E-2</v>
      </c>
      <c r="O1108" s="8">
        <v>2.98625E-2</v>
      </c>
      <c r="P1108" s="8">
        <f t="shared" ref="P1108:P1115" si="927">N1108 - O1108</f>
        <v>1.6770833333333339E-2</v>
      </c>
      <c r="Q1108" s="8">
        <v>4.6633333333333339E-2</v>
      </c>
      <c r="R1108" s="8">
        <v>2.98625E-2</v>
      </c>
      <c r="S1108" s="8">
        <f t="shared" ref="S1108:S1115" si="928">Q1108 - R1108</f>
        <v>1.6770833333333339E-2</v>
      </c>
      <c r="T1108" s="8">
        <v>4.6633333333333339E-2</v>
      </c>
      <c r="U1108" s="8">
        <v>2.98625E-2</v>
      </c>
      <c r="V1108" s="8">
        <f t="shared" ref="V1108:V1115" si="929">T1108 - U1108</f>
        <v>1.6770833333333339E-2</v>
      </c>
      <c r="W1108" s="8">
        <v>4.6633333333333339E-2</v>
      </c>
      <c r="X1108" s="8">
        <v>2.98625E-2</v>
      </c>
      <c r="Y1108" s="8">
        <f t="shared" ref="Y1108:Y1115" si="930">W1108 - X1108</f>
        <v>1.6770833333333339E-2</v>
      </c>
      <c r="Z1108" s="8">
        <v>4.6633333333333339E-2</v>
      </c>
      <c r="AA1108" s="8">
        <v>2.98625E-2</v>
      </c>
      <c r="AB1108" s="8">
        <f t="shared" ref="AB1108:AB1115" si="931">Z1108 - AA1108</f>
        <v>1.6770833333333339E-2</v>
      </c>
      <c r="AC1108" s="8">
        <v>4.6633333333333339E-2</v>
      </c>
      <c r="AD1108" s="8">
        <v>2.98625E-2</v>
      </c>
      <c r="AE1108" s="8">
        <f t="shared" ref="AE1108:AE1115" si="932">AC1108 - AD1108</f>
        <v>1.6770833333333339E-2</v>
      </c>
      <c r="AF1108" s="8">
        <v>4.6633333333333339E-2</v>
      </c>
      <c r="AG1108" s="8">
        <v>2.98625E-2</v>
      </c>
      <c r="AH1108" s="8">
        <f t="shared" ref="AH1108:AH1115" si="933">AF1108 - AG1108</f>
        <v>1.6770833333333339E-2</v>
      </c>
      <c r="AI1108" s="8">
        <v>4.6633333333333339E-2</v>
      </c>
      <c r="AJ1108" s="8">
        <v>2.98625E-2</v>
      </c>
      <c r="AK1108" s="8">
        <f t="shared" ref="AK1108:AK1115" si="934">AI1108 - AJ1108</f>
        <v>1.6770833333333339E-2</v>
      </c>
      <c r="AL1108" s="8">
        <v>4.6633333333333339E-2</v>
      </c>
      <c r="AM1108" s="8">
        <v>2.98625E-2</v>
      </c>
      <c r="AN1108" s="8">
        <f t="shared" ref="AN1108:AN1115" si="935">AL1108 - AM1108</f>
        <v>1.6770833333333339E-2</v>
      </c>
    </row>
    <row r="1109" spans="1:40" x14ac:dyDescent="0.3">
      <c r="A1109" s="11" t="s">
        <v>16</v>
      </c>
      <c r="B1109" s="8">
        <v>1836276.841649008</v>
      </c>
      <c r="C1109" s="8">
        <v>1332838.582507316</v>
      </c>
      <c r="D1109" s="8">
        <f t="shared" si="923"/>
        <v>503438.25914169196</v>
      </c>
      <c r="E1109" s="8">
        <v>1837408.8048077696</v>
      </c>
      <c r="F1109" s="8">
        <v>1333627.0399300335</v>
      </c>
      <c r="G1109" s="8">
        <f t="shared" si="924"/>
        <v>503781.7648777361</v>
      </c>
      <c r="H1109" s="8">
        <v>1841178.379403224</v>
      </c>
      <c r="I1109" s="8">
        <v>1336294.1379771754</v>
      </c>
      <c r="J1109" s="8">
        <f t="shared" si="925"/>
        <v>504884.24142604857</v>
      </c>
      <c r="K1109" s="8">
        <v>1846933.3371233919</v>
      </c>
      <c r="L1109" s="8">
        <v>1340375.3265689851</v>
      </c>
      <c r="M1109" s="8">
        <f t="shared" si="926"/>
        <v>506558.01055440679</v>
      </c>
      <c r="N1109" s="8">
        <v>1851852.5309261878</v>
      </c>
      <c r="O1109" s="8">
        <v>1343861.2417153737</v>
      </c>
      <c r="P1109" s="8">
        <f t="shared" si="927"/>
        <v>507991.28921081405</v>
      </c>
      <c r="Q1109" s="8">
        <v>1856142.9818298132</v>
      </c>
      <c r="R1109" s="8">
        <v>1346899.3342840052</v>
      </c>
      <c r="S1109" s="8">
        <f t="shared" si="928"/>
        <v>509243.64754580799</v>
      </c>
      <c r="T1109" s="8">
        <v>1859705.2861937042</v>
      </c>
      <c r="U1109" s="8">
        <v>1349418.8039610879</v>
      </c>
      <c r="V1109" s="8">
        <f t="shared" si="929"/>
        <v>510286.48223261628</v>
      </c>
      <c r="W1109" s="8">
        <v>1862698.7253142684</v>
      </c>
      <c r="X1109" s="8">
        <v>1351533.0989634367</v>
      </c>
      <c r="Y1109" s="8">
        <f t="shared" si="930"/>
        <v>511165.62635083171</v>
      </c>
      <c r="Z1109" s="8">
        <v>1865249.0376525566</v>
      </c>
      <c r="AA1109" s="8">
        <v>1353331.7765994919</v>
      </c>
      <c r="AB1109" s="8">
        <f t="shared" si="931"/>
        <v>511917.26105306461</v>
      </c>
      <c r="AC1109" s="8">
        <v>1867472.8608014642</v>
      </c>
      <c r="AD1109" s="8">
        <v>1354897.9120778691</v>
      </c>
      <c r="AE1109" s="8">
        <f t="shared" si="932"/>
        <v>512574.94872359512</v>
      </c>
      <c r="AF1109" s="8">
        <v>1869616.1704231673</v>
      </c>
      <c r="AG1109" s="8">
        <v>1356406.7017391485</v>
      </c>
      <c r="AH1109" s="8">
        <f t="shared" si="933"/>
        <v>513209.46868401882</v>
      </c>
      <c r="AI1109" s="8">
        <v>1872011.0618481494</v>
      </c>
      <c r="AJ1109" s="8">
        <v>1358094.6807190028</v>
      </c>
      <c r="AK1109" s="8">
        <f t="shared" si="934"/>
        <v>513916.38112914655</v>
      </c>
      <c r="AL1109" s="8">
        <v>22266546.017972708</v>
      </c>
      <c r="AM1109" s="8">
        <v>16157578.637042925</v>
      </c>
      <c r="AN1109" s="8">
        <f t="shared" si="935"/>
        <v>6108967.380929783</v>
      </c>
    </row>
    <row r="1110" spans="1:40" x14ac:dyDescent="0.3">
      <c r="A1110" s="11" t="s">
        <v>93</v>
      </c>
      <c r="B1110" s="8">
        <v>136179</v>
      </c>
      <c r="C1110" s="8">
        <v>136179</v>
      </c>
      <c r="D1110" s="8">
        <f t="shared" si="923"/>
        <v>0</v>
      </c>
      <c r="E1110" s="8">
        <v>136179</v>
      </c>
      <c r="F1110" s="8">
        <v>136179</v>
      </c>
      <c r="G1110" s="8">
        <f t="shared" si="924"/>
        <v>0</v>
      </c>
      <c r="H1110" s="8">
        <v>136179</v>
      </c>
      <c r="I1110" s="8">
        <v>136179</v>
      </c>
      <c r="J1110" s="8">
        <f t="shared" si="925"/>
        <v>0</v>
      </c>
      <c r="K1110" s="8">
        <v>136179</v>
      </c>
      <c r="L1110" s="8">
        <v>136179</v>
      </c>
      <c r="M1110" s="8">
        <f t="shared" si="926"/>
        <v>0</v>
      </c>
      <c r="N1110" s="8">
        <v>136179</v>
      </c>
      <c r="O1110" s="8">
        <v>136179</v>
      </c>
      <c r="P1110" s="8">
        <f t="shared" si="927"/>
        <v>0</v>
      </c>
      <c r="Q1110" s="8">
        <v>136179</v>
      </c>
      <c r="R1110" s="8">
        <v>136179</v>
      </c>
      <c r="S1110" s="8">
        <f t="shared" si="928"/>
        <v>0</v>
      </c>
      <c r="T1110" s="8">
        <v>136179</v>
      </c>
      <c r="U1110" s="8">
        <v>136179</v>
      </c>
      <c r="V1110" s="8">
        <f t="shared" si="929"/>
        <v>0</v>
      </c>
      <c r="W1110" s="8">
        <v>136179</v>
      </c>
      <c r="X1110" s="8">
        <v>136179</v>
      </c>
      <c r="Y1110" s="8">
        <f t="shared" si="930"/>
        <v>0</v>
      </c>
      <c r="Z1110" s="8">
        <v>136179</v>
      </c>
      <c r="AA1110" s="8">
        <v>136179</v>
      </c>
      <c r="AB1110" s="8">
        <f t="shared" si="931"/>
        <v>0</v>
      </c>
      <c r="AC1110" s="8">
        <v>136179</v>
      </c>
      <c r="AD1110" s="8">
        <v>136179</v>
      </c>
      <c r="AE1110" s="8">
        <f t="shared" si="932"/>
        <v>0</v>
      </c>
      <c r="AF1110" s="8">
        <v>136179</v>
      </c>
      <c r="AG1110" s="8">
        <v>136179</v>
      </c>
      <c r="AH1110" s="8">
        <f t="shared" si="933"/>
        <v>0</v>
      </c>
      <c r="AI1110" s="8">
        <v>136179</v>
      </c>
      <c r="AJ1110" s="8">
        <v>136179</v>
      </c>
      <c r="AK1110" s="8">
        <f t="shared" si="934"/>
        <v>0</v>
      </c>
      <c r="AL1110" s="8">
        <v>1634148</v>
      </c>
      <c r="AM1110" s="8">
        <v>1634148</v>
      </c>
      <c r="AN1110" s="8">
        <f t="shared" si="935"/>
        <v>0</v>
      </c>
    </row>
    <row r="1111" spans="1:40" x14ac:dyDescent="0.3">
      <c r="A1111" s="11" t="s">
        <v>92</v>
      </c>
      <c r="B1111" s="8">
        <v>0</v>
      </c>
      <c r="C1111" s="8">
        <v>0</v>
      </c>
      <c r="D1111" s="8">
        <f t="shared" si="923"/>
        <v>0</v>
      </c>
      <c r="E1111" s="8">
        <v>0</v>
      </c>
      <c r="F1111" s="8">
        <v>0</v>
      </c>
      <c r="G1111" s="8">
        <f t="shared" si="924"/>
        <v>0</v>
      </c>
      <c r="H1111" s="8">
        <v>0</v>
      </c>
      <c r="I1111" s="8">
        <v>0</v>
      </c>
      <c r="J1111" s="8">
        <f t="shared" si="925"/>
        <v>0</v>
      </c>
      <c r="K1111" s="8">
        <v>0</v>
      </c>
      <c r="L1111" s="8">
        <v>0</v>
      </c>
      <c r="M1111" s="8">
        <f t="shared" si="926"/>
        <v>0</v>
      </c>
      <c r="N1111" s="8">
        <v>0</v>
      </c>
      <c r="O1111" s="8">
        <v>0</v>
      </c>
      <c r="P1111" s="8">
        <f t="shared" si="927"/>
        <v>0</v>
      </c>
      <c r="Q1111" s="8">
        <v>0</v>
      </c>
      <c r="R1111" s="8">
        <v>0</v>
      </c>
      <c r="S1111" s="8">
        <f t="shared" si="928"/>
        <v>0</v>
      </c>
      <c r="T1111" s="8">
        <v>0</v>
      </c>
      <c r="U1111" s="8">
        <v>0</v>
      </c>
      <c r="V1111" s="8">
        <f t="shared" si="929"/>
        <v>0</v>
      </c>
      <c r="W1111" s="8">
        <v>0</v>
      </c>
      <c r="X1111" s="8">
        <v>0</v>
      </c>
      <c r="Y1111" s="8">
        <f t="shared" si="930"/>
        <v>0</v>
      </c>
      <c r="Z1111" s="8">
        <v>0</v>
      </c>
      <c r="AA1111" s="8">
        <v>0</v>
      </c>
      <c r="AB1111" s="8">
        <f t="shared" si="931"/>
        <v>0</v>
      </c>
      <c r="AC1111" s="8">
        <v>0</v>
      </c>
      <c r="AD1111" s="8">
        <v>0</v>
      </c>
      <c r="AE1111" s="8">
        <f t="shared" si="932"/>
        <v>0</v>
      </c>
      <c r="AF1111" s="8">
        <v>0</v>
      </c>
      <c r="AG1111" s="8">
        <v>0</v>
      </c>
      <c r="AH1111" s="8">
        <f t="shared" si="933"/>
        <v>0</v>
      </c>
      <c r="AI1111" s="8">
        <v>0</v>
      </c>
      <c r="AJ1111" s="8">
        <v>0</v>
      </c>
      <c r="AK1111" s="8">
        <f t="shared" si="934"/>
        <v>0</v>
      </c>
      <c r="AL1111" s="8">
        <v>0</v>
      </c>
      <c r="AM1111" s="8">
        <v>0</v>
      </c>
      <c r="AN1111" s="8">
        <f t="shared" si="935"/>
        <v>0</v>
      </c>
    </row>
    <row r="1112" spans="1:40" x14ac:dyDescent="0.3">
      <c r="A1112" s="11" t="s">
        <v>63</v>
      </c>
      <c r="B1112" s="8">
        <v>462108.32125440298</v>
      </c>
      <c r="C1112" s="8">
        <v>462108.32125440298</v>
      </c>
      <c r="D1112" s="8">
        <f t="shared" si="923"/>
        <v>0</v>
      </c>
      <c r="E1112" s="8">
        <v>487665.72855438729</v>
      </c>
      <c r="F1112" s="8">
        <v>487665.72855438729</v>
      </c>
      <c r="G1112" s="8">
        <f t="shared" si="924"/>
        <v>0</v>
      </c>
      <c r="H1112" s="8">
        <v>2265603.3207020462</v>
      </c>
      <c r="I1112" s="8">
        <v>2265603.3207020462</v>
      </c>
      <c r="J1112" s="8">
        <f t="shared" si="925"/>
        <v>0</v>
      </c>
      <c r="K1112" s="8">
        <v>1845192.6514355061</v>
      </c>
      <c r="L1112" s="8">
        <v>1845192.6514355061</v>
      </c>
      <c r="M1112" s="8">
        <f t="shared" si="926"/>
        <v>0</v>
      </c>
      <c r="N1112" s="8">
        <v>1694140.8130974006</v>
      </c>
      <c r="O1112" s="8">
        <v>1694140.8130974006</v>
      </c>
      <c r="P1112" s="8">
        <f t="shared" si="927"/>
        <v>0</v>
      </c>
      <c r="Q1112" s="8">
        <v>1415282.9767889541</v>
      </c>
      <c r="R1112" s="8">
        <v>1415282.9767889541</v>
      </c>
      <c r="S1112" s="8">
        <f t="shared" si="928"/>
        <v>0</v>
      </c>
      <c r="T1112" s="8">
        <v>1196262.8372105639</v>
      </c>
      <c r="U1112" s="8">
        <v>1196262.8372105639</v>
      </c>
      <c r="V1112" s="8">
        <f t="shared" si="929"/>
        <v>0</v>
      </c>
      <c r="W1112" s="8">
        <v>1026315.2890442533</v>
      </c>
      <c r="X1112" s="8">
        <v>1026315.2890442533</v>
      </c>
      <c r="Y1112" s="8">
        <f t="shared" si="930"/>
        <v>0</v>
      </c>
      <c r="Z1112" s="8">
        <v>893270.16556868202</v>
      </c>
      <c r="AA1112" s="8">
        <v>893270.16556868202</v>
      </c>
      <c r="AB1112" s="8">
        <f t="shared" si="931"/>
        <v>0</v>
      </c>
      <c r="AC1112" s="8">
        <v>803074.81767323811</v>
      </c>
      <c r="AD1112" s="8">
        <v>803074.81767323811</v>
      </c>
      <c r="AE1112" s="8">
        <f t="shared" si="932"/>
        <v>0</v>
      </c>
      <c r="AF1112" s="8">
        <v>838218.18115509208</v>
      </c>
      <c r="AG1112" s="8">
        <v>838218.18115509208</v>
      </c>
      <c r="AH1112" s="8">
        <f t="shared" si="933"/>
        <v>0</v>
      </c>
      <c r="AI1112" s="8">
        <v>975096.56350498635</v>
      </c>
      <c r="AJ1112" s="8">
        <v>975096.56350498635</v>
      </c>
      <c r="AK1112" s="8">
        <f t="shared" si="934"/>
        <v>0</v>
      </c>
      <c r="AL1112" s="8">
        <v>13902231.665989514</v>
      </c>
      <c r="AM1112" s="8">
        <v>13902231.665989514</v>
      </c>
      <c r="AN1112" s="8">
        <f t="shared" si="935"/>
        <v>0</v>
      </c>
    </row>
    <row r="1113" spans="1:40" x14ac:dyDescent="0.3">
      <c r="A1113" s="11" t="s">
        <v>53</v>
      </c>
      <c r="B1113" s="8">
        <v>673295959.22753882</v>
      </c>
      <c r="C1113" s="8">
        <v>673295959.22753882</v>
      </c>
      <c r="D1113" s="8">
        <f t="shared" si="923"/>
        <v>0</v>
      </c>
      <c r="E1113" s="8">
        <v>673690274.87609315</v>
      </c>
      <c r="F1113" s="8">
        <v>673690274.87609315</v>
      </c>
      <c r="G1113" s="8">
        <f t="shared" si="924"/>
        <v>0</v>
      </c>
      <c r="H1113" s="8">
        <v>675862528.1167953</v>
      </c>
      <c r="I1113" s="8">
        <v>675862528.1167953</v>
      </c>
      <c r="J1113" s="8">
        <f t="shared" si="925"/>
        <v>0</v>
      </c>
      <c r="K1113" s="8">
        <v>677614370.68823063</v>
      </c>
      <c r="L1113" s="8">
        <v>677614370.68823063</v>
      </c>
      <c r="M1113" s="8">
        <f t="shared" si="926"/>
        <v>0</v>
      </c>
      <c r="N1113" s="8">
        <v>679215161.42132807</v>
      </c>
      <c r="O1113" s="8">
        <v>679215161.42132807</v>
      </c>
      <c r="P1113" s="8">
        <f t="shared" si="927"/>
        <v>0</v>
      </c>
      <c r="Q1113" s="8">
        <v>680537094.3181169</v>
      </c>
      <c r="R1113" s="8">
        <v>680537094.3181169</v>
      </c>
      <c r="S1113" s="8">
        <f t="shared" si="928"/>
        <v>0</v>
      </c>
      <c r="T1113" s="8">
        <v>681640007.07532763</v>
      </c>
      <c r="U1113" s="8">
        <v>681640007.07532763</v>
      </c>
      <c r="V1113" s="8">
        <f t="shared" si="929"/>
        <v>0</v>
      </c>
      <c r="W1113" s="8">
        <v>682572972.28437185</v>
      </c>
      <c r="X1113" s="8">
        <v>682572972.28437185</v>
      </c>
      <c r="Y1113" s="8">
        <f t="shared" si="930"/>
        <v>0</v>
      </c>
      <c r="Z1113" s="8">
        <v>683372892.36994052</v>
      </c>
      <c r="AA1113" s="8">
        <v>683372892.36994052</v>
      </c>
      <c r="AB1113" s="8">
        <f t="shared" si="931"/>
        <v>0</v>
      </c>
      <c r="AC1113" s="8">
        <v>684082617.10761356</v>
      </c>
      <c r="AD1113" s="8">
        <v>684082617.10761356</v>
      </c>
      <c r="AE1113" s="8">
        <f t="shared" si="932"/>
        <v>0</v>
      </c>
      <c r="AF1113" s="8">
        <v>684827485.20876884</v>
      </c>
      <c r="AG1113" s="8">
        <v>684827485.20876884</v>
      </c>
      <c r="AH1113" s="8">
        <f t="shared" si="933"/>
        <v>0</v>
      </c>
      <c r="AI1113" s="8">
        <v>685709231.69227374</v>
      </c>
      <c r="AJ1113" s="8">
        <v>685709231.69227374</v>
      </c>
      <c r="AK1113" s="8">
        <f t="shared" si="934"/>
        <v>0</v>
      </c>
      <c r="AL1113" s="8">
        <v>685709231.69227374</v>
      </c>
      <c r="AM1113" s="8">
        <v>685709231.69227374</v>
      </c>
      <c r="AN1113" s="8">
        <f t="shared" si="935"/>
        <v>0</v>
      </c>
    </row>
    <row r="1114" spans="1:40" x14ac:dyDescent="0.3">
      <c r="A1114" s="11" t="s">
        <v>52</v>
      </c>
      <c r="B1114" s="8">
        <v>320325373.9489975</v>
      </c>
      <c r="C1114" s="8">
        <v>319821935.68985593</v>
      </c>
      <c r="D1114" s="8">
        <f t="shared" si="923"/>
        <v>503438.25914156437</v>
      </c>
      <c r="E1114" s="8">
        <v>322151926.69380534</v>
      </c>
      <c r="F1114" s="8">
        <v>321144706.66978598</v>
      </c>
      <c r="G1114" s="8">
        <f t="shared" si="924"/>
        <v>1007220.0240193605</v>
      </c>
      <c r="H1114" s="8">
        <v>323307567.24320853</v>
      </c>
      <c r="I1114" s="8">
        <v>321795462.97776312</v>
      </c>
      <c r="J1114" s="8">
        <f t="shared" si="925"/>
        <v>1512104.2654454112</v>
      </c>
      <c r="K1114" s="8">
        <v>325136335.24033189</v>
      </c>
      <c r="L1114" s="8">
        <v>323117672.96433216</v>
      </c>
      <c r="M1114" s="8">
        <f t="shared" si="926"/>
        <v>2018662.2759997249</v>
      </c>
      <c r="N1114" s="8">
        <v>326908284.51125813</v>
      </c>
      <c r="O1114" s="8">
        <v>324381630.94604748</v>
      </c>
      <c r="P1114" s="8">
        <f t="shared" si="927"/>
        <v>2526653.5652106404</v>
      </c>
      <c r="Q1114" s="8">
        <v>328748485.51308793</v>
      </c>
      <c r="R1114" s="8">
        <v>325712588.30033153</v>
      </c>
      <c r="S1114" s="8">
        <f t="shared" si="928"/>
        <v>3035897.2127563953</v>
      </c>
      <c r="T1114" s="8">
        <v>330596876.43928164</v>
      </c>
      <c r="U1114" s="8">
        <v>327050692.74429262</v>
      </c>
      <c r="V1114" s="8">
        <f t="shared" si="929"/>
        <v>3546183.6949890256</v>
      </c>
      <c r="W1114" s="8">
        <v>332451099.54459602</v>
      </c>
      <c r="X1114" s="8">
        <v>328393750.22325605</v>
      </c>
      <c r="Y1114" s="8">
        <f t="shared" si="930"/>
        <v>4057349.3213399649</v>
      </c>
      <c r="Z1114" s="8">
        <v>334310526.42224854</v>
      </c>
      <c r="AA1114" s="8">
        <v>329741259.83985555</v>
      </c>
      <c r="AB1114" s="8">
        <f t="shared" si="931"/>
        <v>4569266.5823929906</v>
      </c>
      <c r="AC1114" s="8">
        <v>336168899.70305002</v>
      </c>
      <c r="AD1114" s="8">
        <v>331087058.17193347</v>
      </c>
      <c r="AE1114" s="8">
        <f t="shared" si="932"/>
        <v>5081841.5311165452</v>
      </c>
      <c r="AF1114" s="8">
        <v>337990260.99347323</v>
      </c>
      <c r="AG1114" s="8">
        <v>332395209.99367261</v>
      </c>
      <c r="AH1114" s="8">
        <f t="shared" si="933"/>
        <v>5595050.9998006225</v>
      </c>
      <c r="AI1114" s="8">
        <v>339771519.33532137</v>
      </c>
      <c r="AJ1114" s="8">
        <v>333662551.95439166</v>
      </c>
      <c r="AK1114" s="8">
        <f t="shared" si="934"/>
        <v>6108967.3809297085</v>
      </c>
      <c r="AL1114" s="8">
        <v>339771519.33532137</v>
      </c>
      <c r="AM1114" s="8">
        <v>333662551.95439166</v>
      </c>
      <c r="AN1114" s="8">
        <f t="shared" si="935"/>
        <v>6108967.3809297085</v>
      </c>
    </row>
    <row r="1115" spans="1:40" x14ac:dyDescent="0.3">
      <c r="A1115" s="11" t="s">
        <v>61</v>
      </c>
      <c r="B1115" s="8">
        <v>-93350.080000000016</v>
      </c>
      <c r="C1115" s="8">
        <v>-93350.080000000016</v>
      </c>
      <c r="D1115" s="8">
        <f t="shared" si="923"/>
        <v>0</v>
      </c>
      <c r="E1115" s="8">
        <v>-93350.080000000016</v>
      </c>
      <c r="F1115" s="8">
        <v>-93350.080000000016</v>
      </c>
      <c r="G1115" s="8">
        <f t="shared" si="924"/>
        <v>0</v>
      </c>
      <c r="H1115" s="8">
        <v>-93350.080000000016</v>
      </c>
      <c r="I1115" s="8">
        <v>-93350.080000000016</v>
      </c>
      <c r="J1115" s="8">
        <f t="shared" si="925"/>
        <v>0</v>
      </c>
      <c r="K1115" s="8">
        <v>-93350.080000000016</v>
      </c>
      <c r="L1115" s="8">
        <v>-93350.080000000016</v>
      </c>
      <c r="M1115" s="8">
        <f t="shared" si="926"/>
        <v>0</v>
      </c>
      <c r="N1115" s="8">
        <v>-93350.080000000016</v>
      </c>
      <c r="O1115" s="8">
        <v>-93350.080000000016</v>
      </c>
      <c r="P1115" s="8">
        <f t="shared" si="927"/>
        <v>0</v>
      </c>
      <c r="Q1115" s="8">
        <v>-93350.080000000016</v>
      </c>
      <c r="R1115" s="8">
        <v>-93350.080000000016</v>
      </c>
      <c r="S1115" s="8">
        <f t="shared" si="928"/>
        <v>0</v>
      </c>
      <c r="T1115" s="8">
        <v>-93350.080000000016</v>
      </c>
      <c r="U1115" s="8">
        <v>-93350.080000000016</v>
      </c>
      <c r="V1115" s="8">
        <f t="shared" si="929"/>
        <v>0</v>
      </c>
      <c r="W1115" s="8">
        <v>-93350.080000000016</v>
      </c>
      <c r="X1115" s="8">
        <v>-93350.080000000016</v>
      </c>
      <c r="Y1115" s="8">
        <f t="shared" si="930"/>
        <v>0</v>
      </c>
      <c r="Z1115" s="8">
        <v>-93350.080000000016</v>
      </c>
      <c r="AA1115" s="8">
        <v>-93350.080000000016</v>
      </c>
      <c r="AB1115" s="8">
        <f t="shared" si="931"/>
        <v>0</v>
      </c>
      <c r="AC1115" s="8">
        <v>-93350.080000000016</v>
      </c>
      <c r="AD1115" s="8">
        <v>-93350.080000000016</v>
      </c>
      <c r="AE1115" s="8">
        <f t="shared" si="932"/>
        <v>0</v>
      </c>
      <c r="AF1115" s="8">
        <v>-93350.080000000016</v>
      </c>
      <c r="AG1115" s="8">
        <v>-93350.080000000016</v>
      </c>
      <c r="AH1115" s="8">
        <f t="shared" si="933"/>
        <v>0</v>
      </c>
      <c r="AI1115" s="8">
        <v>-93350.080000000016</v>
      </c>
      <c r="AJ1115" s="8">
        <v>-93350.080000000016</v>
      </c>
      <c r="AK1115" s="8">
        <f t="shared" si="934"/>
        <v>0</v>
      </c>
      <c r="AL1115" s="8">
        <v>-1120200.9600000002</v>
      </c>
      <c r="AM1115" s="8">
        <v>-1120200.9600000002</v>
      </c>
      <c r="AN1115" s="8">
        <f t="shared" si="935"/>
        <v>0</v>
      </c>
    </row>
    <row r="1117" spans="1:40" x14ac:dyDescent="0.3">
      <c r="A1117" s="7" t="s">
        <v>91</v>
      </c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</row>
    <row r="1118" spans="1:40" x14ac:dyDescent="0.3">
      <c r="A1118" s="10" t="s">
        <v>59</v>
      </c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</row>
    <row r="1119" spans="1:40" x14ac:dyDescent="0.3">
      <c r="A1119" s="11" t="s">
        <v>54</v>
      </c>
      <c r="B1119" s="8">
        <v>3.1249999999999997E-3</v>
      </c>
      <c r="C1119" s="8">
        <v>2.0833333333333333E-3</v>
      </c>
      <c r="D1119" s="8">
        <f>B1119 - C1119</f>
        <v>1.0416666666666664E-3</v>
      </c>
      <c r="E1119" s="8">
        <v>3.1249999999999997E-3</v>
      </c>
      <c r="F1119" s="8">
        <v>2.0833333333333333E-3</v>
      </c>
      <c r="G1119" s="8">
        <f>E1119 - F1119</f>
        <v>1.0416666666666664E-3</v>
      </c>
      <c r="H1119" s="8">
        <v>3.1249999999999997E-3</v>
      </c>
      <c r="I1119" s="8">
        <v>2.0833333333333333E-3</v>
      </c>
      <c r="J1119" s="8">
        <f>H1119 - I1119</f>
        <v>1.0416666666666664E-3</v>
      </c>
      <c r="K1119" s="8">
        <v>3.1249999999999997E-3</v>
      </c>
      <c r="L1119" s="8">
        <v>2.0833333333333333E-3</v>
      </c>
      <c r="M1119" s="8">
        <f>K1119 - L1119</f>
        <v>1.0416666666666664E-3</v>
      </c>
      <c r="N1119" s="8">
        <v>3.1249999999999997E-3</v>
      </c>
      <c r="O1119" s="8">
        <v>2.0833333333333333E-3</v>
      </c>
      <c r="P1119" s="8">
        <f>N1119 - O1119</f>
        <v>1.0416666666666664E-3</v>
      </c>
      <c r="Q1119" s="8">
        <v>3.1249999999999997E-3</v>
      </c>
      <c r="R1119" s="8">
        <v>2.0833333333333333E-3</v>
      </c>
      <c r="S1119" s="8">
        <f>Q1119 - R1119</f>
        <v>1.0416666666666664E-3</v>
      </c>
      <c r="T1119" s="8">
        <v>3.1249999999999997E-3</v>
      </c>
      <c r="U1119" s="8">
        <v>2.0833333333333333E-3</v>
      </c>
      <c r="V1119" s="8">
        <f>T1119 - U1119</f>
        <v>1.0416666666666664E-3</v>
      </c>
      <c r="W1119" s="8">
        <v>3.1249999999999997E-3</v>
      </c>
      <c r="X1119" s="8">
        <v>2.0833333333333333E-3</v>
      </c>
      <c r="Y1119" s="8">
        <f>W1119 - X1119</f>
        <v>1.0416666666666664E-3</v>
      </c>
      <c r="Z1119" s="8">
        <v>3.1249999999999997E-3</v>
      </c>
      <c r="AA1119" s="8">
        <v>2.0833333333333333E-3</v>
      </c>
      <c r="AB1119" s="8">
        <f>Z1119 - AA1119</f>
        <v>1.0416666666666664E-3</v>
      </c>
      <c r="AC1119" s="8">
        <v>3.1249999999999997E-3</v>
      </c>
      <c r="AD1119" s="8">
        <v>2.0833333333333333E-3</v>
      </c>
      <c r="AE1119" s="8">
        <f>AC1119 - AD1119</f>
        <v>1.0416666666666664E-3</v>
      </c>
      <c r="AF1119" s="8">
        <v>3.1249999999999997E-3</v>
      </c>
      <c r="AG1119" s="8">
        <v>2.0833333333333333E-3</v>
      </c>
      <c r="AH1119" s="8">
        <f>AF1119 - AG1119</f>
        <v>1.0416666666666664E-3</v>
      </c>
      <c r="AI1119" s="8">
        <v>3.1249999999999997E-3</v>
      </c>
      <c r="AJ1119" s="8">
        <v>2.0833333333333333E-3</v>
      </c>
      <c r="AK1119" s="8">
        <f>AI1119 - AJ1119</f>
        <v>1.0416666666666664E-3</v>
      </c>
      <c r="AL1119" s="8">
        <v>3.1249999999999997E-3</v>
      </c>
      <c r="AM1119" s="8">
        <v>2.0833333333333333E-3</v>
      </c>
      <c r="AN1119" s="8">
        <f>AL1119 - AM1119</f>
        <v>1.0416666666666664E-3</v>
      </c>
    </row>
    <row r="1120" spans="1:40" x14ac:dyDescent="0.3">
      <c r="A1120" s="11" t="s">
        <v>16</v>
      </c>
      <c r="B1120" s="8">
        <v>-51.282367536538423</v>
      </c>
      <c r="C1120" s="8">
        <v>-34.188245024358949</v>
      </c>
      <c r="D1120" s="8">
        <f>B1120 - C1120</f>
        <v>-17.094122512179474</v>
      </c>
      <c r="E1120" s="8">
        <v>-51.525429710962086</v>
      </c>
      <c r="F1120" s="8">
        <v>-34.350286473974727</v>
      </c>
      <c r="G1120" s="8">
        <f>E1120 - F1120</f>
        <v>-17.17514323698736</v>
      </c>
      <c r="H1120" s="8">
        <v>-51.705819248482584</v>
      </c>
      <c r="I1120" s="8">
        <v>-34.470546165655058</v>
      </c>
      <c r="J1120" s="8">
        <f>H1120 - I1120</f>
        <v>-17.235273082827526</v>
      </c>
      <c r="K1120" s="8">
        <v>-51.839696044919634</v>
      </c>
      <c r="L1120" s="8">
        <v>-34.559797363279756</v>
      </c>
      <c r="M1120" s="8">
        <f>K1120 - L1120</f>
        <v>-17.279898681639878</v>
      </c>
      <c r="N1120" s="8">
        <v>-51.939053229768597</v>
      </c>
      <c r="O1120" s="8">
        <v>-34.6260354865124</v>
      </c>
      <c r="P1120" s="8">
        <f>N1120 - O1120</f>
        <v>-17.313017743256196</v>
      </c>
      <c r="Q1120" s="8">
        <v>-52.01279155070128</v>
      </c>
      <c r="R1120" s="8">
        <v>-34.675194367134189</v>
      </c>
      <c r="S1120" s="8">
        <f>Q1120 - R1120</f>
        <v>-17.337597183567091</v>
      </c>
      <c r="T1120" s="8">
        <v>-52.067516732199074</v>
      </c>
      <c r="U1120" s="8">
        <v>-34.711677821466054</v>
      </c>
      <c r="V1120" s="8">
        <f>T1120 - U1120</f>
        <v>-17.35583891073302</v>
      </c>
      <c r="W1120" s="8">
        <v>-52.108131238362041</v>
      </c>
      <c r="X1120" s="8">
        <v>-34.73875415890803</v>
      </c>
      <c r="Y1120" s="8">
        <f>W1120 - X1120</f>
        <v>-17.369377079454011</v>
      </c>
      <c r="Z1120" s="8">
        <v>-52.138273451977689</v>
      </c>
      <c r="AA1120" s="8">
        <v>-34.758848967985131</v>
      </c>
      <c r="AB1120" s="8">
        <f>Z1120 - AA1120</f>
        <v>-17.379424483992558</v>
      </c>
      <c r="AC1120" s="8">
        <v>-52.160643612973999</v>
      </c>
      <c r="AD1120" s="8">
        <v>-34.773762408649333</v>
      </c>
      <c r="AE1120" s="8">
        <f>AC1120 - AD1120</f>
        <v>-17.386881204324666</v>
      </c>
      <c r="AF1120" s="8">
        <v>-52.17724571490924</v>
      </c>
      <c r="AG1120" s="8">
        <v>-34.784830476606167</v>
      </c>
      <c r="AH1120" s="8">
        <f>AF1120 - AG1120</f>
        <v>-17.392415238303073</v>
      </c>
      <c r="AI1120" s="8">
        <v>-52.189567029392123</v>
      </c>
      <c r="AJ1120" s="8">
        <v>-34.793044686261418</v>
      </c>
      <c r="AK1120" s="8">
        <f>AI1120 - AJ1120</f>
        <v>-17.396522343130705</v>
      </c>
      <c r="AL1120" s="8">
        <v>-623.14653510118671</v>
      </c>
      <c r="AM1120" s="8">
        <v>-415.43102340079116</v>
      </c>
      <c r="AN1120" s="8">
        <f>AL1120 - AM1120</f>
        <v>-207.71551170039555</v>
      </c>
    </row>
    <row r="1121" spans="1:40" x14ac:dyDescent="0.3">
      <c r="A1121" s="11" t="s">
        <v>63</v>
      </c>
      <c r="B1121" s="8">
        <v>-89.29164799726405</v>
      </c>
      <c r="C1121" s="8">
        <v>-89.29164799726405</v>
      </c>
      <c r="D1121" s="8">
        <f>B1121 - C1121</f>
        <v>0</v>
      </c>
      <c r="E1121" s="8">
        <v>-66.268143633879163</v>
      </c>
      <c r="F1121" s="8">
        <v>-66.268143633879163</v>
      </c>
      <c r="G1121" s="8">
        <f>E1121 - F1121</f>
        <v>0</v>
      </c>
      <c r="H1121" s="8">
        <v>-49.181160379243934</v>
      </c>
      <c r="I1121" s="8">
        <v>-49.181160379243934</v>
      </c>
      <c r="J1121" s="8">
        <f>H1121 - I1121</f>
        <v>0</v>
      </c>
      <c r="K1121" s="8">
        <v>-36.499989340463806</v>
      </c>
      <c r="L1121" s="8">
        <v>-36.499989340463806</v>
      </c>
      <c r="M1121" s="8">
        <f>K1121 - L1121</f>
        <v>0</v>
      </c>
      <c r="N1121" s="8">
        <v>-27.088608962878887</v>
      </c>
      <c r="O1121" s="8">
        <v>-27.088608962878887</v>
      </c>
      <c r="P1121" s="8">
        <f>N1121 - O1121</f>
        <v>0</v>
      </c>
      <c r="Q1121" s="8">
        <v>-20.103916434032531</v>
      </c>
      <c r="R1121" s="8">
        <v>-20.103916434032531</v>
      </c>
      <c r="S1121" s="8">
        <f>Q1121 - R1121</f>
        <v>0</v>
      </c>
      <c r="T1121" s="8">
        <v>-14.920199724556458</v>
      </c>
      <c r="U1121" s="8">
        <v>-14.920199724556458</v>
      </c>
      <c r="V1121" s="8">
        <f>T1121 - U1121</f>
        <v>0</v>
      </c>
      <c r="W1121" s="8">
        <v>-11.073084219739869</v>
      </c>
      <c r="X1121" s="8">
        <v>-11.073084219739869</v>
      </c>
      <c r="Y1121" s="8">
        <f>W1121 - X1121</f>
        <v>0</v>
      </c>
      <c r="Z1121" s="8">
        <v>-8.2179324942714249</v>
      </c>
      <c r="AA1121" s="8">
        <v>-8.2179324942714249</v>
      </c>
      <c r="AB1121" s="8">
        <f>Z1121 - AA1121</f>
        <v>0</v>
      </c>
      <c r="AC1121" s="8">
        <v>-6.0989705433658044</v>
      </c>
      <c r="AD1121" s="8">
        <v>-6.0989705433658044</v>
      </c>
      <c r="AE1121" s="8">
        <f>AC1121 - AD1121</f>
        <v>0</v>
      </c>
      <c r="AF1121" s="8">
        <v>-4.5263746951892641</v>
      </c>
      <c r="AG1121" s="8">
        <v>-4.5263746951892641</v>
      </c>
      <c r="AH1121" s="8">
        <f>AF1121 - AG1121</f>
        <v>0</v>
      </c>
      <c r="AI1121" s="8">
        <v>-3.3592665738541285</v>
      </c>
      <c r="AJ1121" s="8">
        <v>-3.3592665738541285</v>
      </c>
      <c r="AK1121" s="8">
        <f>AI1121 - AJ1121</f>
        <v>0</v>
      </c>
      <c r="AL1121" s="8">
        <v>-336.6292949987394</v>
      </c>
      <c r="AM1121" s="8">
        <v>-336.6292949987394</v>
      </c>
      <c r="AN1121" s="8">
        <f>AL1121 - AM1121</f>
        <v>0</v>
      </c>
    </row>
    <row r="1122" spans="1:40" x14ac:dyDescent="0.3">
      <c r="A1122" s="11" t="s">
        <v>53</v>
      </c>
      <c r="B1122" s="8">
        <v>-16455.003435690927</v>
      </c>
      <c r="C1122" s="8">
        <v>-16455.003435690927</v>
      </c>
      <c r="D1122" s="8">
        <f>B1122 - C1122</f>
        <v>0</v>
      </c>
      <c r="E1122" s="8">
        <v>-16521.271579324806</v>
      </c>
      <c r="F1122" s="8">
        <v>-16521.271579324806</v>
      </c>
      <c r="G1122" s="8">
        <f>E1122 - F1122</f>
        <v>0</v>
      </c>
      <c r="H1122" s="8">
        <v>-16570.452739704051</v>
      </c>
      <c r="I1122" s="8">
        <v>-16570.452739704051</v>
      </c>
      <c r="J1122" s="8">
        <f>H1122 - I1122</f>
        <v>0</v>
      </c>
      <c r="K1122" s="8">
        <v>-16606.952729044515</v>
      </c>
      <c r="L1122" s="8">
        <v>-16606.952729044515</v>
      </c>
      <c r="M1122" s="8">
        <f>K1122 - L1122</f>
        <v>0</v>
      </c>
      <c r="N1122" s="8">
        <v>-16634.041338007395</v>
      </c>
      <c r="O1122" s="8">
        <v>-16634.041338007395</v>
      </c>
      <c r="P1122" s="8">
        <f>N1122 - O1122</f>
        <v>0</v>
      </c>
      <c r="Q1122" s="8">
        <v>-16654.145254441428</v>
      </c>
      <c r="R1122" s="8">
        <v>-16654.145254441428</v>
      </c>
      <c r="S1122" s="8">
        <f>Q1122 - R1122</f>
        <v>0</v>
      </c>
      <c r="T1122" s="8">
        <v>-16669.065454165986</v>
      </c>
      <c r="U1122" s="8">
        <v>-16669.065454165986</v>
      </c>
      <c r="V1122" s="8">
        <f>T1122 - U1122</f>
        <v>0</v>
      </c>
      <c r="W1122" s="8">
        <v>-16680.138538385727</v>
      </c>
      <c r="X1122" s="8">
        <v>-16680.138538385727</v>
      </c>
      <c r="Y1122" s="8">
        <f>W1122 - X1122</f>
        <v>0</v>
      </c>
      <c r="Z1122" s="8">
        <v>-16688.356470879997</v>
      </c>
      <c r="AA1122" s="8">
        <v>-16688.356470879997</v>
      </c>
      <c r="AB1122" s="8">
        <f>Z1122 - AA1122</f>
        <v>0</v>
      </c>
      <c r="AC1122" s="8">
        <v>-16694.455441423364</v>
      </c>
      <c r="AD1122" s="8">
        <v>-16694.455441423364</v>
      </c>
      <c r="AE1122" s="8">
        <f>AC1122 - AD1122</f>
        <v>0</v>
      </c>
      <c r="AF1122" s="8">
        <v>-16698.981816118554</v>
      </c>
      <c r="AG1122" s="8">
        <v>-16698.981816118554</v>
      </c>
      <c r="AH1122" s="8">
        <f>AF1122 - AG1122</f>
        <v>0</v>
      </c>
      <c r="AI1122" s="8">
        <v>-16702.341082692408</v>
      </c>
      <c r="AJ1122" s="8">
        <v>-16702.341082692408</v>
      </c>
      <c r="AK1122" s="8">
        <f>AI1122 - AJ1122</f>
        <v>0</v>
      </c>
      <c r="AL1122" s="8">
        <v>-16702.341082692408</v>
      </c>
      <c r="AM1122" s="8">
        <v>-16702.341082692408</v>
      </c>
      <c r="AN1122" s="8">
        <f>AL1122 - AM1122</f>
        <v>0</v>
      </c>
    </row>
    <row r="1123" spans="1:40" x14ac:dyDescent="0.3">
      <c r="A1123" s="11" t="s">
        <v>52</v>
      </c>
      <c r="B1123" s="8">
        <v>1264.1240145926529</v>
      </c>
      <c r="C1123" s="8">
        <v>1281.2181371048323</v>
      </c>
      <c r="D1123" s="8">
        <f>B1123 - C1123</f>
        <v>-17.09412251217941</v>
      </c>
      <c r="E1123" s="8">
        <v>1212.5985848816908</v>
      </c>
      <c r="F1123" s="8">
        <v>1246.8678506308574</v>
      </c>
      <c r="G1123" s="8">
        <f>E1123 - F1123</f>
        <v>-34.269265749166607</v>
      </c>
      <c r="H1123" s="8">
        <v>1160.892765633208</v>
      </c>
      <c r="I1123" s="8">
        <v>1212.3973044652025</v>
      </c>
      <c r="J1123" s="8">
        <f>H1123 - I1123</f>
        <v>-51.504538831994523</v>
      </c>
      <c r="K1123" s="8">
        <v>1109.0530695882885</v>
      </c>
      <c r="L1123" s="8">
        <v>1177.8375071019227</v>
      </c>
      <c r="M1123" s="8">
        <f>K1123 - L1123</f>
        <v>-68.784437513634202</v>
      </c>
      <c r="N1123" s="8">
        <v>1057.1140163585201</v>
      </c>
      <c r="O1123" s="8">
        <v>1143.2114716154103</v>
      </c>
      <c r="P1123" s="8">
        <f>N1123 - O1123</f>
        <v>-86.097455256890271</v>
      </c>
      <c r="Q1123" s="8">
        <v>1005.1012248078187</v>
      </c>
      <c r="R1123" s="8">
        <v>1108.5362772482763</v>
      </c>
      <c r="S1123" s="8">
        <f>Q1123 - R1123</f>
        <v>-103.43505244045764</v>
      </c>
      <c r="T1123" s="8">
        <v>953.03370807561953</v>
      </c>
      <c r="U1123" s="8">
        <v>1073.82459942681</v>
      </c>
      <c r="V1123" s="8">
        <f>T1123 - U1123</f>
        <v>-120.79089135119045</v>
      </c>
      <c r="W1123" s="8">
        <v>900.92557683725749</v>
      </c>
      <c r="X1123" s="8">
        <v>1039.0858452679022</v>
      </c>
      <c r="Y1123" s="8">
        <f>W1123 - X1123</f>
        <v>-138.16026843064469</v>
      </c>
      <c r="Z1123" s="8">
        <v>848.78730338527976</v>
      </c>
      <c r="AA1123" s="8">
        <v>1004.3269962999169</v>
      </c>
      <c r="AB1123" s="8">
        <f>Z1123 - AA1123</f>
        <v>-155.53969291463716</v>
      </c>
      <c r="AC1123" s="8">
        <v>796.62665977230574</v>
      </c>
      <c r="AD1123" s="8">
        <v>969.55323389126761</v>
      </c>
      <c r="AE1123" s="8">
        <f>AC1123 - AD1123</f>
        <v>-172.92657411896187</v>
      </c>
      <c r="AF1123" s="8">
        <v>744.44941405739655</v>
      </c>
      <c r="AG1123" s="8">
        <v>934.76840341466141</v>
      </c>
      <c r="AH1123" s="8">
        <f>AF1123 - AG1123</f>
        <v>-190.31898935726485</v>
      </c>
      <c r="AI1123" s="8">
        <v>692.2598470280044</v>
      </c>
      <c r="AJ1123" s="8">
        <v>899.97535872840001</v>
      </c>
      <c r="AK1123" s="8">
        <f>AI1123 - AJ1123</f>
        <v>-207.71551170039561</v>
      </c>
      <c r="AL1123" s="8">
        <v>692.2598470280044</v>
      </c>
      <c r="AM1123" s="8">
        <v>899.97535872840001</v>
      </c>
      <c r="AN1123" s="8">
        <f>AL1123 - AM1123</f>
        <v>-207.71551170039561</v>
      </c>
    </row>
    <row r="1125" spans="1:40" x14ac:dyDescent="0.3">
      <c r="A1125" s="10" t="s">
        <v>84</v>
      </c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</row>
    <row r="1126" spans="1:40" x14ac:dyDescent="0.3">
      <c r="A1126" s="11" t="s">
        <v>54</v>
      </c>
      <c r="B1126" s="8">
        <v>3.7499999999999999E-3</v>
      </c>
      <c r="C1126" s="8">
        <v>2.0833333333333333E-3</v>
      </c>
      <c r="D1126" s="8">
        <f>B1126 - C1126</f>
        <v>1.6666666666666666E-3</v>
      </c>
      <c r="E1126" s="8">
        <v>3.7499999999999999E-3</v>
      </c>
      <c r="F1126" s="8">
        <v>2.0833333333333333E-3</v>
      </c>
      <c r="G1126" s="8">
        <f>E1126 - F1126</f>
        <v>1.6666666666666666E-3</v>
      </c>
      <c r="H1126" s="8">
        <v>3.7499999999999999E-3</v>
      </c>
      <c r="I1126" s="8">
        <v>2.0833333333333333E-3</v>
      </c>
      <c r="J1126" s="8">
        <f>H1126 - I1126</f>
        <v>1.6666666666666666E-3</v>
      </c>
      <c r="K1126" s="8">
        <v>3.7499999999999999E-3</v>
      </c>
      <c r="L1126" s="8">
        <v>2.0833333333333333E-3</v>
      </c>
      <c r="M1126" s="8">
        <f>K1126 - L1126</f>
        <v>1.6666666666666666E-3</v>
      </c>
      <c r="N1126" s="8">
        <v>3.7499999999999999E-3</v>
      </c>
      <c r="O1126" s="8">
        <v>2.0833333333333333E-3</v>
      </c>
      <c r="P1126" s="8">
        <f>N1126 - O1126</f>
        <v>1.6666666666666666E-3</v>
      </c>
      <c r="Q1126" s="8">
        <v>3.7499999999999999E-3</v>
      </c>
      <c r="R1126" s="8">
        <v>2.0833333333333333E-3</v>
      </c>
      <c r="S1126" s="8">
        <f>Q1126 - R1126</f>
        <v>1.6666666666666666E-3</v>
      </c>
      <c r="T1126" s="8">
        <v>3.7499999999999999E-3</v>
      </c>
      <c r="U1126" s="8">
        <v>2.0833333333333333E-3</v>
      </c>
      <c r="V1126" s="8">
        <f>T1126 - U1126</f>
        <v>1.6666666666666666E-3</v>
      </c>
      <c r="W1126" s="8">
        <v>3.7499999999999999E-3</v>
      </c>
      <c r="X1126" s="8">
        <v>2.0833333333333333E-3</v>
      </c>
      <c r="Y1126" s="8">
        <f>W1126 - X1126</f>
        <v>1.6666666666666666E-3</v>
      </c>
      <c r="Z1126" s="8">
        <v>3.7499999999999999E-3</v>
      </c>
      <c r="AA1126" s="8">
        <v>2.0833333333333333E-3</v>
      </c>
      <c r="AB1126" s="8">
        <f>Z1126 - AA1126</f>
        <v>1.6666666666666666E-3</v>
      </c>
      <c r="AC1126" s="8">
        <v>3.7499999999999999E-3</v>
      </c>
      <c r="AD1126" s="8">
        <v>2.0833333333333333E-3</v>
      </c>
      <c r="AE1126" s="8">
        <f>AC1126 - AD1126</f>
        <v>1.6666666666666666E-3</v>
      </c>
      <c r="AF1126" s="8">
        <v>3.7499999999999999E-3</v>
      </c>
      <c r="AG1126" s="8">
        <v>2.0833333333333333E-3</v>
      </c>
      <c r="AH1126" s="8">
        <f>AF1126 - AG1126</f>
        <v>1.6666666666666666E-3</v>
      </c>
      <c r="AI1126" s="8">
        <v>3.7499999999999999E-3</v>
      </c>
      <c r="AJ1126" s="8">
        <v>2.0833333333333333E-3</v>
      </c>
      <c r="AK1126" s="8">
        <f>AI1126 - AJ1126</f>
        <v>1.6666666666666666E-3</v>
      </c>
      <c r="AL1126" s="8">
        <v>3.7499999999999999E-3</v>
      </c>
      <c r="AM1126" s="8">
        <v>2.0833333333333333E-3</v>
      </c>
      <c r="AN1126" s="8">
        <f>AL1126 - AM1126</f>
        <v>1.6666666666666666E-3</v>
      </c>
    </row>
    <row r="1127" spans="1:40" x14ac:dyDescent="0.3">
      <c r="A1127" s="11" t="s">
        <v>16</v>
      </c>
      <c r="B1127" s="8">
        <v>741.75169166289254</v>
      </c>
      <c r="C1127" s="8">
        <v>412.08427314605143</v>
      </c>
      <c r="D1127" s="8">
        <f>B1127 - C1127</f>
        <v>329.66741851684111</v>
      </c>
      <c r="E1127" s="8">
        <v>744.07244097611203</v>
      </c>
      <c r="F1127" s="8">
        <v>413.37357832006222</v>
      </c>
      <c r="G1127" s="8">
        <f>E1127 - F1127</f>
        <v>330.69886265604981</v>
      </c>
      <c r="H1127" s="8">
        <v>745.79479409956832</v>
      </c>
      <c r="I1127" s="8">
        <v>414.33044116642685</v>
      </c>
      <c r="J1127" s="8">
        <f>H1127 - I1127</f>
        <v>331.46435293314147</v>
      </c>
      <c r="K1127" s="8">
        <v>747.07304516485226</v>
      </c>
      <c r="L1127" s="8">
        <v>415.04058064714013</v>
      </c>
      <c r="M1127" s="8">
        <f>K1127 - L1127</f>
        <v>332.03246451771213</v>
      </c>
      <c r="N1127" s="8">
        <v>748.02170416145839</v>
      </c>
      <c r="O1127" s="8">
        <v>415.56761342303247</v>
      </c>
      <c r="P1127" s="8">
        <f>N1127 - O1127</f>
        <v>332.45409073842592</v>
      </c>
      <c r="Q1127" s="8">
        <v>748.72575512318554</v>
      </c>
      <c r="R1127" s="8">
        <v>415.95875284621422</v>
      </c>
      <c r="S1127" s="8">
        <f>Q1127 - R1127</f>
        <v>332.76700227697131</v>
      </c>
      <c r="T1127" s="8">
        <v>749.24826928104642</v>
      </c>
      <c r="U1127" s="8">
        <v>416.24903848947025</v>
      </c>
      <c r="V1127" s="8">
        <f>T1127 - U1127</f>
        <v>332.99923079157617</v>
      </c>
      <c r="W1127" s="8">
        <v>749.63605519429245</v>
      </c>
      <c r="X1127" s="8">
        <v>416.4644751079403</v>
      </c>
      <c r="Y1127" s="8">
        <f>W1127 - X1127</f>
        <v>333.17158008635215</v>
      </c>
      <c r="Z1127" s="8">
        <v>749.92385201711477</v>
      </c>
      <c r="AA1127" s="8">
        <v>416.62436223173046</v>
      </c>
      <c r="AB1127" s="8">
        <f>Z1127 - AA1127</f>
        <v>333.29948978538431</v>
      </c>
      <c r="AC1127" s="8">
        <v>750.13744154782603</v>
      </c>
      <c r="AD1127" s="8">
        <v>416.7430230821256</v>
      </c>
      <c r="AE1127" s="8">
        <f>AC1127 - AD1127</f>
        <v>333.39441846570043</v>
      </c>
      <c r="AF1127" s="8">
        <v>750.29595784825642</v>
      </c>
      <c r="AG1127" s="8">
        <v>416.83108769347581</v>
      </c>
      <c r="AH1127" s="8">
        <f>AF1127 - AG1127</f>
        <v>333.46487015478061</v>
      </c>
      <c r="AI1127" s="8">
        <v>750.41360133676687</v>
      </c>
      <c r="AJ1127" s="8">
        <v>416.8964451870927</v>
      </c>
      <c r="AK1127" s="8">
        <f>AI1127 - AJ1127</f>
        <v>333.51715614967418</v>
      </c>
      <c r="AL1127" s="8">
        <v>8975.094608413372</v>
      </c>
      <c r="AM1127" s="8">
        <v>4986.1636713407624</v>
      </c>
      <c r="AN1127" s="8">
        <f>AL1127 - AM1127</f>
        <v>3988.9309370726096</v>
      </c>
    </row>
    <row r="1128" spans="1:40" x14ac:dyDescent="0.3">
      <c r="A1128" s="11" t="s">
        <v>63</v>
      </c>
      <c r="B1128" s="8">
        <v>710.46132968941174</v>
      </c>
      <c r="C1128" s="8">
        <v>710.46132968941174</v>
      </c>
      <c r="D1128" s="8">
        <f>B1128 - C1128</f>
        <v>0</v>
      </c>
      <c r="E1128" s="8">
        <v>527.27163736094667</v>
      </c>
      <c r="F1128" s="8">
        <v>527.27163736094667</v>
      </c>
      <c r="G1128" s="8">
        <f>E1128 - F1128</f>
        <v>0</v>
      </c>
      <c r="H1128" s="8">
        <v>391.31669514909697</v>
      </c>
      <c r="I1128" s="8">
        <v>391.31669514909697</v>
      </c>
      <c r="J1128" s="8">
        <f>H1128 - I1128</f>
        <v>0</v>
      </c>
      <c r="K1128" s="8">
        <v>290.41720633569031</v>
      </c>
      <c r="L1128" s="8">
        <v>290.41720633569031</v>
      </c>
      <c r="M1128" s="8">
        <f>K1128 - L1128</f>
        <v>0</v>
      </c>
      <c r="N1128" s="8">
        <v>215.53425852094406</v>
      </c>
      <c r="O1128" s="8">
        <v>215.53425852094406</v>
      </c>
      <c r="P1128" s="8">
        <f>N1128 - O1128</f>
        <v>0</v>
      </c>
      <c r="Q1128" s="8">
        <v>159.95958773350452</v>
      </c>
      <c r="R1128" s="8">
        <v>159.95958773350452</v>
      </c>
      <c r="S1128" s="8">
        <f>Q1128 - R1128</f>
        <v>0</v>
      </c>
      <c r="T1128" s="8">
        <v>118.71462979230452</v>
      </c>
      <c r="U1128" s="8">
        <v>118.71462979230452</v>
      </c>
      <c r="V1128" s="8">
        <f>T1128 - U1128</f>
        <v>0</v>
      </c>
      <c r="W1128" s="8">
        <v>88.104523938904975</v>
      </c>
      <c r="X1128" s="8">
        <v>88.104523938904975</v>
      </c>
      <c r="Y1128" s="8">
        <f>W1128 - X1128</f>
        <v>0</v>
      </c>
      <c r="Z1128" s="8">
        <v>65.387114899668944</v>
      </c>
      <c r="AA1128" s="8">
        <v>65.387114899668944</v>
      </c>
      <c r="AB1128" s="8">
        <f>Z1128 - AA1128</f>
        <v>0</v>
      </c>
      <c r="AC1128" s="8">
        <v>48.52730147962987</v>
      </c>
      <c r="AD1128" s="8">
        <v>48.52730147962987</v>
      </c>
      <c r="AE1128" s="8">
        <f>AC1128 - AD1128</f>
        <v>0</v>
      </c>
      <c r="AF1128" s="8">
        <v>36.014725416594423</v>
      </c>
      <c r="AG1128" s="8">
        <v>36.014725416594423</v>
      </c>
      <c r="AH1128" s="8">
        <f>AF1128 - AG1128</f>
        <v>0</v>
      </c>
      <c r="AI1128" s="8">
        <v>26.728468455579694</v>
      </c>
      <c r="AJ1128" s="8">
        <v>26.728468455579694</v>
      </c>
      <c r="AK1128" s="8">
        <f>AI1128 - AJ1128</f>
        <v>0</v>
      </c>
      <c r="AL1128" s="8">
        <v>2678.4374787722768</v>
      </c>
      <c r="AM1128" s="8">
        <v>2678.4374787722768</v>
      </c>
      <c r="AN1128" s="8">
        <f>AL1128 - AM1128</f>
        <v>0</v>
      </c>
    </row>
    <row r="1129" spans="1:40" x14ac:dyDescent="0.3">
      <c r="A1129" s="11" t="s">
        <v>53</v>
      </c>
      <c r="B1129" s="8">
        <v>198155.68177494939</v>
      </c>
      <c r="C1129" s="8">
        <v>198155.68177494939</v>
      </c>
      <c r="D1129" s="8">
        <f>B1129 - C1129</f>
        <v>0</v>
      </c>
      <c r="E1129" s="8">
        <v>198682.95341231034</v>
      </c>
      <c r="F1129" s="8">
        <v>198682.95341231034</v>
      </c>
      <c r="G1129" s="8">
        <f>E1129 - F1129</f>
        <v>0</v>
      </c>
      <c r="H1129" s="8">
        <v>199074.27010745942</v>
      </c>
      <c r="I1129" s="8">
        <v>199074.27010745942</v>
      </c>
      <c r="J1129" s="8">
        <f>H1129 - I1129</f>
        <v>0</v>
      </c>
      <c r="K1129" s="8">
        <v>199364.68731379512</v>
      </c>
      <c r="L1129" s="8">
        <v>199364.68731379512</v>
      </c>
      <c r="M1129" s="8">
        <f>K1129 - L1129</f>
        <v>0</v>
      </c>
      <c r="N1129" s="8">
        <v>199580.22157231608</v>
      </c>
      <c r="O1129" s="8">
        <v>199580.22157231608</v>
      </c>
      <c r="P1129" s="8">
        <f>N1129 - O1129</f>
        <v>0</v>
      </c>
      <c r="Q1129" s="8">
        <v>199740.18116004957</v>
      </c>
      <c r="R1129" s="8">
        <v>199740.18116004957</v>
      </c>
      <c r="S1129" s="8">
        <f>Q1129 - R1129</f>
        <v>0</v>
      </c>
      <c r="T1129" s="8">
        <v>199858.89578984189</v>
      </c>
      <c r="U1129" s="8">
        <v>199858.89578984189</v>
      </c>
      <c r="V1129" s="8">
        <f>T1129 - U1129</f>
        <v>0</v>
      </c>
      <c r="W1129" s="8">
        <v>199947.00031378079</v>
      </c>
      <c r="X1129" s="8">
        <v>199947.00031378079</v>
      </c>
      <c r="Y1129" s="8">
        <f>W1129 - X1129</f>
        <v>0</v>
      </c>
      <c r="Z1129" s="8">
        <v>200012.38742868046</v>
      </c>
      <c r="AA1129" s="8">
        <v>200012.38742868046</v>
      </c>
      <c r="AB1129" s="8">
        <f>Z1129 - AA1129</f>
        <v>0</v>
      </c>
      <c r="AC1129" s="8">
        <v>200060.91473016009</v>
      </c>
      <c r="AD1129" s="8">
        <v>200060.91473016009</v>
      </c>
      <c r="AE1129" s="8">
        <f>AC1129 - AD1129</f>
        <v>0</v>
      </c>
      <c r="AF1129" s="8">
        <v>200096.9294555767</v>
      </c>
      <c r="AG1129" s="8">
        <v>200096.9294555767</v>
      </c>
      <c r="AH1129" s="8">
        <f>AF1129 - AG1129</f>
        <v>0</v>
      </c>
      <c r="AI1129" s="8">
        <v>200123.65792403228</v>
      </c>
      <c r="AJ1129" s="8">
        <v>200123.65792403228</v>
      </c>
      <c r="AK1129" s="8">
        <f>AI1129 - AJ1129</f>
        <v>0</v>
      </c>
      <c r="AL1129" s="8">
        <v>200123.65792403228</v>
      </c>
      <c r="AM1129" s="8">
        <v>200123.65792403228</v>
      </c>
      <c r="AN1129" s="8">
        <f>AL1129 - AM1129</f>
        <v>0</v>
      </c>
    </row>
    <row r="1130" spans="1:40" x14ac:dyDescent="0.3">
      <c r="A1130" s="11" t="s">
        <v>52</v>
      </c>
      <c r="B1130" s="8">
        <v>3964.0145855466685</v>
      </c>
      <c r="C1130" s="8">
        <v>3634.3471670298272</v>
      </c>
      <c r="D1130" s="8">
        <f>B1130 - C1130</f>
        <v>329.66741851684128</v>
      </c>
      <c r="E1130" s="8">
        <v>4708.0870265227804</v>
      </c>
      <c r="F1130" s="8">
        <v>4047.7207453498891</v>
      </c>
      <c r="G1130" s="8">
        <f>E1130 - F1130</f>
        <v>660.36628117289138</v>
      </c>
      <c r="H1130" s="8">
        <v>5453.8818206223496</v>
      </c>
      <c r="I1130" s="8">
        <v>4462.0511865163153</v>
      </c>
      <c r="J1130" s="8">
        <f>H1130 - I1130</f>
        <v>991.83063410603427</v>
      </c>
      <c r="K1130" s="8">
        <v>6200.9548657872019</v>
      </c>
      <c r="L1130" s="8">
        <v>4877.0917671634561</v>
      </c>
      <c r="M1130" s="8">
        <f>K1130 - L1130</f>
        <v>1323.8630986237458</v>
      </c>
      <c r="N1130" s="8">
        <v>6948.9765699486597</v>
      </c>
      <c r="O1130" s="8">
        <v>5292.6593805864886</v>
      </c>
      <c r="P1130" s="8">
        <f>N1130 - O1130</f>
        <v>1656.3171893621711</v>
      </c>
      <c r="Q1130" s="8">
        <v>7697.7023250718448</v>
      </c>
      <c r="R1130" s="8">
        <v>5708.618133432703</v>
      </c>
      <c r="S1130" s="8">
        <f>Q1130 - R1130</f>
        <v>1989.0841916391419</v>
      </c>
      <c r="T1130" s="8">
        <v>8446.9505943528911</v>
      </c>
      <c r="U1130" s="8">
        <v>6124.8671719221729</v>
      </c>
      <c r="V1130" s="8">
        <f>T1130 - U1130</f>
        <v>2322.0834224307182</v>
      </c>
      <c r="W1130" s="8">
        <v>9196.5866495471837</v>
      </c>
      <c r="X1130" s="8">
        <v>6541.3316470301124</v>
      </c>
      <c r="Y1130" s="8">
        <f>W1130 - X1130</f>
        <v>2655.2550025170713</v>
      </c>
      <c r="Z1130" s="8">
        <v>9946.5105015642985</v>
      </c>
      <c r="AA1130" s="8">
        <v>6957.9560092618431</v>
      </c>
      <c r="AB1130" s="8">
        <f>Z1130 - AA1130</f>
        <v>2988.5544923024554</v>
      </c>
      <c r="AC1130" s="8">
        <v>10696.647943112124</v>
      </c>
      <c r="AD1130" s="8">
        <v>7374.6990323439695</v>
      </c>
      <c r="AE1130" s="8">
        <f>AC1130 - AD1130</f>
        <v>3321.9489107681547</v>
      </c>
      <c r="AF1130" s="8">
        <v>11446.943900960381</v>
      </c>
      <c r="AG1130" s="8">
        <v>7791.5301200374452</v>
      </c>
      <c r="AH1130" s="8">
        <f>AF1130 - AG1130</f>
        <v>3655.413780922936</v>
      </c>
      <c r="AI1130" s="8">
        <v>12197.357502297147</v>
      </c>
      <c r="AJ1130" s="8">
        <v>8208.4265652245376</v>
      </c>
      <c r="AK1130" s="8">
        <f>AI1130 - AJ1130</f>
        <v>3988.9309370726096</v>
      </c>
      <c r="AL1130" s="8">
        <v>12197.357502297147</v>
      </c>
      <c r="AM1130" s="8">
        <v>8208.4265652245376</v>
      </c>
      <c r="AN1130" s="8">
        <f>AL1130 - AM1130</f>
        <v>3988.9309370726096</v>
      </c>
    </row>
    <row r="1132" spans="1:40" x14ac:dyDescent="0.3">
      <c r="A1132" s="10" t="s">
        <v>82</v>
      </c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</row>
    <row r="1133" spans="1:40" x14ac:dyDescent="0.3">
      <c r="A1133" s="11" t="s">
        <v>54</v>
      </c>
      <c r="B1133" s="8">
        <v>3.2666666666666664E-3</v>
      </c>
      <c r="C1133" s="8">
        <v>2.0833333333333333E-3</v>
      </c>
      <c r="D1133" s="8">
        <f>B1133 - C1133</f>
        <v>1.1833333333333331E-3</v>
      </c>
      <c r="E1133" s="8">
        <v>3.2666666666666664E-3</v>
      </c>
      <c r="F1133" s="8">
        <v>2.0833333333333333E-3</v>
      </c>
      <c r="G1133" s="8">
        <f>E1133 - F1133</f>
        <v>1.1833333333333331E-3</v>
      </c>
      <c r="H1133" s="8">
        <v>3.2666666666666664E-3</v>
      </c>
      <c r="I1133" s="8">
        <v>2.0833333333333333E-3</v>
      </c>
      <c r="J1133" s="8">
        <f>H1133 - I1133</f>
        <v>1.1833333333333331E-3</v>
      </c>
      <c r="K1133" s="8">
        <v>3.2666666666666664E-3</v>
      </c>
      <c r="L1133" s="8">
        <v>2.0833333333333333E-3</v>
      </c>
      <c r="M1133" s="8">
        <f>K1133 - L1133</f>
        <v>1.1833333333333331E-3</v>
      </c>
      <c r="N1133" s="8">
        <v>3.2666666666666664E-3</v>
      </c>
      <c r="O1133" s="8">
        <v>2.0833333333333333E-3</v>
      </c>
      <c r="P1133" s="8">
        <f>N1133 - O1133</f>
        <v>1.1833333333333331E-3</v>
      </c>
      <c r="Q1133" s="8">
        <v>3.2666666666666664E-3</v>
      </c>
      <c r="R1133" s="8">
        <v>2.0833333333333333E-3</v>
      </c>
      <c r="S1133" s="8">
        <f>Q1133 - R1133</f>
        <v>1.1833333333333331E-3</v>
      </c>
      <c r="T1133" s="8">
        <v>3.2666666666666664E-3</v>
      </c>
      <c r="U1133" s="8">
        <v>2.0833333333333333E-3</v>
      </c>
      <c r="V1133" s="8">
        <f>T1133 - U1133</f>
        <v>1.1833333333333331E-3</v>
      </c>
      <c r="W1133" s="8">
        <v>3.2666666666666664E-3</v>
      </c>
      <c r="X1133" s="8">
        <v>2.0833333333333333E-3</v>
      </c>
      <c r="Y1133" s="8">
        <f>W1133 - X1133</f>
        <v>1.1833333333333331E-3</v>
      </c>
      <c r="Z1133" s="8">
        <v>3.2666666666666664E-3</v>
      </c>
      <c r="AA1133" s="8">
        <v>2.0833333333333333E-3</v>
      </c>
      <c r="AB1133" s="8">
        <f>Z1133 - AA1133</f>
        <v>1.1833333333333331E-3</v>
      </c>
      <c r="AC1133" s="8">
        <v>3.2666666666666664E-3</v>
      </c>
      <c r="AD1133" s="8">
        <v>2.0833333333333333E-3</v>
      </c>
      <c r="AE1133" s="8">
        <f>AC1133 - AD1133</f>
        <v>1.1833333333333331E-3</v>
      </c>
      <c r="AF1133" s="8">
        <v>3.2666666666666664E-3</v>
      </c>
      <c r="AG1133" s="8">
        <v>2.0833333333333333E-3</v>
      </c>
      <c r="AH1133" s="8">
        <f>AF1133 - AG1133</f>
        <v>1.1833333333333331E-3</v>
      </c>
      <c r="AI1133" s="8">
        <v>3.2666666666666664E-3</v>
      </c>
      <c r="AJ1133" s="8">
        <v>2.0833333333333333E-3</v>
      </c>
      <c r="AK1133" s="8">
        <f>AI1133 - AJ1133</f>
        <v>1.1833333333333331E-3</v>
      </c>
      <c r="AL1133" s="8">
        <v>3.2666666666666664E-3</v>
      </c>
      <c r="AM1133" s="8">
        <v>2.0833333333333333E-3</v>
      </c>
      <c r="AN1133" s="8">
        <f>AL1133 - AM1133</f>
        <v>1.1833333333333331E-3</v>
      </c>
    </row>
    <row r="1135" spans="1:40" x14ac:dyDescent="0.3">
      <c r="A1135" s="7" t="s">
        <v>58</v>
      </c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</row>
    <row r="1136" spans="1:40" x14ac:dyDescent="0.3">
      <c r="A1136" s="10" t="s">
        <v>59</v>
      </c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</row>
    <row r="1137" spans="1:40" x14ac:dyDescent="0.3">
      <c r="A1137" s="11" t="s">
        <v>54</v>
      </c>
      <c r="B1137" s="8">
        <v>3.1249999999999997E-3</v>
      </c>
      <c r="C1137" s="8">
        <v>2.2499999999999998E-3</v>
      </c>
      <c r="D1137" s="8">
        <f>B1137 - C1137</f>
        <v>8.7499999999999991E-4</v>
      </c>
      <c r="E1137" s="8">
        <v>3.1249999999999997E-3</v>
      </c>
      <c r="F1137" s="8">
        <v>2.2499999999999998E-3</v>
      </c>
      <c r="G1137" s="8">
        <f>E1137 - F1137</f>
        <v>8.7499999999999991E-4</v>
      </c>
      <c r="H1137" s="8">
        <v>3.1249999999999997E-3</v>
      </c>
      <c r="I1137" s="8">
        <v>2.2499999999999998E-3</v>
      </c>
      <c r="J1137" s="8">
        <f>H1137 - I1137</f>
        <v>8.7499999999999991E-4</v>
      </c>
      <c r="K1137" s="8">
        <v>3.1249999999999997E-3</v>
      </c>
      <c r="L1137" s="8">
        <v>2.2499999999999998E-3</v>
      </c>
      <c r="M1137" s="8">
        <f>K1137 - L1137</f>
        <v>8.7499999999999991E-4</v>
      </c>
      <c r="N1137" s="8">
        <v>3.1249999999999997E-3</v>
      </c>
      <c r="O1137" s="8">
        <v>2.2499999999999998E-3</v>
      </c>
      <c r="P1137" s="8">
        <f>N1137 - O1137</f>
        <v>8.7499999999999991E-4</v>
      </c>
      <c r="Q1137" s="8">
        <v>3.1249999999999997E-3</v>
      </c>
      <c r="R1137" s="8">
        <v>2.2499999999999998E-3</v>
      </c>
      <c r="S1137" s="8">
        <f>Q1137 - R1137</f>
        <v>8.7499999999999991E-4</v>
      </c>
      <c r="T1137" s="8">
        <v>3.1249999999999997E-3</v>
      </c>
      <c r="U1137" s="8">
        <v>2.2499999999999998E-3</v>
      </c>
      <c r="V1137" s="8">
        <f>T1137 - U1137</f>
        <v>8.7499999999999991E-4</v>
      </c>
      <c r="W1137" s="8">
        <v>3.1249999999999997E-3</v>
      </c>
      <c r="X1137" s="8">
        <v>2.2499999999999998E-3</v>
      </c>
      <c r="Y1137" s="8">
        <f>W1137 - X1137</f>
        <v>8.7499999999999991E-4</v>
      </c>
      <c r="Z1137" s="8">
        <v>3.1249999999999997E-3</v>
      </c>
      <c r="AA1137" s="8">
        <v>2.2499999999999998E-3</v>
      </c>
      <c r="AB1137" s="8">
        <f>Z1137 - AA1137</f>
        <v>8.7499999999999991E-4</v>
      </c>
      <c r="AC1137" s="8">
        <v>3.1249999999999997E-3</v>
      </c>
      <c r="AD1137" s="8">
        <v>2.2499999999999998E-3</v>
      </c>
      <c r="AE1137" s="8">
        <f>AC1137 - AD1137</f>
        <v>8.7499999999999991E-4</v>
      </c>
      <c r="AF1137" s="8">
        <v>3.1249999999999997E-3</v>
      </c>
      <c r="AG1137" s="8">
        <v>2.2499999999999998E-3</v>
      </c>
      <c r="AH1137" s="8">
        <f>AF1137 - AG1137</f>
        <v>8.7499999999999991E-4</v>
      </c>
      <c r="AI1137" s="8">
        <v>3.1249999999999997E-3</v>
      </c>
      <c r="AJ1137" s="8">
        <v>2.2499999999999998E-3</v>
      </c>
      <c r="AK1137" s="8">
        <f>AI1137 - AJ1137</f>
        <v>8.7499999999999991E-4</v>
      </c>
      <c r="AL1137" s="8">
        <v>3.1249999999999997E-3</v>
      </c>
      <c r="AM1137" s="8">
        <v>2.2499999999999998E-3</v>
      </c>
      <c r="AN1137" s="8">
        <f>AL1137 - AM1137</f>
        <v>8.7499999999999991E-4</v>
      </c>
    </row>
    <row r="1138" spans="1:40" x14ac:dyDescent="0.3">
      <c r="A1138" s="11" t="s">
        <v>16</v>
      </c>
      <c r="B1138" s="8">
        <v>251.71122171286578</v>
      </c>
      <c r="C1138" s="8">
        <v>181.23207963326337</v>
      </c>
      <c r="D1138" s="8">
        <f>B1138 - C1138</f>
        <v>70.479142079602411</v>
      </c>
      <c r="E1138" s="8">
        <v>256.02145715145571</v>
      </c>
      <c r="F1138" s="8">
        <v>184.33544914904809</v>
      </c>
      <c r="G1138" s="8">
        <f>E1138 - F1138</f>
        <v>71.686008002407618</v>
      </c>
      <c r="H1138" s="8">
        <v>259.22031513590082</v>
      </c>
      <c r="I1138" s="8">
        <v>186.63862689784858</v>
      </c>
      <c r="J1138" s="8">
        <f>H1138 - I1138</f>
        <v>72.581688238052237</v>
      </c>
      <c r="K1138" s="8">
        <v>268.95985510734363</v>
      </c>
      <c r="L1138" s="8">
        <v>193.6510956772874</v>
      </c>
      <c r="M1138" s="8">
        <f>K1138 - L1138</f>
        <v>75.308759430056227</v>
      </c>
      <c r="N1138" s="8">
        <v>283.55358763877996</v>
      </c>
      <c r="O1138" s="8">
        <v>204.15858309992157</v>
      </c>
      <c r="P1138" s="8">
        <f>N1138 - O1138</f>
        <v>79.395004538858387</v>
      </c>
      <c r="Q1138" s="8">
        <v>298.10395818127995</v>
      </c>
      <c r="R1138" s="8">
        <v>214.63484989052154</v>
      </c>
      <c r="S1138" s="8">
        <f>Q1138 - R1138</f>
        <v>83.469108290758413</v>
      </c>
      <c r="T1138" s="8">
        <v>312.62214745514473</v>
      </c>
      <c r="U1138" s="8">
        <v>225.08794616770419</v>
      </c>
      <c r="V1138" s="8">
        <f>T1138 - U1138</f>
        <v>87.534201287440538</v>
      </c>
      <c r="W1138" s="8">
        <v>323.39687805630678</v>
      </c>
      <c r="X1138" s="8">
        <v>232.84575220054086</v>
      </c>
      <c r="Y1138" s="8">
        <f>W1138 - X1138</f>
        <v>90.551125855765918</v>
      </c>
      <c r="Z1138" s="8">
        <v>331.39338625286331</v>
      </c>
      <c r="AA1138" s="8">
        <v>238.60323810206157</v>
      </c>
      <c r="AB1138" s="8">
        <f>Z1138 - AA1138</f>
        <v>92.790148150801741</v>
      </c>
      <c r="AC1138" s="8">
        <v>337.32802589301355</v>
      </c>
      <c r="AD1138" s="8">
        <v>242.87617864296973</v>
      </c>
      <c r="AE1138" s="8">
        <f>AC1138 - AD1138</f>
        <v>94.451847250043812</v>
      </c>
      <c r="AF1138" s="8">
        <v>341.73244176963425</v>
      </c>
      <c r="AG1138" s="8">
        <v>246.0473580741367</v>
      </c>
      <c r="AH1138" s="8">
        <f>AF1138 - AG1138</f>
        <v>95.685083695497553</v>
      </c>
      <c r="AI1138" s="8">
        <v>345.00119613223927</v>
      </c>
      <c r="AJ1138" s="8">
        <v>248.40086121521227</v>
      </c>
      <c r="AK1138" s="8">
        <f>AI1138 - AJ1138</f>
        <v>96.600334917026998</v>
      </c>
      <c r="AL1138" s="8">
        <v>3609.0444704868278</v>
      </c>
      <c r="AM1138" s="8">
        <v>2598.5120187505158</v>
      </c>
      <c r="AN1138" s="8">
        <f>AL1138 - AM1138</f>
        <v>1010.5324517363119</v>
      </c>
    </row>
    <row r="1139" spans="1:40" x14ac:dyDescent="0.3">
      <c r="A1139" s="11" t="s">
        <v>63</v>
      </c>
      <c r="B1139" s="8">
        <v>1583.4139000874391</v>
      </c>
      <c r="C1139" s="8">
        <v>1583.4139000874391</v>
      </c>
      <c r="D1139" s="8">
        <f>B1139 - C1139</f>
        <v>0</v>
      </c>
      <c r="E1139" s="8">
        <v>1175.1367806101</v>
      </c>
      <c r="F1139" s="8">
        <v>1175.1367806101</v>
      </c>
      <c r="G1139" s="8">
        <f>E1139 - F1139</f>
        <v>0</v>
      </c>
      <c r="H1139" s="8">
        <v>872.13232943478158</v>
      </c>
      <c r="I1139" s="8">
        <v>872.13232943478158</v>
      </c>
      <c r="J1139" s="8">
        <f>H1139 - I1139</f>
        <v>0</v>
      </c>
      <c r="K1139" s="8">
        <v>5361.1732522885904</v>
      </c>
      <c r="L1139" s="8">
        <v>5361.1732522885904</v>
      </c>
      <c r="M1139" s="8">
        <f>K1139 - L1139</f>
        <v>0</v>
      </c>
      <c r="N1139" s="8">
        <v>3978.8155678306798</v>
      </c>
      <c r="O1139" s="8">
        <v>3978.8155678306798</v>
      </c>
      <c r="P1139" s="8">
        <f>N1139 - O1139</f>
        <v>0</v>
      </c>
      <c r="Q1139" s="8">
        <v>5333.4215793693284</v>
      </c>
      <c r="R1139" s="8">
        <v>5333.4215793693284</v>
      </c>
      <c r="S1139" s="8">
        <f>Q1139 - R1139</f>
        <v>0</v>
      </c>
      <c r="T1139" s="8">
        <v>3958.2195559041174</v>
      </c>
      <c r="U1139" s="8">
        <v>3958.2195559041174</v>
      </c>
      <c r="V1139" s="8">
        <f>T1139 - U1139</f>
        <v>0</v>
      </c>
      <c r="W1139" s="8">
        <v>2937.6080288396124</v>
      </c>
      <c r="X1139" s="8">
        <v>2937.6080288396124</v>
      </c>
      <c r="Y1139" s="8">
        <f>W1139 - X1139</f>
        <v>0</v>
      </c>
      <c r="Z1139" s="8">
        <v>2180.1572169565611</v>
      </c>
      <c r="AA1139" s="8">
        <v>2180.1572169565611</v>
      </c>
      <c r="AB1139" s="8">
        <f>Z1139 - AA1139</f>
        <v>0</v>
      </c>
      <c r="AC1139" s="8">
        <v>1618.0121527395531</v>
      </c>
      <c r="AD1139" s="8">
        <v>1618.0121527395531</v>
      </c>
      <c r="AE1139" s="8">
        <f>AC1139 - AD1139</f>
        <v>0</v>
      </c>
      <c r="AF1139" s="8">
        <v>1200.8140082977534</v>
      </c>
      <c r="AG1139" s="8">
        <v>1200.8140082977534</v>
      </c>
      <c r="AH1139" s="8">
        <f>AF1139 - AG1139</f>
        <v>0</v>
      </c>
      <c r="AI1139" s="8">
        <v>891.18878376942871</v>
      </c>
      <c r="AJ1139" s="8">
        <v>891.18878376942871</v>
      </c>
      <c r="AK1139" s="8">
        <f>AI1139 - AJ1139</f>
        <v>0</v>
      </c>
      <c r="AL1139" s="8">
        <v>31090.09315612795</v>
      </c>
      <c r="AM1139" s="8">
        <v>31090.09315612795</v>
      </c>
      <c r="AN1139" s="8">
        <f>AL1139 - AM1139</f>
        <v>0</v>
      </c>
    </row>
    <row r="1140" spans="1:40" x14ac:dyDescent="0.3">
      <c r="A1140" s="11" t="s">
        <v>53</v>
      </c>
      <c r="B1140" s="8">
        <v>81339.297898160774</v>
      </c>
      <c r="C1140" s="8">
        <v>81339.297898160774</v>
      </c>
      <c r="D1140" s="8">
        <f>B1140 - C1140</f>
        <v>0</v>
      </c>
      <c r="E1140" s="8">
        <v>82514.434678770878</v>
      </c>
      <c r="F1140" s="8">
        <v>82514.434678770878</v>
      </c>
      <c r="G1140" s="8">
        <f>E1140 - F1140</f>
        <v>0</v>
      </c>
      <c r="H1140" s="8">
        <v>83386.56700820566</v>
      </c>
      <c r="I1140" s="8">
        <v>83386.56700820566</v>
      </c>
      <c r="J1140" s="8">
        <f>H1140 - I1140</f>
        <v>0</v>
      </c>
      <c r="K1140" s="8">
        <v>88747.740260494247</v>
      </c>
      <c r="L1140" s="8">
        <v>88747.740260494247</v>
      </c>
      <c r="M1140" s="8">
        <f>K1140 - L1140</f>
        <v>0</v>
      </c>
      <c r="N1140" s="8">
        <v>92726.555828324927</v>
      </c>
      <c r="O1140" s="8">
        <v>92726.555828324927</v>
      </c>
      <c r="P1140" s="8">
        <f>N1140 - O1140</f>
        <v>0</v>
      </c>
      <c r="Q1140" s="8">
        <v>98059.977407694256</v>
      </c>
      <c r="R1140" s="8">
        <v>98059.977407694256</v>
      </c>
      <c r="S1140" s="8">
        <f>Q1140 - R1140</f>
        <v>0</v>
      </c>
      <c r="T1140" s="8">
        <v>102018.19696359837</v>
      </c>
      <c r="U1140" s="8">
        <v>102018.19696359837</v>
      </c>
      <c r="V1140" s="8">
        <f>T1140 - U1140</f>
        <v>0</v>
      </c>
      <c r="W1140" s="8">
        <v>104955.80499243799</v>
      </c>
      <c r="X1140" s="8">
        <v>104955.80499243799</v>
      </c>
      <c r="Y1140" s="8">
        <f>W1140 - X1140</f>
        <v>0</v>
      </c>
      <c r="Z1140" s="8">
        <v>107135.96220939455</v>
      </c>
      <c r="AA1140" s="8">
        <v>107135.96220939455</v>
      </c>
      <c r="AB1140" s="8">
        <f>Z1140 - AA1140</f>
        <v>0</v>
      </c>
      <c r="AC1140" s="8">
        <v>108753.9743621341</v>
      </c>
      <c r="AD1140" s="8">
        <v>108753.9743621341</v>
      </c>
      <c r="AE1140" s="8">
        <f>AC1140 - AD1140</f>
        <v>0</v>
      </c>
      <c r="AF1140" s="8">
        <v>109954.78837043185</v>
      </c>
      <c r="AG1140" s="8">
        <v>109954.78837043185</v>
      </c>
      <c r="AH1140" s="8">
        <f>AF1140 - AG1140</f>
        <v>0</v>
      </c>
      <c r="AI1140" s="8">
        <v>110845.97715420127</v>
      </c>
      <c r="AJ1140" s="8">
        <v>110845.97715420127</v>
      </c>
      <c r="AK1140" s="8">
        <f>AI1140 - AJ1140</f>
        <v>0</v>
      </c>
      <c r="AL1140" s="8">
        <v>110845.97715420127</v>
      </c>
      <c r="AM1140" s="8">
        <v>110845.97715420127</v>
      </c>
      <c r="AN1140" s="8">
        <f>AL1140 - AM1140</f>
        <v>0</v>
      </c>
    </row>
    <row r="1141" spans="1:40" x14ac:dyDescent="0.3">
      <c r="A1141" s="11" t="s">
        <v>52</v>
      </c>
      <c r="B1141" s="8">
        <v>-7042.8763146845631</v>
      </c>
      <c r="C1141" s="8">
        <v>-7113.3554567641659</v>
      </c>
      <c r="D1141" s="8">
        <f>B1141 - C1141</f>
        <v>70.479142079602752</v>
      </c>
      <c r="E1141" s="8">
        <v>-6786.8548575331079</v>
      </c>
      <c r="F1141" s="8">
        <v>-6929.0200076151177</v>
      </c>
      <c r="G1141" s="8">
        <f>E1141 - F1141</f>
        <v>142.16515008200986</v>
      </c>
      <c r="H1141" s="8">
        <v>-6527.634542397207</v>
      </c>
      <c r="I1141" s="8">
        <v>-6742.3813807172692</v>
      </c>
      <c r="J1141" s="8">
        <f>H1141 - I1141</f>
        <v>214.74683832006212</v>
      </c>
      <c r="K1141" s="8">
        <v>-8066.7746872898633</v>
      </c>
      <c r="L1141" s="8">
        <v>-8356.8302850399814</v>
      </c>
      <c r="M1141" s="8">
        <f>K1141 - L1141</f>
        <v>290.05559775011807</v>
      </c>
      <c r="N1141" s="8">
        <v>-7783.2210996510839</v>
      </c>
      <c r="O1141" s="8">
        <v>-8152.6717019400603</v>
      </c>
      <c r="P1141" s="8">
        <f>N1141 - O1141</f>
        <v>369.45060228897637</v>
      </c>
      <c r="Q1141" s="8">
        <v>-8398.2071414698039</v>
      </c>
      <c r="R1141" s="8">
        <v>-8851.1268520495396</v>
      </c>
      <c r="S1141" s="8">
        <f>Q1141 - R1141</f>
        <v>452.91971057973569</v>
      </c>
      <c r="T1141" s="8">
        <v>-8085.5849940146591</v>
      </c>
      <c r="U1141" s="8">
        <v>-8626.0389058818346</v>
      </c>
      <c r="V1141" s="8">
        <f>T1141 - U1141</f>
        <v>540.45391186717552</v>
      </c>
      <c r="W1141" s="8">
        <v>-7762.1881159583518</v>
      </c>
      <c r="X1141" s="8">
        <v>-8393.1931536812936</v>
      </c>
      <c r="Y1141" s="8">
        <f>W1141 - X1141</f>
        <v>631.00503772294178</v>
      </c>
      <c r="Z1141" s="8">
        <v>-7430.7947297054889</v>
      </c>
      <c r="AA1141" s="8">
        <v>-8154.5899155792322</v>
      </c>
      <c r="AB1141" s="8">
        <f>Z1141 - AA1141</f>
        <v>723.79518587374332</v>
      </c>
      <c r="AC1141" s="8">
        <v>-7093.4667038124753</v>
      </c>
      <c r="AD1141" s="8">
        <v>-7911.7137369362626</v>
      </c>
      <c r="AE1141" s="8">
        <f>AC1141 - AD1141</f>
        <v>818.24703312378733</v>
      </c>
      <c r="AF1141" s="8">
        <v>-6751.7342620428408</v>
      </c>
      <c r="AG1141" s="8">
        <v>-7665.6663788621263</v>
      </c>
      <c r="AH1141" s="8">
        <f>AF1141 - AG1141</f>
        <v>913.93211681928551</v>
      </c>
      <c r="AI1141" s="8">
        <v>-6406.7330659106019</v>
      </c>
      <c r="AJ1141" s="8">
        <v>-7417.2655176469134</v>
      </c>
      <c r="AK1141" s="8">
        <f>AI1141 - AJ1141</f>
        <v>1010.5324517363115</v>
      </c>
      <c r="AL1141" s="8">
        <v>-6406.7330659106019</v>
      </c>
      <c r="AM1141" s="8">
        <v>-7417.2655176469134</v>
      </c>
      <c r="AN1141" s="8">
        <f>AL1141 - AM1141</f>
        <v>1010.5324517363115</v>
      </c>
    </row>
    <row r="1143" spans="1:40" x14ac:dyDescent="0.3">
      <c r="A1143" s="10" t="s">
        <v>90</v>
      </c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</row>
    <row r="1144" spans="1:40" x14ac:dyDescent="0.3">
      <c r="A1144" s="11" t="s">
        <v>54</v>
      </c>
      <c r="B1144" s="8">
        <v>1.0195833333333335E-2</v>
      </c>
      <c r="C1144" s="8">
        <v>1.0195833333333335E-2</v>
      </c>
      <c r="D1144" s="8">
        <f>B1144 - C1144</f>
        <v>0</v>
      </c>
      <c r="E1144" s="8">
        <v>1.0195833333333335E-2</v>
      </c>
      <c r="F1144" s="8">
        <v>1.0195833333333335E-2</v>
      </c>
      <c r="G1144" s="8">
        <f>E1144 - F1144</f>
        <v>0</v>
      </c>
      <c r="H1144" s="8">
        <v>1.0195833333333335E-2</v>
      </c>
      <c r="I1144" s="8">
        <v>1.0195833333333335E-2</v>
      </c>
      <c r="J1144" s="8">
        <f>H1144 - I1144</f>
        <v>0</v>
      </c>
      <c r="K1144" s="8">
        <v>1.0195833333333335E-2</v>
      </c>
      <c r="L1144" s="8">
        <v>1.0195833333333335E-2</v>
      </c>
      <c r="M1144" s="8">
        <f>K1144 - L1144</f>
        <v>0</v>
      </c>
      <c r="N1144" s="8">
        <v>1.0195833333333335E-2</v>
      </c>
      <c r="O1144" s="8">
        <v>1.0195833333333335E-2</v>
      </c>
      <c r="P1144" s="8">
        <f>N1144 - O1144</f>
        <v>0</v>
      </c>
      <c r="Q1144" s="8">
        <v>1.0195833333333335E-2</v>
      </c>
      <c r="R1144" s="8">
        <v>1.0195833333333335E-2</v>
      </c>
      <c r="S1144" s="8">
        <f>Q1144 - R1144</f>
        <v>0</v>
      </c>
      <c r="T1144" s="8">
        <v>1.0195833333333335E-2</v>
      </c>
      <c r="U1144" s="8">
        <v>1.0195833333333335E-2</v>
      </c>
      <c r="V1144" s="8">
        <f>T1144 - U1144</f>
        <v>0</v>
      </c>
      <c r="W1144" s="8">
        <v>1.0195833333333335E-2</v>
      </c>
      <c r="X1144" s="8">
        <v>1.0195833333333335E-2</v>
      </c>
      <c r="Y1144" s="8">
        <f>W1144 - X1144</f>
        <v>0</v>
      </c>
      <c r="Z1144" s="8">
        <v>1.0195833333333335E-2</v>
      </c>
      <c r="AA1144" s="8">
        <v>1.0195833333333335E-2</v>
      </c>
      <c r="AB1144" s="8">
        <f>Z1144 - AA1144</f>
        <v>0</v>
      </c>
      <c r="AC1144" s="8">
        <v>1.0195833333333335E-2</v>
      </c>
      <c r="AD1144" s="8">
        <v>1.0195833333333335E-2</v>
      </c>
      <c r="AE1144" s="8">
        <f>AC1144 - AD1144</f>
        <v>0</v>
      </c>
      <c r="AF1144" s="8">
        <v>1.0195833333333335E-2</v>
      </c>
      <c r="AG1144" s="8">
        <v>1.0195833333333335E-2</v>
      </c>
      <c r="AH1144" s="8">
        <f>AF1144 - AG1144</f>
        <v>0</v>
      </c>
      <c r="AI1144" s="8">
        <v>1.0195833333333335E-2</v>
      </c>
      <c r="AJ1144" s="8">
        <v>1.0195833333333335E-2</v>
      </c>
      <c r="AK1144" s="8">
        <f>AI1144 - AJ1144</f>
        <v>0</v>
      </c>
      <c r="AL1144" s="8">
        <v>1.0195833333333335E-2</v>
      </c>
      <c r="AM1144" s="8">
        <v>1.0195833333333335E-2</v>
      </c>
      <c r="AN1144" s="8">
        <f>AL1144 - AM1144</f>
        <v>0</v>
      </c>
    </row>
    <row r="1146" spans="1:40" x14ac:dyDescent="0.3">
      <c r="A1146" s="10" t="s">
        <v>89</v>
      </c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</row>
    <row r="1147" spans="1:40" x14ac:dyDescent="0.3">
      <c r="A1147" s="11" t="s">
        <v>54</v>
      </c>
      <c r="B1147" s="8">
        <v>4.8999999999999998E-4</v>
      </c>
      <c r="C1147" s="8">
        <v>4.8999999999999998E-4</v>
      </c>
      <c r="D1147" s="8">
        <f>B1147 - C1147</f>
        <v>0</v>
      </c>
      <c r="E1147" s="8">
        <v>4.8999999999999998E-4</v>
      </c>
      <c r="F1147" s="8">
        <v>4.8999999999999998E-4</v>
      </c>
      <c r="G1147" s="8">
        <f>E1147 - F1147</f>
        <v>0</v>
      </c>
      <c r="H1147" s="8">
        <v>4.8999999999999998E-4</v>
      </c>
      <c r="I1147" s="8">
        <v>4.8999999999999998E-4</v>
      </c>
      <c r="J1147" s="8">
        <f>H1147 - I1147</f>
        <v>0</v>
      </c>
      <c r="K1147" s="8">
        <v>4.8999999999999998E-4</v>
      </c>
      <c r="L1147" s="8">
        <v>4.8999999999999998E-4</v>
      </c>
      <c r="M1147" s="8">
        <f>K1147 - L1147</f>
        <v>0</v>
      </c>
      <c r="N1147" s="8">
        <v>4.8999999999999998E-4</v>
      </c>
      <c r="O1147" s="8">
        <v>4.8999999999999998E-4</v>
      </c>
      <c r="P1147" s="8">
        <f>N1147 - O1147</f>
        <v>0</v>
      </c>
      <c r="Q1147" s="8">
        <v>4.8999999999999998E-4</v>
      </c>
      <c r="R1147" s="8">
        <v>4.8999999999999998E-4</v>
      </c>
      <c r="S1147" s="8">
        <f>Q1147 - R1147</f>
        <v>0</v>
      </c>
      <c r="T1147" s="8">
        <v>4.8999999999999998E-4</v>
      </c>
      <c r="U1147" s="8">
        <v>4.8999999999999998E-4</v>
      </c>
      <c r="V1147" s="8">
        <f>T1147 - U1147</f>
        <v>0</v>
      </c>
      <c r="W1147" s="8">
        <v>4.8999999999999998E-4</v>
      </c>
      <c r="X1147" s="8">
        <v>4.8999999999999998E-4</v>
      </c>
      <c r="Y1147" s="8">
        <f>W1147 - X1147</f>
        <v>0</v>
      </c>
      <c r="Z1147" s="8">
        <v>4.8999999999999998E-4</v>
      </c>
      <c r="AA1147" s="8">
        <v>4.8999999999999998E-4</v>
      </c>
      <c r="AB1147" s="8">
        <f>Z1147 - AA1147</f>
        <v>0</v>
      </c>
      <c r="AC1147" s="8">
        <v>4.8999999999999998E-4</v>
      </c>
      <c r="AD1147" s="8">
        <v>4.8999999999999998E-4</v>
      </c>
      <c r="AE1147" s="8">
        <f>AC1147 - AD1147</f>
        <v>0</v>
      </c>
      <c r="AF1147" s="8">
        <v>4.8999999999999998E-4</v>
      </c>
      <c r="AG1147" s="8">
        <v>4.8999999999999998E-4</v>
      </c>
      <c r="AH1147" s="8">
        <f>AF1147 - AG1147</f>
        <v>0</v>
      </c>
      <c r="AI1147" s="8">
        <v>4.8999999999999998E-4</v>
      </c>
      <c r="AJ1147" s="8">
        <v>4.8999999999999998E-4</v>
      </c>
      <c r="AK1147" s="8">
        <f>AI1147 - AJ1147</f>
        <v>0</v>
      </c>
      <c r="AL1147" s="8">
        <v>4.8999999999999998E-4</v>
      </c>
      <c r="AM1147" s="8">
        <v>4.8999999999999998E-4</v>
      </c>
      <c r="AN1147" s="8">
        <f>AL1147 - AM1147</f>
        <v>0</v>
      </c>
    </row>
    <row r="1149" spans="1:40" x14ac:dyDescent="0.3">
      <c r="A1149" s="10" t="s">
        <v>88</v>
      </c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</row>
    <row r="1150" spans="1:40" ht="15" x14ac:dyDescent="0.25">
      <c r="A1150" s="11" t="s">
        <v>54</v>
      </c>
      <c r="B1150" s="8">
        <v>8.4308333333333336E-3</v>
      </c>
      <c r="C1150" s="8">
        <v>8.4308333333333336E-3</v>
      </c>
      <c r="D1150" s="8">
        <f>B1150 - C1150</f>
        <v>0</v>
      </c>
      <c r="E1150" s="8">
        <v>8.4308333333333336E-3</v>
      </c>
      <c r="F1150" s="8">
        <v>8.4308333333333336E-3</v>
      </c>
      <c r="G1150" s="8">
        <f>E1150 - F1150</f>
        <v>0</v>
      </c>
      <c r="H1150" s="8">
        <v>8.4308333333333336E-3</v>
      </c>
      <c r="I1150" s="8">
        <v>8.4308333333333336E-3</v>
      </c>
      <c r="J1150" s="8">
        <f>H1150 - I1150</f>
        <v>0</v>
      </c>
      <c r="K1150" s="8">
        <v>8.4308333333333336E-3</v>
      </c>
      <c r="L1150" s="8">
        <v>8.4308333333333336E-3</v>
      </c>
      <c r="M1150" s="8">
        <f>K1150 - L1150</f>
        <v>0</v>
      </c>
      <c r="N1150" s="8">
        <v>8.4308333333333336E-3</v>
      </c>
      <c r="O1150" s="8">
        <v>8.4308333333333336E-3</v>
      </c>
      <c r="P1150" s="8">
        <f>N1150 - O1150</f>
        <v>0</v>
      </c>
      <c r="Q1150" s="8">
        <v>8.4308333333333336E-3</v>
      </c>
      <c r="R1150" s="8">
        <v>8.4308333333333336E-3</v>
      </c>
      <c r="S1150" s="8">
        <f>Q1150 - R1150</f>
        <v>0</v>
      </c>
      <c r="T1150" s="8">
        <v>8.4308333333333336E-3</v>
      </c>
      <c r="U1150" s="8">
        <v>8.4308333333333336E-3</v>
      </c>
      <c r="V1150" s="8">
        <f>T1150 - U1150</f>
        <v>0</v>
      </c>
      <c r="W1150" s="8">
        <v>8.4308333333333336E-3</v>
      </c>
      <c r="X1150" s="8">
        <v>8.4308333333333336E-3</v>
      </c>
      <c r="Y1150" s="8">
        <f>W1150 - X1150</f>
        <v>0</v>
      </c>
      <c r="Z1150" s="8">
        <v>8.4308333333333336E-3</v>
      </c>
      <c r="AA1150" s="8">
        <v>8.4308333333333336E-3</v>
      </c>
      <c r="AB1150" s="8">
        <f>Z1150 - AA1150</f>
        <v>0</v>
      </c>
      <c r="AC1150" s="8">
        <v>8.4308333333333336E-3</v>
      </c>
      <c r="AD1150" s="8">
        <v>8.4308333333333336E-3</v>
      </c>
      <c r="AE1150" s="8">
        <f>AC1150 - AD1150</f>
        <v>0</v>
      </c>
      <c r="AF1150" s="8">
        <v>8.4308333333333336E-3</v>
      </c>
      <c r="AG1150" s="8">
        <v>8.4308333333333336E-3</v>
      </c>
      <c r="AH1150" s="8">
        <f>AF1150 - AG1150</f>
        <v>0</v>
      </c>
      <c r="AI1150" s="8">
        <v>8.4308333333333336E-3</v>
      </c>
      <c r="AJ1150" s="8">
        <v>8.4308333333333336E-3</v>
      </c>
      <c r="AK1150" s="8">
        <f>AI1150 - AJ1150</f>
        <v>0</v>
      </c>
      <c r="AL1150" s="8">
        <v>8.4308333333333336E-3</v>
      </c>
      <c r="AM1150" s="8">
        <v>8.4308333333333336E-3</v>
      </c>
      <c r="AN1150" s="8">
        <f>AL1150 - AM1150</f>
        <v>0</v>
      </c>
    </row>
    <row r="1152" spans="1:40" x14ac:dyDescent="0.3">
      <c r="A1152" s="10" t="s">
        <v>87</v>
      </c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</row>
    <row r="1153" spans="1:40" x14ac:dyDescent="0.3">
      <c r="A1153" s="11" t="s">
        <v>54</v>
      </c>
      <c r="B1153" s="8">
        <v>5.7210833333333329E-2</v>
      </c>
      <c r="C1153" s="8">
        <v>5.7210833333333329E-2</v>
      </c>
      <c r="D1153" s="8">
        <f>B1153 - C1153</f>
        <v>0</v>
      </c>
      <c r="E1153" s="8">
        <v>5.7210833333333329E-2</v>
      </c>
      <c r="F1153" s="8">
        <v>5.7210833333333329E-2</v>
      </c>
      <c r="G1153" s="8">
        <f>E1153 - F1153</f>
        <v>0</v>
      </c>
      <c r="H1153" s="8">
        <v>5.7210833333333329E-2</v>
      </c>
      <c r="I1153" s="8">
        <v>5.7210833333333329E-2</v>
      </c>
      <c r="J1153" s="8">
        <f>H1153 - I1153</f>
        <v>0</v>
      </c>
      <c r="K1153" s="8">
        <v>5.7210833333333329E-2</v>
      </c>
      <c r="L1153" s="8">
        <v>5.7210833333333329E-2</v>
      </c>
      <c r="M1153" s="8">
        <f>K1153 - L1153</f>
        <v>0</v>
      </c>
      <c r="N1153" s="8">
        <v>5.7210833333333329E-2</v>
      </c>
      <c r="O1153" s="8">
        <v>5.7210833333333329E-2</v>
      </c>
      <c r="P1153" s="8">
        <f>N1153 - O1153</f>
        <v>0</v>
      </c>
      <c r="Q1153" s="8">
        <v>5.7210833333333329E-2</v>
      </c>
      <c r="R1153" s="8">
        <v>5.7210833333333329E-2</v>
      </c>
      <c r="S1153" s="8">
        <f>Q1153 - R1153</f>
        <v>0</v>
      </c>
      <c r="T1153" s="8">
        <v>5.7210833333333329E-2</v>
      </c>
      <c r="U1153" s="8">
        <v>5.7210833333333329E-2</v>
      </c>
      <c r="V1153" s="8">
        <f>T1153 - U1153</f>
        <v>0</v>
      </c>
      <c r="W1153" s="8">
        <v>5.7210833333333329E-2</v>
      </c>
      <c r="X1153" s="8">
        <v>5.7210833333333329E-2</v>
      </c>
      <c r="Y1153" s="8">
        <f>W1153 - X1153</f>
        <v>0</v>
      </c>
      <c r="Z1153" s="8">
        <v>5.7210833333333329E-2</v>
      </c>
      <c r="AA1153" s="8">
        <v>5.7210833333333329E-2</v>
      </c>
      <c r="AB1153" s="8">
        <f>Z1153 - AA1153</f>
        <v>0</v>
      </c>
      <c r="AC1153" s="8">
        <v>5.7210833333333329E-2</v>
      </c>
      <c r="AD1153" s="8">
        <v>5.7210833333333329E-2</v>
      </c>
      <c r="AE1153" s="8">
        <f>AC1153 - AD1153</f>
        <v>0</v>
      </c>
      <c r="AF1153" s="8">
        <v>5.7210833333333329E-2</v>
      </c>
      <c r="AG1153" s="8">
        <v>5.7210833333333329E-2</v>
      </c>
      <c r="AH1153" s="8">
        <f>AF1153 - AG1153</f>
        <v>0</v>
      </c>
      <c r="AI1153" s="8">
        <v>5.7210833333333329E-2</v>
      </c>
      <c r="AJ1153" s="8">
        <v>5.7210833333333329E-2</v>
      </c>
      <c r="AK1153" s="8">
        <f>AI1153 - AJ1153</f>
        <v>0</v>
      </c>
      <c r="AL1153" s="8">
        <v>5.7210833333333329E-2</v>
      </c>
      <c r="AM1153" s="8">
        <v>5.7210833333333329E-2</v>
      </c>
      <c r="AN1153" s="8">
        <f>AL1153 - AM1153</f>
        <v>0</v>
      </c>
    </row>
    <row r="1154" spans="1:40" x14ac:dyDescent="0.3">
      <c r="A1154" s="11" t="s">
        <v>16</v>
      </c>
      <c r="B1154" s="8">
        <v>0</v>
      </c>
      <c r="C1154" s="8">
        <v>0</v>
      </c>
      <c r="D1154" s="8">
        <f>B1154 - C1154</f>
        <v>0</v>
      </c>
      <c r="E1154" s="8">
        <v>0</v>
      </c>
      <c r="F1154" s="8">
        <v>0</v>
      </c>
      <c r="G1154" s="8">
        <f>E1154 - F1154</f>
        <v>0</v>
      </c>
      <c r="H1154" s="8">
        <v>0</v>
      </c>
      <c r="I1154" s="8">
        <v>0</v>
      </c>
      <c r="J1154" s="8">
        <f>H1154 - I1154</f>
        <v>0</v>
      </c>
      <c r="K1154" s="8">
        <v>0</v>
      </c>
      <c r="L1154" s="8">
        <v>0</v>
      </c>
      <c r="M1154" s="8">
        <f>K1154 - L1154</f>
        <v>0</v>
      </c>
      <c r="N1154" s="8">
        <v>0</v>
      </c>
      <c r="O1154" s="8">
        <v>0</v>
      </c>
      <c r="P1154" s="8">
        <f>N1154 - O1154</f>
        <v>0</v>
      </c>
      <c r="Q1154" s="8">
        <v>0</v>
      </c>
      <c r="R1154" s="8">
        <v>0</v>
      </c>
      <c r="S1154" s="8">
        <f>Q1154 - R1154</f>
        <v>0</v>
      </c>
      <c r="T1154" s="8">
        <v>0</v>
      </c>
      <c r="U1154" s="8">
        <v>0</v>
      </c>
      <c r="V1154" s="8">
        <f>T1154 - U1154</f>
        <v>0</v>
      </c>
      <c r="W1154" s="8">
        <v>0</v>
      </c>
      <c r="X1154" s="8">
        <v>0</v>
      </c>
      <c r="Y1154" s="8">
        <f>W1154 - X1154</f>
        <v>0</v>
      </c>
      <c r="Z1154" s="8">
        <v>0</v>
      </c>
      <c r="AA1154" s="8">
        <v>0</v>
      </c>
      <c r="AB1154" s="8">
        <f>Z1154 - AA1154</f>
        <v>0</v>
      </c>
      <c r="AC1154" s="8">
        <v>0</v>
      </c>
      <c r="AD1154" s="8">
        <v>0</v>
      </c>
      <c r="AE1154" s="8">
        <f>AC1154 - AD1154</f>
        <v>0</v>
      </c>
      <c r="AF1154" s="8">
        <v>0</v>
      </c>
      <c r="AG1154" s="8">
        <v>0</v>
      </c>
      <c r="AH1154" s="8">
        <f>AF1154 - AG1154</f>
        <v>0</v>
      </c>
      <c r="AI1154" s="8">
        <v>0</v>
      </c>
      <c r="AJ1154" s="8">
        <v>0</v>
      </c>
      <c r="AK1154" s="8">
        <f>AI1154 - AJ1154</f>
        <v>0</v>
      </c>
      <c r="AL1154" s="8">
        <v>0</v>
      </c>
      <c r="AM1154" s="8">
        <v>0</v>
      </c>
      <c r="AN1154" s="8">
        <f>AL1154 - AM1154</f>
        <v>0</v>
      </c>
    </row>
    <row r="1155" spans="1:40" x14ac:dyDescent="0.3">
      <c r="A1155" s="11" t="s">
        <v>53</v>
      </c>
      <c r="B1155" s="8">
        <v>0</v>
      </c>
      <c r="C1155" s="8">
        <v>0</v>
      </c>
      <c r="D1155" s="8">
        <f>B1155 - C1155</f>
        <v>0</v>
      </c>
      <c r="E1155" s="8">
        <v>0</v>
      </c>
      <c r="F1155" s="8">
        <v>0</v>
      </c>
      <c r="G1155" s="8">
        <f>E1155 - F1155</f>
        <v>0</v>
      </c>
      <c r="H1155" s="8">
        <v>0</v>
      </c>
      <c r="I1155" s="8">
        <v>0</v>
      </c>
      <c r="J1155" s="8">
        <f>H1155 - I1155</f>
        <v>0</v>
      </c>
      <c r="K1155" s="8">
        <v>0</v>
      </c>
      <c r="L1155" s="8">
        <v>0</v>
      </c>
      <c r="M1155" s="8">
        <f>K1155 - L1155</f>
        <v>0</v>
      </c>
      <c r="N1155" s="8">
        <v>0</v>
      </c>
      <c r="O1155" s="8">
        <v>0</v>
      </c>
      <c r="P1155" s="8">
        <f>N1155 - O1155</f>
        <v>0</v>
      </c>
      <c r="Q1155" s="8">
        <v>0</v>
      </c>
      <c r="R1155" s="8">
        <v>0</v>
      </c>
      <c r="S1155" s="8">
        <f>Q1155 - R1155</f>
        <v>0</v>
      </c>
      <c r="T1155" s="8">
        <v>0</v>
      </c>
      <c r="U1155" s="8">
        <v>0</v>
      </c>
      <c r="V1155" s="8">
        <f>T1155 - U1155</f>
        <v>0</v>
      </c>
      <c r="W1155" s="8">
        <v>0</v>
      </c>
      <c r="X1155" s="8">
        <v>0</v>
      </c>
      <c r="Y1155" s="8">
        <f>W1155 - X1155</f>
        <v>0</v>
      </c>
      <c r="Z1155" s="8">
        <v>0</v>
      </c>
      <c r="AA1155" s="8">
        <v>0</v>
      </c>
      <c r="AB1155" s="8">
        <f>Z1155 - AA1155</f>
        <v>0</v>
      </c>
      <c r="AC1155" s="8">
        <v>0</v>
      </c>
      <c r="AD1155" s="8">
        <v>0</v>
      </c>
      <c r="AE1155" s="8">
        <f>AC1155 - AD1155</f>
        <v>0</v>
      </c>
      <c r="AF1155" s="8">
        <v>0</v>
      </c>
      <c r="AG1155" s="8">
        <v>0</v>
      </c>
      <c r="AH1155" s="8">
        <f>AF1155 - AG1155</f>
        <v>0</v>
      </c>
      <c r="AI1155" s="8">
        <v>0</v>
      </c>
      <c r="AJ1155" s="8">
        <v>0</v>
      </c>
      <c r="AK1155" s="8">
        <f>AI1155 - AJ1155</f>
        <v>0</v>
      </c>
      <c r="AL1155" s="8">
        <v>0</v>
      </c>
      <c r="AM1155" s="8">
        <v>0</v>
      </c>
      <c r="AN1155" s="8">
        <f>AL1155 - AM1155</f>
        <v>0</v>
      </c>
    </row>
    <row r="1156" spans="1:40" x14ac:dyDescent="0.3">
      <c r="A1156" s="11" t="s">
        <v>52</v>
      </c>
      <c r="B1156" s="8">
        <v>203608.0174624956</v>
      </c>
      <c r="C1156" s="8">
        <v>203608.0174624956</v>
      </c>
      <c r="D1156" s="8">
        <f>B1156 - C1156</f>
        <v>0</v>
      </c>
      <c r="E1156" s="8">
        <v>203608.0174624956</v>
      </c>
      <c r="F1156" s="8">
        <v>203608.0174624956</v>
      </c>
      <c r="G1156" s="8">
        <f>E1156 - F1156</f>
        <v>0</v>
      </c>
      <c r="H1156" s="8">
        <v>203608.0174624956</v>
      </c>
      <c r="I1156" s="8">
        <v>203608.0174624956</v>
      </c>
      <c r="J1156" s="8">
        <f>H1156 - I1156</f>
        <v>0</v>
      </c>
      <c r="K1156" s="8">
        <v>203608.0174624956</v>
      </c>
      <c r="L1156" s="8">
        <v>203608.0174624956</v>
      </c>
      <c r="M1156" s="8">
        <f>K1156 - L1156</f>
        <v>0</v>
      </c>
      <c r="N1156" s="8">
        <v>203608.0174624956</v>
      </c>
      <c r="O1156" s="8">
        <v>203608.0174624956</v>
      </c>
      <c r="P1156" s="8">
        <f>N1156 - O1156</f>
        <v>0</v>
      </c>
      <c r="Q1156" s="8">
        <v>203608.0174624956</v>
      </c>
      <c r="R1156" s="8">
        <v>203608.0174624956</v>
      </c>
      <c r="S1156" s="8">
        <f>Q1156 - R1156</f>
        <v>0</v>
      </c>
      <c r="T1156" s="8">
        <v>203608.0174624956</v>
      </c>
      <c r="U1156" s="8">
        <v>203608.0174624956</v>
      </c>
      <c r="V1156" s="8">
        <f>T1156 - U1156</f>
        <v>0</v>
      </c>
      <c r="W1156" s="8">
        <v>203608.0174624956</v>
      </c>
      <c r="X1156" s="8">
        <v>203608.0174624956</v>
      </c>
      <c r="Y1156" s="8">
        <f>W1156 - X1156</f>
        <v>0</v>
      </c>
      <c r="Z1156" s="8">
        <v>203608.0174624956</v>
      </c>
      <c r="AA1156" s="8">
        <v>203608.0174624956</v>
      </c>
      <c r="AB1156" s="8">
        <f>Z1156 - AA1156</f>
        <v>0</v>
      </c>
      <c r="AC1156" s="8">
        <v>203608.0174624956</v>
      </c>
      <c r="AD1156" s="8">
        <v>203608.0174624956</v>
      </c>
      <c r="AE1156" s="8">
        <f>AC1156 - AD1156</f>
        <v>0</v>
      </c>
      <c r="AF1156" s="8">
        <v>203608.0174624956</v>
      </c>
      <c r="AG1156" s="8">
        <v>203608.0174624956</v>
      </c>
      <c r="AH1156" s="8">
        <f>AF1156 - AG1156</f>
        <v>0</v>
      </c>
      <c r="AI1156" s="8">
        <v>203608.0174624956</v>
      </c>
      <c r="AJ1156" s="8">
        <v>203608.0174624956</v>
      </c>
      <c r="AK1156" s="8">
        <f>AI1156 - AJ1156</f>
        <v>0</v>
      </c>
      <c r="AL1156" s="8">
        <v>203608.0174624956</v>
      </c>
      <c r="AM1156" s="8">
        <v>203608.0174624956</v>
      </c>
      <c r="AN1156" s="8">
        <f>AL1156 - AM1156</f>
        <v>0</v>
      </c>
    </row>
    <row r="1157" spans="1:40" x14ac:dyDescent="0.3">
      <c r="A1157" s="11" t="s">
        <v>61</v>
      </c>
      <c r="B1157" s="8">
        <v>0</v>
      </c>
      <c r="C1157" s="8">
        <v>0</v>
      </c>
      <c r="D1157" s="8">
        <f>B1157 - C1157</f>
        <v>0</v>
      </c>
      <c r="E1157" s="8">
        <v>0</v>
      </c>
      <c r="F1157" s="8">
        <v>0</v>
      </c>
      <c r="G1157" s="8">
        <f>E1157 - F1157</f>
        <v>0</v>
      </c>
      <c r="H1157" s="8">
        <v>0</v>
      </c>
      <c r="I1157" s="8">
        <v>0</v>
      </c>
      <c r="J1157" s="8">
        <f>H1157 - I1157</f>
        <v>0</v>
      </c>
      <c r="K1157" s="8">
        <v>0</v>
      </c>
      <c r="L1157" s="8">
        <v>0</v>
      </c>
      <c r="M1157" s="8">
        <f>K1157 - L1157</f>
        <v>0</v>
      </c>
      <c r="N1157" s="8">
        <v>0</v>
      </c>
      <c r="O1157" s="8">
        <v>0</v>
      </c>
      <c r="P1157" s="8">
        <f>N1157 - O1157</f>
        <v>0</v>
      </c>
      <c r="Q1157" s="8">
        <v>0</v>
      </c>
      <c r="R1157" s="8">
        <v>0</v>
      </c>
      <c r="S1157" s="8">
        <f>Q1157 - R1157</f>
        <v>0</v>
      </c>
      <c r="T1157" s="8">
        <v>0</v>
      </c>
      <c r="U1157" s="8">
        <v>0</v>
      </c>
      <c r="V1157" s="8">
        <f>T1157 - U1157</f>
        <v>0</v>
      </c>
      <c r="W1157" s="8">
        <v>0</v>
      </c>
      <c r="X1157" s="8">
        <v>0</v>
      </c>
      <c r="Y1157" s="8">
        <f>W1157 - X1157</f>
        <v>0</v>
      </c>
      <c r="Z1157" s="8">
        <v>0</v>
      </c>
      <c r="AA1157" s="8">
        <v>0</v>
      </c>
      <c r="AB1157" s="8">
        <f>Z1157 - AA1157</f>
        <v>0</v>
      </c>
      <c r="AC1157" s="8">
        <v>0</v>
      </c>
      <c r="AD1157" s="8">
        <v>0</v>
      </c>
      <c r="AE1157" s="8">
        <f>AC1157 - AD1157</f>
        <v>0</v>
      </c>
      <c r="AF1157" s="8">
        <v>0</v>
      </c>
      <c r="AG1157" s="8">
        <v>0</v>
      </c>
      <c r="AH1157" s="8">
        <f>AF1157 - AG1157</f>
        <v>0</v>
      </c>
      <c r="AI1157" s="8">
        <v>0</v>
      </c>
      <c r="AJ1157" s="8">
        <v>0</v>
      </c>
      <c r="AK1157" s="8">
        <f>AI1157 - AJ1157</f>
        <v>0</v>
      </c>
      <c r="AL1157" s="8">
        <v>0</v>
      </c>
      <c r="AM1157" s="8">
        <v>0</v>
      </c>
      <c r="AN1157" s="8">
        <f>AL1157 - AM1157</f>
        <v>0</v>
      </c>
    </row>
    <row r="1159" spans="1:40" x14ac:dyDescent="0.3">
      <c r="A1159" s="10" t="s">
        <v>86</v>
      </c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</row>
    <row r="1160" spans="1:40" x14ac:dyDescent="0.3">
      <c r="A1160" s="11" t="s">
        <v>54</v>
      </c>
      <c r="B1160" s="8">
        <v>5.7166666666666661E-4</v>
      </c>
      <c r="C1160" s="8">
        <v>5.7166666666666661E-4</v>
      </c>
      <c r="D1160" s="8">
        <f>B1160 - C1160</f>
        <v>0</v>
      </c>
      <c r="E1160" s="8">
        <v>5.7166666666666661E-4</v>
      </c>
      <c r="F1160" s="8">
        <v>5.7166666666666661E-4</v>
      </c>
      <c r="G1160" s="8">
        <f>E1160 - F1160</f>
        <v>0</v>
      </c>
      <c r="H1160" s="8">
        <v>5.7166666666666661E-4</v>
      </c>
      <c r="I1160" s="8">
        <v>5.7166666666666661E-4</v>
      </c>
      <c r="J1160" s="8">
        <f>H1160 - I1160</f>
        <v>0</v>
      </c>
      <c r="K1160" s="8">
        <v>5.7166666666666661E-4</v>
      </c>
      <c r="L1160" s="8">
        <v>5.7166666666666661E-4</v>
      </c>
      <c r="M1160" s="8">
        <f>K1160 - L1160</f>
        <v>0</v>
      </c>
      <c r="N1160" s="8">
        <v>5.7166666666666661E-4</v>
      </c>
      <c r="O1160" s="8">
        <v>5.7166666666666661E-4</v>
      </c>
      <c r="P1160" s="8">
        <f>N1160 - O1160</f>
        <v>0</v>
      </c>
      <c r="Q1160" s="8">
        <v>5.7166666666666661E-4</v>
      </c>
      <c r="R1160" s="8">
        <v>5.7166666666666661E-4</v>
      </c>
      <c r="S1160" s="8">
        <f>Q1160 - R1160</f>
        <v>0</v>
      </c>
      <c r="T1160" s="8">
        <v>5.7166666666666661E-4</v>
      </c>
      <c r="U1160" s="8">
        <v>5.7166666666666661E-4</v>
      </c>
      <c r="V1160" s="8">
        <f>T1160 - U1160</f>
        <v>0</v>
      </c>
      <c r="W1160" s="8">
        <v>5.7166666666666661E-4</v>
      </c>
      <c r="X1160" s="8">
        <v>5.7166666666666661E-4</v>
      </c>
      <c r="Y1160" s="8">
        <f>W1160 - X1160</f>
        <v>0</v>
      </c>
      <c r="Z1160" s="8">
        <v>5.7166666666666661E-4</v>
      </c>
      <c r="AA1160" s="8">
        <v>5.7166666666666661E-4</v>
      </c>
      <c r="AB1160" s="8">
        <f>Z1160 - AA1160</f>
        <v>0</v>
      </c>
      <c r="AC1160" s="8">
        <v>5.7166666666666661E-4</v>
      </c>
      <c r="AD1160" s="8">
        <v>5.7166666666666661E-4</v>
      </c>
      <c r="AE1160" s="8">
        <f>AC1160 - AD1160</f>
        <v>0</v>
      </c>
      <c r="AF1160" s="8">
        <v>5.7166666666666661E-4</v>
      </c>
      <c r="AG1160" s="8">
        <v>5.7166666666666661E-4</v>
      </c>
      <c r="AH1160" s="8">
        <f>AF1160 - AG1160</f>
        <v>0</v>
      </c>
      <c r="AI1160" s="8">
        <v>5.7166666666666661E-4</v>
      </c>
      <c r="AJ1160" s="8">
        <v>5.7166666666666661E-4</v>
      </c>
      <c r="AK1160" s="8">
        <f>AI1160 - AJ1160</f>
        <v>0</v>
      </c>
      <c r="AL1160" s="8">
        <v>5.7166666666666661E-4</v>
      </c>
      <c r="AM1160" s="8">
        <v>5.7166666666666661E-4</v>
      </c>
      <c r="AN1160" s="8">
        <f>AL1160 - AM1160</f>
        <v>0</v>
      </c>
    </row>
    <row r="1162" spans="1:40" x14ac:dyDescent="0.3">
      <c r="A1162" s="10" t="s">
        <v>85</v>
      </c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</row>
    <row r="1163" spans="1:40" x14ac:dyDescent="0.3">
      <c r="A1163" s="11" t="s">
        <v>54</v>
      </c>
      <c r="B1163" s="8">
        <v>1.0000000000000004E-8</v>
      </c>
      <c r="C1163" s="8">
        <v>1.0000000000000004E-8</v>
      </c>
      <c r="D1163" s="8">
        <f>B1163 - C1163</f>
        <v>0</v>
      </c>
      <c r="E1163" s="8">
        <v>1.0000000000000004E-8</v>
      </c>
      <c r="F1163" s="8">
        <v>1.0000000000000004E-8</v>
      </c>
      <c r="G1163" s="8">
        <f>E1163 - F1163</f>
        <v>0</v>
      </c>
      <c r="H1163" s="8">
        <v>1.0000000000000004E-8</v>
      </c>
      <c r="I1163" s="8">
        <v>1.0000000000000004E-8</v>
      </c>
      <c r="J1163" s="8">
        <f>H1163 - I1163</f>
        <v>0</v>
      </c>
      <c r="K1163" s="8">
        <v>1.0000000000000004E-8</v>
      </c>
      <c r="L1163" s="8">
        <v>1.0000000000000004E-8</v>
      </c>
      <c r="M1163" s="8">
        <f>K1163 - L1163</f>
        <v>0</v>
      </c>
      <c r="N1163" s="8">
        <v>1.0000000000000004E-8</v>
      </c>
      <c r="O1163" s="8">
        <v>1.0000000000000004E-8</v>
      </c>
      <c r="P1163" s="8">
        <f>N1163 - O1163</f>
        <v>0</v>
      </c>
      <c r="Q1163" s="8">
        <v>1.0000000000000004E-8</v>
      </c>
      <c r="R1163" s="8">
        <v>1.0000000000000004E-8</v>
      </c>
      <c r="S1163" s="8">
        <f>Q1163 - R1163</f>
        <v>0</v>
      </c>
      <c r="T1163" s="8">
        <v>1.0000000000000004E-8</v>
      </c>
      <c r="U1163" s="8">
        <v>1.0000000000000004E-8</v>
      </c>
      <c r="V1163" s="8">
        <f>T1163 - U1163</f>
        <v>0</v>
      </c>
      <c r="W1163" s="8">
        <v>1.0000000000000004E-8</v>
      </c>
      <c r="X1163" s="8">
        <v>1.0000000000000004E-8</v>
      </c>
      <c r="Y1163" s="8">
        <f>W1163 - X1163</f>
        <v>0</v>
      </c>
      <c r="Z1163" s="8">
        <v>1.0000000000000004E-8</v>
      </c>
      <c r="AA1163" s="8">
        <v>1.0000000000000004E-8</v>
      </c>
      <c r="AB1163" s="8">
        <f>Z1163 - AA1163</f>
        <v>0</v>
      </c>
      <c r="AC1163" s="8">
        <v>1.0000000000000004E-8</v>
      </c>
      <c r="AD1163" s="8">
        <v>1.0000000000000004E-8</v>
      </c>
      <c r="AE1163" s="8">
        <f>AC1163 - AD1163</f>
        <v>0</v>
      </c>
      <c r="AF1163" s="8">
        <v>1.0000000000000004E-8</v>
      </c>
      <c r="AG1163" s="8">
        <v>1.0000000000000004E-8</v>
      </c>
      <c r="AH1163" s="8">
        <f>AF1163 - AG1163</f>
        <v>0</v>
      </c>
      <c r="AI1163" s="8">
        <v>1.0000000000000004E-8</v>
      </c>
      <c r="AJ1163" s="8">
        <v>1.0000000000000004E-8</v>
      </c>
      <c r="AK1163" s="8">
        <f>AI1163 - AJ1163</f>
        <v>0</v>
      </c>
      <c r="AL1163" s="8">
        <v>1.0000000000000004E-8</v>
      </c>
      <c r="AM1163" s="8">
        <v>1.0000000000000004E-8</v>
      </c>
      <c r="AN1163" s="8">
        <f>AL1163 - AM1163</f>
        <v>0</v>
      </c>
    </row>
    <row r="1164" spans="1:40" x14ac:dyDescent="0.3">
      <c r="A1164" s="11" t="s">
        <v>16</v>
      </c>
      <c r="B1164" s="8">
        <v>1.6692544583333335E-3</v>
      </c>
      <c r="C1164" s="8">
        <v>1.6692544583333335E-3</v>
      </c>
      <c r="D1164" s="8">
        <f>B1164 - C1164</f>
        <v>0</v>
      </c>
      <c r="E1164" s="8">
        <v>1.6692544583333335E-3</v>
      </c>
      <c r="F1164" s="8">
        <v>1.6692544583333335E-3</v>
      </c>
      <c r="G1164" s="8">
        <f>E1164 - F1164</f>
        <v>0</v>
      </c>
      <c r="H1164" s="8">
        <v>1.6692544583333335E-3</v>
      </c>
      <c r="I1164" s="8">
        <v>1.6692544583333335E-3</v>
      </c>
      <c r="J1164" s="8">
        <f>H1164 - I1164</f>
        <v>0</v>
      </c>
      <c r="K1164" s="8">
        <v>1.6692544583333335E-3</v>
      </c>
      <c r="L1164" s="8">
        <v>1.6692544583333335E-3</v>
      </c>
      <c r="M1164" s="8">
        <f>K1164 - L1164</f>
        <v>0</v>
      </c>
      <c r="N1164" s="8">
        <v>1.6692544583333335E-3</v>
      </c>
      <c r="O1164" s="8">
        <v>1.6692544583333335E-3</v>
      </c>
      <c r="P1164" s="8">
        <f>N1164 - O1164</f>
        <v>0</v>
      </c>
      <c r="Q1164" s="8">
        <v>1.6692544583333335E-3</v>
      </c>
      <c r="R1164" s="8">
        <v>1.6692544583333335E-3</v>
      </c>
      <c r="S1164" s="8">
        <f>Q1164 - R1164</f>
        <v>0</v>
      </c>
      <c r="T1164" s="8">
        <v>1.6692544583333335E-3</v>
      </c>
      <c r="U1164" s="8">
        <v>1.6692544583333335E-3</v>
      </c>
      <c r="V1164" s="8">
        <f>T1164 - U1164</f>
        <v>0</v>
      </c>
      <c r="W1164" s="8">
        <v>1.6692544583333335E-3</v>
      </c>
      <c r="X1164" s="8">
        <v>1.6692544583333335E-3</v>
      </c>
      <c r="Y1164" s="8">
        <f>W1164 - X1164</f>
        <v>0</v>
      </c>
      <c r="Z1164" s="8">
        <v>1.6692544583333335E-3</v>
      </c>
      <c r="AA1164" s="8">
        <v>1.6692544583333335E-3</v>
      </c>
      <c r="AB1164" s="8">
        <f>Z1164 - AA1164</f>
        <v>0</v>
      </c>
      <c r="AC1164" s="8">
        <v>1.6692544583333335E-3</v>
      </c>
      <c r="AD1164" s="8">
        <v>1.6692544583333335E-3</v>
      </c>
      <c r="AE1164" s="8">
        <f>AC1164 - AD1164</f>
        <v>0</v>
      </c>
      <c r="AF1164" s="8">
        <v>1.6692544583333335E-3</v>
      </c>
      <c r="AG1164" s="8">
        <v>1.6692544583333335E-3</v>
      </c>
      <c r="AH1164" s="8">
        <f>AF1164 - AG1164</f>
        <v>0</v>
      </c>
      <c r="AI1164" s="8">
        <v>1.6692544583333335E-3</v>
      </c>
      <c r="AJ1164" s="8">
        <v>1.6692544583333335E-3</v>
      </c>
      <c r="AK1164" s="8">
        <f>AI1164 - AJ1164</f>
        <v>0</v>
      </c>
      <c r="AL1164" s="8">
        <v>2.0031053499999993E-2</v>
      </c>
      <c r="AM1164" s="8">
        <v>2.0031053499999993E-2</v>
      </c>
      <c r="AN1164" s="8">
        <f>AL1164 - AM1164</f>
        <v>0</v>
      </c>
    </row>
    <row r="1165" spans="1:40" x14ac:dyDescent="0.3">
      <c r="A1165" s="11" t="s">
        <v>53</v>
      </c>
      <c r="B1165" s="8">
        <v>2003105.35</v>
      </c>
      <c r="C1165" s="8">
        <v>2003105.35</v>
      </c>
      <c r="D1165" s="8">
        <f>B1165 - C1165</f>
        <v>0</v>
      </c>
      <c r="E1165" s="8">
        <v>2003105.35</v>
      </c>
      <c r="F1165" s="8">
        <v>2003105.35</v>
      </c>
      <c r="G1165" s="8">
        <f>E1165 - F1165</f>
        <v>0</v>
      </c>
      <c r="H1165" s="8">
        <v>2003105.35</v>
      </c>
      <c r="I1165" s="8">
        <v>2003105.35</v>
      </c>
      <c r="J1165" s="8">
        <f>H1165 - I1165</f>
        <v>0</v>
      </c>
      <c r="K1165" s="8">
        <v>2003105.35</v>
      </c>
      <c r="L1165" s="8">
        <v>2003105.35</v>
      </c>
      <c r="M1165" s="8">
        <f>K1165 - L1165</f>
        <v>0</v>
      </c>
      <c r="N1165" s="8">
        <v>2003105.35</v>
      </c>
      <c r="O1165" s="8">
        <v>2003105.35</v>
      </c>
      <c r="P1165" s="8">
        <f>N1165 - O1165</f>
        <v>0</v>
      </c>
      <c r="Q1165" s="8">
        <v>2003105.35</v>
      </c>
      <c r="R1165" s="8">
        <v>2003105.35</v>
      </c>
      <c r="S1165" s="8">
        <f>Q1165 - R1165</f>
        <v>0</v>
      </c>
      <c r="T1165" s="8">
        <v>2003105.35</v>
      </c>
      <c r="U1165" s="8">
        <v>2003105.35</v>
      </c>
      <c r="V1165" s="8">
        <f>T1165 - U1165</f>
        <v>0</v>
      </c>
      <c r="W1165" s="8">
        <v>2003105.35</v>
      </c>
      <c r="X1165" s="8">
        <v>2003105.35</v>
      </c>
      <c r="Y1165" s="8">
        <f>W1165 - X1165</f>
        <v>0</v>
      </c>
      <c r="Z1165" s="8">
        <v>2003105.35</v>
      </c>
      <c r="AA1165" s="8">
        <v>2003105.35</v>
      </c>
      <c r="AB1165" s="8">
        <f>Z1165 - AA1165</f>
        <v>0</v>
      </c>
      <c r="AC1165" s="8">
        <v>2003105.35</v>
      </c>
      <c r="AD1165" s="8">
        <v>2003105.35</v>
      </c>
      <c r="AE1165" s="8">
        <f>AC1165 - AD1165</f>
        <v>0</v>
      </c>
      <c r="AF1165" s="8">
        <v>2003105.35</v>
      </c>
      <c r="AG1165" s="8">
        <v>2003105.35</v>
      </c>
      <c r="AH1165" s="8">
        <f>AF1165 - AG1165</f>
        <v>0</v>
      </c>
      <c r="AI1165" s="8">
        <v>2003105.35</v>
      </c>
      <c r="AJ1165" s="8">
        <v>2003105.35</v>
      </c>
      <c r="AK1165" s="8">
        <f>AI1165 - AJ1165</f>
        <v>0</v>
      </c>
      <c r="AL1165" s="8">
        <v>2003105.35</v>
      </c>
      <c r="AM1165" s="8">
        <v>2003105.35</v>
      </c>
      <c r="AN1165" s="8">
        <f>AL1165 - AM1165</f>
        <v>0</v>
      </c>
    </row>
    <row r="1166" spans="1:40" x14ac:dyDescent="0.3">
      <c r="A1166" s="11" t="s">
        <v>52</v>
      </c>
      <c r="B1166" s="8">
        <v>1205755.4347463544</v>
      </c>
      <c r="C1166" s="8">
        <v>1262878.6060106265</v>
      </c>
      <c r="D1166" s="8">
        <f>B1166 - C1166</f>
        <v>-57123.171264272183</v>
      </c>
      <c r="E1166" s="8">
        <v>1205755.436415608</v>
      </c>
      <c r="F1166" s="8">
        <v>1262878.6076798809</v>
      </c>
      <c r="G1166" s="8">
        <f>E1166 - F1166</f>
        <v>-57123.171264272882</v>
      </c>
      <c r="H1166" s="8">
        <v>1205755.4380848624</v>
      </c>
      <c r="I1166" s="8">
        <v>1262878.6093491355</v>
      </c>
      <c r="J1166" s="8">
        <f>H1166 - I1166</f>
        <v>-57123.171264273115</v>
      </c>
      <c r="K1166" s="8">
        <v>1205755.4397541166</v>
      </c>
      <c r="L1166" s="8">
        <v>1262878.6110183899</v>
      </c>
      <c r="M1166" s="8">
        <f>K1166 - L1166</f>
        <v>-57123.171264273347</v>
      </c>
      <c r="N1166" s="8">
        <v>1205755.4414233719</v>
      </c>
      <c r="O1166" s="8">
        <v>1262878.6126876441</v>
      </c>
      <c r="P1166" s="8">
        <f>N1166 - O1166</f>
        <v>-57123.171264272183</v>
      </c>
      <c r="Q1166" s="8">
        <v>1205755.4430926265</v>
      </c>
      <c r="R1166" s="8">
        <v>1262878.6143568992</v>
      </c>
      <c r="S1166" s="8">
        <f>Q1166 - R1166</f>
        <v>-57123.171264272649</v>
      </c>
      <c r="T1166" s="8">
        <v>1205755.4447618809</v>
      </c>
      <c r="U1166" s="8">
        <v>1262878.6160261533</v>
      </c>
      <c r="V1166" s="8">
        <f>T1166 - U1166</f>
        <v>-57123.171264272416</v>
      </c>
      <c r="W1166" s="8">
        <v>1205755.4464311358</v>
      </c>
      <c r="X1166" s="8">
        <v>1262878.6176954077</v>
      </c>
      <c r="Y1166" s="8">
        <f>W1166 - X1166</f>
        <v>-57123.17126427195</v>
      </c>
      <c r="Z1166" s="8">
        <v>1205755.4481003897</v>
      </c>
      <c r="AA1166" s="8">
        <v>1262878.6193646628</v>
      </c>
      <c r="AB1166" s="8">
        <f>Z1166 - AA1166</f>
        <v>-57123.171264273115</v>
      </c>
      <c r="AC1166" s="8">
        <v>1205755.4497696434</v>
      </c>
      <c r="AD1166" s="8">
        <v>1262878.6210339172</v>
      </c>
      <c r="AE1166" s="8">
        <f>AC1166 - AD1166</f>
        <v>-57123.171264273813</v>
      </c>
      <c r="AF1166" s="8">
        <v>1205755.4514388996</v>
      </c>
      <c r="AG1166" s="8">
        <v>1262878.6227031718</v>
      </c>
      <c r="AH1166" s="8">
        <f>AF1166 - AG1166</f>
        <v>-57123.171264272183</v>
      </c>
      <c r="AI1166" s="8">
        <v>1205755.4531081533</v>
      </c>
      <c r="AJ1166" s="8">
        <v>1262878.624372426</v>
      </c>
      <c r="AK1166" s="8">
        <f>AI1166 - AJ1166</f>
        <v>-57123.171264272649</v>
      </c>
      <c r="AL1166" s="8">
        <v>1205755.4531081533</v>
      </c>
      <c r="AM1166" s="8">
        <v>1262878.624372426</v>
      </c>
      <c r="AN1166" s="8">
        <f>AL1166 - AM1166</f>
        <v>-57123.171264272649</v>
      </c>
    </row>
    <row r="1167" spans="1:40" x14ac:dyDescent="0.3">
      <c r="A1167" s="11" t="s">
        <v>61</v>
      </c>
      <c r="B1167" s="8">
        <v>0</v>
      </c>
      <c r="C1167" s="8">
        <v>0</v>
      </c>
      <c r="D1167" s="8">
        <f>B1167 - C1167</f>
        <v>0</v>
      </c>
      <c r="E1167" s="8">
        <v>0</v>
      </c>
      <c r="F1167" s="8">
        <v>0</v>
      </c>
      <c r="G1167" s="8">
        <f>E1167 - F1167</f>
        <v>0</v>
      </c>
      <c r="H1167" s="8">
        <v>0</v>
      </c>
      <c r="I1167" s="8">
        <v>0</v>
      </c>
      <c r="J1167" s="8">
        <f>H1167 - I1167</f>
        <v>0</v>
      </c>
      <c r="K1167" s="8">
        <v>0</v>
      </c>
      <c r="L1167" s="8">
        <v>0</v>
      </c>
      <c r="M1167" s="8">
        <f>K1167 - L1167</f>
        <v>0</v>
      </c>
      <c r="N1167" s="8">
        <v>0</v>
      </c>
      <c r="O1167" s="8">
        <v>0</v>
      </c>
      <c r="P1167" s="8">
        <f>N1167 - O1167</f>
        <v>0</v>
      </c>
      <c r="Q1167" s="8">
        <v>0</v>
      </c>
      <c r="R1167" s="8">
        <v>0</v>
      </c>
      <c r="S1167" s="8">
        <f>Q1167 - R1167</f>
        <v>0</v>
      </c>
      <c r="T1167" s="8">
        <v>0</v>
      </c>
      <c r="U1167" s="8">
        <v>0</v>
      </c>
      <c r="V1167" s="8">
        <f>T1167 - U1167</f>
        <v>0</v>
      </c>
      <c r="W1167" s="8">
        <v>0</v>
      </c>
      <c r="X1167" s="8">
        <v>0</v>
      </c>
      <c r="Y1167" s="8">
        <f>W1167 - X1167</f>
        <v>0</v>
      </c>
      <c r="Z1167" s="8">
        <v>0</v>
      </c>
      <c r="AA1167" s="8">
        <v>0</v>
      </c>
      <c r="AB1167" s="8">
        <f>Z1167 - AA1167</f>
        <v>0</v>
      </c>
      <c r="AC1167" s="8">
        <v>0</v>
      </c>
      <c r="AD1167" s="8">
        <v>0</v>
      </c>
      <c r="AE1167" s="8">
        <f>AC1167 - AD1167</f>
        <v>0</v>
      </c>
      <c r="AF1167" s="8">
        <v>0</v>
      </c>
      <c r="AG1167" s="8">
        <v>0</v>
      </c>
      <c r="AH1167" s="8">
        <f>AF1167 - AG1167</f>
        <v>0</v>
      </c>
      <c r="AI1167" s="8">
        <v>0</v>
      </c>
      <c r="AJ1167" s="8">
        <v>0</v>
      </c>
      <c r="AK1167" s="8">
        <f>AI1167 - AJ1167</f>
        <v>0</v>
      </c>
      <c r="AL1167" s="8">
        <v>0</v>
      </c>
      <c r="AM1167" s="8">
        <v>0</v>
      </c>
      <c r="AN1167" s="8">
        <f>AL1167 - AM1167</f>
        <v>0</v>
      </c>
    </row>
    <row r="1169" spans="1:40" x14ac:dyDescent="0.3">
      <c r="A1169" s="10" t="s">
        <v>84</v>
      </c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</row>
    <row r="1170" spans="1:40" x14ac:dyDescent="0.3">
      <c r="A1170" s="11" t="s">
        <v>54</v>
      </c>
      <c r="B1170" s="8">
        <v>0.13663333333333336</v>
      </c>
      <c r="C1170" s="8">
        <v>6.7878333333333318E-2</v>
      </c>
      <c r="D1170" s="8">
        <f t="shared" ref="D1170:D1175" si="936">B1170 - C1170</f>
        <v>6.8755000000000038E-2</v>
      </c>
      <c r="E1170" s="8">
        <v>0.13663333333333336</v>
      </c>
      <c r="F1170" s="8">
        <v>6.7878333333333318E-2</v>
      </c>
      <c r="G1170" s="8">
        <f t="shared" ref="G1170:G1175" si="937">E1170 - F1170</f>
        <v>6.8755000000000038E-2</v>
      </c>
      <c r="H1170" s="8">
        <v>0.13663333333333336</v>
      </c>
      <c r="I1170" s="8">
        <v>6.7878333333333318E-2</v>
      </c>
      <c r="J1170" s="8">
        <f t="shared" ref="J1170:J1175" si="938">H1170 - I1170</f>
        <v>6.8755000000000038E-2</v>
      </c>
      <c r="K1170" s="8">
        <v>0.13663333333333336</v>
      </c>
      <c r="L1170" s="8">
        <v>6.7878333333333318E-2</v>
      </c>
      <c r="M1170" s="8">
        <f t="shared" ref="M1170:M1175" si="939">K1170 - L1170</f>
        <v>6.8755000000000038E-2</v>
      </c>
      <c r="N1170" s="8">
        <v>0.13663333333333336</v>
      </c>
      <c r="O1170" s="8">
        <v>6.7878333333333318E-2</v>
      </c>
      <c r="P1170" s="8">
        <f t="shared" ref="P1170:P1175" si="940">N1170 - O1170</f>
        <v>6.8755000000000038E-2</v>
      </c>
      <c r="Q1170" s="8">
        <v>0.13663333333333336</v>
      </c>
      <c r="R1170" s="8">
        <v>6.7878333333333318E-2</v>
      </c>
      <c r="S1170" s="8">
        <f t="shared" ref="S1170:S1175" si="941">Q1170 - R1170</f>
        <v>6.8755000000000038E-2</v>
      </c>
      <c r="T1170" s="8">
        <v>0.13663333333333336</v>
      </c>
      <c r="U1170" s="8">
        <v>6.7878333333333318E-2</v>
      </c>
      <c r="V1170" s="8">
        <f t="shared" ref="V1170:V1175" si="942">T1170 - U1170</f>
        <v>6.8755000000000038E-2</v>
      </c>
      <c r="W1170" s="8">
        <v>0.13663333333333336</v>
      </c>
      <c r="X1170" s="8">
        <v>6.7878333333333318E-2</v>
      </c>
      <c r="Y1170" s="8">
        <f t="shared" ref="Y1170:Y1175" si="943">W1170 - X1170</f>
        <v>6.8755000000000038E-2</v>
      </c>
      <c r="Z1170" s="8">
        <v>0.13663333333333336</v>
      </c>
      <c r="AA1170" s="8">
        <v>6.7878333333333318E-2</v>
      </c>
      <c r="AB1170" s="8">
        <f t="shared" ref="AB1170:AB1175" si="944">Z1170 - AA1170</f>
        <v>6.8755000000000038E-2</v>
      </c>
      <c r="AC1170" s="8">
        <v>0.13663333333333336</v>
      </c>
      <c r="AD1170" s="8">
        <v>6.7878333333333318E-2</v>
      </c>
      <c r="AE1170" s="8">
        <f t="shared" ref="AE1170:AE1175" si="945">AC1170 - AD1170</f>
        <v>6.8755000000000038E-2</v>
      </c>
      <c r="AF1170" s="8">
        <v>0.13663333333333336</v>
      </c>
      <c r="AG1170" s="8">
        <v>6.7878333333333318E-2</v>
      </c>
      <c r="AH1170" s="8">
        <f t="shared" ref="AH1170:AH1175" si="946">AF1170 - AG1170</f>
        <v>6.8755000000000038E-2</v>
      </c>
      <c r="AI1170" s="8">
        <v>0.13663333333333336</v>
      </c>
      <c r="AJ1170" s="8">
        <v>6.7878333333333318E-2</v>
      </c>
      <c r="AK1170" s="8">
        <f t="shared" ref="AK1170:AK1175" si="947">AI1170 - AJ1170</f>
        <v>6.8755000000000038E-2</v>
      </c>
      <c r="AL1170" s="8">
        <v>0.13663333333333336</v>
      </c>
      <c r="AM1170" s="8">
        <v>6.7878333333333318E-2</v>
      </c>
      <c r="AN1170" s="8">
        <f t="shared" ref="AN1170:AN1175" si="948">AL1170 - AM1170</f>
        <v>6.8755000000000038E-2</v>
      </c>
    </row>
    <row r="1171" spans="1:40" x14ac:dyDescent="0.3">
      <c r="A1171" s="11" t="s">
        <v>16</v>
      </c>
      <c r="B1171" s="8">
        <v>863349.87195295631</v>
      </c>
      <c r="C1171" s="8">
        <v>437896.32049390225</v>
      </c>
      <c r="D1171" s="8">
        <f t="shared" si="936"/>
        <v>425453.55145905406</v>
      </c>
      <c r="E1171" s="8">
        <v>863414.16964662354</v>
      </c>
      <c r="F1171" s="8">
        <v>437940.57977321988</v>
      </c>
      <c r="G1171" s="8">
        <f t="shared" si="937"/>
        <v>425473.58987340366</v>
      </c>
      <c r="H1171" s="8">
        <v>863434.66726928763</v>
      </c>
      <c r="I1171" s="8">
        <v>437960.02855480165</v>
      </c>
      <c r="J1171" s="8">
        <f t="shared" si="938"/>
        <v>425474.63871448598</v>
      </c>
      <c r="K1171" s="8">
        <v>863422.65849900781</v>
      </c>
      <c r="L1171" s="8">
        <v>437961.06412905123</v>
      </c>
      <c r="M1171" s="8">
        <f t="shared" si="939"/>
        <v>425461.59436995658</v>
      </c>
      <c r="N1171" s="8">
        <v>863386.52498285379</v>
      </c>
      <c r="O1171" s="8">
        <v>437948.43426990812</v>
      </c>
      <c r="P1171" s="8">
        <f t="shared" si="940"/>
        <v>425438.09071294568</v>
      </c>
      <c r="Q1171" s="8">
        <v>863332.48719277768</v>
      </c>
      <c r="R1171" s="8">
        <v>437925.66255625559</v>
      </c>
      <c r="S1171" s="8">
        <f t="shared" si="941"/>
        <v>425406.8246365221</v>
      </c>
      <c r="T1171" s="8">
        <v>863293.33469614759</v>
      </c>
      <c r="U1171" s="8">
        <v>437911.32259923936</v>
      </c>
      <c r="V1171" s="8">
        <f t="shared" si="942"/>
        <v>425382.01209690823</v>
      </c>
      <c r="W1171" s="8">
        <v>863293.40239783796</v>
      </c>
      <c r="X1171" s="8">
        <v>437919.19887656579</v>
      </c>
      <c r="Y1171" s="8">
        <f t="shared" si="943"/>
        <v>425374.20352127217</v>
      </c>
      <c r="Z1171" s="8">
        <v>863322.57752215932</v>
      </c>
      <c r="AA1171" s="8">
        <v>437943.56301856338</v>
      </c>
      <c r="AB1171" s="8">
        <f t="shared" si="944"/>
        <v>425379.01450359594</v>
      </c>
      <c r="AC1171" s="8">
        <v>863373.3548333256</v>
      </c>
      <c r="AD1171" s="8">
        <v>437980.16369341419</v>
      </c>
      <c r="AE1171" s="8">
        <f t="shared" si="945"/>
        <v>425393.19113991142</v>
      </c>
      <c r="AF1171" s="8">
        <v>863411.99127149396</v>
      </c>
      <c r="AG1171" s="8">
        <v>438009.88718530349</v>
      </c>
      <c r="AH1171" s="8">
        <f t="shared" si="946"/>
        <v>425402.10408619046</v>
      </c>
      <c r="AI1171" s="8">
        <v>863413.44429364591</v>
      </c>
      <c r="AJ1171" s="8">
        <v>438018.54817574529</v>
      </c>
      <c r="AK1171" s="8">
        <f t="shared" si="947"/>
        <v>425394.89611790061</v>
      </c>
      <c r="AL1171" s="8">
        <v>10360448.484558119</v>
      </c>
      <c r="AM1171" s="8">
        <v>5255414.7733259685</v>
      </c>
      <c r="AN1171" s="8">
        <f t="shared" si="948"/>
        <v>5105033.71123215</v>
      </c>
    </row>
    <row r="1172" spans="1:40" x14ac:dyDescent="0.3">
      <c r="A1172" s="11" t="s">
        <v>63</v>
      </c>
      <c r="B1172" s="8">
        <v>50983.103354334096</v>
      </c>
      <c r="C1172" s="8">
        <v>50983.103354334096</v>
      </c>
      <c r="D1172" s="8">
        <f t="shared" si="936"/>
        <v>0</v>
      </c>
      <c r="E1172" s="8">
        <v>37837.308323500067</v>
      </c>
      <c r="F1172" s="8">
        <v>37837.308323500067</v>
      </c>
      <c r="G1172" s="8">
        <f t="shared" si="937"/>
        <v>0</v>
      </c>
      <c r="H1172" s="8">
        <v>28081.105444239329</v>
      </c>
      <c r="I1172" s="8">
        <v>28081.105444239329</v>
      </c>
      <c r="J1172" s="8">
        <f t="shared" si="938"/>
        <v>0</v>
      </c>
      <c r="K1172" s="8">
        <v>20840.501555464369</v>
      </c>
      <c r="L1172" s="8">
        <v>20840.501555464369</v>
      </c>
      <c r="M1172" s="8">
        <f t="shared" si="939"/>
        <v>0</v>
      </c>
      <c r="N1172" s="8">
        <v>15466.859235501073</v>
      </c>
      <c r="O1172" s="8">
        <v>15466.859235501073</v>
      </c>
      <c r="P1172" s="8">
        <f t="shared" si="940"/>
        <v>0</v>
      </c>
      <c r="Q1172" s="8">
        <v>11478.789700628899</v>
      </c>
      <c r="R1172" s="8">
        <v>11478.789700628899</v>
      </c>
      <c r="S1172" s="8">
        <f t="shared" si="941"/>
        <v>0</v>
      </c>
      <c r="T1172" s="8">
        <v>23250.019207420832</v>
      </c>
      <c r="U1172" s="8">
        <v>23250.019207420832</v>
      </c>
      <c r="V1172" s="8">
        <f t="shared" si="942"/>
        <v>0</v>
      </c>
      <c r="W1172" s="8">
        <v>31986.082940137985</v>
      </c>
      <c r="X1172" s="8">
        <v>31986.082940137985</v>
      </c>
      <c r="Y1172" s="8">
        <f t="shared" si="943"/>
        <v>0</v>
      </c>
      <c r="Z1172" s="8">
        <v>38469.586596069625</v>
      </c>
      <c r="AA1172" s="8">
        <v>38469.586596069625</v>
      </c>
      <c r="AB1172" s="8">
        <f t="shared" si="944"/>
        <v>0</v>
      </c>
      <c r="AC1172" s="8">
        <v>43281.344035412927</v>
      </c>
      <c r="AD1172" s="8">
        <v>43281.344035412927</v>
      </c>
      <c r="AE1172" s="8">
        <f t="shared" si="945"/>
        <v>0</v>
      </c>
      <c r="AF1172" s="8">
        <v>32121.417708562898</v>
      </c>
      <c r="AG1172" s="8">
        <v>32121.417708562898</v>
      </c>
      <c r="AH1172" s="8">
        <f t="shared" si="946"/>
        <v>0</v>
      </c>
      <c r="AI1172" s="8">
        <v>23839.035006948219</v>
      </c>
      <c r="AJ1172" s="8">
        <v>23839.035006948219</v>
      </c>
      <c r="AK1172" s="8">
        <f t="shared" si="947"/>
        <v>0</v>
      </c>
      <c r="AL1172" s="8">
        <v>357635.15310822031</v>
      </c>
      <c r="AM1172" s="8">
        <v>357635.15310822031</v>
      </c>
      <c r="AN1172" s="8">
        <f t="shared" si="948"/>
        <v>0</v>
      </c>
    </row>
    <row r="1173" spans="1:40" x14ac:dyDescent="0.3">
      <c r="A1173" s="11" t="s">
        <v>53</v>
      </c>
      <c r="B1173" s="8">
        <v>203899287.16924745</v>
      </c>
      <c r="C1173" s="8">
        <v>203899287.16924745</v>
      </c>
      <c r="D1173" s="8">
        <f t="shared" si="936"/>
        <v>0</v>
      </c>
      <c r="E1173" s="8">
        <v>203913092.47757092</v>
      </c>
      <c r="F1173" s="8">
        <v>203913092.47757092</v>
      </c>
      <c r="G1173" s="8">
        <f t="shared" si="937"/>
        <v>0</v>
      </c>
      <c r="H1173" s="8">
        <v>203917141.58301514</v>
      </c>
      <c r="I1173" s="8">
        <v>203917141.58301514</v>
      </c>
      <c r="J1173" s="8">
        <f t="shared" si="938"/>
        <v>0</v>
      </c>
      <c r="K1173" s="8">
        <v>203913950.08457062</v>
      </c>
      <c r="L1173" s="8">
        <v>203913950.08457062</v>
      </c>
      <c r="M1173" s="8">
        <f t="shared" si="939"/>
        <v>0</v>
      </c>
      <c r="N1173" s="8">
        <v>203905384.94380614</v>
      </c>
      <c r="O1173" s="8">
        <v>203905384.94380614</v>
      </c>
      <c r="P1173" s="8">
        <f t="shared" si="940"/>
        <v>0</v>
      </c>
      <c r="Q1173" s="8">
        <v>203892831.73350677</v>
      </c>
      <c r="R1173" s="8">
        <v>203892831.73350677</v>
      </c>
      <c r="S1173" s="8">
        <f t="shared" si="941"/>
        <v>0</v>
      </c>
      <c r="T1173" s="8">
        <v>203892049.75271416</v>
      </c>
      <c r="U1173" s="8">
        <v>203892049.75271416</v>
      </c>
      <c r="V1173" s="8">
        <f t="shared" si="942"/>
        <v>0</v>
      </c>
      <c r="W1173" s="8">
        <v>203900003.83565432</v>
      </c>
      <c r="X1173" s="8">
        <v>203900003.83565432</v>
      </c>
      <c r="Y1173" s="8">
        <f t="shared" si="943"/>
        <v>0</v>
      </c>
      <c r="Z1173" s="8">
        <v>203914441.42225039</v>
      </c>
      <c r="AA1173" s="8">
        <v>203914441.42225039</v>
      </c>
      <c r="AB1173" s="8">
        <f t="shared" si="944"/>
        <v>0</v>
      </c>
      <c r="AC1173" s="8">
        <v>203933690.76628578</v>
      </c>
      <c r="AD1173" s="8">
        <v>203933690.76628578</v>
      </c>
      <c r="AE1173" s="8">
        <f t="shared" si="945"/>
        <v>0</v>
      </c>
      <c r="AF1173" s="8">
        <v>203941780.18399438</v>
      </c>
      <c r="AG1173" s="8">
        <v>203941780.18399438</v>
      </c>
      <c r="AH1173" s="8">
        <f t="shared" si="946"/>
        <v>0</v>
      </c>
      <c r="AI1173" s="8">
        <v>203941587.21900126</v>
      </c>
      <c r="AJ1173" s="8">
        <v>203941587.21900126</v>
      </c>
      <c r="AK1173" s="8">
        <f t="shared" si="947"/>
        <v>0</v>
      </c>
      <c r="AL1173" s="8">
        <v>203941587.21900126</v>
      </c>
      <c r="AM1173" s="8">
        <v>203941587.21900126</v>
      </c>
      <c r="AN1173" s="8">
        <f t="shared" si="948"/>
        <v>0</v>
      </c>
    </row>
    <row r="1174" spans="1:40" x14ac:dyDescent="0.3">
      <c r="A1174" s="11" t="s">
        <v>52</v>
      </c>
      <c r="B1174" s="8">
        <v>32562581.96154118</v>
      </c>
      <c r="C1174" s="8">
        <v>32137128.410082124</v>
      </c>
      <c r="D1174" s="8">
        <f t="shared" si="936"/>
        <v>425453.55145905539</v>
      </c>
      <c r="E1174" s="8">
        <v>33401964.131187797</v>
      </c>
      <c r="F1174" s="8">
        <v>32551036.989855342</v>
      </c>
      <c r="G1174" s="8">
        <f t="shared" si="937"/>
        <v>850927.14133245498</v>
      </c>
      <c r="H1174" s="8">
        <v>34241366.798457086</v>
      </c>
      <c r="I1174" s="8">
        <v>32964965.01841015</v>
      </c>
      <c r="J1174" s="8">
        <f t="shared" si="938"/>
        <v>1276401.7800469361</v>
      </c>
      <c r="K1174" s="8">
        <v>35080757.456956096</v>
      </c>
      <c r="L1174" s="8">
        <v>33378894.082539201</v>
      </c>
      <c r="M1174" s="8">
        <f t="shared" si="939"/>
        <v>1701863.3744168952</v>
      </c>
      <c r="N1174" s="8">
        <v>35920111.981938951</v>
      </c>
      <c r="O1174" s="8">
        <v>33792810.516809106</v>
      </c>
      <c r="P1174" s="8">
        <f t="shared" si="940"/>
        <v>2127301.4651298448</v>
      </c>
      <c r="Q1174" s="8">
        <v>36759412.46913173</v>
      </c>
      <c r="R1174" s="8">
        <v>34206704.179365359</v>
      </c>
      <c r="S1174" s="8">
        <f t="shared" si="941"/>
        <v>2552708.2897663713</v>
      </c>
      <c r="T1174" s="8">
        <v>37593023.493827879</v>
      </c>
      <c r="U1174" s="8">
        <v>34614933.191964604</v>
      </c>
      <c r="V1174" s="8">
        <f t="shared" si="942"/>
        <v>2978090.3018632755</v>
      </c>
      <c r="W1174" s="8">
        <v>38426634.586225726</v>
      </c>
      <c r="X1174" s="8">
        <v>35023170.080841169</v>
      </c>
      <c r="Y1174" s="8">
        <f t="shared" si="943"/>
        <v>3403464.5053845569</v>
      </c>
      <c r="Z1174" s="8">
        <v>39260274.853747867</v>
      </c>
      <c r="AA1174" s="8">
        <v>35431431.333859719</v>
      </c>
      <c r="AB1174" s="8">
        <f t="shared" si="944"/>
        <v>3828843.5198881477</v>
      </c>
      <c r="AC1174" s="8">
        <v>40093965.898581192</v>
      </c>
      <c r="AD1174" s="8">
        <v>35839729.187553145</v>
      </c>
      <c r="AE1174" s="8">
        <f t="shared" si="945"/>
        <v>4254236.7110280469</v>
      </c>
      <c r="AF1174" s="8">
        <v>40933345.889852688</v>
      </c>
      <c r="AG1174" s="8">
        <v>36253707.074738443</v>
      </c>
      <c r="AH1174" s="8">
        <f t="shared" si="946"/>
        <v>4679638.8151142448</v>
      </c>
      <c r="AI1174" s="8">
        <v>41772727.334146336</v>
      </c>
      <c r="AJ1174" s="8">
        <v>36667693.622914173</v>
      </c>
      <c r="AK1174" s="8">
        <f t="shared" si="947"/>
        <v>5105033.711232163</v>
      </c>
      <c r="AL1174" s="8">
        <v>41772727.334146336</v>
      </c>
      <c r="AM1174" s="8">
        <v>36667693.622914173</v>
      </c>
      <c r="AN1174" s="8">
        <f t="shared" si="948"/>
        <v>5105033.711232163</v>
      </c>
    </row>
    <row r="1175" spans="1:40" x14ac:dyDescent="0.3">
      <c r="A1175" s="11" t="s">
        <v>61</v>
      </c>
      <c r="B1175" s="8">
        <v>-24031.999999999996</v>
      </c>
      <c r="C1175" s="8">
        <v>-24031.999999999996</v>
      </c>
      <c r="D1175" s="8">
        <f t="shared" si="936"/>
        <v>0</v>
      </c>
      <c r="E1175" s="8">
        <v>-24031.999999999996</v>
      </c>
      <c r="F1175" s="8">
        <v>-24031.999999999996</v>
      </c>
      <c r="G1175" s="8">
        <f t="shared" si="937"/>
        <v>0</v>
      </c>
      <c r="H1175" s="8">
        <v>-24031.999999999996</v>
      </c>
      <c r="I1175" s="8">
        <v>-24031.999999999996</v>
      </c>
      <c r="J1175" s="8">
        <f t="shared" si="938"/>
        <v>0</v>
      </c>
      <c r="K1175" s="8">
        <v>-24031.999999999996</v>
      </c>
      <c r="L1175" s="8">
        <v>-24031.999999999996</v>
      </c>
      <c r="M1175" s="8">
        <f t="shared" si="939"/>
        <v>0</v>
      </c>
      <c r="N1175" s="8">
        <v>-24031.999999999996</v>
      </c>
      <c r="O1175" s="8">
        <v>-24031.999999999996</v>
      </c>
      <c r="P1175" s="8">
        <f t="shared" si="940"/>
        <v>0</v>
      </c>
      <c r="Q1175" s="8">
        <v>-24031.999999999996</v>
      </c>
      <c r="R1175" s="8">
        <v>-24031.999999999996</v>
      </c>
      <c r="S1175" s="8">
        <f t="shared" si="941"/>
        <v>0</v>
      </c>
      <c r="T1175" s="8">
        <v>-24031.999999999996</v>
      </c>
      <c r="U1175" s="8">
        <v>-24031.999999999996</v>
      </c>
      <c r="V1175" s="8">
        <f t="shared" si="942"/>
        <v>0</v>
      </c>
      <c r="W1175" s="8">
        <v>-24031.999999999996</v>
      </c>
      <c r="X1175" s="8">
        <v>-24031.999999999996</v>
      </c>
      <c r="Y1175" s="8">
        <f t="shared" si="943"/>
        <v>0</v>
      </c>
      <c r="Z1175" s="8">
        <v>-24031.999999999996</v>
      </c>
      <c r="AA1175" s="8">
        <v>-24031.999999999996</v>
      </c>
      <c r="AB1175" s="8">
        <f t="shared" si="944"/>
        <v>0</v>
      </c>
      <c r="AC1175" s="8">
        <v>-24031.999999999996</v>
      </c>
      <c r="AD1175" s="8">
        <v>-24031.999999999996</v>
      </c>
      <c r="AE1175" s="8">
        <f t="shared" si="945"/>
        <v>0</v>
      </c>
      <c r="AF1175" s="8">
        <v>-24031.999999999996</v>
      </c>
      <c r="AG1175" s="8">
        <v>-24031.999999999996</v>
      </c>
      <c r="AH1175" s="8">
        <f t="shared" si="946"/>
        <v>0</v>
      </c>
      <c r="AI1175" s="8">
        <v>-24031.999999999996</v>
      </c>
      <c r="AJ1175" s="8">
        <v>-24031.999999999996</v>
      </c>
      <c r="AK1175" s="8">
        <f t="shared" si="947"/>
        <v>0</v>
      </c>
      <c r="AL1175" s="8">
        <v>-288384</v>
      </c>
      <c r="AM1175" s="8">
        <v>-288384</v>
      </c>
      <c r="AN1175" s="8">
        <f t="shared" si="948"/>
        <v>0</v>
      </c>
    </row>
    <row r="1177" spans="1:40" x14ac:dyDescent="0.3">
      <c r="A1177" s="10" t="s">
        <v>83</v>
      </c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</row>
    <row r="1178" spans="1:40" x14ac:dyDescent="0.3">
      <c r="A1178" s="11" t="s">
        <v>54</v>
      </c>
      <c r="B1178" s="8">
        <v>2.1241666666666666E-3</v>
      </c>
      <c r="C1178" s="8">
        <v>2.1241666666666666E-3</v>
      </c>
      <c r="D1178" s="8">
        <f>B1178 - C1178</f>
        <v>0</v>
      </c>
      <c r="E1178" s="8">
        <v>2.1241666666666666E-3</v>
      </c>
      <c r="F1178" s="8">
        <v>2.1241666666666666E-3</v>
      </c>
      <c r="G1178" s="8">
        <f>E1178 - F1178</f>
        <v>0</v>
      </c>
      <c r="H1178" s="8">
        <v>2.1241666666666666E-3</v>
      </c>
      <c r="I1178" s="8">
        <v>2.1241666666666666E-3</v>
      </c>
      <c r="J1178" s="8">
        <f>H1178 - I1178</f>
        <v>0</v>
      </c>
      <c r="K1178" s="8">
        <v>2.1241666666666666E-3</v>
      </c>
      <c r="L1178" s="8">
        <v>2.1241666666666666E-3</v>
      </c>
      <c r="M1178" s="8">
        <f>K1178 - L1178</f>
        <v>0</v>
      </c>
      <c r="N1178" s="8">
        <v>2.1241666666666666E-3</v>
      </c>
      <c r="O1178" s="8">
        <v>2.1241666666666666E-3</v>
      </c>
      <c r="P1178" s="8">
        <f>N1178 - O1178</f>
        <v>0</v>
      </c>
      <c r="Q1178" s="8">
        <v>2.1241666666666666E-3</v>
      </c>
      <c r="R1178" s="8">
        <v>2.1241666666666666E-3</v>
      </c>
      <c r="S1178" s="8">
        <f>Q1178 - R1178</f>
        <v>0</v>
      </c>
      <c r="T1178" s="8">
        <v>2.1241666666666666E-3</v>
      </c>
      <c r="U1178" s="8">
        <v>2.1241666666666666E-3</v>
      </c>
      <c r="V1178" s="8">
        <f>T1178 - U1178</f>
        <v>0</v>
      </c>
      <c r="W1178" s="8">
        <v>2.1241666666666666E-3</v>
      </c>
      <c r="X1178" s="8">
        <v>2.1241666666666666E-3</v>
      </c>
      <c r="Y1178" s="8">
        <f>W1178 - X1178</f>
        <v>0</v>
      </c>
      <c r="Z1178" s="8">
        <v>2.1241666666666666E-3</v>
      </c>
      <c r="AA1178" s="8">
        <v>2.1241666666666666E-3</v>
      </c>
      <c r="AB1178" s="8">
        <f>Z1178 - AA1178</f>
        <v>0</v>
      </c>
      <c r="AC1178" s="8">
        <v>2.1241666666666666E-3</v>
      </c>
      <c r="AD1178" s="8">
        <v>2.1241666666666666E-3</v>
      </c>
      <c r="AE1178" s="8">
        <f>AC1178 - AD1178</f>
        <v>0</v>
      </c>
      <c r="AF1178" s="8">
        <v>2.1241666666666666E-3</v>
      </c>
      <c r="AG1178" s="8">
        <v>2.1241666666666666E-3</v>
      </c>
      <c r="AH1178" s="8">
        <f>AF1178 - AG1178</f>
        <v>0</v>
      </c>
      <c r="AI1178" s="8">
        <v>2.1241666666666666E-3</v>
      </c>
      <c r="AJ1178" s="8">
        <v>2.1241666666666666E-3</v>
      </c>
      <c r="AK1178" s="8">
        <f>AI1178 - AJ1178</f>
        <v>0</v>
      </c>
      <c r="AL1178" s="8">
        <v>2.1241666666666666E-3</v>
      </c>
      <c r="AM1178" s="8">
        <v>2.1241666666666666E-3</v>
      </c>
      <c r="AN1178" s="8">
        <f>AL1178 - AM1178</f>
        <v>0</v>
      </c>
    </row>
    <row r="1180" spans="1:40" ht="15" x14ac:dyDescent="0.25">
      <c r="A1180" s="10" t="s">
        <v>82</v>
      </c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</row>
    <row r="1181" spans="1:40" x14ac:dyDescent="0.3">
      <c r="A1181" s="11" t="s">
        <v>54</v>
      </c>
      <c r="B1181" s="8">
        <v>9.9408333333333335E-2</v>
      </c>
      <c r="C1181" s="8">
        <v>6.2219166666666652E-2</v>
      </c>
      <c r="D1181" s="8">
        <f t="shared" ref="D1181:D1187" si="949">B1181 - C1181</f>
        <v>3.7189166666666683E-2</v>
      </c>
      <c r="E1181" s="8">
        <v>9.9408333333333335E-2</v>
      </c>
      <c r="F1181" s="8">
        <v>6.2219166666666652E-2</v>
      </c>
      <c r="G1181" s="8">
        <f t="shared" ref="G1181:G1187" si="950">E1181 - F1181</f>
        <v>3.7189166666666683E-2</v>
      </c>
      <c r="H1181" s="8">
        <v>9.9408333333333335E-2</v>
      </c>
      <c r="I1181" s="8">
        <v>6.2219166666666652E-2</v>
      </c>
      <c r="J1181" s="8">
        <f t="shared" ref="J1181:J1187" si="951">H1181 - I1181</f>
        <v>3.7189166666666683E-2</v>
      </c>
      <c r="K1181" s="8">
        <v>9.9408333333333335E-2</v>
      </c>
      <c r="L1181" s="8">
        <v>6.2219166666666652E-2</v>
      </c>
      <c r="M1181" s="8">
        <f t="shared" ref="M1181:M1187" si="952">K1181 - L1181</f>
        <v>3.7189166666666683E-2</v>
      </c>
      <c r="N1181" s="8">
        <v>9.9408333333333335E-2</v>
      </c>
      <c r="O1181" s="8">
        <v>6.2219166666666652E-2</v>
      </c>
      <c r="P1181" s="8">
        <f t="shared" ref="P1181:P1187" si="953">N1181 - O1181</f>
        <v>3.7189166666666683E-2</v>
      </c>
      <c r="Q1181" s="8">
        <v>9.9408333333333335E-2</v>
      </c>
      <c r="R1181" s="8">
        <v>6.2219166666666652E-2</v>
      </c>
      <c r="S1181" s="8">
        <f t="shared" ref="S1181:S1187" si="954">Q1181 - R1181</f>
        <v>3.7189166666666683E-2</v>
      </c>
      <c r="T1181" s="8">
        <v>9.9408333333333335E-2</v>
      </c>
      <c r="U1181" s="8">
        <v>6.2219166666666652E-2</v>
      </c>
      <c r="V1181" s="8">
        <f t="shared" ref="V1181:V1187" si="955">T1181 - U1181</f>
        <v>3.7189166666666683E-2</v>
      </c>
      <c r="W1181" s="8">
        <v>9.9408333333333335E-2</v>
      </c>
      <c r="X1181" s="8">
        <v>6.2219166666666652E-2</v>
      </c>
      <c r="Y1181" s="8">
        <f t="shared" ref="Y1181:Y1187" si="956">W1181 - X1181</f>
        <v>3.7189166666666683E-2</v>
      </c>
      <c r="Z1181" s="8">
        <v>9.9408333333333335E-2</v>
      </c>
      <c r="AA1181" s="8">
        <v>6.2219166666666652E-2</v>
      </c>
      <c r="AB1181" s="8">
        <f t="shared" ref="AB1181:AB1187" si="957">Z1181 - AA1181</f>
        <v>3.7189166666666683E-2</v>
      </c>
      <c r="AC1181" s="8">
        <v>9.9408333333333335E-2</v>
      </c>
      <c r="AD1181" s="8">
        <v>6.2219166666666652E-2</v>
      </c>
      <c r="AE1181" s="8">
        <f t="shared" ref="AE1181:AE1187" si="958">AC1181 - AD1181</f>
        <v>3.7189166666666683E-2</v>
      </c>
      <c r="AF1181" s="8">
        <v>9.9408333333333335E-2</v>
      </c>
      <c r="AG1181" s="8">
        <v>6.2219166666666652E-2</v>
      </c>
      <c r="AH1181" s="8">
        <f t="shared" ref="AH1181:AH1187" si="959">AF1181 - AG1181</f>
        <v>3.7189166666666683E-2</v>
      </c>
      <c r="AI1181" s="8">
        <v>9.9408333333333335E-2</v>
      </c>
      <c r="AJ1181" s="8">
        <v>6.2219166666666652E-2</v>
      </c>
      <c r="AK1181" s="8">
        <f t="shared" ref="AK1181:AK1187" si="960">AI1181 - AJ1181</f>
        <v>3.7189166666666683E-2</v>
      </c>
      <c r="AL1181" s="8">
        <v>9.9408333333333335E-2</v>
      </c>
      <c r="AM1181" s="8">
        <v>6.2219166666666652E-2</v>
      </c>
      <c r="AN1181" s="8">
        <f t="shared" ref="AN1181:AN1187" si="961">AL1181 - AM1181</f>
        <v>3.7189166666666683E-2</v>
      </c>
    </row>
    <row r="1182" spans="1:40" x14ac:dyDescent="0.3">
      <c r="A1182" s="11" t="s">
        <v>16</v>
      </c>
      <c r="B1182" s="8">
        <v>644139.39006742416</v>
      </c>
      <c r="C1182" s="8">
        <v>362178.35498853226</v>
      </c>
      <c r="D1182" s="8">
        <f t="shared" si="949"/>
        <v>281961.0350788919</v>
      </c>
      <c r="E1182" s="8">
        <v>644128.18766359822</v>
      </c>
      <c r="F1182" s="8">
        <v>362170.05481590389</v>
      </c>
      <c r="G1182" s="8">
        <f t="shared" si="950"/>
        <v>281958.13284769433</v>
      </c>
      <c r="H1182" s="8">
        <v>644115.51362136565</v>
      </c>
      <c r="I1182" s="8">
        <v>362160.74616010365</v>
      </c>
      <c r="J1182" s="8">
        <f t="shared" si="951"/>
        <v>281954.767461262</v>
      </c>
      <c r="K1182" s="8">
        <v>644101.74739696947</v>
      </c>
      <c r="L1182" s="8">
        <v>362150.68905459734</v>
      </c>
      <c r="M1182" s="8">
        <f t="shared" si="952"/>
        <v>281951.05834237213</v>
      </c>
      <c r="N1182" s="8">
        <v>644087.17060533527</v>
      </c>
      <c r="O1182" s="8">
        <v>362140.07648423262</v>
      </c>
      <c r="P1182" s="8">
        <f t="shared" si="953"/>
        <v>281947.09412110265</v>
      </c>
      <c r="Q1182" s="8">
        <v>644071.99224807497</v>
      </c>
      <c r="R1182" s="8">
        <v>362129.05167346413</v>
      </c>
      <c r="S1182" s="8">
        <f t="shared" si="954"/>
        <v>281942.94057461084</v>
      </c>
      <c r="T1182" s="8">
        <v>644056.36743654672</v>
      </c>
      <c r="U1182" s="8">
        <v>362117.7209168775</v>
      </c>
      <c r="V1182" s="8">
        <f t="shared" si="955"/>
        <v>281938.64651966922</v>
      </c>
      <c r="W1182" s="8">
        <v>644040.41128724825</v>
      </c>
      <c r="X1182" s="8">
        <v>362106.16310141294</v>
      </c>
      <c r="Y1182" s="8">
        <f t="shared" si="956"/>
        <v>281934.24818583531</v>
      </c>
      <c r="Z1182" s="8">
        <v>644024.20923433581</v>
      </c>
      <c r="AA1182" s="8">
        <v>362094.43677331938</v>
      </c>
      <c r="AB1182" s="8">
        <f t="shared" si="957"/>
        <v>281929.77246101643</v>
      </c>
      <c r="AC1182" s="8">
        <v>644007.82468310045</v>
      </c>
      <c r="AD1182" s="8">
        <v>362082.58538292325</v>
      </c>
      <c r="AE1182" s="8">
        <f t="shared" si="958"/>
        <v>281925.2393001772</v>
      </c>
      <c r="AF1182" s="8">
        <v>643991.30469002551</v>
      </c>
      <c r="AG1182" s="8">
        <v>362070.64117705327</v>
      </c>
      <c r="AH1182" s="8">
        <f t="shared" si="959"/>
        <v>281920.66351297224</v>
      </c>
      <c r="AI1182" s="8">
        <v>643974.68417826213</v>
      </c>
      <c r="AJ1182" s="8">
        <v>362058.62808781845</v>
      </c>
      <c r="AK1182" s="8">
        <f t="shared" si="960"/>
        <v>281916.05609044369</v>
      </c>
      <c r="AL1182" s="8">
        <v>7728738.8031122861</v>
      </c>
      <c r="AM1182" s="8">
        <v>4345459.1486162394</v>
      </c>
      <c r="AN1182" s="8">
        <f t="shared" si="961"/>
        <v>3383279.6544960467</v>
      </c>
    </row>
    <row r="1183" spans="1:40" x14ac:dyDescent="0.3">
      <c r="A1183" s="11" t="s">
        <v>63</v>
      </c>
      <c r="B1183" s="8">
        <v>1995.5794827542957</v>
      </c>
      <c r="C1183" s="8">
        <v>1995.5794827542957</v>
      </c>
      <c r="D1183" s="8">
        <f t="shared" si="949"/>
        <v>0</v>
      </c>
      <c r="E1183" s="8">
        <v>1481.0270698558049</v>
      </c>
      <c r="F1183" s="8">
        <v>1481.0270698558049</v>
      </c>
      <c r="G1183" s="8">
        <f t="shared" si="950"/>
        <v>0</v>
      </c>
      <c r="H1183" s="8">
        <v>1099.1499965805858</v>
      </c>
      <c r="I1183" s="8">
        <v>1099.1499965805858</v>
      </c>
      <c r="J1183" s="8">
        <f t="shared" si="951"/>
        <v>0</v>
      </c>
      <c r="K1183" s="8">
        <v>815.73844230998907</v>
      </c>
      <c r="L1183" s="8">
        <v>815.73844230998907</v>
      </c>
      <c r="M1183" s="8">
        <f t="shared" si="952"/>
        <v>0</v>
      </c>
      <c r="N1183" s="8">
        <v>605.40345569981582</v>
      </c>
      <c r="O1183" s="8">
        <v>605.40345569981582</v>
      </c>
      <c r="P1183" s="8">
        <f t="shared" si="953"/>
        <v>0</v>
      </c>
      <c r="Q1183" s="8">
        <v>449.30252782423122</v>
      </c>
      <c r="R1183" s="8">
        <v>449.30252782423122</v>
      </c>
      <c r="S1183" s="8">
        <f t="shared" si="954"/>
        <v>0</v>
      </c>
      <c r="T1183" s="8">
        <v>333.45161744392317</v>
      </c>
      <c r="U1183" s="8">
        <v>333.45161744392317</v>
      </c>
      <c r="V1183" s="8">
        <f t="shared" si="955"/>
        <v>0</v>
      </c>
      <c r="W1183" s="8">
        <v>247.47241399778281</v>
      </c>
      <c r="X1183" s="8">
        <v>247.47241399778281</v>
      </c>
      <c r="Y1183" s="8">
        <f t="shared" si="956"/>
        <v>0</v>
      </c>
      <c r="Z1183" s="8">
        <v>183.66261396284642</v>
      </c>
      <c r="AA1183" s="8">
        <v>183.66261396284642</v>
      </c>
      <c r="AB1183" s="8">
        <f t="shared" si="957"/>
        <v>0</v>
      </c>
      <c r="AC1183" s="8">
        <v>136.30592284103136</v>
      </c>
      <c r="AD1183" s="8">
        <v>136.30592284103136</v>
      </c>
      <c r="AE1183" s="8">
        <f t="shared" si="958"/>
        <v>0</v>
      </c>
      <c r="AF1183" s="8">
        <v>101.15997045160017</v>
      </c>
      <c r="AG1183" s="8">
        <v>101.15997045160017</v>
      </c>
      <c r="AH1183" s="8">
        <f t="shared" si="959"/>
        <v>0</v>
      </c>
      <c r="AI1183" s="8">
        <v>75.076265275012233</v>
      </c>
      <c r="AJ1183" s="8">
        <v>75.076265275012233</v>
      </c>
      <c r="AK1183" s="8">
        <f t="shared" si="960"/>
        <v>0</v>
      </c>
      <c r="AL1183" s="8">
        <v>7523.3297789969174</v>
      </c>
      <c r="AM1183" s="8">
        <v>7523.3297789969174</v>
      </c>
      <c r="AN1183" s="8">
        <f t="shared" si="961"/>
        <v>0</v>
      </c>
    </row>
    <row r="1184" spans="1:40" x14ac:dyDescent="0.3">
      <c r="A1184" s="11" t="s">
        <v>53</v>
      </c>
      <c r="B1184" s="8">
        <v>168851006.52063411</v>
      </c>
      <c r="C1184" s="8">
        <v>168851006.52063411</v>
      </c>
      <c r="D1184" s="8">
        <f t="shared" si="949"/>
        <v>0</v>
      </c>
      <c r="E1184" s="8">
        <v>168846851.53770396</v>
      </c>
      <c r="F1184" s="8">
        <v>168846851.53770396</v>
      </c>
      <c r="G1184" s="8">
        <f t="shared" si="950"/>
        <v>0</v>
      </c>
      <c r="H1184" s="8">
        <v>168842314.67770055</v>
      </c>
      <c r="I1184" s="8">
        <v>168842314.67770055</v>
      </c>
      <c r="J1184" s="8">
        <f t="shared" si="951"/>
        <v>0</v>
      </c>
      <c r="K1184" s="8">
        <v>168837494.40614286</v>
      </c>
      <c r="L1184" s="8">
        <v>168837494.40614286</v>
      </c>
      <c r="M1184" s="8">
        <f t="shared" si="952"/>
        <v>0</v>
      </c>
      <c r="N1184" s="8">
        <v>168832463.79959854</v>
      </c>
      <c r="O1184" s="8">
        <v>168832463.79959854</v>
      </c>
      <c r="P1184" s="8">
        <f t="shared" si="953"/>
        <v>0</v>
      </c>
      <c r="Q1184" s="8">
        <v>168827277.09212634</v>
      </c>
      <c r="R1184" s="8">
        <v>168827277.09212634</v>
      </c>
      <c r="S1184" s="8">
        <f t="shared" si="954"/>
        <v>0</v>
      </c>
      <c r="T1184" s="8">
        <v>168821974.53374386</v>
      </c>
      <c r="U1184" s="8">
        <v>168821974.53374386</v>
      </c>
      <c r="V1184" s="8">
        <f t="shared" si="955"/>
        <v>0</v>
      </c>
      <c r="W1184" s="8">
        <v>168816585.99615785</v>
      </c>
      <c r="X1184" s="8">
        <v>168816585.99615785</v>
      </c>
      <c r="Y1184" s="8">
        <f t="shared" si="956"/>
        <v>0</v>
      </c>
      <c r="Z1184" s="8">
        <v>168811133.64877179</v>
      </c>
      <c r="AA1184" s="8">
        <v>168811133.64877179</v>
      </c>
      <c r="AB1184" s="8">
        <f t="shared" si="957"/>
        <v>0</v>
      </c>
      <c r="AC1184" s="8">
        <v>168805633.94469461</v>
      </c>
      <c r="AD1184" s="8">
        <v>168805633.94469461</v>
      </c>
      <c r="AE1184" s="8">
        <f t="shared" si="958"/>
        <v>0</v>
      </c>
      <c r="AF1184" s="8">
        <v>168800099.09466508</v>
      </c>
      <c r="AG1184" s="8">
        <v>168800099.09466508</v>
      </c>
      <c r="AH1184" s="8">
        <f t="shared" si="959"/>
        <v>0</v>
      </c>
      <c r="AI1184" s="8">
        <v>168794538.16093037</v>
      </c>
      <c r="AJ1184" s="8">
        <v>168794538.16093037</v>
      </c>
      <c r="AK1184" s="8">
        <f t="shared" si="960"/>
        <v>0</v>
      </c>
      <c r="AL1184" s="8">
        <v>168794538.16093037</v>
      </c>
      <c r="AM1184" s="8">
        <v>168794538.16093037</v>
      </c>
      <c r="AN1184" s="8">
        <f t="shared" si="961"/>
        <v>0</v>
      </c>
    </row>
    <row r="1185" spans="1:40" x14ac:dyDescent="0.3">
      <c r="A1185" s="11" t="s">
        <v>52</v>
      </c>
      <c r="B1185" s="8">
        <v>18685176.175404072</v>
      </c>
      <c r="C1185" s="8">
        <v>18403215.140325174</v>
      </c>
      <c r="D1185" s="8">
        <f t="shared" si="949"/>
        <v>281961.03507889807</v>
      </c>
      <c r="E1185" s="8">
        <v>19323668.353067674</v>
      </c>
      <c r="F1185" s="8">
        <v>18759749.185141079</v>
      </c>
      <c r="G1185" s="8">
        <f t="shared" si="950"/>
        <v>563919.16792659461</v>
      </c>
      <c r="H1185" s="8">
        <v>19962147.856689025</v>
      </c>
      <c r="I1185" s="8">
        <v>19116273.921301179</v>
      </c>
      <c r="J1185" s="8">
        <f t="shared" si="951"/>
        <v>845873.93538784608</v>
      </c>
      <c r="K1185" s="8">
        <v>20600613.594086003</v>
      </c>
      <c r="L1185" s="8">
        <v>19472788.600355782</v>
      </c>
      <c r="M1185" s="8">
        <f t="shared" si="952"/>
        <v>1127824.9937302209</v>
      </c>
      <c r="N1185" s="8">
        <v>21239064.75469134</v>
      </c>
      <c r="O1185" s="8">
        <v>19829292.666840006</v>
      </c>
      <c r="P1185" s="8">
        <f t="shared" si="953"/>
        <v>1409772.0878513344</v>
      </c>
      <c r="Q1185" s="8">
        <v>21877500.736939408</v>
      </c>
      <c r="R1185" s="8">
        <v>20185785.708513472</v>
      </c>
      <c r="S1185" s="8">
        <f t="shared" si="954"/>
        <v>1691715.0284259357</v>
      </c>
      <c r="T1185" s="8">
        <v>22515921.094375953</v>
      </c>
      <c r="U1185" s="8">
        <v>20542267.419430353</v>
      </c>
      <c r="V1185" s="8">
        <f t="shared" si="955"/>
        <v>1973653.6749456003</v>
      </c>
      <c r="W1185" s="8">
        <v>23154325.4956632</v>
      </c>
      <c r="X1185" s="8">
        <v>20898737.572531771</v>
      </c>
      <c r="Y1185" s="8">
        <f t="shared" si="956"/>
        <v>2255587.9231314287</v>
      </c>
      <c r="Z1185" s="8">
        <v>23792713.694897536</v>
      </c>
      <c r="AA1185" s="8">
        <v>21255195.999305099</v>
      </c>
      <c r="AB1185" s="8">
        <f t="shared" si="957"/>
        <v>2537517.6955924369</v>
      </c>
      <c r="AC1185" s="8">
        <v>24431085.509580649</v>
      </c>
      <c r="AD1185" s="8">
        <v>21611642.574688006</v>
      </c>
      <c r="AE1185" s="8">
        <f t="shared" si="958"/>
        <v>2819442.9348926432</v>
      </c>
      <c r="AF1185" s="8">
        <v>25069440.804270674</v>
      </c>
      <c r="AG1185" s="8">
        <v>21968077.205865059</v>
      </c>
      <c r="AH1185" s="8">
        <f t="shared" si="959"/>
        <v>3101363.5984056145</v>
      </c>
      <c r="AI1185" s="8">
        <v>25707779.478448931</v>
      </c>
      <c r="AJ1185" s="8">
        <v>22324499.823952883</v>
      </c>
      <c r="AK1185" s="8">
        <f t="shared" si="960"/>
        <v>3383279.6544960476</v>
      </c>
      <c r="AL1185" s="8">
        <v>25707779.478448931</v>
      </c>
      <c r="AM1185" s="8">
        <v>22324499.823952883</v>
      </c>
      <c r="AN1185" s="8">
        <f t="shared" si="961"/>
        <v>3383279.6544960476</v>
      </c>
    </row>
    <row r="1186" spans="1:40" x14ac:dyDescent="0.3">
      <c r="A1186" s="11" t="s">
        <v>62</v>
      </c>
      <c r="B1186" s="8">
        <v>0</v>
      </c>
      <c r="C1186" s="8">
        <v>0</v>
      </c>
      <c r="D1186" s="8">
        <f t="shared" si="949"/>
        <v>0</v>
      </c>
      <c r="E1186" s="8">
        <v>0</v>
      </c>
      <c r="F1186" s="8">
        <v>0</v>
      </c>
      <c r="G1186" s="8">
        <f t="shared" si="950"/>
        <v>0</v>
      </c>
      <c r="H1186" s="8">
        <v>0</v>
      </c>
      <c r="I1186" s="8">
        <v>0</v>
      </c>
      <c r="J1186" s="8">
        <f t="shared" si="951"/>
        <v>0</v>
      </c>
      <c r="K1186" s="8">
        <v>0</v>
      </c>
      <c r="L1186" s="8">
        <v>0</v>
      </c>
      <c r="M1186" s="8">
        <f t="shared" si="952"/>
        <v>0</v>
      </c>
      <c r="N1186" s="8">
        <v>0</v>
      </c>
      <c r="O1186" s="8">
        <v>0</v>
      </c>
      <c r="P1186" s="8">
        <f t="shared" si="953"/>
        <v>0</v>
      </c>
      <c r="Q1186" s="8">
        <v>0</v>
      </c>
      <c r="R1186" s="8">
        <v>0</v>
      </c>
      <c r="S1186" s="8">
        <f t="shared" si="954"/>
        <v>0</v>
      </c>
      <c r="T1186" s="8">
        <v>0</v>
      </c>
      <c r="U1186" s="8">
        <v>0</v>
      </c>
      <c r="V1186" s="8">
        <f t="shared" si="955"/>
        <v>0</v>
      </c>
      <c r="W1186" s="8">
        <v>0</v>
      </c>
      <c r="X1186" s="8">
        <v>0</v>
      </c>
      <c r="Y1186" s="8">
        <f t="shared" si="956"/>
        <v>0</v>
      </c>
      <c r="Z1186" s="8">
        <v>0</v>
      </c>
      <c r="AA1186" s="8">
        <v>0</v>
      </c>
      <c r="AB1186" s="8">
        <f t="shared" si="957"/>
        <v>0</v>
      </c>
      <c r="AC1186" s="8">
        <v>0</v>
      </c>
      <c r="AD1186" s="8">
        <v>0</v>
      </c>
      <c r="AE1186" s="8">
        <f t="shared" si="958"/>
        <v>0</v>
      </c>
      <c r="AF1186" s="8">
        <v>0</v>
      </c>
      <c r="AG1186" s="8">
        <v>0</v>
      </c>
      <c r="AH1186" s="8">
        <f t="shared" si="959"/>
        <v>0</v>
      </c>
      <c r="AI1186" s="8">
        <v>0</v>
      </c>
      <c r="AJ1186" s="8">
        <v>0</v>
      </c>
      <c r="AK1186" s="8">
        <f t="shared" si="960"/>
        <v>0</v>
      </c>
      <c r="AL1186" s="8">
        <v>0</v>
      </c>
      <c r="AM1186" s="8">
        <v>0</v>
      </c>
      <c r="AN1186" s="8">
        <f t="shared" si="961"/>
        <v>0</v>
      </c>
    </row>
    <row r="1187" spans="1:40" x14ac:dyDescent="0.3">
      <c r="A1187" s="11" t="s">
        <v>61</v>
      </c>
      <c r="B1187" s="8">
        <v>-5636.01</v>
      </c>
      <c r="C1187" s="8">
        <v>-5636.01</v>
      </c>
      <c r="D1187" s="8">
        <f t="shared" si="949"/>
        <v>0</v>
      </c>
      <c r="E1187" s="8">
        <v>-5636.01</v>
      </c>
      <c r="F1187" s="8">
        <v>-5636.01</v>
      </c>
      <c r="G1187" s="8">
        <f t="shared" si="950"/>
        <v>0</v>
      </c>
      <c r="H1187" s="8">
        <v>-5636.01</v>
      </c>
      <c r="I1187" s="8">
        <v>-5636.01</v>
      </c>
      <c r="J1187" s="8">
        <f t="shared" si="951"/>
        <v>0</v>
      </c>
      <c r="K1187" s="8">
        <v>-5636.01</v>
      </c>
      <c r="L1187" s="8">
        <v>-5636.01</v>
      </c>
      <c r="M1187" s="8">
        <f t="shared" si="952"/>
        <v>0</v>
      </c>
      <c r="N1187" s="8">
        <v>-5636.01</v>
      </c>
      <c r="O1187" s="8">
        <v>-5636.01</v>
      </c>
      <c r="P1187" s="8">
        <f t="shared" si="953"/>
        <v>0</v>
      </c>
      <c r="Q1187" s="8">
        <v>-5636.01</v>
      </c>
      <c r="R1187" s="8">
        <v>-5636.01</v>
      </c>
      <c r="S1187" s="8">
        <f t="shared" si="954"/>
        <v>0</v>
      </c>
      <c r="T1187" s="8">
        <v>-5636.01</v>
      </c>
      <c r="U1187" s="8">
        <v>-5636.01</v>
      </c>
      <c r="V1187" s="8">
        <f t="shared" si="955"/>
        <v>0</v>
      </c>
      <c r="W1187" s="8">
        <v>-5636.01</v>
      </c>
      <c r="X1187" s="8">
        <v>-5636.01</v>
      </c>
      <c r="Y1187" s="8">
        <f t="shared" si="956"/>
        <v>0</v>
      </c>
      <c r="Z1187" s="8">
        <v>-5636.01</v>
      </c>
      <c r="AA1187" s="8">
        <v>-5636.01</v>
      </c>
      <c r="AB1187" s="8">
        <f t="shared" si="957"/>
        <v>0</v>
      </c>
      <c r="AC1187" s="8">
        <v>-5636.01</v>
      </c>
      <c r="AD1187" s="8">
        <v>-5636.01</v>
      </c>
      <c r="AE1187" s="8">
        <f t="shared" si="958"/>
        <v>0</v>
      </c>
      <c r="AF1187" s="8">
        <v>-5636.01</v>
      </c>
      <c r="AG1187" s="8">
        <v>-5636.01</v>
      </c>
      <c r="AH1187" s="8">
        <f t="shared" si="959"/>
        <v>0</v>
      </c>
      <c r="AI1187" s="8">
        <v>-5636.01</v>
      </c>
      <c r="AJ1187" s="8">
        <v>-5636.01</v>
      </c>
      <c r="AK1187" s="8">
        <f t="shared" si="960"/>
        <v>0</v>
      </c>
      <c r="AL1187" s="8">
        <v>-67632.12</v>
      </c>
      <c r="AM1187" s="8">
        <v>-67632.12</v>
      </c>
      <c r="AN1187" s="8">
        <f t="shared" si="961"/>
        <v>0</v>
      </c>
    </row>
    <row r="1189" spans="1:40" x14ac:dyDescent="0.3">
      <c r="A1189" s="10" t="s">
        <v>81</v>
      </c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</row>
    <row r="1190" spans="1:40" x14ac:dyDescent="0.3">
      <c r="A1190" s="11" t="s">
        <v>54</v>
      </c>
      <c r="B1190" s="8">
        <v>1.8691666666666665E-2</v>
      </c>
      <c r="C1190" s="8">
        <v>1.985166666666667E-2</v>
      </c>
      <c r="D1190" s="8">
        <f t="shared" ref="D1190:D1195" si="962">B1190 - C1190</f>
        <v>-1.1600000000000048E-3</v>
      </c>
      <c r="E1190" s="8">
        <v>1.8691666666666665E-2</v>
      </c>
      <c r="F1190" s="8">
        <v>1.985166666666667E-2</v>
      </c>
      <c r="G1190" s="8">
        <f t="shared" ref="G1190:G1195" si="963">E1190 - F1190</f>
        <v>-1.1600000000000048E-3</v>
      </c>
      <c r="H1190" s="8">
        <v>1.8691666666666665E-2</v>
      </c>
      <c r="I1190" s="8">
        <v>1.985166666666667E-2</v>
      </c>
      <c r="J1190" s="8">
        <f t="shared" ref="J1190:J1195" si="964">H1190 - I1190</f>
        <v>-1.1600000000000048E-3</v>
      </c>
      <c r="K1190" s="8">
        <v>1.8691666666666665E-2</v>
      </c>
      <c r="L1190" s="8">
        <v>1.985166666666667E-2</v>
      </c>
      <c r="M1190" s="8">
        <f t="shared" ref="M1190:M1195" si="965">K1190 - L1190</f>
        <v>-1.1600000000000048E-3</v>
      </c>
      <c r="N1190" s="8">
        <v>1.8691666666666665E-2</v>
      </c>
      <c r="O1190" s="8">
        <v>1.985166666666667E-2</v>
      </c>
      <c r="P1190" s="8">
        <f t="shared" ref="P1190:P1195" si="966">N1190 - O1190</f>
        <v>-1.1600000000000048E-3</v>
      </c>
      <c r="Q1190" s="8">
        <v>1.8691666666666665E-2</v>
      </c>
      <c r="R1190" s="8">
        <v>1.985166666666667E-2</v>
      </c>
      <c r="S1190" s="8">
        <f t="shared" ref="S1190:S1195" si="967">Q1190 - R1190</f>
        <v>-1.1600000000000048E-3</v>
      </c>
      <c r="T1190" s="8">
        <v>1.8691666666666665E-2</v>
      </c>
      <c r="U1190" s="8">
        <v>1.985166666666667E-2</v>
      </c>
      <c r="V1190" s="8">
        <f t="shared" ref="V1190:V1195" si="968">T1190 - U1190</f>
        <v>-1.1600000000000048E-3</v>
      </c>
      <c r="W1190" s="8">
        <v>1.8691666666666665E-2</v>
      </c>
      <c r="X1190" s="8">
        <v>1.985166666666667E-2</v>
      </c>
      <c r="Y1190" s="8">
        <f t="shared" ref="Y1190:Y1195" si="969">W1190 - X1190</f>
        <v>-1.1600000000000048E-3</v>
      </c>
      <c r="Z1190" s="8">
        <v>1.8691666666666665E-2</v>
      </c>
      <c r="AA1190" s="8">
        <v>1.985166666666667E-2</v>
      </c>
      <c r="AB1190" s="8">
        <f t="shared" ref="AB1190:AB1195" si="970">Z1190 - AA1190</f>
        <v>-1.1600000000000048E-3</v>
      </c>
      <c r="AC1190" s="8">
        <v>1.8691666666666665E-2</v>
      </c>
      <c r="AD1190" s="8">
        <v>1.985166666666667E-2</v>
      </c>
      <c r="AE1190" s="8">
        <f t="shared" ref="AE1190:AE1195" si="971">AC1190 - AD1190</f>
        <v>-1.1600000000000048E-3</v>
      </c>
      <c r="AF1190" s="8">
        <v>1.8691666666666665E-2</v>
      </c>
      <c r="AG1190" s="8">
        <v>1.985166666666667E-2</v>
      </c>
      <c r="AH1190" s="8">
        <f t="shared" ref="AH1190:AH1195" si="972">AF1190 - AG1190</f>
        <v>-1.1600000000000048E-3</v>
      </c>
      <c r="AI1190" s="8">
        <v>1.8691666666666665E-2</v>
      </c>
      <c r="AJ1190" s="8">
        <v>1.985166666666667E-2</v>
      </c>
      <c r="AK1190" s="8">
        <f t="shared" ref="AK1190:AK1195" si="973">AI1190 - AJ1190</f>
        <v>-1.1600000000000048E-3</v>
      </c>
      <c r="AL1190" s="8">
        <v>1.8691666666666665E-2</v>
      </c>
      <c r="AM1190" s="8">
        <v>1.985166666666667E-2</v>
      </c>
      <c r="AN1190" s="8">
        <f t="shared" ref="AN1190:AN1195" si="974">AL1190 - AM1190</f>
        <v>-1.1600000000000048E-3</v>
      </c>
    </row>
    <row r="1191" spans="1:40" x14ac:dyDescent="0.3">
      <c r="A1191" s="11" t="s">
        <v>16</v>
      </c>
      <c r="B1191" s="8">
        <v>68818.205287184843</v>
      </c>
      <c r="C1191" s="8">
        <v>61334.547342175931</v>
      </c>
      <c r="D1191" s="8">
        <f t="shared" si="962"/>
        <v>7483.6579450089121</v>
      </c>
      <c r="E1191" s="8">
        <v>68843.006029207871</v>
      </c>
      <c r="F1191" s="8">
        <v>61357.845333061159</v>
      </c>
      <c r="G1191" s="8">
        <f t="shared" si="963"/>
        <v>7485.1606961467114</v>
      </c>
      <c r="H1191" s="8">
        <v>68942.006309970806</v>
      </c>
      <c r="I1191" s="8">
        <v>61451.041440150628</v>
      </c>
      <c r="J1191" s="8">
        <f t="shared" si="964"/>
        <v>7490.9648698201781</v>
      </c>
      <c r="K1191" s="8">
        <v>69128.600093112866</v>
      </c>
      <c r="L1191" s="8">
        <v>61626.753165423346</v>
      </c>
      <c r="M1191" s="8">
        <f t="shared" si="965"/>
        <v>7501.8469276895194</v>
      </c>
      <c r="N1191" s="8">
        <v>69325.991690696057</v>
      </c>
      <c r="O1191" s="8">
        <v>61812.636744879732</v>
      </c>
      <c r="P1191" s="8">
        <f t="shared" si="966"/>
        <v>7513.3549458163252</v>
      </c>
      <c r="Q1191" s="8">
        <v>69471.765880033476</v>
      </c>
      <c r="R1191" s="8">
        <v>61949.895229611851</v>
      </c>
      <c r="S1191" s="8">
        <f t="shared" si="967"/>
        <v>7521.8706504216243</v>
      </c>
      <c r="T1191" s="8">
        <v>69579.232009206738</v>
      </c>
      <c r="U1191" s="8">
        <v>62051.066411290769</v>
      </c>
      <c r="V1191" s="8">
        <f t="shared" si="968"/>
        <v>7528.1655979159696</v>
      </c>
      <c r="W1191" s="8">
        <v>69658.267662627404</v>
      </c>
      <c r="X1191" s="8">
        <v>62125.455260738978</v>
      </c>
      <c r="Y1191" s="8">
        <f t="shared" si="969"/>
        <v>7532.8124018884264</v>
      </c>
      <c r="Z1191" s="8">
        <v>69716.203527960286</v>
      </c>
      <c r="AA1191" s="8">
        <v>62179.967498220438</v>
      </c>
      <c r="AB1191" s="8">
        <f t="shared" si="970"/>
        <v>7536.2360297398482</v>
      </c>
      <c r="AC1191" s="8">
        <v>69758.480103549853</v>
      </c>
      <c r="AD1191" s="8">
        <v>62219.728230871238</v>
      </c>
      <c r="AE1191" s="8">
        <f t="shared" si="971"/>
        <v>7538.7518726786147</v>
      </c>
      <c r="AF1191" s="8">
        <v>69789.135076389473</v>
      </c>
      <c r="AG1191" s="8">
        <v>62248.541076873531</v>
      </c>
      <c r="AH1191" s="8">
        <f t="shared" si="972"/>
        <v>7540.5939995159424</v>
      </c>
      <c r="AI1191" s="8">
        <v>69811.165031575525</v>
      </c>
      <c r="AJ1191" s="8">
        <v>62269.228906245669</v>
      </c>
      <c r="AK1191" s="8">
        <f t="shared" si="973"/>
        <v>7541.9361253298557</v>
      </c>
      <c r="AL1191" s="8">
        <v>832842.05870151508</v>
      </c>
      <c r="AM1191" s="8">
        <v>742626.70663954329</v>
      </c>
      <c r="AN1191" s="8">
        <f t="shared" si="974"/>
        <v>90215.352061971789</v>
      </c>
    </row>
    <row r="1192" spans="1:40" x14ac:dyDescent="0.3">
      <c r="A1192" s="11" t="s">
        <v>63</v>
      </c>
      <c r="B1192" s="8">
        <v>245.07395703717916</v>
      </c>
      <c r="C1192" s="8">
        <v>245.07395703717916</v>
      </c>
      <c r="D1192" s="8">
        <f t="shared" si="962"/>
        <v>0</v>
      </c>
      <c r="E1192" s="8">
        <v>23751.466860099586</v>
      </c>
      <c r="F1192" s="8">
        <v>23751.466860099586</v>
      </c>
      <c r="G1192" s="8">
        <f t="shared" si="963"/>
        <v>0</v>
      </c>
      <c r="H1192" s="8">
        <v>64766.411991715751</v>
      </c>
      <c r="I1192" s="8">
        <v>64766.411991715751</v>
      </c>
      <c r="J1192" s="8">
        <f t="shared" si="964"/>
        <v>0</v>
      </c>
      <c r="K1192" s="8">
        <v>99919.729798491549</v>
      </c>
      <c r="L1192" s="8">
        <v>99919.729798491549</v>
      </c>
      <c r="M1192" s="8">
        <f t="shared" si="965"/>
        <v>0</v>
      </c>
      <c r="N1192" s="8">
        <v>74155.815853546766</v>
      </c>
      <c r="O1192" s="8">
        <v>74155.815853546766</v>
      </c>
      <c r="P1192" s="8">
        <f t="shared" si="966"/>
        <v>0</v>
      </c>
      <c r="Q1192" s="8">
        <v>55035.02697610535</v>
      </c>
      <c r="R1192" s="8">
        <v>55035.02697610535</v>
      </c>
      <c r="S1192" s="8">
        <f t="shared" si="967"/>
        <v>0</v>
      </c>
      <c r="T1192" s="8">
        <v>40844.459189046574</v>
      </c>
      <c r="U1192" s="8">
        <v>40844.459189046574</v>
      </c>
      <c r="V1192" s="8">
        <f t="shared" si="968"/>
        <v>0</v>
      </c>
      <c r="W1192" s="8">
        <v>30312.87414776786</v>
      </c>
      <c r="X1192" s="8">
        <v>30312.87414776786</v>
      </c>
      <c r="Y1192" s="8">
        <f t="shared" si="969"/>
        <v>0</v>
      </c>
      <c r="Z1192" s="8">
        <v>22496.817373574879</v>
      </c>
      <c r="AA1192" s="8">
        <v>22496.817373574879</v>
      </c>
      <c r="AB1192" s="8">
        <f t="shared" si="970"/>
        <v>0</v>
      </c>
      <c r="AC1192" s="8">
        <v>16696.100457938552</v>
      </c>
      <c r="AD1192" s="8">
        <v>16696.100457938552</v>
      </c>
      <c r="AE1192" s="8">
        <f t="shared" si="971"/>
        <v>0</v>
      </c>
      <c r="AF1192" s="8">
        <v>12391.075851867452</v>
      </c>
      <c r="AG1192" s="8">
        <v>12391.075851867452</v>
      </c>
      <c r="AH1192" s="8">
        <f t="shared" si="972"/>
        <v>0</v>
      </c>
      <c r="AI1192" s="8">
        <v>9196.0851070304325</v>
      </c>
      <c r="AJ1192" s="8">
        <v>9196.0851070304325</v>
      </c>
      <c r="AK1192" s="8">
        <f t="shared" si="973"/>
        <v>0</v>
      </c>
      <c r="AL1192" s="8">
        <v>449810.93756422191</v>
      </c>
      <c r="AM1192" s="8">
        <v>449810.93756422191</v>
      </c>
      <c r="AN1192" s="8">
        <f t="shared" si="974"/>
        <v>0</v>
      </c>
    </row>
    <row r="1193" spans="1:40" x14ac:dyDescent="0.3">
      <c r="A1193" s="11" t="s">
        <v>53</v>
      </c>
      <c r="B1193" s="8">
        <v>28358654.797982793</v>
      </c>
      <c r="C1193" s="8">
        <v>28358654.797982793</v>
      </c>
      <c r="D1193" s="8">
        <f t="shared" si="962"/>
        <v>0</v>
      </c>
      <c r="E1193" s="8">
        <v>28381125.76484289</v>
      </c>
      <c r="F1193" s="8">
        <v>28381125.76484289</v>
      </c>
      <c r="G1193" s="8">
        <f t="shared" si="963"/>
        <v>0</v>
      </c>
      <c r="H1193" s="8">
        <v>28444611.676834606</v>
      </c>
      <c r="I1193" s="8">
        <v>28444611.676834606</v>
      </c>
      <c r="J1193" s="8">
        <f t="shared" si="964"/>
        <v>0</v>
      </c>
      <c r="K1193" s="8">
        <v>28543250.906633098</v>
      </c>
      <c r="L1193" s="8">
        <v>28543250.906633098</v>
      </c>
      <c r="M1193" s="8">
        <f t="shared" si="965"/>
        <v>0</v>
      </c>
      <c r="N1193" s="8">
        <v>28616126.222486645</v>
      </c>
      <c r="O1193" s="8">
        <v>28616126.222486645</v>
      </c>
      <c r="P1193" s="8">
        <f t="shared" si="966"/>
        <v>0</v>
      </c>
      <c r="Q1193" s="8">
        <v>28669880.74946275</v>
      </c>
      <c r="R1193" s="8">
        <v>28669880.74946275</v>
      </c>
      <c r="S1193" s="8">
        <f t="shared" si="967"/>
        <v>0</v>
      </c>
      <c r="T1193" s="8">
        <v>28709444.708651796</v>
      </c>
      <c r="U1193" s="8">
        <v>28709444.708651796</v>
      </c>
      <c r="V1193" s="8">
        <f t="shared" si="968"/>
        <v>0</v>
      </c>
      <c r="W1193" s="8">
        <v>28738477.082799565</v>
      </c>
      <c r="X1193" s="8">
        <v>28738477.082799565</v>
      </c>
      <c r="Y1193" s="8">
        <f t="shared" si="969"/>
        <v>0</v>
      </c>
      <c r="Z1193" s="8">
        <v>28759693.400173139</v>
      </c>
      <c r="AA1193" s="8">
        <v>28759693.400173139</v>
      </c>
      <c r="AB1193" s="8">
        <f t="shared" si="970"/>
        <v>0</v>
      </c>
      <c r="AC1193" s="8">
        <v>28775109.000631075</v>
      </c>
      <c r="AD1193" s="8">
        <v>28775109.000631075</v>
      </c>
      <c r="AE1193" s="8">
        <f t="shared" si="971"/>
        <v>0</v>
      </c>
      <c r="AF1193" s="8">
        <v>28786219.576482944</v>
      </c>
      <c r="AG1193" s="8">
        <v>28786219.576482944</v>
      </c>
      <c r="AH1193" s="8">
        <f t="shared" si="972"/>
        <v>0</v>
      </c>
      <c r="AI1193" s="8">
        <v>28794135.161589973</v>
      </c>
      <c r="AJ1193" s="8">
        <v>28794135.161589973</v>
      </c>
      <c r="AK1193" s="8">
        <f t="shared" si="973"/>
        <v>0</v>
      </c>
      <c r="AL1193" s="8">
        <v>28794135.161589973</v>
      </c>
      <c r="AM1193" s="8">
        <v>28794135.161589973</v>
      </c>
      <c r="AN1193" s="8">
        <f t="shared" si="974"/>
        <v>0</v>
      </c>
    </row>
    <row r="1194" spans="1:40" x14ac:dyDescent="0.3">
      <c r="A1194" s="11" t="s">
        <v>52</v>
      </c>
      <c r="B1194" s="8">
        <v>5365392.0578705501</v>
      </c>
      <c r="C1194" s="8">
        <v>5357908.3999255421</v>
      </c>
      <c r="D1194" s="8">
        <f t="shared" si="962"/>
        <v>7483.6579450080171</v>
      </c>
      <c r="E1194" s="8">
        <v>5423914.0638997583</v>
      </c>
      <c r="F1194" s="8">
        <v>5408945.2452586032</v>
      </c>
      <c r="G1194" s="8">
        <f t="shared" si="963"/>
        <v>14968.818641155027</v>
      </c>
      <c r="H1194" s="8">
        <v>5473494.5702097286</v>
      </c>
      <c r="I1194" s="8">
        <v>5451034.7866987539</v>
      </c>
      <c r="J1194" s="8">
        <f t="shared" si="964"/>
        <v>22459.783510974608</v>
      </c>
      <c r="K1194" s="8">
        <v>5521453.5703028413</v>
      </c>
      <c r="L1194" s="8">
        <v>5491491.9398641763</v>
      </c>
      <c r="M1194" s="8">
        <f t="shared" si="965"/>
        <v>29961.630438664928</v>
      </c>
      <c r="N1194" s="8">
        <v>5589499.0619935365</v>
      </c>
      <c r="O1194" s="8">
        <v>5552024.0766090555</v>
      </c>
      <c r="P1194" s="8">
        <f t="shared" si="966"/>
        <v>37474.985384481028</v>
      </c>
      <c r="Q1194" s="8">
        <v>5657690.3278735699</v>
      </c>
      <c r="R1194" s="8">
        <v>5612693.471838668</v>
      </c>
      <c r="S1194" s="8">
        <f t="shared" si="967"/>
        <v>44996.856034901924</v>
      </c>
      <c r="T1194" s="8">
        <v>5725989.0598827768</v>
      </c>
      <c r="U1194" s="8">
        <v>5673464.0382499592</v>
      </c>
      <c r="V1194" s="8">
        <f t="shared" si="968"/>
        <v>52525.021632817574</v>
      </c>
      <c r="W1194" s="8">
        <v>5794366.8275454035</v>
      </c>
      <c r="X1194" s="8">
        <v>5734308.993510698</v>
      </c>
      <c r="Y1194" s="8">
        <f t="shared" si="969"/>
        <v>60057.834034705535</v>
      </c>
      <c r="Z1194" s="8">
        <v>5862802.5310733626</v>
      </c>
      <c r="AA1194" s="8">
        <v>5795208.4610089166</v>
      </c>
      <c r="AB1194" s="8">
        <f t="shared" si="970"/>
        <v>67594.070064445958</v>
      </c>
      <c r="AC1194" s="8">
        <v>5931280.511176913</v>
      </c>
      <c r="AD1194" s="8">
        <v>5856147.6892397869</v>
      </c>
      <c r="AE1194" s="8">
        <f t="shared" si="971"/>
        <v>75132.821937126108</v>
      </c>
      <c r="AF1194" s="8">
        <v>5999789.1462533018</v>
      </c>
      <c r="AG1194" s="8">
        <v>5917115.7303166604</v>
      </c>
      <c r="AH1194" s="8">
        <f t="shared" si="972"/>
        <v>82673.415936641395</v>
      </c>
      <c r="AI1194" s="8">
        <v>6068319.8112848764</v>
      </c>
      <c r="AJ1194" s="8">
        <v>5978104.4592229063</v>
      </c>
      <c r="AK1194" s="8">
        <f t="shared" si="973"/>
        <v>90215.352061970159</v>
      </c>
      <c r="AL1194" s="8">
        <v>6068319.8112848764</v>
      </c>
      <c r="AM1194" s="8">
        <v>5978104.4592229063</v>
      </c>
      <c r="AN1194" s="8">
        <f t="shared" si="974"/>
        <v>90215.352061970159</v>
      </c>
    </row>
    <row r="1195" spans="1:40" ht="15" x14ac:dyDescent="0.25">
      <c r="A1195" s="11" t="s">
        <v>61</v>
      </c>
      <c r="B1195" s="8">
        <v>-1280.5</v>
      </c>
      <c r="C1195" s="8">
        <v>-1280.5</v>
      </c>
      <c r="D1195" s="8">
        <f t="shared" si="962"/>
        <v>0</v>
      </c>
      <c r="E1195" s="8">
        <v>-1280.5</v>
      </c>
      <c r="F1195" s="8">
        <v>-1280.5</v>
      </c>
      <c r="G1195" s="8">
        <f t="shared" si="963"/>
        <v>0</v>
      </c>
      <c r="H1195" s="8">
        <v>-1280.5</v>
      </c>
      <c r="I1195" s="8">
        <v>-1280.5</v>
      </c>
      <c r="J1195" s="8">
        <f t="shared" si="964"/>
        <v>0</v>
      </c>
      <c r="K1195" s="8">
        <v>-1280.5</v>
      </c>
      <c r="L1195" s="8">
        <v>-1280.5</v>
      </c>
      <c r="M1195" s="8">
        <f t="shared" si="965"/>
        <v>0</v>
      </c>
      <c r="N1195" s="8">
        <v>-1280.5</v>
      </c>
      <c r="O1195" s="8">
        <v>-1280.5</v>
      </c>
      <c r="P1195" s="8">
        <f t="shared" si="966"/>
        <v>0</v>
      </c>
      <c r="Q1195" s="8">
        <v>-1280.5</v>
      </c>
      <c r="R1195" s="8">
        <v>-1280.5</v>
      </c>
      <c r="S1195" s="8">
        <f t="shared" si="967"/>
        <v>0</v>
      </c>
      <c r="T1195" s="8">
        <v>-1280.5</v>
      </c>
      <c r="U1195" s="8">
        <v>-1280.5</v>
      </c>
      <c r="V1195" s="8">
        <f t="shared" si="968"/>
        <v>0</v>
      </c>
      <c r="W1195" s="8">
        <v>-1280.5</v>
      </c>
      <c r="X1195" s="8">
        <v>-1280.5</v>
      </c>
      <c r="Y1195" s="8">
        <f t="shared" si="969"/>
        <v>0</v>
      </c>
      <c r="Z1195" s="8">
        <v>-1280.5</v>
      </c>
      <c r="AA1195" s="8">
        <v>-1280.5</v>
      </c>
      <c r="AB1195" s="8">
        <f t="shared" si="970"/>
        <v>0</v>
      </c>
      <c r="AC1195" s="8">
        <v>-1280.5</v>
      </c>
      <c r="AD1195" s="8">
        <v>-1280.5</v>
      </c>
      <c r="AE1195" s="8">
        <f t="shared" si="971"/>
        <v>0</v>
      </c>
      <c r="AF1195" s="8">
        <v>-1280.5</v>
      </c>
      <c r="AG1195" s="8">
        <v>-1280.5</v>
      </c>
      <c r="AH1195" s="8">
        <f t="shared" si="972"/>
        <v>0</v>
      </c>
      <c r="AI1195" s="8">
        <v>-1280.5</v>
      </c>
      <c r="AJ1195" s="8">
        <v>-1280.5</v>
      </c>
      <c r="AK1195" s="8">
        <f t="shared" si="973"/>
        <v>0</v>
      </c>
      <c r="AL1195" s="8">
        <v>-15366</v>
      </c>
      <c r="AM1195" s="8">
        <v>-15366</v>
      </c>
      <c r="AN1195" s="8">
        <f t="shared" si="974"/>
        <v>0</v>
      </c>
    </row>
    <row r="1197" spans="1:40" x14ac:dyDescent="0.3">
      <c r="A1197" s="10" t="s">
        <v>80</v>
      </c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</row>
    <row r="1198" spans="1:40" x14ac:dyDescent="0.3">
      <c r="A1198" s="11" t="s">
        <v>54</v>
      </c>
      <c r="B1198" s="8">
        <v>1.1899999999999999E-2</v>
      </c>
      <c r="C1198" s="8">
        <v>1.0196666666666666E-2</v>
      </c>
      <c r="D1198" s="8">
        <f>B1198 - C1198</f>
        <v>1.7033333333333327E-3</v>
      </c>
      <c r="E1198" s="8">
        <v>1.1899999999999999E-2</v>
      </c>
      <c r="F1198" s="8">
        <v>1.0196666666666666E-2</v>
      </c>
      <c r="G1198" s="8">
        <f>E1198 - F1198</f>
        <v>1.7033333333333327E-3</v>
      </c>
      <c r="H1198" s="8">
        <v>1.1899999999999999E-2</v>
      </c>
      <c r="I1198" s="8">
        <v>1.0196666666666666E-2</v>
      </c>
      <c r="J1198" s="8">
        <f>H1198 - I1198</f>
        <v>1.7033333333333327E-3</v>
      </c>
      <c r="K1198" s="8">
        <v>1.1899999999999999E-2</v>
      </c>
      <c r="L1198" s="8">
        <v>1.0196666666666666E-2</v>
      </c>
      <c r="M1198" s="8">
        <f>K1198 - L1198</f>
        <v>1.7033333333333327E-3</v>
      </c>
      <c r="N1198" s="8">
        <v>1.1899999999999999E-2</v>
      </c>
      <c r="O1198" s="8">
        <v>1.0196666666666666E-2</v>
      </c>
      <c r="P1198" s="8">
        <f>N1198 - O1198</f>
        <v>1.7033333333333327E-3</v>
      </c>
      <c r="Q1198" s="8">
        <v>1.1899999999999999E-2</v>
      </c>
      <c r="R1198" s="8">
        <v>1.0196666666666666E-2</v>
      </c>
      <c r="S1198" s="8">
        <f>Q1198 - R1198</f>
        <v>1.7033333333333327E-3</v>
      </c>
      <c r="T1198" s="8">
        <v>1.1899999999999999E-2</v>
      </c>
      <c r="U1198" s="8">
        <v>1.0196666666666666E-2</v>
      </c>
      <c r="V1198" s="8">
        <f>T1198 - U1198</f>
        <v>1.7033333333333327E-3</v>
      </c>
      <c r="W1198" s="8">
        <v>1.1899999999999999E-2</v>
      </c>
      <c r="X1198" s="8">
        <v>1.0196666666666666E-2</v>
      </c>
      <c r="Y1198" s="8">
        <f>W1198 - X1198</f>
        <v>1.7033333333333327E-3</v>
      </c>
      <c r="Z1198" s="8">
        <v>1.1899999999999999E-2</v>
      </c>
      <c r="AA1198" s="8">
        <v>1.0196666666666666E-2</v>
      </c>
      <c r="AB1198" s="8">
        <f>Z1198 - AA1198</f>
        <v>1.7033333333333327E-3</v>
      </c>
      <c r="AC1198" s="8">
        <v>1.1899999999999999E-2</v>
      </c>
      <c r="AD1198" s="8">
        <v>1.0196666666666666E-2</v>
      </c>
      <c r="AE1198" s="8">
        <f>AC1198 - AD1198</f>
        <v>1.7033333333333327E-3</v>
      </c>
      <c r="AF1198" s="8">
        <v>1.1899999999999999E-2</v>
      </c>
      <c r="AG1198" s="8">
        <v>1.0196666666666666E-2</v>
      </c>
      <c r="AH1198" s="8">
        <f>AF1198 - AG1198</f>
        <v>1.7033333333333327E-3</v>
      </c>
      <c r="AI1198" s="8">
        <v>1.1899999999999999E-2</v>
      </c>
      <c r="AJ1198" s="8">
        <v>1.0196666666666666E-2</v>
      </c>
      <c r="AK1198" s="8">
        <f>AI1198 - AJ1198</f>
        <v>1.7033333333333327E-3</v>
      </c>
      <c r="AL1198" s="8">
        <v>1.1899999999999999E-2</v>
      </c>
      <c r="AM1198" s="8">
        <v>1.0196666666666666E-2</v>
      </c>
      <c r="AN1198" s="8">
        <f>AL1198 - AM1198</f>
        <v>1.7033333333333327E-3</v>
      </c>
    </row>
    <row r="1199" spans="1:40" x14ac:dyDescent="0.3">
      <c r="A1199" s="11" t="s">
        <v>16</v>
      </c>
      <c r="B1199" s="8">
        <v>73179.843294833321</v>
      </c>
      <c r="C1199" s="8">
        <v>58302.58524</v>
      </c>
      <c r="D1199" s="8">
        <f>B1199 - C1199</f>
        <v>14877.258054833321</v>
      </c>
      <c r="E1199" s="8">
        <v>73174.721221333326</v>
      </c>
      <c r="F1199" s="8">
        <v>58298.512643333328</v>
      </c>
      <c r="G1199" s="8">
        <f>E1199 - F1199</f>
        <v>14876.208577999998</v>
      </c>
      <c r="H1199" s="8">
        <v>73169.599147833331</v>
      </c>
      <c r="I1199" s="8">
        <v>58294.44004666667</v>
      </c>
      <c r="J1199" s="8">
        <f>H1199 - I1199</f>
        <v>14875.159101166661</v>
      </c>
      <c r="K1199" s="8">
        <v>73164.477074333321</v>
      </c>
      <c r="L1199" s="8">
        <v>58290.367449999998</v>
      </c>
      <c r="M1199" s="8">
        <f>K1199 - L1199</f>
        <v>14874.109624333323</v>
      </c>
      <c r="N1199" s="8">
        <v>73159.355000833326</v>
      </c>
      <c r="O1199" s="8">
        <v>58286.294853333326</v>
      </c>
      <c r="P1199" s="8">
        <f>N1199 - O1199</f>
        <v>14873.0601475</v>
      </c>
      <c r="Q1199" s="8">
        <v>73154.232927333331</v>
      </c>
      <c r="R1199" s="8">
        <v>58282.222256666668</v>
      </c>
      <c r="S1199" s="8">
        <f>Q1199 - R1199</f>
        <v>14872.010670666663</v>
      </c>
      <c r="T1199" s="8">
        <v>73149.110853833321</v>
      </c>
      <c r="U1199" s="8">
        <v>58278.149659999995</v>
      </c>
      <c r="V1199" s="8">
        <f>T1199 - U1199</f>
        <v>14870.961193833326</v>
      </c>
      <c r="W1199" s="8">
        <v>73143.988780333326</v>
      </c>
      <c r="X1199" s="8">
        <v>58274.07706333333</v>
      </c>
      <c r="Y1199" s="8">
        <f>W1199 - X1199</f>
        <v>14869.911716999995</v>
      </c>
      <c r="Z1199" s="8">
        <v>73138.866706833316</v>
      </c>
      <c r="AA1199" s="8">
        <v>58270.004466666665</v>
      </c>
      <c r="AB1199" s="8">
        <f>Z1199 - AA1199</f>
        <v>14868.862240166651</v>
      </c>
      <c r="AC1199" s="8">
        <v>73133.744633333321</v>
      </c>
      <c r="AD1199" s="8">
        <v>58265.931869999993</v>
      </c>
      <c r="AE1199" s="8">
        <f>AC1199 - AD1199</f>
        <v>14867.812763333328</v>
      </c>
      <c r="AF1199" s="8">
        <v>73128.622559833326</v>
      </c>
      <c r="AG1199" s="8">
        <v>58261.859273333328</v>
      </c>
      <c r="AH1199" s="8">
        <f>AF1199 - AG1199</f>
        <v>14866.763286499998</v>
      </c>
      <c r="AI1199" s="8">
        <v>73123.500486333316</v>
      </c>
      <c r="AJ1199" s="8">
        <v>58257.786676666663</v>
      </c>
      <c r="AK1199" s="8">
        <f>AI1199 - AJ1199</f>
        <v>14865.713809666653</v>
      </c>
      <c r="AL1199" s="8">
        <v>877820.06268700003</v>
      </c>
      <c r="AM1199" s="8">
        <v>699362.23149999988</v>
      </c>
      <c r="AN1199" s="8">
        <f>AL1199 - AM1199</f>
        <v>178457.83118700015</v>
      </c>
    </row>
    <row r="1200" spans="1:40" x14ac:dyDescent="0.3">
      <c r="A1200" s="11" t="s">
        <v>53</v>
      </c>
      <c r="B1200" s="8">
        <v>26941469.599999998</v>
      </c>
      <c r="C1200" s="8">
        <v>26941469.599999998</v>
      </c>
      <c r="D1200" s="8">
        <f>B1200 - C1200</f>
        <v>0</v>
      </c>
      <c r="E1200" s="8">
        <v>26939589.939999998</v>
      </c>
      <c r="F1200" s="8">
        <v>26939589.939999998</v>
      </c>
      <c r="G1200" s="8">
        <f>E1200 - F1200</f>
        <v>0</v>
      </c>
      <c r="H1200" s="8">
        <v>26937710.279999997</v>
      </c>
      <c r="I1200" s="8">
        <v>26937710.279999997</v>
      </c>
      <c r="J1200" s="8">
        <f>H1200 - I1200</f>
        <v>0</v>
      </c>
      <c r="K1200" s="8">
        <v>26935830.619999997</v>
      </c>
      <c r="L1200" s="8">
        <v>26935830.619999997</v>
      </c>
      <c r="M1200" s="8">
        <f>K1200 - L1200</f>
        <v>0</v>
      </c>
      <c r="N1200" s="8">
        <v>26933950.959999997</v>
      </c>
      <c r="O1200" s="8">
        <v>26933950.959999997</v>
      </c>
      <c r="P1200" s="8">
        <f>N1200 - O1200</f>
        <v>0</v>
      </c>
      <c r="Q1200" s="8">
        <v>26932071.299999997</v>
      </c>
      <c r="R1200" s="8">
        <v>26932071.299999997</v>
      </c>
      <c r="S1200" s="8">
        <f>Q1200 - R1200</f>
        <v>0</v>
      </c>
      <c r="T1200" s="8">
        <v>26930191.639999997</v>
      </c>
      <c r="U1200" s="8">
        <v>26930191.639999997</v>
      </c>
      <c r="V1200" s="8">
        <f>T1200 - U1200</f>
        <v>0</v>
      </c>
      <c r="W1200" s="8">
        <v>26928311.979999997</v>
      </c>
      <c r="X1200" s="8">
        <v>26928311.979999997</v>
      </c>
      <c r="Y1200" s="8">
        <f>W1200 - X1200</f>
        <v>0</v>
      </c>
      <c r="Z1200" s="8">
        <v>26926432.319999997</v>
      </c>
      <c r="AA1200" s="8">
        <v>26926432.319999997</v>
      </c>
      <c r="AB1200" s="8">
        <f>Z1200 - AA1200</f>
        <v>0</v>
      </c>
      <c r="AC1200" s="8">
        <v>26924552.659999996</v>
      </c>
      <c r="AD1200" s="8">
        <v>26924552.659999996</v>
      </c>
      <c r="AE1200" s="8">
        <f>AC1200 - AD1200</f>
        <v>0</v>
      </c>
      <c r="AF1200" s="8">
        <v>26922672.999999996</v>
      </c>
      <c r="AG1200" s="8">
        <v>26922672.999999996</v>
      </c>
      <c r="AH1200" s="8">
        <f>AF1200 - AG1200</f>
        <v>0</v>
      </c>
      <c r="AI1200" s="8">
        <v>26920793.339999996</v>
      </c>
      <c r="AJ1200" s="8">
        <v>26920793.339999996</v>
      </c>
      <c r="AK1200" s="8">
        <f>AI1200 - AJ1200</f>
        <v>0</v>
      </c>
      <c r="AL1200" s="8">
        <v>26920793.339999996</v>
      </c>
      <c r="AM1200" s="8">
        <v>26920793.339999996</v>
      </c>
      <c r="AN1200" s="8">
        <f>AL1200 - AM1200</f>
        <v>0</v>
      </c>
    </row>
    <row r="1201" spans="1:40" x14ac:dyDescent="0.3">
      <c r="A1201" s="11" t="s">
        <v>52</v>
      </c>
      <c r="B1201" s="8">
        <v>5274943.3534948304</v>
      </c>
      <c r="C1201" s="8">
        <v>5260066.0954399975</v>
      </c>
      <c r="D1201" s="8">
        <f>B1201 - C1201</f>
        <v>14877.258054832928</v>
      </c>
      <c r="E1201" s="8">
        <v>5346238.4147161637</v>
      </c>
      <c r="F1201" s="8">
        <v>5316484.9480833299</v>
      </c>
      <c r="G1201" s="8">
        <f>E1201 - F1201</f>
        <v>29753.466632833704</v>
      </c>
      <c r="H1201" s="8">
        <v>5417528.3538639955</v>
      </c>
      <c r="I1201" s="8">
        <v>5372899.7281299969</v>
      </c>
      <c r="J1201" s="8">
        <f>H1201 - I1201</f>
        <v>44628.625733998604</v>
      </c>
      <c r="K1201" s="8">
        <v>5488813.1709383298</v>
      </c>
      <c r="L1201" s="8">
        <v>5429310.4355799966</v>
      </c>
      <c r="M1201" s="8">
        <f>K1201 - L1201</f>
        <v>59502.735358333215</v>
      </c>
      <c r="N1201" s="8">
        <v>5560092.8659391627</v>
      </c>
      <c r="O1201" s="8">
        <v>5485717.0704333289</v>
      </c>
      <c r="P1201" s="8">
        <f>N1201 - O1201</f>
        <v>74375.795505833812</v>
      </c>
      <c r="Q1201" s="8">
        <v>5631367.4388664961</v>
      </c>
      <c r="R1201" s="8">
        <v>5542119.6326899966</v>
      </c>
      <c r="S1201" s="8">
        <f>Q1201 - R1201</f>
        <v>89247.806176499464</v>
      </c>
      <c r="T1201" s="8">
        <v>5702636.8897203291</v>
      </c>
      <c r="U1201" s="8">
        <v>5598518.1223499952</v>
      </c>
      <c r="V1201" s="8">
        <f>T1201 - U1201</f>
        <v>104118.7673703339</v>
      </c>
      <c r="W1201" s="8">
        <v>5773901.2185006626</v>
      </c>
      <c r="X1201" s="8">
        <v>5654912.5394133292</v>
      </c>
      <c r="Y1201" s="8">
        <f>W1201 - X1201</f>
        <v>118988.67908733338</v>
      </c>
      <c r="Z1201" s="8">
        <v>5845160.4252074957</v>
      </c>
      <c r="AA1201" s="8">
        <v>5711302.883879995</v>
      </c>
      <c r="AB1201" s="8">
        <f>Z1201 - AA1201</f>
        <v>133857.54132750072</v>
      </c>
      <c r="AC1201" s="8">
        <v>5916414.5098408284</v>
      </c>
      <c r="AD1201" s="8">
        <v>5767689.1557499943</v>
      </c>
      <c r="AE1201" s="8">
        <f>AC1201 - AD1201</f>
        <v>148725.35409083404</v>
      </c>
      <c r="AF1201" s="8">
        <v>5987663.4724006616</v>
      </c>
      <c r="AG1201" s="8">
        <v>5824071.3550233282</v>
      </c>
      <c r="AH1201" s="8">
        <f>AF1201 - AG1201</f>
        <v>163592.11737733334</v>
      </c>
      <c r="AI1201" s="8">
        <v>6058907.3128869953</v>
      </c>
      <c r="AJ1201" s="8">
        <v>5880449.4816999948</v>
      </c>
      <c r="AK1201" s="8">
        <f>AI1201 - AJ1201</f>
        <v>178457.8311870005</v>
      </c>
      <c r="AL1201" s="8">
        <v>6058907.3128869953</v>
      </c>
      <c r="AM1201" s="8">
        <v>5880449.4816999948</v>
      </c>
      <c r="AN1201" s="8">
        <f>AL1201 - AM1201</f>
        <v>178457.8311870005</v>
      </c>
    </row>
    <row r="1202" spans="1:40" x14ac:dyDescent="0.3">
      <c r="A1202" s="11" t="s">
        <v>61</v>
      </c>
      <c r="B1202" s="8">
        <v>-1879.66</v>
      </c>
      <c r="C1202" s="8">
        <v>-1879.66</v>
      </c>
      <c r="D1202" s="8">
        <f>B1202 - C1202</f>
        <v>0</v>
      </c>
      <c r="E1202" s="8">
        <v>-1879.66</v>
      </c>
      <c r="F1202" s="8">
        <v>-1879.66</v>
      </c>
      <c r="G1202" s="8">
        <f>E1202 - F1202</f>
        <v>0</v>
      </c>
      <c r="H1202" s="8">
        <v>-1879.66</v>
      </c>
      <c r="I1202" s="8">
        <v>-1879.66</v>
      </c>
      <c r="J1202" s="8">
        <f>H1202 - I1202</f>
        <v>0</v>
      </c>
      <c r="K1202" s="8">
        <v>-1879.66</v>
      </c>
      <c r="L1202" s="8">
        <v>-1879.66</v>
      </c>
      <c r="M1202" s="8">
        <f>K1202 - L1202</f>
        <v>0</v>
      </c>
      <c r="N1202" s="8">
        <v>-1879.66</v>
      </c>
      <c r="O1202" s="8">
        <v>-1879.66</v>
      </c>
      <c r="P1202" s="8">
        <f>N1202 - O1202</f>
        <v>0</v>
      </c>
      <c r="Q1202" s="8">
        <v>-1879.66</v>
      </c>
      <c r="R1202" s="8">
        <v>-1879.66</v>
      </c>
      <c r="S1202" s="8">
        <f>Q1202 - R1202</f>
        <v>0</v>
      </c>
      <c r="T1202" s="8">
        <v>-1879.66</v>
      </c>
      <c r="U1202" s="8">
        <v>-1879.66</v>
      </c>
      <c r="V1202" s="8">
        <f>T1202 - U1202</f>
        <v>0</v>
      </c>
      <c r="W1202" s="8">
        <v>-1879.66</v>
      </c>
      <c r="X1202" s="8">
        <v>-1879.66</v>
      </c>
      <c r="Y1202" s="8">
        <f>W1202 - X1202</f>
        <v>0</v>
      </c>
      <c r="Z1202" s="8">
        <v>-1879.66</v>
      </c>
      <c r="AA1202" s="8">
        <v>-1879.66</v>
      </c>
      <c r="AB1202" s="8">
        <f>Z1202 - AA1202</f>
        <v>0</v>
      </c>
      <c r="AC1202" s="8">
        <v>-1879.66</v>
      </c>
      <c r="AD1202" s="8">
        <v>-1879.66</v>
      </c>
      <c r="AE1202" s="8">
        <f>AC1202 - AD1202</f>
        <v>0</v>
      </c>
      <c r="AF1202" s="8">
        <v>-1879.66</v>
      </c>
      <c r="AG1202" s="8">
        <v>-1879.66</v>
      </c>
      <c r="AH1202" s="8">
        <f>AF1202 - AG1202</f>
        <v>0</v>
      </c>
      <c r="AI1202" s="8">
        <v>-1879.66</v>
      </c>
      <c r="AJ1202" s="8">
        <v>-1879.66</v>
      </c>
      <c r="AK1202" s="8">
        <f>AI1202 - AJ1202</f>
        <v>0</v>
      </c>
      <c r="AL1202" s="8">
        <v>-22555.920000000002</v>
      </c>
      <c r="AM1202" s="8">
        <v>-22555.920000000002</v>
      </c>
      <c r="AN1202" s="8">
        <f>AL1202 - AM1202</f>
        <v>0</v>
      </c>
    </row>
    <row r="1204" spans="1:40" x14ac:dyDescent="0.3">
      <c r="A1204" s="10" t="s">
        <v>79</v>
      </c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</row>
    <row r="1205" spans="1:40" x14ac:dyDescent="0.3">
      <c r="A1205" s="11" t="s">
        <v>54</v>
      </c>
      <c r="B1205" s="8">
        <v>3.6208333333333335E-2</v>
      </c>
      <c r="C1205" s="8">
        <v>2.5777499999999998E-2</v>
      </c>
      <c r="D1205" s="8">
        <f>B1205 - C1205</f>
        <v>1.0430833333333337E-2</v>
      </c>
      <c r="E1205" s="8">
        <v>3.6208333333333335E-2</v>
      </c>
      <c r="F1205" s="8">
        <v>2.5777499999999998E-2</v>
      </c>
      <c r="G1205" s="8">
        <f>E1205 - F1205</f>
        <v>1.0430833333333337E-2</v>
      </c>
      <c r="H1205" s="8">
        <v>3.6208333333333335E-2</v>
      </c>
      <c r="I1205" s="8">
        <v>2.5777499999999998E-2</v>
      </c>
      <c r="J1205" s="8">
        <f>H1205 - I1205</f>
        <v>1.0430833333333337E-2</v>
      </c>
      <c r="K1205" s="8">
        <v>3.6208333333333335E-2</v>
      </c>
      <c r="L1205" s="8">
        <v>2.5777499999999998E-2</v>
      </c>
      <c r="M1205" s="8">
        <f>K1205 - L1205</f>
        <v>1.0430833333333337E-2</v>
      </c>
      <c r="N1205" s="8">
        <v>3.6208333333333335E-2</v>
      </c>
      <c r="O1205" s="8">
        <v>2.5777499999999998E-2</v>
      </c>
      <c r="P1205" s="8">
        <f>N1205 - O1205</f>
        <v>1.0430833333333337E-2</v>
      </c>
      <c r="Q1205" s="8">
        <v>3.6208333333333335E-2</v>
      </c>
      <c r="R1205" s="8">
        <v>2.5777499999999998E-2</v>
      </c>
      <c r="S1205" s="8">
        <f>Q1205 - R1205</f>
        <v>1.0430833333333337E-2</v>
      </c>
      <c r="T1205" s="8">
        <v>3.6208333333333335E-2</v>
      </c>
      <c r="U1205" s="8">
        <v>2.5777499999999998E-2</v>
      </c>
      <c r="V1205" s="8">
        <f>T1205 - U1205</f>
        <v>1.0430833333333337E-2</v>
      </c>
      <c r="W1205" s="8">
        <v>3.6208333333333335E-2</v>
      </c>
      <c r="X1205" s="8">
        <v>2.5777499999999998E-2</v>
      </c>
      <c r="Y1205" s="8">
        <f>W1205 - X1205</f>
        <v>1.0430833333333337E-2</v>
      </c>
      <c r="Z1205" s="8">
        <v>3.6208333333333335E-2</v>
      </c>
      <c r="AA1205" s="8">
        <v>2.5777499999999998E-2</v>
      </c>
      <c r="AB1205" s="8">
        <f>Z1205 - AA1205</f>
        <v>1.0430833333333337E-2</v>
      </c>
      <c r="AC1205" s="8">
        <v>3.6208333333333335E-2</v>
      </c>
      <c r="AD1205" s="8">
        <v>2.5777499999999998E-2</v>
      </c>
      <c r="AE1205" s="8">
        <f>AC1205 - AD1205</f>
        <v>1.0430833333333337E-2</v>
      </c>
      <c r="AF1205" s="8">
        <v>3.6208333333333335E-2</v>
      </c>
      <c r="AG1205" s="8">
        <v>2.5777499999999998E-2</v>
      </c>
      <c r="AH1205" s="8">
        <f>AF1205 - AG1205</f>
        <v>1.0430833333333337E-2</v>
      </c>
      <c r="AI1205" s="8">
        <v>3.6208333333333335E-2</v>
      </c>
      <c r="AJ1205" s="8">
        <v>2.5777499999999998E-2</v>
      </c>
      <c r="AK1205" s="8">
        <f>AI1205 - AJ1205</f>
        <v>1.0430833333333337E-2</v>
      </c>
      <c r="AL1205" s="8">
        <v>3.6208333333333335E-2</v>
      </c>
      <c r="AM1205" s="8">
        <v>2.5777499999999998E-2</v>
      </c>
      <c r="AN1205" s="8">
        <f>AL1205 - AM1205</f>
        <v>1.0430833333333337E-2</v>
      </c>
    </row>
    <row r="1206" spans="1:40" x14ac:dyDescent="0.3">
      <c r="A1206" s="11" t="s">
        <v>16</v>
      </c>
      <c r="B1206" s="8">
        <v>1514493.9966585299</v>
      </c>
      <c r="C1206" s="8">
        <v>988012.67635153432</v>
      </c>
      <c r="D1206" s="8">
        <f>B1206 - C1206</f>
        <v>526481.32030699553</v>
      </c>
      <c r="E1206" s="8">
        <v>1515826.8168567016</v>
      </c>
      <c r="F1206" s="8">
        <v>988999.95057240233</v>
      </c>
      <c r="G1206" s="8">
        <f>E1206 - F1206</f>
        <v>526826.86628429929</v>
      </c>
      <c r="H1206" s="8">
        <v>1517154.7342427813</v>
      </c>
      <c r="I1206" s="8">
        <v>989983.59308060945</v>
      </c>
      <c r="J1206" s="8">
        <f>H1206 - I1206</f>
        <v>527171.14116217184</v>
      </c>
      <c r="K1206" s="8">
        <v>1518479.0157444102</v>
      </c>
      <c r="L1206" s="8">
        <v>990964.54234107526</v>
      </c>
      <c r="M1206" s="8">
        <f>K1206 - L1206</f>
        <v>527514.47340333497</v>
      </c>
      <c r="N1206" s="8">
        <v>1519800.5988602613</v>
      </c>
      <c r="O1206" s="8">
        <v>991943.49279726145</v>
      </c>
      <c r="P1206" s="8">
        <f>N1206 - O1206</f>
        <v>527857.10606299981</v>
      </c>
      <c r="Q1206" s="8">
        <v>1521120.1793586195</v>
      </c>
      <c r="R1206" s="8">
        <v>992920.95983308204</v>
      </c>
      <c r="S1206" s="8">
        <f>Q1206 - R1206</f>
        <v>528199.21952553745</v>
      </c>
      <c r="T1206" s="8">
        <v>1522438.2736066205</v>
      </c>
      <c r="U1206" s="8">
        <v>993897.3259427126</v>
      </c>
      <c r="V1206" s="8">
        <f>T1206 - U1206</f>
        <v>528540.94766390789</v>
      </c>
      <c r="W1206" s="8">
        <v>1523755.2648281422</v>
      </c>
      <c r="X1206" s="8">
        <v>994872.8749956917</v>
      </c>
      <c r="Y1206" s="8">
        <f>W1206 - X1206</f>
        <v>528882.38983245054</v>
      </c>
      <c r="Z1206" s="8">
        <v>1525071.4374342749</v>
      </c>
      <c r="AA1206" s="8">
        <v>995847.81766690116</v>
      </c>
      <c r="AB1206" s="8">
        <f>Z1206 - AA1206</f>
        <v>529223.61976737378</v>
      </c>
      <c r="AC1206" s="8">
        <v>1526387.0025018151</v>
      </c>
      <c r="AD1206" s="8">
        <v>996822.31030952337</v>
      </c>
      <c r="AE1206" s="8">
        <f>AC1206 - AD1206</f>
        <v>529564.69219229172</v>
      </c>
      <c r="AF1206" s="8">
        <v>1527702.1166822268</v>
      </c>
      <c r="AG1206" s="8">
        <v>997796.46896168019</v>
      </c>
      <c r="AH1206" s="8">
        <f>AF1206 - AG1206</f>
        <v>529905.64772054658</v>
      </c>
      <c r="AI1206" s="8">
        <v>1529186.2767746786</v>
      </c>
      <c r="AJ1206" s="8">
        <v>998895.84680794086</v>
      </c>
      <c r="AK1206" s="8">
        <f>AI1206 - AJ1206</f>
        <v>530290.42996673775</v>
      </c>
      <c r="AL1206" s="8">
        <v>18261415.713549066</v>
      </c>
      <c r="AM1206" s="8">
        <v>11920957.859660415</v>
      </c>
      <c r="AN1206" s="8">
        <f>AL1206 - AM1206</f>
        <v>6340457.8538886514</v>
      </c>
    </row>
    <row r="1207" spans="1:40" x14ac:dyDescent="0.3">
      <c r="A1207" s="11" t="s">
        <v>63</v>
      </c>
      <c r="B1207" s="8">
        <v>456627.69399398589</v>
      </c>
      <c r="C1207" s="8">
        <v>456627.69399398589</v>
      </c>
      <c r="D1207" s="8">
        <f>B1207 - C1207</f>
        <v>0</v>
      </c>
      <c r="E1207" s="8">
        <v>454702.35603805282</v>
      </c>
      <c r="F1207" s="8">
        <v>454702.35603805282</v>
      </c>
      <c r="G1207" s="8">
        <f>E1207 - F1207</f>
        <v>0</v>
      </c>
      <c r="H1207" s="8">
        <v>453275.34384543949</v>
      </c>
      <c r="I1207" s="8">
        <v>453275.34384543949</v>
      </c>
      <c r="J1207" s="8">
        <f>H1207 - I1207</f>
        <v>0</v>
      </c>
      <c r="K1207" s="8">
        <v>452216.28119995783</v>
      </c>
      <c r="L1207" s="8">
        <v>452216.28119995783</v>
      </c>
      <c r="M1207" s="8">
        <f>K1207 - L1207</f>
        <v>0</v>
      </c>
      <c r="N1207" s="8">
        <v>451430.2937410837</v>
      </c>
      <c r="O1207" s="8">
        <v>451430.2937410837</v>
      </c>
      <c r="P1207" s="8">
        <f>N1207 - O1207</f>
        <v>0</v>
      </c>
      <c r="Q1207" s="8">
        <v>450846.97009338159</v>
      </c>
      <c r="R1207" s="8">
        <v>450846.97009338159</v>
      </c>
      <c r="S1207" s="8">
        <f>Q1207 - R1207</f>
        <v>0</v>
      </c>
      <c r="T1207" s="8">
        <v>450414.05418088607</v>
      </c>
      <c r="U1207" s="8">
        <v>450414.05418088607</v>
      </c>
      <c r="V1207" s="8">
        <f>T1207 - U1207</f>
        <v>0</v>
      </c>
      <c r="W1207" s="8">
        <v>450092.76395370235</v>
      </c>
      <c r="X1207" s="8">
        <v>450092.76395370235</v>
      </c>
      <c r="Y1207" s="8">
        <f>W1207 - X1207</f>
        <v>0</v>
      </c>
      <c r="Z1207" s="8">
        <v>449854.31716275704</v>
      </c>
      <c r="AA1207" s="8">
        <v>449854.31716275704</v>
      </c>
      <c r="AB1207" s="8">
        <f>Z1207 - AA1207</f>
        <v>0</v>
      </c>
      <c r="AC1207" s="8">
        <v>449677.35295002477</v>
      </c>
      <c r="AD1207" s="8">
        <v>449677.35295002477</v>
      </c>
      <c r="AE1207" s="8">
        <f>AC1207 - AD1207</f>
        <v>0</v>
      </c>
      <c r="AF1207" s="8">
        <v>449546.01827169344</v>
      </c>
      <c r="AG1207" s="8">
        <v>449546.01827169344</v>
      </c>
      <c r="AH1207" s="8">
        <f>AF1207 - AG1207</f>
        <v>0</v>
      </c>
      <c r="AI1207" s="8">
        <v>565264.30135348567</v>
      </c>
      <c r="AJ1207" s="8">
        <v>565264.30135348567</v>
      </c>
      <c r="AK1207" s="8">
        <f>AI1207 - AJ1207</f>
        <v>0</v>
      </c>
      <c r="AL1207" s="8">
        <v>5533947.7467844496</v>
      </c>
      <c r="AM1207" s="8">
        <v>5533947.7467844496</v>
      </c>
      <c r="AN1207" s="8">
        <f>AL1207 - AM1207</f>
        <v>0</v>
      </c>
    </row>
    <row r="1208" spans="1:40" x14ac:dyDescent="0.3">
      <c r="A1208" s="11" t="s">
        <v>53</v>
      </c>
      <c r="B1208" s="8">
        <v>473714470.84962833</v>
      </c>
      <c r="C1208" s="8">
        <v>473714470.84962833</v>
      </c>
      <c r="D1208" s="8">
        <f>B1208 - C1208</f>
        <v>0</v>
      </c>
      <c r="E1208" s="8">
        <v>474169173.2056663</v>
      </c>
      <c r="F1208" s="8">
        <v>474169173.2056663</v>
      </c>
      <c r="G1208" s="8">
        <f>E1208 - F1208</f>
        <v>0</v>
      </c>
      <c r="H1208" s="8">
        <v>474622448.54951179</v>
      </c>
      <c r="I1208" s="8">
        <v>474622448.54951179</v>
      </c>
      <c r="J1208" s="8">
        <f>H1208 - I1208</f>
        <v>0</v>
      </c>
      <c r="K1208" s="8">
        <v>475074664.83071172</v>
      </c>
      <c r="L1208" s="8">
        <v>475074664.83071172</v>
      </c>
      <c r="M1208" s="8">
        <f>K1208 - L1208</f>
        <v>0</v>
      </c>
      <c r="N1208" s="8">
        <v>475526095.12445283</v>
      </c>
      <c r="O1208" s="8">
        <v>475526095.12445283</v>
      </c>
      <c r="P1208" s="8">
        <f>N1208 - O1208</f>
        <v>0</v>
      </c>
      <c r="Q1208" s="8">
        <v>475976942.0945462</v>
      </c>
      <c r="R1208" s="8">
        <v>475976942.0945462</v>
      </c>
      <c r="S1208" s="8">
        <f>Q1208 - R1208</f>
        <v>0</v>
      </c>
      <c r="T1208" s="8">
        <v>476427356.14872706</v>
      </c>
      <c r="U1208" s="8">
        <v>476427356.14872706</v>
      </c>
      <c r="V1208" s="8">
        <f>T1208 - U1208</f>
        <v>0</v>
      </c>
      <c r="W1208" s="8">
        <v>476877448.91268086</v>
      </c>
      <c r="X1208" s="8">
        <v>476877448.91268086</v>
      </c>
      <c r="Y1208" s="8">
        <f>W1208 - X1208</f>
        <v>0</v>
      </c>
      <c r="Z1208" s="8">
        <v>477327303.22984362</v>
      </c>
      <c r="AA1208" s="8">
        <v>477327303.22984362</v>
      </c>
      <c r="AB1208" s="8">
        <f>Z1208 - AA1208</f>
        <v>0</v>
      </c>
      <c r="AC1208" s="8">
        <v>477776980.58279359</v>
      </c>
      <c r="AD1208" s="8">
        <v>477776980.58279359</v>
      </c>
      <c r="AE1208" s="8">
        <f>AC1208 - AD1208</f>
        <v>0</v>
      </c>
      <c r="AF1208" s="8">
        <v>478226526.60106528</v>
      </c>
      <c r="AG1208" s="8">
        <v>478226526.60106528</v>
      </c>
      <c r="AH1208" s="8">
        <f>AF1208 - AG1208</f>
        <v>0</v>
      </c>
      <c r="AI1208" s="8">
        <v>478791790.90241873</v>
      </c>
      <c r="AJ1208" s="8">
        <v>478791790.90241873</v>
      </c>
      <c r="AK1208" s="8">
        <f>AI1208 - AJ1208</f>
        <v>0</v>
      </c>
      <c r="AL1208" s="8">
        <v>478791790.90241873</v>
      </c>
      <c r="AM1208" s="8">
        <v>478791790.90241873</v>
      </c>
      <c r="AN1208" s="8">
        <f>AL1208 - AM1208</f>
        <v>0</v>
      </c>
    </row>
    <row r="1209" spans="1:40" x14ac:dyDescent="0.3">
      <c r="A1209" s="11" t="s">
        <v>52</v>
      </c>
      <c r="B1209" s="8">
        <v>59627897.417438515</v>
      </c>
      <c r="C1209" s="8">
        <v>59101416.097131521</v>
      </c>
      <c r="D1209" s="8">
        <f>B1209 - C1209</f>
        <v>526481.32030699402</v>
      </c>
      <c r="E1209" s="8">
        <v>61099301.754295193</v>
      </c>
      <c r="F1209" s="8">
        <v>60045993.56770391</v>
      </c>
      <c r="G1209" s="8">
        <f>E1209 - F1209</f>
        <v>1053308.1865912825</v>
      </c>
      <c r="H1209" s="8">
        <v>62572033.278537974</v>
      </c>
      <c r="I1209" s="8">
        <v>60991553.950784519</v>
      </c>
      <c r="J1209" s="8">
        <f>H1209 - I1209</f>
        <v>1580479.3277534544</v>
      </c>
      <c r="K1209" s="8">
        <v>64046089.084282383</v>
      </c>
      <c r="L1209" s="8">
        <v>61938095.283125594</v>
      </c>
      <c r="M1209" s="8">
        <f>K1209 - L1209</f>
        <v>2107993.8011567891</v>
      </c>
      <c r="N1209" s="8">
        <v>65521466.473142646</v>
      </c>
      <c r="O1209" s="8">
        <v>62885615.565922856</v>
      </c>
      <c r="P1209" s="8">
        <f>N1209 - O1209</f>
        <v>2635850.9072197899</v>
      </c>
      <c r="Q1209" s="8">
        <v>66998163.442501269</v>
      </c>
      <c r="R1209" s="8">
        <v>63834113.315755934</v>
      </c>
      <c r="S1209" s="8">
        <f>Q1209 - R1209</f>
        <v>3164050.1267453358</v>
      </c>
      <c r="T1209" s="8">
        <v>68476178.506107882</v>
      </c>
      <c r="U1209" s="8">
        <v>64783587.431698643</v>
      </c>
      <c r="V1209" s="8">
        <f>T1209 - U1209</f>
        <v>3692591.074409239</v>
      </c>
      <c r="W1209" s="8">
        <v>69955510.560936049</v>
      </c>
      <c r="X1209" s="8">
        <v>65734037.096694343</v>
      </c>
      <c r="Y1209" s="8">
        <f>W1209 - X1209</f>
        <v>4221473.4642417058</v>
      </c>
      <c r="Z1209" s="8">
        <v>71436158.788370311</v>
      </c>
      <c r="AA1209" s="8">
        <v>66685461.70436123</v>
      </c>
      <c r="AB1209" s="8">
        <f>Z1209 - AA1209</f>
        <v>4750697.0840090811</v>
      </c>
      <c r="AC1209" s="8">
        <v>72918122.580872118</v>
      </c>
      <c r="AD1209" s="8">
        <v>67637860.804670751</v>
      </c>
      <c r="AE1209" s="8">
        <f>AC1209 - AD1209</f>
        <v>5280261.7762013674</v>
      </c>
      <c r="AF1209" s="8">
        <v>74401401.487554356</v>
      </c>
      <c r="AG1209" s="8">
        <v>68591234.063632429</v>
      </c>
      <c r="AH1209" s="8">
        <f>AF1209 - AG1209</f>
        <v>5810167.4239219278</v>
      </c>
      <c r="AI1209" s="8">
        <v>75841741.534329027</v>
      </c>
      <c r="AJ1209" s="8">
        <v>69501283.680440381</v>
      </c>
      <c r="AK1209" s="8">
        <f>AI1209 - AJ1209</f>
        <v>6340457.8538886458</v>
      </c>
      <c r="AL1209" s="8">
        <v>75841741.534329027</v>
      </c>
      <c r="AM1209" s="8">
        <v>69501283.680440381</v>
      </c>
      <c r="AN1209" s="8">
        <f>AL1209 - AM1209</f>
        <v>6340457.8538886458</v>
      </c>
    </row>
    <row r="1211" spans="1:40" x14ac:dyDescent="0.3">
      <c r="A1211" s="7" t="s">
        <v>78</v>
      </c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</row>
    <row r="1212" spans="1:40" x14ac:dyDescent="0.3">
      <c r="A1212" s="10" t="s">
        <v>77</v>
      </c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</row>
    <row r="1213" spans="1:40" x14ac:dyDescent="0.3">
      <c r="A1213" s="11" t="s">
        <v>53</v>
      </c>
      <c r="B1213" s="8">
        <v>52104.91</v>
      </c>
      <c r="C1213" s="8">
        <v>52104.91</v>
      </c>
      <c r="D1213" s="8">
        <f>B1213 - C1213</f>
        <v>0</v>
      </c>
      <c r="E1213" s="8">
        <v>52104.91</v>
      </c>
      <c r="F1213" s="8">
        <v>52104.91</v>
      </c>
      <c r="G1213" s="8">
        <f>E1213 - F1213</f>
        <v>0</v>
      </c>
      <c r="H1213" s="8">
        <v>52104.91</v>
      </c>
      <c r="I1213" s="8">
        <v>52104.91</v>
      </c>
      <c r="J1213" s="8">
        <f>H1213 - I1213</f>
        <v>0</v>
      </c>
      <c r="K1213" s="8">
        <v>52104.91</v>
      </c>
      <c r="L1213" s="8">
        <v>52104.91</v>
      </c>
      <c r="M1213" s="8">
        <f>K1213 - L1213</f>
        <v>0</v>
      </c>
      <c r="N1213" s="8">
        <v>52104.91</v>
      </c>
      <c r="O1213" s="8">
        <v>52104.91</v>
      </c>
      <c r="P1213" s="8">
        <f>N1213 - O1213</f>
        <v>0</v>
      </c>
      <c r="Q1213" s="8">
        <v>52104.91</v>
      </c>
      <c r="R1213" s="8">
        <v>52104.91</v>
      </c>
      <c r="S1213" s="8">
        <f>Q1213 - R1213</f>
        <v>0</v>
      </c>
      <c r="T1213" s="8">
        <v>52104.91</v>
      </c>
      <c r="U1213" s="8">
        <v>52104.91</v>
      </c>
      <c r="V1213" s="8">
        <f>T1213 - U1213</f>
        <v>0</v>
      </c>
      <c r="W1213" s="8">
        <v>52104.91</v>
      </c>
      <c r="X1213" s="8">
        <v>52104.91</v>
      </c>
      <c r="Y1213" s="8">
        <f>W1213 - X1213</f>
        <v>0</v>
      </c>
      <c r="Z1213" s="8">
        <v>52104.91</v>
      </c>
      <c r="AA1213" s="8">
        <v>52104.91</v>
      </c>
      <c r="AB1213" s="8">
        <f>Z1213 - AA1213</f>
        <v>0</v>
      </c>
      <c r="AC1213" s="8">
        <v>52104.91</v>
      </c>
      <c r="AD1213" s="8">
        <v>52104.91</v>
      </c>
      <c r="AE1213" s="8">
        <f>AC1213 - AD1213</f>
        <v>0</v>
      </c>
      <c r="AF1213" s="8">
        <v>52104.91</v>
      </c>
      <c r="AG1213" s="8">
        <v>52104.91</v>
      </c>
      <c r="AH1213" s="8">
        <f>AF1213 - AG1213</f>
        <v>0</v>
      </c>
      <c r="AI1213" s="8">
        <v>52104.91</v>
      </c>
      <c r="AJ1213" s="8">
        <v>52104.91</v>
      </c>
      <c r="AK1213" s="8">
        <f>AI1213 - AJ1213</f>
        <v>0</v>
      </c>
      <c r="AL1213" s="8">
        <v>52104.91</v>
      </c>
      <c r="AM1213" s="8">
        <v>52104.91</v>
      </c>
      <c r="AN1213" s="8">
        <f>AL1213 - AM1213</f>
        <v>0</v>
      </c>
    </row>
    <row r="1214" spans="1:40" x14ac:dyDescent="0.3">
      <c r="A1214" s="11" t="s">
        <v>52</v>
      </c>
      <c r="B1214" s="8">
        <v>52104.929999999935</v>
      </c>
      <c r="C1214" s="8">
        <v>52104.929999999935</v>
      </c>
      <c r="D1214" s="8">
        <f>B1214 - C1214</f>
        <v>0</v>
      </c>
      <c r="E1214" s="8">
        <v>52104.929999999935</v>
      </c>
      <c r="F1214" s="8">
        <v>52104.929999999935</v>
      </c>
      <c r="G1214" s="8">
        <f>E1214 - F1214</f>
        <v>0</v>
      </c>
      <c r="H1214" s="8">
        <v>52104.929999999935</v>
      </c>
      <c r="I1214" s="8">
        <v>52104.929999999935</v>
      </c>
      <c r="J1214" s="8">
        <f>H1214 - I1214</f>
        <v>0</v>
      </c>
      <c r="K1214" s="8">
        <v>52104.929999999935</v>
      </c>
      <c r="L1214" s="8">
        <v>52104.929999999935</v>
      </c>
      <c r="M1214" s="8">
        <f>K1214 - L1214</f>
        <v>0</v>
      </c>
      <c r="N1214" s="8">
        <v>52104.929999999935</v>
      </c>
      <c r="O1214" s="8">
        <v>52104.929999999935</v>
      </c>
      <c r="P1214" s="8">
        <f>N1214 - O1214</f>
        <v>0</v>
      </c>
      <c r="Q1214" s="8">
        <v>52104.929999999935</v>
      </c>
      <c r="R1214" s="8">
        <v>52104.929999999935</v>
      </c>
      <c r="S1214" s="8">
        <f>Q1214 - R1214</f>
        <v>0</v>
      </c>
      <c r="T1214" s="8">
        <v>52104.929999999935</v>
      </c>
      <c r="U1214" s="8">
        <v>52104.929999999935</v>
      </c>
      <c r="V1214" s="8">
        <f>T1214 - U1214</f>
        <v>0</v>
      </c>
      <c r="W1214" s="8">
        <v>52104.929999999935</v>
      </c>
      <c r="X1214" s="8">
        <v>52104.929999999935</v>
      </c>
      <c r="Y1214" s="8">
        <f>W1214 - X1214</f>
        <v>0</v>
      </c>
      <c r="Z1214" s="8">
        <v>52104.929999999935</v>
      </c>
      <c r="AA1214" s="8">
        <v>52104.929999999935</v>
      </c>
      <c r="AB1214" s="8">
        <f>Z1214 - AA1214</f>
        <v>0</v>
      </c>
      <c r="AC1214" s="8">
        <v>52104.929999999935</v>
      </c>
      <c r="AD1214" s="8">
        <v>52104.929999999935</v>
      </c>
      <c r="AE1214" s="8">
        <f>AC1214 - AD1214</f>
        <v>0</v>
      </c>
      <c r="AF1214" s="8">
        <v>52104.929999999935</v>
      </c>
      <c r="AG1214" s="8">
        <v>52104.929999999935</v>
      </c>
      <c r="AH1214" s="8">
        <f>AF1214 - AG1214</f>
        <v>0</v>
      </c>
      <c r="AI1214" s="8">
        <v>52104.929999999935</v>
      </c>
      <c r="AJ1214" s="8">
        <v>52104.929999999935</v>
      </c>
      <c r="AK1214" s="8">
        <f>AI1214 - AJ1214</f>
        <v>0</v>
      </c>
      <c r="AL1214" s="8">
        <v>52104.929999999935</v>
      </c>
      <c r="AM1214" s="8">
        <v>52104.929999999935</v>
      </c>
      <c r="AN1214" s="8">
        <f>AL1214 - AM1214</f>
        <v>0</v>
      </c>
    </row>
    <row r="1216" spans="1:40" x14ac:dyDescent="0.3">
      <c r="A1216" s="22" t="s">
        <v>40</v>
      </c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</row>
    <row r="1217" spans="1:40" x14ac:dyDescent="0.3">
      <c r="A1217" s="7" t="s">
        <v>64</v>
      </c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</row>
    <row r="1218" spans="1:40" x14ac:dyDescent="0.3">
      <c r="A1218" s="10" t="s">
        <v>59</v>
      </c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</row>
    <row r="1219" spans="1:40" x14ac:dyDescent="0.3">
      <c r="A1219" s="11" t="s">
        <v>54</v>
      </c>
      <c r="B1219" s="8">
        <v>0.59263750000000059</v>
      </c>
      <c r="C1219" s="8">
        <v>0.45852583333333469</v>
      </c>
      <c r="D1219" s="8">
        <f t="shared" ref="D1219:D1227" si="975">B1219 - C1219</f>
        <v>0.13411166666666591</v>
      </c>
      <c r="E1219" s="8">
        <v>0.59263750000000059</v>
      </c>
      <c r="F1219" s="8">
        <v>0.45852583333333469</v>
      </c>
      <c r="G1219" s="8">
        <f t="shared" ref="G1219:G1227" si="976">E1219 - F1219</f>
        <v>0.13411166666666591</v>
      </c>
      <c r="H1219" s="8">
        <v>0.59263750000000059</v>
      </c>
      <c r="I1219" s="8">
        <v>0.45852583333333469</v>
      </c>
      <c r="J1219" s="8">
        <f t="shared" ref="J1219:J1227" si="977">H1219 - I1219</f>
        <v>0.13411166666666591</v>
      </c>
      <c r="K1219" s="8">
        <v>0.59263750000000059</v>
      </c>
      <c r="L1219" s="8">
        <v>0.45852583333333469</v>
      </c>
      <c r="M1219" s="8">
        <f t="shared" ref="M1219:M1227" si="978">K1219 - L1219</f>
        <v>0.13411166666666591</v>
      </c>
      <c r="N1219" s="8">
        <v>0.59263750000000059</v>
      </c>
      <c r="O1219" s="8">
        <v>0.45852583333333469</v>
      </c>
      <c r="P1219" s="8">
        <f t="shared" ref="P1219:P1227" si="979">N1219 - O1219</f>
        <v>0.13411166666666591</v>
      </c>
      <c r="Q1219" s="8">
        <v>0.59263750000000059</v>
      </c>
      <c r="R1219" s="8">
        <v>0.45852583333333469</v>
      </c>
      <c r="S1219" s="8">
        <f t="shared" ref="S1219:S1227" si="980">Q1219 - R1219</f>
        <v>0.13411166666666591</v>
      </c>
      <c r="T1219" s="8">
        <v>0.59263750000000059</v>
      </c>
      <c r="U1219" s="8">
        <v>0.45852583333333469</v>
      </c>
      <c r="V1219" s="8">
        <f t="shared" ref="V1219:V1227" si="981">T1219 - U1219</f>
        <v>0.13411166666666591</v>
      </c>
      <c r="W1219" s="8">
        <v>0.59263750000000059</v>
      </c>
      <c r="X1219" s="8">
        <v>0.45852583333333469</v>
      </c>
      <c r="Y1219" s="8">
        <f t="shared" ref="Y1219:Y1227" si="982">W1219 - X1219</f>
        <v>0.13411166666666591</v>
      </c>
      <c r="Z1219" s="8">
        <v>0.59263750000000059</v>
      </c>
      <c r="AA1219" s="8">
        <v>0.45852583333333469</v>
      </c>
      <c r="AB1219" s="8">
        <f t="shared" ref="AB1219:AB1227" si="983">Z1219 - AA1219</f>
        <v>0.13411166666666591</v>
      </c>
      <c r="AC1219" s="8">
        <v>0.59263750000000059</v>
      </c>
      <c r="AD1219" s="8">
        <v>0.45852583333333469</v>
      </c>
      <c r="AE1219" s="8">
        <f t="shared" ref="AE1219:AE1227" si="984">AC1219 - AD1219</f>
        <v>0.13411166666666591</v>
      </c>
      <c r="AF1219" s="8">
        <v>0.59263750000000059</v>
      </c>
      <c r="AG1219" s="8">
        <v>0.45852583333333469</v>
      </c>
      <c r="AH1219" s="8">
        <f t="shared" ref="AH1219:AH1227" si="985">AF1219 - AG1219</f>
        <v>0.13411166666666591</v>
      </c>
      <c r="AI1219" s="8">
        <v>0.59263750000000059</v>
      </c>
      <c r="AJ1219" s="8">
        <v>0.45852583333333469</v>
      </c>
      <c r="AK1219" s="8">
        <f t="shared" ref="AK1219:AK1227" si="986">AI1219 - AJ1219</f>
        <v>0.13411166666666591</v>
      </c>
      <c r="AL1219" s="8">
        <v>0.59263750000000059</v>
      </c>
      <c r="AM1219" s="8">
        <v>0.45852583333333469</v>
      </c>
      <c r="AN1219" s="8">
        <f t="shared" ref="AN1219:AN1227" si="987">AL1219 - AM1219</f>
        <v>0.13411166666666591</v>
      </c>
    </row>
    <row r="1220" spans="1:40" x14ac:dyDescent="0.3">
      <c r="A1220" s="11" t="s">
        <v>16</v>
      </c>
      <c r="B1220" s="8">
        <v>10941204.788184201</v>
      </c>
      <c r="C1220" s="8">
        <v>11535669.643170927</v>
      </c>
      <c r="D1220" s="8">
        <f t="shared" si="975"/>
        <v>-594464.85498672538</v>
      </c>
      <c r="E1220" s="8">
        <v>10983236.164757641</v>
      </c>
      <c r="F1220" s="8">
        <v>11586772.774157321</v>
      </c>
      <c r="G1220" s="8">
        <f t="shared" si="976"/>
        <v>-603536.60939968005</v>
      </c>
      <c r="H1220" s="8">
        <v>11021398.506530283</v>
      </c>
      <c r="I1220" s="8">
        <v>11633279.03806621</v>
      </c>
      <c r="J1220" s="8">
        <f t="shared" si="977"/>
        <v>-611880.53153592721</v>
      </c>
      <c r="K1220" s="8">
        <v>11060391.800039906</v>
      </c>
      <c r="L1220" s="8">
        <v>11680772.575924687</v>
      </c>
      <c r="M1220" s="8">
        <f t="shared" si="978"/>
        <v>-620380.77588478103</v>
      </c>
      <c r="N1220" s="8">
        <v>11097660.270567989</v>
      </c>
      <c r="O1220" s="8">
        <v>11726216.822643133</v>
      </c>
      <c r="P1220" s="8">
        <f t="shared" si="979"/>
        <v>-628556.5520751439</v>
      </c>
      <c r="Q1220" s="8">
        <v>11132203.464109011</v>
      </c>
      <c r="R1220" s="8">
        <v>11768423.119179564</v>
      </c>
      <c r="S1220" s="8">
        <f t="shared" si="980"/>
        <v>-636219.6550705526</v>
      </c>
      <c r="T1220" s="8">
        <v>11164434.640491569</v>
      </c>
      <c r="U1220" s="8">
        <v>11807882.466684399</v>
      </c>
      <c r="V1220" s="8">
        <f t="shared" si="981"/>
        <v>-643447.82619282976</v>
      </c>
      <c r="W1220" s="8">
        <v>11196053.619062753</v>
      </c>
      <c r="X1220" s="8">
        <v>11846614.452021169</v>
      </c>
      <c r="Y1220" s="8">
        <f t="shared" si="982"/>
        <v>-650560.83295841515</v>
      </c>
      <c r="Z1220" s="8">
        <v>11227359.410047458</v>
      </c>
      <c r="AA1220" s="8">
        <v>11884974.334495777</v>
      </c>
      <c r="AB1220" s="8">
        <f t="shared" si="983"/>
        <v>-657614.92444831878</v>
      </c>
      <c r="AC1220" s="8">
        <v>11257555.560471065</v>
      </c>
      <c r="AD1220" s="8">
        <v>11922015.833065121</v>
      </c>
      <c r="AE1220" s="8">
        <f t="shared" si="984"/>
        <v>-664460.27259405516</v>
      </c>
      <c r="AF1220" s="8">
        <v>11287963.839123605</v>
      </c>
      <c r="AG1220" s="8">
        <v>11959309.365878146</v>
      </c>
      <c r="AH1220" s="8">
        <f t="shared" si="985"/>
        <v>-671345.52675454132</v>
      </c>
      <c r="AI1220" s="8">
        <v>11428999.383962948</v>
      </c>
      <c r="AJ1220" s="8">
        <v>12128041.235294133</v>
      </c>
      <c r="AK1220" s="8">
        <f t="shared" si="986"/>
        <v>-699041.85133118555</v>
      </c>
      <c r="AL1220" s="8">
        <v>133798461.44734848</v>
      </c>
      <c r="AM1220" s="8">
        <v>141479971.66058066</v>
      </c>
      <c r="AN1220" s="8">
        <f t="shared" si="987"/>
        <v>-7681510.2132321894</v>
      </c>
    </row>
    <row r="1221" spans="1:40" x14ac:dyDescent="0.3">
      <c r="A1221" s="11" t="s">
        <v>19</v>
      </c>
      <c r="B1221" s="8">
        <v>-4048.071513529369</v>
      </c>
      <c r="C1221" s="8">
        <v>-3728.3315692093283</v>
      </c>
      <c r="D1221" s="8">
        <f t="shared" si="975"/>
        <v>-319.73994432004065</v>
      </c>
      <c r="E1221" s="8">
        <v>-4048.071513529369</v>
      </c>
      <c r="F1221" s="8">
        <v>-3728.3315692093283</v>
      </c>
      <c r="G1221" s="8">
        <f t="shared" si="976"/>
        <v>-319.73994432004065</v>
      </c>
      <c r="H1221" s="8">
        <v>-4048.071513529369</v>
      </c>
      <c r="I1221" s="8">
        <v>-3728.3315692093283</v>
      </c>
      <c r="J1221" s="8">
        <f t="shared" si="977"/>
        <v>-319.73994432004065</v>
      </c>
      <c r="K1221" s="8">
        <v>-4048.071513529369</v>
      </c>
      <c r="L1221" s="8">
        <v>-3728.3315692093283</v>
      </c>
      <c r="M1221" s="8">
        <f t="shared" si="978"/>
        <v>-319.73994432004065</v>
      </c>
      <c r="N1221" s="8">
        <v>-4048.071513529369</v>
      </c>
      <c r="O1221" s="8">
        <v>-3728.3315692093283</v>
      </c>
      <c r="P1221" s="8">
        <f t="shared" si="979"/>
        <v>-319.73994432004065</v>
      </c>
      <c r="Q1221" s="8">
        <v>-4048.071513529369</v>
      </c>
      <c r="R1221" s="8">
        <v>-3728.3315692093283</v>
      </c>
      <c r="S1221" s="8">
        <f t="shared" si="980"/>
        <v>-319.73994432004065</v>
      </c>
      <c r="T1221" s="8">
        <v>-4048.071513529369</v>
      </c>
      <c r="U1221" s="8">
        <v>-3728.3315692093283</v>
      </c>
      <c r="V1221" s="8">
        <f t="shared" si="981"/>
        <v>-319.73994432004065</v>
      </c>
      <c r="W1221" s="8">
        <v>-4048.071513529369</v>
      </c>
      <c r="X1221" s="8">
        <v>-3728.3315692093283</v>
      </c>
      <c r="Y1221" s="8">
        <f t="shared" si="982"/>
        <v>-319.73994432004065</v>
      </c>
      <c r="Z1221" s="8">
        <v>-4048.071513529369</v>
      </c>
      <c r="AA1221" s="8">
        <v>-3728.3315692093283</v>
      </c>
      <c r="AB1221" s="8">
        <f t="shared" si="983"/>
        <v>-319.73994432004065</v>
      </c>
      <c r="AC1221" s="8">
        <v>-4048.071513529369</v>
      </c>
      <c r="AD1221" s="8">
        <v>-3728.3315692093283</v>
      </c>
      <c r="AE1221" s="8">
        <f t="shared" si="984"/>
        <v>-319.73994432004065</v>
      </c>
      <c r="AF1221" s="8">
        <v>-4048.071513529369</v>
      </c>
      <c r="AG1221" s="8">
        <v>-3728.3315692093283</v>
      </c>
      <c r="AH1221" s="8">
        <f t="shared" si="985"/>
        <v>-319.73994432004065</v>
      </c>
      <c r="AI1221" s="8">
        <v>-4048.071513529369</v>
      </c>
      <c r="AJ1221" s="8">
        <v>-3728.3315692093283</v>
      </c>
      <c r="AK1221" s="8">
        <f t="shared" si="986"/>
        <v>-319.73994432004065</v>
      </c>
      <c r="AL1221" s="8">
        <v>-48576.858162352415</v>
      </c>
      <c r="AM1221" s="8">
        <v>-44739.978830511936</v>
      </c>
      <c r="AN1221" s="8">
        <f t="shared" si="987"/>
        <v>-3836.8793318404787</v>
      </c>
    </row>
    <row r="1222" spans="1:40" x14ac:dyDescent="0.3">
      <c r="A1222" s="11" t="s">
        <v>76</v>
      </c>
      <c r="B1222" s="8">
        <v>0</v>
      </c>
      <c r="C1222" s="8">
        <v>0</v>
      </c>
      <c r="D1222" s="8">
        <f t="shared" si="975"/>
        <v>0</v>
      </c>
      <c r="E1222" s="8">
        <v>0</v>
      </c>
      <c r="F1222" s="8">
        <v>0</v>
      </c>
      <c r="G1222" s="8">
        <f t="shared" si="976"/>
        <v>0</v>
      </c>
      <c r="H1222" s="8">
        <v>0</v>
      </c>
      <c r="I1222" s="8">
        <v>0</v>
      </c>
      <c r="J1222" s="8">
        <f t="shared" si="977"/>
        <v>0</v>
      </c>
      <c r="K1222" s="8">
        <v>0</v>
      </c>
      <c r="L1222" s="8">
        <v>0</v>
      </c>
      <c r="M1222" s="8">
        <f t="shared" si="978"/>
        <v>0</v>
      </c>
      <c r="N1222" s="8">
        <v>0</v>
      </c>
      <c r="O1222" s="8">
        <v>0</v>
      </c>
      <c r="P1222" s="8">
        <f t="shared" si="979"/>
        <v>0</v>
      </c>
      <c r="Q1222" s="8">
        <v>0</v>
      </c>
      <c r="R1222" s="8">
        <v>0</v>
      </c>
      <c r="S1222" s="8">
        <f t="shared" si="980"/>
        <v>0</v>
      </c>
      <c r="T1222" s="8">
        <v>0</v>
      </c>
      <c r="U1222" s="8">
        <v>0</v>
      </c>
      <c r="V1222" s="8">
        <f t="shared" si="981"/>
        <v>0</v>
      </c>
      <c r="W1222" s="8">
        <v>0</v>
      </c>
      <c r="X1222" s="8">
        <v>0</v>
      </c>
      <c r="Y1222" s="8">
        <f t="shared" si="982"/>
        <v>0</v>
      </c>
      <c r="Z1222" s="8">
        <v>0</v>
      </c>
      <c r="AA1222" s="8">
        <v>0</v>
      </c>
      <c r="AB1222" s="8">
        <f t="shared" si="983"/>
        <v>0</v>
      </c>
      <c r="AC1222" s="8">
        <v>0</v>
      </c>
      <c r="AD1222" s="8">
        <v>0</v>
      </c>
      <c r="AE1222" s="8">
        <f t="shared" si="984"/>
        <v>0</v>
      </c>
      <c r="AF1222" s="8">
        <v>0</v>
      </c>
      <c r="AG1222" s="8">
        <v>0</v>
      </c>
      <c r="AH1222" s="8">
        <f t="shared" si="985"/>
        <v>0</v>
      </c>
      <c r="AI1222" s="8">
        <v>0</v>
      </c>
      <c r="AJ1222" s="8">
        <v>0</v>
      </c>
      <c r="AK1222" s="8">
        <f t="shared" si="986"/>
        <v>0</v>
      </c>
      <c r="AL1222" s="8">
        <v>0</v>
      </c>
      <c r="AM1222" s="8">
        <v>0</v>
      </c>
      <c r="AN1222" s="8">
        <f t="shared" si="987"/>
        <v>0</v>
      </c>
    </row>
    <row r="1223" spans="1:40" x14ac:dyDescent="0.3">
      <c r="A1223" s="11" t="s">
        <v>63</v>
      </c>
      <c r="B1223" s="8">
        <v>25487666.275800236</v>
      </c>
      <c r="C1223" s="8">
        <v>25487666.275800236</v>
      </c>
      <c r="D1223" s="8">
        <f t="shared" si="975"/>
        <v>0</v>
      </c>
      <c r="E1223" s="8">
        <v>20657177.259849723</v>
      </c>
      <c r="F1223" s="8">
        <v>20657177.259849723</v>
      </c>
      <c r="G1223" s="8">
        <f t="shared" si="976"/>
        <v>0</v>
      </c>
      <c r="H1223" s="8">
        <v>21258587.154307485</v>
      </c>
      <c r="I1223" s="8">
        <v>21258587.154307485</v>
      </c>
      <c r="J1223" s="8">
        <f t="shared" si="977"/>
        <v>0</v>
      </c>
      <c r="K1223" s="8">
        <v>20842610.699105211</v>
      </c>
      <c r="L1223" s="8">
        <v>20842610.699105211</v>
      </c>
      <c r="M1223" s="8">
        <f t="shared" si="978"/>
        <v>0</v>
      </c>
      <c r="N1223" s="8">
        <v>19552662.444367111</v>
      </c>
      <c r="O1223" s="8">
        <v>19552662.444367111</v>
      </c>
      <c r="P1223" s="8">
        <f t="shared" si="979"/>
        <v>0</v>
      </c>
      <c r="Q1223" s="8">
        <v>18438646.384276714</v>
      </c>
      <c r="R1223" s="8">
        <v>18438646.384276714</v>
      </c>
      <c r="S1223" s="8">
        <f t="shared" si="980"/>
        <v>0</v>
      </c>
      <c r="T1223" s="8">
        <v>17449399.810047787</v>
      </c>
      <c r="U1223" s="8">
        <v>17449399.810047787</v>
      </c>
      <c r="V1223" s="8">
        <f t="shared" si="981"/>
        <v>0</v>
      </c>
      <c r="W1223" s="8">
        <v>18162387.931635492</v>
      </c>
      <c r="X1223" s="8">
        <v>18162387.931635492</v>
      </c>
      <c r="Y1223" s="8">
        <f t="shared" si="982"/>
        <v>0</v>
      </c>
      <c r="Z1223" s="8">
        <v>17441208.269602668</v>
      </c>
      <c r="AA1223" s="8">
        <v>17441208.269602668</v>
      </c>
      <c r="AB1223" s="8">
        <f t="shared" si="983"/>
        <v>0</v>
      </c>
      <c r="AC1223" s="8">
        <v>17322527.490478296</v>
      </c>
      <c r="AD1223" s="8">
        <v>17322527.490478296</v>
      </c>
      <c r="AE1223" s="8">
        <f t="shared" si="984"/>
        <v>0</v>
      </c>
      <c r="AF1223" s="8">
        <v>17802284.964174155</v>
      </c>
      <c r="AG1223" s="8">
        <v>17802284.964174155</v>
      </c>
      <c r="AH1223" s="8">
        <f t="shared" si="985"/>
        <v>0</v>
      </c>
      <c r="AI1223" s="8">
        <v>122591532.68929477</v>
      </c>
      <c r="AJ1223" s="8">
        <v>122591532.68929477</v>
      </c>
      <c r="AK1223" s="8">
        <f t="shared" si="986"/>
        <v>0</v>
      </c>
      <c r="AL1223" s="8">
        <v>337006691.37293965</v>
      </c>
      <c r="AM1223" s="8">
        <v>337006691.37293965</v>
      </c>
      <c r="AN1223" s="8">
        <f t="shared" si="987"/>
        <v>0</v>
      </c>
    </row>
    <row r="1224" spans="1:40" x14ac:dyDescent="0.3">
      <c r="A1224" s="11" t="s">
        <v>53</v>
      </c>
      <c r="B1224" s="8">
        <v>5247027646.6250238</v>
      </c>
      <c r="C1224" s="8">
        <v>5247027646.6250238</v>
      </c>
      <c r="D1224" s="8">
        <f t="shared" si="975"/>
        <v>0</v>
      </c>
      <c r="E1224" s="8">
        <v>5265065039.2931862</v>
      </c>
      <c r="F1224" s="8">
        <v>5265065039.2931862</v>
      </c>
      <c r="G1224" s="8">
        <f t="shared" si="976"/>
        <v>0</v>
      </c>
      <c r="H1224" s="8">
        <v>5284010173.3987932</v>
      </c>
      <c r="I1224" s="8">
        <v>5284010173.3987932</v>
      </c>
      <c r="J1224" s="8">
        <f t="shared" si="977"/>
        <v>0</v>
      </c>
      <c r="K1224" s="8">
        <v>5302837384.9473381</v>
      </c>
      <c r="L1224" s="8">
        <v>5302837384.9473381</v>
      </c>
      <c r="M1224" s="8">
        <f t="shared" si="978"/>
        <v>0</v>
      </c>
      <c r="N1224" s="8">
        <v>5320143085.927042</v>
      </c>
      <c r="O1224" s="8">
        <v>5320143085.927042</v>
      </c>
      <c r="P1224" s="8">
        <f t="shared" si="979"/>
        <v>0</v>
      </c>
      <c r="Q1224" s="8">
        <v>5336379937.1661758</v>
      </c>
      <c r="R1224" s="8">
        <v>5336379937.1661758</v>
      </c>
      <c r="S1224" s="8">
        <f t="shared" si="980"/>
        <v>0</v>
      </c>
      <c r="T1224" s="8">
        <v>5351488078.7951612</v>
      </c>
      <c r="U1224" s="8">
        <v>5351488078.7951612</v>
      </c>
      <c r="V1224" s="8">
        <f t="shared" si="981"/>
        <v>0</v>
      </c>
      <c r="W1224" s="8">
        <v>5367143040.2037678</v>
      </c>
      <c r="X1224" s="8">
        <v>5367143040.2037678</v>
      </c>
      <c r="Y1224" s="8">
        <f t="shared" si="982"/>
        <v>0</v>
      </c>
      <c r="Z1224" s="8">
        <v>5381953499.4694605</v>
      </c>
      <c r="AA1224" s="8">
        <v>5381953499.4694605</v>
      </c>
      <c r="AB1224" s="8">
        <f t="shared" si="983"/>
        <v>0</v>
      </c>
      <c r="AC1224" s="8">
        <v>5396553753.6974993</v>
      </c>
      <c r="AD1224" s="8">
        <v>5396553753.6974993</v>
      </c>
      <c r="AE1224" s="8">
        <f t="shared" si="984"/>
        <v>0</v>
      </c>
      <c r="AF1224" s="8">
        <v>5411565840.3150091</v>
      </c>
      <c r="AG1224" s="8">
        <v>5411565840.3150091</v>
      </c>
      <c r="AH1224" s="8">
        <f t="shared" si="985"/>
        <v>0</v>
      </c>
      <c r="AI1224" s="8">
        <v>5531316763.7923651</v>
      </c>
      <c r="AJ1224" s="8">
        <v>5531316763.7923651</v>
      </c>
      <c r="AK1224" s="8">
        <f t="shared" si="986"/>
        <v>0</v>
      </c>
      <c r="AL1224" s="8">
        <v>5531316763.7923651</v>
      </c>
      <c r="AM1224" s="8">
        <v>5531316763.7923651</v>
      </c>
      <c r="AN1224" s="8">
        <f t="shared" si="987"/>
        <v>0</v>
      </c>
    </row>
    <row r="1225" spans="1:40" x14ac:dyDescent="0.3">
      <c r="A1225" s="11" t="s">
        <v>52</v>
      </c>
      <c r="B1225" s="8">
        <v>1779395757.125324</v>
      </c>
      <c r="C1225" s="8">
        <v>1780010822.1278055</v>
      </c>
      <c r="D1225" s="8">
        <f t="shared" si="975"/>
        <v>-615065.00248146057</v>
      </c>
      <c r="E1225" s="8">
        <v>1786171940.1575811</v>
      </c>
      <c r="F1225" s="8">
        <v>1787496546.9319623</v>
      </c>
      <c r="G1225" s="8">
        <f t="shared" si="976"/>
        <v>-1324606.7743811607</v>
      </c>
      <c r="H1225" s="8">
        <v>1792747774.291616</v>
      </c>
      <c r="I1225" s="8">
        <v>1794837950.0700274</v>
      </c>
      <c r="J1225" s="8">
        <f t="shared" si="977"/>
        <v>-2090175.7784113884</v>
      </c>
      <c r="K1225" s="8">
        <v>1799218168.539156</v>
      </c>
      <c r="L1225" s="8">
        <v>1802109535.0659535</v>
      </c>
      <c r="M1225" s="8">
        <f t="shared" si="978"/>
        <v>-2891366.526797533</v>
      </c>
      <c r="N1225" s="8">
        <v>1806001879.8572271</v>
      </c>
      <c r="O1225" s="8">
        <v>1809528947.7985961</v>
      </c>
      <c r="P1225" s="8">
        <f t="shared" si="979"/>
        <v>-3527067.9413690567</v>
      </c>
      <c r="Q1225" s="8">
        <v>1812869554.5588374</v>
      </c>
      <c r="R1225" s="8">
        <v>1817123229.047775</v>
      </c>
      <c r="S1225" s="8">
        <f t="shared" si="980"/>
        <v>-4253674.4889376163</v>
      </c>
      <c r="T1225" s="8">
        <v>1819881358.7468309</v>
      </c>
      <c r="U1225" s="8">
        <v>1824828259.0344601</v>
      </c>
      <c r="V1225" s="8">
        <f t="shared" si="981"/>
        <v>-4946900.2876291275</v>
      </c>
      <c r="W1225" s="8">
        <v>1826983431.1758943</v>
      </c>
      <c r="X1225" s="8">
        <v>1832580892.2964814</v>
      </c>
      <c r="Y1225" s="8">
        <f t="shared" si="982"/>
        <v>-5597461.1205871105</v>
      </c>
      <c r="Z1225" s="8">
        <v>1833934027.6259398</v>
      </c>
      <c r="AA1225" s="8">
        <v>1840189103.6709766</v>
      </c>
      <c r="AB1225" s="8">
        <f t="shared" si="983"/>
        <v>-6255076.0450367928</v>
      </c>
      <c r="AC1225" s="8">
        <v>1840754787.3064132</v>
      </c>
      <c r="AD1225" s="8">
        <v>1847674323.6240427</v>
      </c>
      <c r="AE1225" s="8">
        <f t="shared" si="984"/>
        <v>-6919536.3176295757</v>
      </c>
      <c r="AF1225" s="8">
        <v>1847622871.8455362</v>
      </c>
      <c r="AG1225" s="8">
        <v>1855213753.6899202</v>
      </c>
      <c r="AH1225" s="8">
        <f t="shared" si="985"/>
        <v>-7590881.844383955</v>
      </c>
      <c r="AI1225" s="8">
        <v>1855083488.139498</v>
      </c>
      <c r="AJ1225" s="8">
        <v>1863373411.8352141</v>
      </c>
      <c r="AK1225" s="8">
        <f t="shared" si="986"/>
        <v>-8289923.6957161427</v>
      </c>
      <c r="AL1225" s="8">
        <v>1855083488.139498</v>
      </c>
      <c r="AM1225" s="8">
        <v>1863373411.8352141</v>
      </c>
      <c r="AN1225" s="8">
        <f t="shared" si="987"/>
        <v>-8289923.6957161427</v>
      </c>
    </row>
    <row r="1226" spans="1:40" x14ac:dyDescent="0.3">
      <c r="A1226" s="11" t="s">
        <v>62</v>
      </c>
      <c r="B1226" s="8">
        <v>120667.766488675</v>
      </c>
      <c r="C1226" s="8">
        <v>120667.766488675</v>
      </c>
      <c r="D1226" s="8">
        <f t="shared" si="975"/>
        <v>0</v>
      </c>
      <c r="E1226" s="8">
        <v>365921.31831378001</v>
      </c>
      <c r="F1226" s="8">
        <v>365921.31831378001</v>
      </c>
      <c r="G1226" s="8">
        <f t="shared" si="976"/>
        <v>0</v>
      </c>
      <c r="H1226" s="8">
        <v>672252.86130162305</v>
      </c>
      <c r="I1226" s="8">
        <v>672252.86130162305</v>
      </c>
      <c r="J1226" s="8">
        <f t="shared" si="977"/>
        <v>0</v>
      </c>
      <c r="K1226" s="8">
        <v>970306.75943816802</v>
      </c>
      <c r="L1226" s="8">
        <v>970306.75943816802</v>
      </c>
      <c r="M1226" s="8">
        <f t="shared" si="978"/>
        <v>0</v>
      </c>
      <c r="N1226" s="8">
        <v>738744.44533985294</v>
      </c>
      <c r="O1226" s="8">
        <v>738744.44533985294</v>
      </c>
      <c r="P1226" s="8">
        <f t="shared" si="979"/>
        <v>0</v>
      </c>
      <c r="Q1226" s="8">
        <v>783910.76485269004</v>
      </c>
      <c r="R1226" s="8">
        <v>783910.76485269004</v>
      </c>
      <c r="S1226" s="8">
        <f t="shared" si="980"/>
        <v>0</v>
      </c>
      <c r="T1226" s="8">
        <v>644447.72893809795</v>
      </c>
      <c r="U1226" s="8">
        <v>644447.72893809795</v>
      </c>
      <c r="V1226" s="8">
        <f t="shared" si="981"/>
        <v>0</v>
      </c>
      <c r="W1226" s="8">
        <v>478279.38697139599</v>
      </c>
      <c r="X1226" s="8">
        <v>478279.38697139599</v>
      </c>
      <c r="Y1226" s="8">
        <f t="shared" si="982"/>
        <v>0</v>
      </c>
      <c r="Z1226" s="8">
        <v>354956.90609176899</v>
      </c>
      <c r="AA1226" s="8">
        <v>354956.90609176899</v>
      </c>
      <c r="AB1226" s="8">
        <f t="shared" si="983"/>
        <v>0</v>
      </c>
      <c r="AC1226" s="8">
        <v>263432.64755789301</v>
      </c>
      <c r="AD1226" s="8">
        <v>263432.64755789301</v>
      </c>
      <c r="AE1226" s="8">
        <f t="shared" si="984"/>
        <v>0</v>
      </c>
      <c r="AF1226" s="8">
        <v>195507.563336208</v>
      </c>
      <c r="AG1226" s="8">
        <v>195507.563336208</v>
      </c>
      <c r="AH1226" s="8">
        <f t="shared" si="985"/>
        <v>0</v>
      </c>
      <c r="AI1226" s="8">
        <v>145096.69805926899</v>
      </c>
      <c r="AJ1226" s="8">
        <v>145096.69805926899</v>
      </c>
      <c r="AK1226" s="8">
        <f t="shared" si="986"/>
        <v>0</v>
      </c>
      <c r="AL1226" s="8">
        <v>5733524.8466894226</v>
      </c>
      <c r="AM1226" s="8">
        <v>5733524.8466894226</v>
      </c>
      <c r="AN1226" s="8">
        <f t="shared" si="987"/>
        <v>0</v>
      </c>
    </row>
    <row r="1227" spans="1:40" ht="15" x14ac:dyDescent="0.25">
      <c r="A1227" s="11" t="s">
        <v>61</v>
      </c>
      <c r="B1227" s="8">
        <v>-2985705.9099999992</v>
      </c>
      <c r="C1227" s="8">
        <v>-2985705.9099999992</v>
      </c>
      <c r="D1227" s="8">
        <f t="shared" si="975"/>
        <v>0</v>
      </c>
      <c r="E1227" s="8">
        <v>-2985705.9099999992</v>
      </c>
      <c r="F1227" s="8">
        <v>-2985705.9099999992</v>
      </c>
      <c r="G1227" s="8">
        <f t="shared" si="976"/>
        <v>0</v>
      </c>
      <c r="H1227" s="8">
        <v>-2985705.9099999992</v>
      </c>
      <c r="I1227" s="8">
        <v>-2985705.9099999992</v>
      </c>
      <c r="J1227" s="8">
        <f t="shared" si="977"/>
        <v>0</v>
      </c>
      <c r="K1227" s="8">
        <v>-2985705.9099999992</v>
      </c>
      <c r="L1227" s="8">
        <v>-2985705.9099999992</v>
      </c>
      <c r="M1227" s="8">
        <f t="shared" si="978"/>
        <v>0</v>
      </c>
      <c r="N1227" s="8">
        <v>-2985705.9099999992</v>
      </c>
      <c r="O1227" s="8">
        <v>-2985705.9099999992</v>
      </c>
      <c r="P1227" s="8">
        <f t="shared" si="979"/>
        <v>0</v>
      </c>
      <c r="Q1227" s="8">
        <v>-2985705.9099999992</v>
      </c>
      <c r="R1227" s="8">
        <v>-2985705.9099999992</v>
      </c>
      <c r="S1227" s="8">
        <f t="shared" si="980"/>
        <v>0</v>
      </c>
      <c r="T1227" s="8">
        <v>-2985705.9099999992</v>
      </c>
      <c r="U1227" s="8">
        <v>-2985705.9099999992</v>
      </c>
      <c r="V1227" s="8">
        <f t="shared" si="981"/>
        <v>0</v>
      </c>
      <c r="W1227" s="8">
        <v>-2985705.9099999992</v>
      </c>
      <c r="X1227" s="8">
        <v>-2985705.9099999992</v>
      </c>
      <c r="Y1227" s="8">
        <f t="shared" si="982"/>
        <v>0</v>
      </c>
      <c r="Z1227" s="8">
        <v>-2985705.9099999992</v>
      </c>
      <c r="AA1227" s="8">
        <v>-2985705.9099999992</v>
      </c>
      <c r="AB1227" s="8">
        <f t="shared" si="983"/>
        <v>0</v>
      </c>
      <c r="AC1227" s="8">
        <v>-2985705.9099999992</v>
      </c>
      <c r="AD1227" s="8">
        <v>-2985705.9099999992</v>
      </c>
      <c r="AE1227" s="8">
        <f t="shared" si="984"/>
        <v>0</v>
      </c>
      <c r="AF1227" s="8">
        <v>-2985705.9099999992</v>
      </c>
      <c r="AG1227" s="8">
        <v>-2985705.9099999992</v>
      </c>
      <c r="AH1227" s="8">
        <f t="shared" si="985"/>
        <v>0</v>
      </c>
      <c r="AI1227" s="8">
        <v>-2985705.9099999992</v>
      </c>
      <c r="AJ1227" s="8">
        <v>-2985705.9099999992</v>
      </c>
      <c r="AK1227" s="8">
        <f t="shared" si="986"/>
        <v>0</v>
      </c>
      <c r="AL1227" s="8">
        <v>-35828470.919999994</v>
      </c>
      <c r="AM1227" s="8">
        <v>-35828470.919999994</v>
      </c>
      <c r="AN1227" s="8">
        <f t="shared" si="987"/>
        <v>0</v>
      </c>
    </row>
    <row r="1229" spans="1:40" x14ac:dyDescent="0.3">
      <c r="A1229" s="10" t="s">
        <v>75</v>
      </c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</row>
    <row r="1230" spans="1:40" x14ac:dyDescent="0.3">
      <c r="A1230" s="11" t="s">
        <v>54</v>
      </c>
      <c r="B1230" s="8">
        <v>2.1083333333333332E-3</v>
      </c>
      <c r="C1230" s="8">
        <v>2.3333333333333335E-3</v>
      </c>
      <c r="D1230" s="8">
        <f>B1230 - C1230</f>
        <v>-2.2500000000000037E-4</v>
      </c>
      <c r="E1230" s="8">
        <v>2.1083333333333332E-3</v>
      </c>
      <c r="F1230" s="8">
        <v>2.3333333333333335E-3</v>
      </c>
      <c r="G1230" s="8">
        <f>E1230 - F1230</f>
        <v>-2.2500000000000037E-4</v>
      </c>
      <c r="H1230" s="8">
        <v>2.1083333333333332E-3</v>
      </c>
      <c r="I1230" s="8">
        <v>2.3333333333333335E-3</v>
      </c>
      <c r="J1230" s="8">
        <f>H1230 - I1230</f>
        <v>-2.2500000000000037E-4</v>
      </c>
      <c r="K1230" s="8">
        <v>2.1083333333333332E-3</v>
      </c>
      <c r="L1230" s="8">
        <v>2.3333333333333335E-3</v>
      </c>
      <c r="M1230" s="8">
        <f>K1230 - L1230</f>
        <v>-2.2500000000000037E-4</v>
      </c>
      <c r="N1230" s="8">
        <v>2.1083333333333332E-3</v>
      </c>
      <c r="O1230" s="8">
        <v>2.3333333333333335E-3</v>
      </c>
      <c r="P1230" s="8">
        <f>N1230 - O1230</f>
        <v>-2.2500000000000037E-4</v>
      </c>
      <c r="Q1230" s="8">
        <v>2.1083333333333332E-3</v>
      </c>
      <c r="R1230" s="8">
        <v>2.3333333333333335E-3</v>
      </c>
      <c r="S1230" s="8">
        <f>Q1230 - R1230</f>
        <v>-2.2500000000000037E-4</v>
      </c>
      <c r="T1230" s="8">
        <v>2.1083333333333332E-3</v>
      </c>
      <c r="U1230" s="8">
        <v>2.3333333333333335E-3</v>
      </c>
      <c r="V1230" s="8">
        <f>T1230 - U1230</f>
        <v>-2.2500000000000037E-4</v>
      </c>
      <c r="W1230" s="8">
        <v>2.1083333333333332E-3</v>
      </c>
      <c r="X1230" s="8">
        <v>2.3333333333333335E-3</v>
      </c>
      <c r="Y1230" s="8">
        <f>W1230 - X1230</f>
        <v>-2.2500000000000037E-4</v>
      </c>
      <c r="Z1230" s="8">
        <v>2.1083333333333332E-3</v>
      </c>
      <c r="AA1230" s="8">
        <v>2.3333333333333335E-3</v>
      </c>
      <c r="AB1230" s="8">
        <f>Z1230 - AA1230</f>
        <v>-2.2500000000000037E-4</v>
      </c>
      <c r="AC1230" s="8">
        <v>2.1083333333333332E-3</v>
      </c>
      <c r="AD1230" s="8">
        <v>2.3333333333333335E-3</v>
      </c>
      <c r="AE1230" s="8">
        <f>AC1230 - AD1230</f>
        <v>-2.2500000000000037E-4</v>
      </c>
      <c r="AF1230" s="8">
        <v>2.1083333333333332E-3</v>
      </c>
      <c r="AG1230" s="8">
        <v>2.3333333333333335E-3</v>
      </c>
      <c r="AH1230" s="8">
        <f>AF1230 - AG1230</f>
        <v>-2.2500000000000037E-4</v>
      </c>
      <c r="AI1230" s="8">
        <v>2.1083333333333332E-3</v>
      </c>
      <c r="AJ1230" s="8">
        <v>2.3333333333333335E-3</v>
      </c>
      <c r="AK1230" s="8">
        <f>AI1230 - AJ1230</f>
        <v>-2.2500000000000037E-4</v>
      </c>
      <c r="AL1230" s="8">
        <v>2.1083333333333332E-3</v>
      </c>
      <c r="AM1230" s="8">
        <v>2.3333333333333335E-3</v>
      </c>
      <c r="AN1230" s="8">
        <f>AL1230 - AM1230</f>
        <v>-2.2500000000000037E-4</v>
      </c>
    </row>
    <row r="1231" spans="1:40" x14ac:dyDescent="0.3">
      <c r="A1231" s="11" t="s">
        <v>16</v>
      </c>
      <c r="B1231" s="8">
        <v>0.1215032499999983</v>
      </c>
      <c r="C1231" s="8">
        <v>0.13446999999999815</v>
      </c>
      <c r="D1231" s="8">
        <f>B1231 - C1231</f>
        <v>-1.2966749999999846E-2</v>
      </c>
      <c r="E1231" s="8">
        <v>0.1215032499999983</v>
      </c>
      <c r="F1231" s="8">
        <v>0.13446999999999815</v>
      </c>
      <c r="G1231" s="8">
        <f>E1231 - F1231</f>
        <v>-1.2966749999999846E-2</v>
      </c>
      <c r="H1231" s="8">
        <v>0.1215032499999983</v>
      </c>
      <c r="I1231" s="8">
        <v>0.13446999999999815</v>
      </c>
      <c r="J1231" s="8">
        <f>H1231 - I1231</f>
        <v>-1.2966749999999846E-2</v>
      </c>
      <c r="K1231" s="8">
        <v>0.1215032499999983</v>
      </c>
      <c r="L1231" s="8">
        <v>0.13446999999999815</v>
      </c>
      <c r="M1231" s="8">
        <f>K1231 - L1231</f>
        <v>-1.2966749999999846E-2</v>
      </c>
      <c r="N1231" s="8">
        <v>0.1215032499999983</v>
      </c>
      <c r="O1231" s="8">
        <v>0.13446999999999815</v>
      </c>
      <c r="P1231" s="8">
        <f>N1231 - O1231</f>
        <v>-1.2966749999999846E-2</v>
      </c>
      <c r="Q1231" s="8">
        <v>0.1215032499999983</v>
      </c>
      <c r="R1231" s="8">
        <v>0.13446999999999815</v>
      </c>
      <c r="S1231" s="8">
        <f>Q1231 - R1231</f>
        <v>-1.2966749999999846E-2</v>
      </c>
      <c r="T1231" s="8">
        <v>0.1215032499999983</v>
      </c>
      <c r="U1231" s="8">
        <v>0.13446999999999815</v>
      </c>
      <c r="V1231" s="8">
        <f>T1231 - U1231</f>
        <v>-1.2966749999999846E-2</v>
      </c>
      <c r="W1231" s="8">
        <v>0.1215032499999983</v>
      </c>
      <c r="X1231" s="8">
        <v>0.13446999999999815</v>
      </c>
      <c r="Y1231" s="8">
        <f>W1231 - X1231</f>
        <v>-1.2966749999999846E-2</v>
      </c>
      <c r="Z1231" s="8">
        <v>0.1215032499999983</v>
      </c>
      <c r="AA1231" s="8">
        <v>0.13446999999999815</v>
      </c>
      <c r="AB1231" s="8">
        <f>Z1231 - AA1231</f>
        <v>-1.2966749999999846E-2</v>
      </c>
      <c r="AC1231" s="8">
        <v>0.1215032499999983</v>
      </c>
      <c r="AD1231" s="8">
        <v>0.13446999999999815</v>
      </c>
      <c r="AE1231" s="8">
        <f>AC1231 - AD1231</f>
        <v>-1.2966749999999846E-2</v>
      </c>
      <c r="AF1231" s="8">
        <v>0.1215032499999983</v>
      </c>
      <c r="AG1231" s="8">
        <v>0.13446999999999815</v>
      </c>
      <c r="AH1231" s="8">
        <f>AF1231 - AG1231</f>
        <v>-1.2966749999999846E-2</v>
      </c>
      <c r="AI1231" s="8">
        <v>0.1215032499999983</v>
      </c>
      <c r="AJ1231" s="8">
        <v>0.13446999999999815</v>
      </c>
      <c r="AK1231" s="8">
        <f>AI1231 - AJ1231</f>
        <v>-1.2966749999999846E-2</v>
      </c>
      <c r="AL1231" s="8">
        <v>1.4580389999999799</v>
      </c>
      <c r="AM1231" s="8">
        <v>1.6136399999999773</v>
      </c>
      <c r="AN1231" s="8">
        <f>AL1231 - AM1231</f>
        <v>-0.15560099999999744</v>
      </c>
    </row>
    <row r="1232" spans="1:40" x14ac:dyDescent="0.3">
      <c r="A1232" s="11" t="s">
        <v>63</v>
      </c>
      <c r="B1232" s="8">
        <v>0</v>
      </c>
      <c r="C1232" s="8">
        <v>0</v>
      </c>
      <c r="D1232" s="8">
        <f>B1232 - C1232</f>
        <v>0</v>
      </c>
      <c r="E1232" s="8">
        <v>0</v>
      </c>
      <c r="F1232" s="8">
        <v>0</v>
      </c>
      <c r="G1232" s="8">
        <f>E1232 - F1232</f>
        <v>0</v>
      </c>
      <c r="H1232" s="8">
        <v>0</v>
      </c>
      <c r="I1232" s="8">
        <v>0</v>
      </c>
      <c r="J1232" s="8">
        <f>H1232 - I1232</f>
        <v>0</v>
      </c>
      <c r="K1232" s="8">
        <v>0</v>
      </c>
      <c r="L1232" s="8">
        <v>0</v>
      </c>
      <c r="M1232" s="8">
        <f>K1232 - L1232</f>
        <v>0</v>
      </c>
      <c r="N1232" s="8">
        <v>0</v>
      </c>
      <c r="O1232" s="8">
        <v>0</v>
      </c>
      <c r="P1232" s="8">
        <f>N1232 - O1232</f>
        <v>0</v>
      </c>
      <c r="Q1232" s="8">
        <v>0</v>
      </c>
      <c r="R1232" s="8">
        <v>0</v>
      </c>
      <c r="S1232" s="8">
        <f>Q1232 - R1232</f>
        <v>0</v>
      </c>
      <c r="T1232" s="8">
        <v>0</v>
      </c>
      <c r="U1232" s="8">
        <v>0</v>
      </c>
      <c r="V1232" s="8">
        <f>T1232 - U1232</f>
        <v>0</v>
      </c>
      <c r="W1232" s="8">
        <v>0</v>
      </c>
      <c r="X1232" s="8">
        <v>0</v>
      </c>
      <c r="Y1232" s="8">
        <f>W1232 - X1232</f>
        <v>0</v>
      </c>
      <c r="Z1232" s="8">
        <v>0</v>
      </c>
      <c r="AA1232" s="8">
        <v>0</v>
      </c>
      <c r="AB1232" s="8">
        <f>Z1232 - AA1232</f>
        <v>0</v>
      </c>
      <c r="AC1232" s="8">
        <v>0</v>
      </c>
      <c r="AD1232" s="8">
        <v>0</v>
      </c>
      <c r="AE1232" s="8">
        <f>AC1232 - AD1232</f>
        <v>0</v>
      </c>
      <c r="AF1232" s="8">
        <v>0</v>
      </c>
      <c r="AG1232" s="8">
        <v>0</v>
      </c>
      <c r="AH1232" s="8">
        <f>AF1232 - AG1232</f>
        <v>0</v>
      </c>
      <c r="AI1232" s="8">
        <v>0</v>
      </c>
      <c r="AJ1232" s="8">
        <v>0</v>
      </c>
      <c r="AK1232" s="8">
        <f>AI1232 - AJ1232</f>
        <v>0</v>
      </c>
      <c r="AL1232" s="8">
        <v>0</v>
      </c>
      <c r="AM1232" s="8">
        <v>0</v>
      </c>
      <c r="AN1232" s="8">
        <f>AL1232 - AM1232</f>
        <v>0</v>
      </c>
    </row>
    <row r="1233" spans="1:40" x14ac:dyDescent="0.3">
      <c r="A1233" s="11" t="s">
        <v>53</v>
      </c>
      <c r="B1233" s="8">
        <v>57.6299999999992</v>
      </c>
      <c r="C1233" s="8">
        <v>57.6299999999992</v>
      </c>
      <c r="D1233" s="8">
        <f>B1233 - C1233</f>
        <v>0</v>
      </c>
      <c r="E1233" s="8">
        <v>57.6299999999992</v>
      </c>
      <c r="F1233" s="8">
        <v>57.6299999999992</v>
      </c>
      <c r="G1233" s="8">
        <f>E1233 - F1233</f>
        <v>0</v>
      </c>
      <c r="H1233" s="8">
        <v>57.6299999999992</v>
      </c>
      <c r="I1233" s="8">
        <v>57.6299999999992</v>
      </c>
      <c r="J1233" s="8">
        <f>H1233 - I1233</f>
        <v>0</v>
      </c>
      <c r="K1233" s="8">
        <v>57.6299999999992</v>
      </c>
      <c r="L1233" s="8">
        <v>57.6299999999992</v>
      </c>
      <c r="M1233" s="8">
        <f>K1233 - L1233</f>
        <v>0</v>
      </c>
      <c r="N1233" s="8">
        <v>57.6299999999992</v>
      </c>
      <c r="O1233" s="8">
        <v>57.6299999999992</v>
      </c>
      <c r="P1233" s="8">
        <f>N1233 - O1233</f>
        <v>0</v>
      </c>
      <c r="Q1233" s="8">
        <v>57.6299999999992</v>
      </c>
      <c r="R1233" s="8">
        <v>57.6299999999992</v>
      </c>
      <c r="S1233" s="8">
        <f>Q1233 - R1233</f>
        <v>0</v>
      </c>
      <c r="T1233" s="8">
        <v>57.6299999999992</v>
      </c>
      <c r="U1233" s="8">
        <v>57.6299999999992</v>
      </c>
      <c r="V1233" s="8">
        <f>T1233 - U1233</f>
        <v>0</v>
      </c>
      <c r="W1233" s="8">
        <v>57.6299999999992</v>
      </c>
      <c r="X1233" s="8">
        <v>57.6299999999992</v>
      </c>
      <c r="Y1233" s="8">
        <f>W1233 - X1233</f>
        <v>0</v>
      </c>
      <c r="Z1233" s="8">
        <v>57.6299999999992</v>
      </c>
      <c r="AA1233" s="8">
        <v>57.6299999999992</v>
      </c>
      <c r="AB1233" s="8">
        <f>Z1233 - AA1233</f>
        <v>0</v>
      </c>
      <c r="AC1233" s="8">
        <v>57.6299999999992</v>
      </c>
      <c r="AD1233" s="8">
        <v>57.6299999999992</v>
      </c>
      <c r="AE1233" s="8">
        <f>AC1233 - AD1233</f>
        <v>0</v>
      </c>
      <c r="AF1233" s="8">
        <v>57.6299999999992</v>
      </c>
      <c r="AG1233" s="8">
        <v>57.6299999999992</v>
      </c>
      <c r="AH1233" s="8">
        <f>AF1233 - AG1233</f>
        <v>0</v>
      </c>
      <c r="AI1233" s="8">
        <v>57.6299999999992</v>
      </c>
      <c r="AJ1233" s="8">
        <v>57.6299999999992</v>
      </c>
      <c r="AK1233" s="8">
        <f>AI1233 - AJ1233</f>
        <v>0</v>
      </c>
      <c r="AL1233" s="8">
        <v>57.6299999999992</v>
      </c>
      <c r="AM1233" s="8">
        <v>57.6299999999992</v>
      </c>
      <c r="AN1233" s="8">
        <f>AL1233 - AM1233</f>
        <v>0</v>
      </c>
    </row>
    <row r="1234" spans="1:40" x14ac:dyDescent="0.3">
      <c r="A1234" s="11" t="s">
        <v>52</v>
      </c>
      <c r="B1234" s="8">
        <v>2.0713182499999707</v>
      </c>
      <c r="C1234" s="8">
        <v>2.0842849999999706</v>
      </c>
      <c r="D1234" s="8">
        <f>B1234 - C1234</f>
        <v>-1.2966749999999916E-2</v>
      </c>
      <c r="E1234" s="8">
        <v>2.1928214999999689</v>
      </c>
      <c r="F1234" s="8">
        <v>2.2187549999999687</v>
      </c>
      <c r="G1234" s="8">
        <f>E1234 - F1234</f>
        <v>-2.5933499999999832E-2</v>
      </c>
      <c r="H1234" s="8">
        <v>2.3143247499999671</v>
      </c>
      <c r="I1234" s="8">
        <v>2.3532249999999668</v>
      </c>
      <c r="J1234" s="8">
        <f>H1234 - I1234</f>
        <v>-3.8900249999999748E-2</v>
      </c>
      <c r="K1234" s="8">
        <v>2.4358279999999652</v>
      </c>
      <c r="L1234" s="8">
        <v>2.4876949999999649</v>
      </c>
      <c r="M1234" s="8">
        <f>K1234 - L1234</f>
        <v>-5.1866999999999663E-2</v>
      </c>
      <c r="N1234" s="8">
        <v>2.5573312499999634</v>
      </c>
      <c r="O1234" s="8">
        <v>2.622164999999963</v>
      </c>
      <c r="P1234" s="8">
        <f>N1234 - O1234</f>
        <v>-6.4833749999999579E-2</v>
      </c>
      <c r="Q1234" s="8">
        <v>2.6788344999999616</v>
      </c>
      <c r="R1234" s="8">
        <v>2.7566349999999611</v>
      </c>
      <c r="S1234" s="8">
        <f>Q1234 - R1234</f>
        <v>-7.7800499999999495E-2</v>
      </c>
      <c r="T1234" s="8">
        <v>2.8003377499999598</v>
      </c>
      <c r="U1234" s="8">
        <v>2.8911049999999592</v>
      </c>
      <c r="V1234" s="8">
        <f>T1234 - U1234</f>
        <v>-9.0767249999999411E-2</v>
      </c>
      <c r="W1234" s="8">
        <v>2.9218409999999579</v>
      </c>
      <c r="X1234" s="8">
        <v>3.0255749999999573</v>
      </c>
      <c r="Y1234" s="8">
        <f>W1234 - X1234</f>
        <v>-0.10373399999999933</v>
      </c>
      <c r="Z1234" s="8">
        <v>3.0433442499999561</v>
      </c>
      <c r="AA1234" s="8">
        <v>3.1600449999999554</v>
      </c>
      <c r="AB1234" s="8">
        <f>Z1234 - AA1234</f>
        <v>-0.11670074999999924</v>
      </c>
      <c r="AC1234" s="8">
        <v>3.1648474999999543</v>
      </c>
      <c r="AD1234" s="8">
        <v>3.2945149999999535</v>
      </c>
      <c r="AE1234" s="8">
        <f>AC1234 - AD1234</f>
        <v>-0.12966749999999916</v>
      </c>
      <c r="AF1234" s="8">
        <v>3.2863507499999525</v>
      </c>
      <c r="AG1234" s="8">
        <v>3.4289849999999515</v>
      </c>
      <c r="AH1234" s="8">
        <f>AF1234 - AG1234</f>
        <v>-0.14263424999999907</v>
      </c>
      <c r="AI1234" s="8">
        <v>3.4078539999999506</v>
      </c>
      <c r="AJ1234" s="8">
        <v>3.5634549999999496</v>
      </c>
      <c r="AK1234" s="8">
        <f>AI1234 - AJ1234</f>
        <v>-0.15560099999999899</v>
      </c>
      <c r="AL1234" s="8">
        <v>3.4078539999999506</v>
      </c>
      <c r="AM1234" s="8">
        <v>3.5634549999999496</v>
      </c>
      <c r="AN1234" s="8">
        <f>AL1234 - AM1234</f>
        <v>-0.15560099999999899</v>
      </c>
    </row>
    <row r="1236" spans="1:40" x14ac:dyDescent="0.3">
      <c r="A1236" s="10" t="s">
        <v>74</v>
      </c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</row>
    <row r="1237" spans="1:40" x14ac:dyDescent="0.3">
      <c r="A1237" s="11" t="s">
        <v>54</v>
      </c>
      <c r="B1237" s="8">
        <v>2.1083333333333332E-3</v>
      </c>
      <c r="C1237" s="8">
        <v>2.5000000000000001E-3</v>
      </c>
      <c r="D1237" s="8">
        <f>B1237 - C1237</f>
        <v>-3.916666666666669E-4</v>
      </c>
      <c r="E1237" s="8">
        <v>2.1083333333333332E-3</v>
      </c>
      <c r="F1237" s="8">
        <v>2.5000000000000001E-3</v>
      </c>
      <c r="G1237" s="8">
        <f>E1237 - F1237</f>
        <v>-3.916666666666669E-4</v>
      </c>
      <c r="H1237" s="8">
        <v>2.1083333333333332E-3</v>
      </c>
      <c r="I1237" s="8">
        <v>2.5000000000000001E-3</v>
      </c>
      <c r="J1237" s="8">
        <f>H1237 - I1237</f>
        <v>-3.916666666666669E-4</v>
      </c>
      <c r="K1237" s="8">
        <v>2.1083333333333332E-3</v>
      </c>
      <c r="L1237" s="8">
        <v>2.5000000000000001E-3</v>
      </c>
      <c r="M1237" s="8">
        <f>K1237 - L1237</f>
        <v>-3.916666666666669E-4</v>
      </c>
      <c r="N1237" s="8">
        <v>2.1083333333333332E-3</v>
      </c>
      <c r="O1237" s="8">
        <v>2.5000000000000001E-3</v>
      </c>
      <c r="P1237" s="8">
        <f>N1237 - O1237</f>
        <v>-3.916666666666669E-4</v>
      </c>
      <c r="Q1237" s="8">
        <v>2.1083333333333332E-3</v>
      </c>
      <c r="R1237" s="8">
        <v>2.5000000000000001E-3</v>
      </c>
      <c r="S1237" s="8">
        <f>Q1237 - R1237</f>
        <v>-3.916666666666669E-4</v>
      </c>
      <c r="T1237" s="8">
        <v>2.1083333333333332E-3</v>
      </c>
      <c r="U1237" s="8">
        <v>2.5000000000000001E-3</v>
      </c>
      <c r="V1237" s="8">
        <f>T1237 - U1237</f>
        <v>-3.916666666666669E-4</v>
      </c>
      <c r="W1237" s="8">
        <v>2.1083333333333332E-3</v>
      </c>
      <c r="X1237" s="8">
        <v>2.5000000000000001E-3</v>
      </c>
      <c r="Y1237" s="8">
        <f>W1237 - X1237</f>
        <v>-3.916666666666669E-4</v>
      </c>
      <c r="Z1237" s="8">
        <v>2.1083333333333332E-3</v>
      </c>
      <c r="AA1237" s="8">
        <v>2.5000000000000001E-3</v>
      </c>
      <c r="AB1237" s="8">
        <f>Z1237 - AA1237</f>
        <v>-3.916666666666669E-4</v>
      </c>
      <c r="AC1237" s="8">
        <v>2.1083333333333332E-3</v>
      </c>
      <c r="AD1237" s="8">
        <v>2.5000000000000001E-3</v>
      </c>
      <c r="AE1237" s="8">
        <f>AC1237 - AD1237</f>
        <v>-3.916666666666669E-4</v>
      </c>
      <c r="AF1237" s="8">
        <v>2.1083333333333332E-3</v>
      </c>
      <c r="AG1237" s="8">
        <v>2.5000000000000001E-3</v>
      </c>
      <c r="AH1237" s="8">
        <f>AF1237 - AG1237</f>
        <v>-3.916666666666669E-4</v>
      </c>
      <c r="AI1237" s="8">
        <v>2.1083333333333332E-3</v>
      </c>
      <c r="AJ1237" s="8">
        <v>2.5000000000000001E-3</v>
      </c>
      <c r="AK1237" s="8">
        <f>AI1237 - AJ1237</f>
        <v>-3.916666666666669E-4</v>
      </c>
      <c r="AL1237" s="8">
        <v>2.1083333333333332E-3</v>
      </c>
      <c r="AM1237" s="8">
        <v>2.5000000000000001E-3</v>
      </c>
      <c r="AN1237" s="8">
        <f>AL1237 - AM1237</f>
        <v>-3.916666666666669E-4</v>
      </c>
    </row>
    <row r="1238" spans="1:40" x14ac:dyDescent="0.3">
      <c r="A1238" s="11" t="s">
        <v>16</v>
      </c>
      <c r="B1238" s="8">
        <v>93399.050438574486</v>
      </c>
      <c r="C1238" s="8">
        <v>110749.86218012786</v>
      </c>
      <c r="D1238" s="8">
        <f>B1238 - C1238</f>
        <v>-17350.811741553378</v>
      </c>
      <c r="E1238" s="8">
        <v>93399.050438574486</v>
      </c>
      <c r="F1238" s="8">
        <v>110749.86218012786</v>
      </c>
      <c r="G1238" s="8">
        <f>E1238 - F1238</f>
        <v>-17350.811741553378</v>
      </c>
      <c r="H1238" s="8">
        <v>93399.050438574486</v>
      </c>
      <c r="I1238" s="8">
        <v>110749.86218012786</v>
      </c>
      <c r="J1238" s="8">
        <f>H1238 - I1238</f>
        <v>-17350.811741553378</v>
      </c>
      <c r="K1238" s="8">
        <v>93399.050438574486</v>
      </c>
      <c r="L1238" s="8">
        <v>110749.86218012786</v>
      </c>
      <c r="M1238" s="8">
        <f>K1238 - L1238</f>
        <v>-17350.811741553378</v>
      </c>
      <c r="N1238" s="8">
        <v>93399.050438574486</v>
      </c>
      <c r="O1238" s="8">
        <v>110749.86218012786</v>
      </c>
      <c r="P1238" s="8">
        <f>N1238 - O1238</f>
        <v>-17350.811741553378</v>
      </c>
      <c r="Q1238" s="8">
        <v>93399.050438574486</v>
      </c>
      <c r="R1238" s="8">
        <v>110749.86218012786</v>
      </c>
      <c r="S1238" s="8">
        <f>Q1238 - R1238</f>
        <v>-17350.811741553378</v>
      </c>
      <c r="T1238" s="8">
        <v>93399.050438574486</v>
      </c>
      <c r="U1238" s="8">
        <v>110749.86218012786</v>
      </c>
      <c r="V1238" s="8">
        <f>T1238 - U1238</f>
        <v>-17350.811741553378</v>
      </c>
      <c r="W1238" s="8">
        <v>93399.050438574486</v>
      </c>
      <c r="X1238" s="8">
        <v>110749.86218012786</v>
      </c>
      <c r="Y1238" s="8">
        <f>W1238 - X1238</f>
        <v>-17350.811741553378</v>
      </c>
      <c r="Z1238" s="8">
        <v>93399.050438574486</v>
      </c>
      <c r="AA1238" s="8">
        <v>110749.86218012786</v>
      </c>
      <c r="AB1238" s="8">
        <f>Z1238 - AA1238</f>
        <v>-17350.811741553378</v>
      </c>
      <c r="AC1238" s="8">
        <v>93399.050438574486</v>
      </c>
      <c r="AD1238" s="8">
        <v>110749.86218012786</v>
      </c>
      <c r="AE1238" s="8">
        <f>AC1238 - AD1238</f>
        <v>-17350.811741553378</v>
      </c>
      <c r="AF1238" s="8">
        <v>93399.050438574486</v>
      </c>
      <c r="AG1238" s="8">
        <v>110749.86218012786</v>
      </c>
      <c r="AH1238" s="8">
        <f>AF1238 - AG1238</f>
        <v>-17350.811741553378</v>
      </c>
      <c r="AI1238" s="8">
        <v>93399.050438574486</v>
      </c>
      <c r="AJ1238" s="8">
        <v>110749.86218012786</v>
      </c>
      <c r="AK1238" s="8">
        <f>AI1238 - AJ1238</f>
        <v>-17350.811741553378</v>
      </c>
      <c r="AL1238" s="8">
        <v>1120788.605262894</v>
      </c>
      <c r="AM1238" s="8">
        <v>1328998.3461615341</v>
      </c>
      <c r="AN1238" s="8">
        <f>AL1238 - AM1238</f>
        <v>-208209.74089864013</v>
      </c>
    </row>
    <row r="1239" spans="1:40" x14ac:dyDescent="0.3">
      <c r="A1239" s="11" t="s">
        <v>63</v>
      </c>
      <c r="B1239" s="8">
        <v>0</v>
      </c>
      <c r="C1239" s="8">
        <v>0</v>
      </c>
      <c r="D1239" s="8">
        <f>B1239 - C1239</f>
        <v>0</v>
      </c>
      <c r="E1239" s="8">
        <v>0</v>
      </c>
      <c r="F1239" s="8">
        <v>0</v>
      </c>
      <c r="G1239" s="8">
        <f>E1239 - F1239</f>
        <v>0</v>
      </c>
      <c r="H1239" s="8">
        <v>0</v>
      </c>
      <c r="I1239" s="8">
        <v>0</v>
      </c>
      <c r="J1239" s="8">
        <f>H1239 - I1239</f>
        <v>0</v>
      </c>
      <c r="K1239" s="8">
        <v>0</v>
      </c>
      <c r="L1239" s="8">
        <v>0</v>
      </c>
      <c r="M1239" s="8">
        <f>K1239 - L1239</f>
        <v>0</v>
      </c>
      <c r="N1239" s="8">
        <v>0</v>
      </c>
      <c r="O1239" s="8">
        <v>0</v>
      </c>
      <c r="P1239" s="8">
        <f>N1239 - O1239</f>
        <v>0</v>
      </c>
      <c r="Q1239" s="8">
        <v>0</v>
      </c>
      <c r="R1239" s="8">
        <v>0</v>
      </c>
      <c r="S1239" s="8">
        <f>Q1239 - R1239</f>
        <v>0</v>
      </c>
      <c r="T1239" s="8">
        <v>0</v>
      </c>
      <c r="U1239" s="8">
        <v>0</v>
      </c>
      <c r="V1239" s="8">
        <f>T1239 - U1239</f>
        <v>0</v>
      </c>
      <c r="W1239" s="8">
        <v>0</v>
      </c>
      <c r="X1239" s="8">
        <v>0</v>
      </c>
      <c r="Y1239" s="8">
        <f>W1239 - X1239</f>
        <v>0</v>
      </c>
      <c r="Z1239" s="8">
        <v>0</v>
      </c>
      <c r="AA1239" s="8">
        <v>0</v>
      </c>
      <c r="AB1239" s="8">
        <f>Z1239 - AA1239</f>
        <v>0</v>
      </c>
      <c r="AC1239" s="8">
        <v>0</v>
      </c>
      <c r="AD1239" s="8">
        <v>0</v>
      </c>
      <c r="AE1239" s="8">
        <f>AC1239 - AD1239</f>
        <v>0</v>
      </c>
      <c r="AF1239" s="8">
        <v>0</v>
      </c>
      <c r="AG1239" s="8">
        <v>0</v>
      </c>
      <c r="AH1239" s="8">
        <f>AF1239 - AG1239</f>
        <v>0</v>
      </c>
      <c r="AI1239" s="8">
        <v>0</v>
      </c>
      <c r="AJ1239" s="8">
        <v>0</v>
      </c>
      <c r="AK1239" s="8">
        <f>AI1239 - AJ1239</f>
        <v>0</v>
      </c>
      <c r="AL1239" s="8">
        <v>0</v>
      </c>
      <c r="AM1239" s="8">
        <v>0</v>
      </c>
      <c r="AN1239" s="8">
        <f>AL1239 - AM1239</f>
        <v>0</v>
      </c>
    </row>
    <row r="1240" spans="1:40" x14ac:dyDescent="0.3">
      <c r="A1240" s="11" t="s">
        <v>53</v>
      </c>
      <c r="B1240" s="8">
        <v>44299944.872051142</v>
      </c>
      <c r="C1240" s="8">
        <v>44299944.872051142</v>
      </c>
      <c r="D1240" s="8">
        <f>B1240 - C1240</f>
        <v>0</v>
      </c>
      <c r="E1240" s="8">
        <v>44299944.872051142</v>
      </c>
      <c r="F1240" s="8">
        <v>44299944.872051142</v>
      </c>
      <c r="G1240" s="8">
        <f>E1240 - F1240</f>
        <v>0</v>
      </c>
      <c r="H1240" s="8">
        <v>44299944.872051142</v>
      </c>
      <c r="I1240" s="8">
        <v>44299944.872051142</v>
      </c>
      <c r="J1240" s="8">
        <f>H1240 - I1240</f>
        <v>0</v>
      </c>
      <c r="K1240" s="8">
        <v>44299944.872051142</v>
      </c>
      <c r="L1240" s="8">
        <v>44299944.872051142</v>
      </c>
      <c r="M1240" s="8">
        <f>K1240 - L1240</f>
        <v>0</v>
      </c>
      <c r="N1240" s="8">
        <v>44299944.872051142</v>
      </c>
      <c r="O1240" s="8">
        <v>44299944.872051142</v>
      </c>
      <c r="P1240" s="8">
        <f>N1240 - O1240</f>
        <v>0</v>
      </c>
      <c r="Q1240" s="8">
        <v>44299944.872051142</v>
      </c>
      <c r="R1240" s="8">
        <v>44299944.872051142</v>
      </c>
      <c r="S1240" s="8">
        <f>Q1240 - R1240</f>
        <v>0</v>
      </c>
      <c r="T1240" s="8">
        <v>44299944.872051142</v>
      </c>
      <c r="U1240" s="8">
        <v>44299944.872051142</v>
      </c>
      <c r="V1240" s="8">
        <f>T1240 - U1240</f>
        <v>0</v>
      </c>
      <c r="W1240" s="8">
        <v>44299944.872051142</v>
      </c>
      <c r="X1240" s="8">
        <v>44299944.872051142</v>
      </c>
      <c r="Y1240" s="8">
        <f>W1240 - X1240</f>
        <v>0</v>
      </c>
      <c r="Z1240" s="8">
        <v>44299944.872051142</v>
      </c>
      <c r="AA1240" s="8">
        <v>44299944.872051142</v>
      </c>
      <c r="AB1240" s="8">
        <f>Z1240 - AA1240</f>
        <v>0</v>
      </c>
      <c r="AC1240" s="8">
        <v>44299944.872051142</v>
      </c>
      <c r="AD1240" s="8">
        <v>44299944.872051142</v>
      </c>
      <c r="AE1240" s="8">
        <f>AC1240 - AD1240</f>
        <v>0</v>
      </c>
      <c r="AF1240" s="8">
        <v>44299944.872051142</v>
      </c>
      <c r="AG1240" s="8">
        <v>44299944.872051142</v>
      </c>
      <c r="AH1240" s="8">
        <f>AF1240 - AG1240</f>
        <v>0</v>
      </c>
      <c r="AI1240" s="8">
        <v>44299944.872051142</v>
      </c>
      <c r="AJ1240" s="8">
        <v>44299944.872051142</v>
      </c>
      <c r="AK1240" s="8">
        <f>AI1240 - AJ1240</f>
        <v>0</v>
      </c>
      <c r="AL1240" s="8">
        <v>44299944.872051142</v>
      </c>
      <c r="AM1240" s="8">
        <v>44299944.872051142</v>
      </c>
      <c r="AN1240" s="8">
        <f>AL1240 - AM1240</f>
        <v>0</v>
      </c>
    </row>
    <row r="1241" spans="1:40" x14ac:dyDescent="0.3">
      <c r="A1241" s="11" t="s">
        <v>52</v>
      </c>
      <c r="B1241" s="8">
        <v>1034585.2852196614</v>
      </c>
      <c r="C1241" s="8">
        <v>1051936.0969612147</v>
      </c>
      <c r="D1241" s="8">
        <f>B1241 - C1241</f>
        <v>-17350.811741553247</v>
      </c>
      <c r="E1241" s="8">
        <v>1127984.3356582359</v>
      </c>
      <c r="F1241" s="8">
        <v>1162685.9591413424</v>
      </c>
      <c r="G1241" s="8">
        <f>E1241 - F1241</f>
        <v>-34701.623483106494</v>
      </c>
      <c r="H1241" s="8">
        <v>1221383.3860968105</v>
      </c>
      <c r="I1241" s="8">
        <v>1273435.8213214702</v>
      </c>
      <c r="J1241" s="8">
        <f>H1241 - I1241</f>
        <v>-52052.435224659741</v>
      </c>
      <c r="K1241" s="8">
        <v>1314782.436535385</v>
      </c>
      <c r="L1241" s="8">
        <v>1384185.683501598</v>
      </c>
      <c r="M1241" s="8">
        <f>K1241 - L1241</f>
        <v>-69403.246966212988</v>
      </c>
      <c r="N1241" s="8">
        <v>1408181.4869739595</v>
      </c>
      <c r="O1241" s="8">
        <v>1494935.5456817257</v>
      </c>
      <c r="P1241" s="8">
        <f>N1241 - O1241</f>
        <v>-86754.058707766235</v>
      </c>
      <c r="Q1241" s="8">
        <v>1501580.537412534</v>
      </c>
      <c r="R1241" s="8">
        <v>1605685.4078618535</v>
      </c>
      <c r="S1241" s="8">
        <f>Q1241 - R1241</f>
        <v>-104104.87044931948</v>
      </c>
      <c r="T1241" s="8">
        <v>1594979.5878511085</v>
      </c>
      <c r="U1241" s="8">
        <v>1716435.2700419812</v>
      </c>
      <c r="V1241" s="8">
        <f>T1241 - U1241</f>
        <v>-121455.68219087273</v>
      </c>
      <c r="W1241" s="8">
        <v>1688378.638289683</v>
      </c>
      <c r="X1241" s="8">
        <v>1827185.132222109</v>
      </c>
      <c r="Y1241" s="8">
        <f>W1241 - X1241</f>
        <v>-138806.49393242598</v>
      </c>
      <c r="Z1241" s="8">
        <v>1781777.6887282575</v>
      </c>
      <c r="AA1241" s="8">
        <v>1937934.9944022368</v>
      </c>
      <c r="AB1241" s="8">
        <f>Z1241 - AA1241</f>
        <v>-156157.30567397922</v>
      </c>
      <c r="AC1241" s="8">
        <v>1875176.7391668321</v>
      </c>
      <c r="AD1241" s="8">
        <v>2048684.8565823645</v>
      </c>
      <c r="AE1241" s="8">
        <f>AC1241 - AD1241</f>
        <v>-173508.11741553247</v>
      </c>
      <c r="AF1241" s="8">
        <v>1968575.7896054066</v>
      </c>
      <c r="AG1241" s="8">
        <v>2159434.7187624923</v>
      </c>
      <c r="AH1241" s="8">
        <f>AF1241 - AG1241</f>
        <v>-190858.92915708572</v>
      </c>
      <c r="AI1241" s="8">
        <v>2061974.8400439811</v>
      </c>
      <c r="AJ1241" s="8">
        <v>2270184.5809426201</v>
      </c>
      <c r="AK1241" s="8">
        <f>AI1241 - AJ1241</f>
        <v>-208209.74089863896</v>
      </c>
      <c r="AL1241" s="8">
        <v>2061974.8400439811</v>
      </c>
      <c r="AM1241" s="8">
        <v>2270184.5809426201</v>
      </c>
      <c r="AN1241" s="8">
        <f>AL1241 - AM1241</f>
        <v>-208209.74089863896</v>
      </c>
    </row>
    <row r="1243" spans="1:40" x14ac:dyDescent="0.3">
      <c r="A1243" s="10" t="s">
        <v>73</v>
      </c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</row>
    <row r="1244" spans="1:40" x14ac:dyDescent="0.3">
      <c r="A1244" s="11" t="s">
        <v>54</v>
      </c>
      <c r="B1244" s="8">
        <v>4.2083333333333339E-3</v>
      </c>
      <c r="C1244" s="8">
        <v>4.3333333333333331E-3</v>
      </c>
      <c r="D1244" s="8">
        <f>B1244 - C1244</f>
        <v>-1.2499999999999924E-4</v>
      </c>
      <c r="E1244" s="8">
        <v>4.2083333333333339E-3</v>
      </c>
      <c r="F1244" s="8">
        <v>4.3333333333333331E-3</v>
      </c>
      <c r="G1244" s="8">
        <f>E1244 - F1244</f>
        <v>-1.2499999999999924E-4</v>
      </c>
      <c r="H1244" s="8">
        <v>4.2083333333333339E-3</v>
      </c>
      <c r="I1244" s="8">
        <v>4.3333333333333331E-3</v>
      </c>
      <c r="J1244" s="8">
        <f>H1244 - I1244</f>
        <v>-1.2499999999999924E-4</v>
      </c>
      <c r="K1244" s="8">
        <v>4.2083333333333339E-3</v>
      </c>
      <c r="L1244" s="8">
        <v>4.3333333333333331E-3</v>
      </c>
      <c r="M1244" s="8">
        <f>K1244 - L1244</f>
        <v>-1.2499999999999924E-4</v>
      </c>
      <c r="N1244" s="8">
        <v>4.2083333333333339E-3</v>
      </c>
      <c r="O1244" s="8">
        <v>4.3333333333333331E-3</v>
      </c>
      <c r="P1244" s="8">
        <f>N1244 - O1244</f>
        <v>-1.2499999999999924E-4</v>
      </c>
      <c r="Q1244" s="8">
        <v>4.2083333333333339E-3</v>
      </c>
      <c r="R1244" s="8">
        <v>4.3333333333333331E-3</v>
      </c>
      <c r="S1244" s="8">
        <f>Q1244 - R1244</f>
        <v>-1.2499999999999924E-4</v>
      </c>
      <c r="T1244" s="8">
        <v>4.2083333333333339E-3</v>
      </c>
      <c r="U1244" s="8">
        <v>4.3333333333333331E-3</v>
      </c>
      <c r="V1244" s="8">
        <f>T1244 - U1244</f>
        <v>-1.2499999999999924E-4</v>
      </c>
      <c r="W1244" s="8">
        <v>4.2083333333333339E-3</v>
      </c>
      <c r="X1244" s="8">
        <v>4.3333333333333331E-3</v>
      </c>
      <c r="Y1244" s="8">
        <f>W1244 - X1244</f>
        <v>-1.2499999999999924E-4</v>
      </c>
      <c r="Z1244" s="8">
        <v>4.2083333333333339E-3</v>
      </c>
      <c r="AA1244" s="8">
        <v>4.3333333333333331E-3</v>
      </c>
      <c r="AB1244" s="8">
        <f>Z1244 - AA1244</f>
        <v>-1.2499999999999924E-4</v>
      </c>
      <c r="AC1244" s="8">
        <v>4.2083333333333339E-3</v>
      </c>
      <c r="AD1244" s="8">
        <v>4.3333333333333331E-3</v>
      </c>
      <c r="AE1244" s="8">
        <f>AC1244 - AD1244</f>
        <v>-1.2499999999999924E-4</v>
      </c>
      <c r="AF1244" s="8">
        <v>4.2083333333333339E-3</v>
      </c>
      <c r="AG1244" s="8">
        <v>4.3333333333333331E-3</v>
      </c>
      <c r="AH1244" s="8">
        <f>AF1244 - AG1244</f>
        <v>-1.2499999999999924E-4</v>
      </c>
      <c r="AI1244" s="8">
        <v>4.2083333333333339E-3</v>
      </c>
      <c r="AJ1244" s="8">
        <v>4.3333333333333331E-3</v>
      </c>
      <c r="AK1244" s="8">
        <f>AI1244 - AJ1244</f>
        <v>-1.2499999999999924E-4</v>
      </c>
      <c r="AL1244" s="8">
        <v>4.2083333333333339E-3</v>
      </c>
      <c r="AM1244" s="8">
        <v>4.3333333333333331E-3</v>
      </c>
      <c r="AN1244" s="8">
        <f>AL1244 - AM1244</f>
        <v>-1.2499999999999924E-4</v>
      </c>
    </row>
    <row r="1246" spans="1:40" x14ac:dyDescent="0.3">
      <c r="A1246" s="10" t="s">
        <v>72</v>
      </c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</row>
    <row r="1247" spans="1:40" ht="15" x14ac:dyDescent="0.25">
      <c r="A1247" s="11" t="s">
        <v>54</v>
      </c>
      <c r="B1247" s="8">
        <v>4.2083333333333339E-3</v>
      </c>
      <c r="C1247" s="8">
        <v>4.8333333333333336E-3</v>
      </c>
      <c r="D1247" s="8">
        <f>B1247 - C1247</f>
        <v>-6.2499999999999969E-4</v>
      </c>
      <c r="E1247" s="8">
        <v>4.2083333333333339E-3</v>
      </c>
      <c r="F1247" s="8">
        <v>4.8333333333333336E-3</v>
      </c>
      <c r="G1247" s="8">
        <f>E1247 - F1247</f>
        <v>-6.2499999999999969E-4</v>
      </c>
      <c r="H1247" s="8">
        <v>4.2083333333333339E-3</v>
      </c>
      <c r="I1247" s="8">
        <v>4.8333333333333336E-3</v>
      </c>
      <c r="J1247" s="8">
        <f>H1247 - I1247</f>
        <v>-6.2499999999999969E-4</v>
      </c>
      <c r="K1247" s="8">
        <v>4.2083333333333339E-3</v>
      </c>
      <c r="L1247" s="8">
        <v>4.8333333333333336E-3</v>
      </c>
      <c r="M1247" s="8">
        <f>K1247 - L1247</f>
        <v>-6.2499999999999969E-4</v>
      </c>
      <c r="N1247" s="8">
        <v>4.2083333333333339E-3</v>
      </c>
      <c r="O1247" s="8">
        <v>4.8333333333333336E-3</v>
      </c>
      <c r="P1247" s="8">
        <f>N1247 - O1247</f>
        <v>-6.2499999999999969E-4</v>
      </c>
      <c r="Q1247" s="8">
        <v>4.2083333333333339E-3</v>
      </c>
      <c r="R1247" s="8">
        <v>4.8333333333333336E-3</v>
      </c>
      <c r="S1247" s="8">
        <f>Q1247 - R1247</f>
        <v>-6.2499999999999969E-4</v>
      </c>
      <c r="T1247" s="8">
        <v>4.2083333333333339E-3</v>
      </c>
      <c r="U1247" s="8">
        <v>4.8333333333333336E-3</v>
      </c>
      <c r="V1247" s="8">
        <f>T1247 - U1247</f>
        <v>-6.2499999999999969E-4</v>
      </c>
      <c r="W1247" s="8">
        <v>4.2083333333333339E-3</v>
      </c>
      <c r="X1247" s="8">
        <v>4.8333333333333336E-3</v>
      </c>
      <c r="Y1247" s="8">
        <f>W1247 - X1247</f>
        <v>-6.2499999999999969E-4</v>
      </c>
      <c r="Z1247" s="8">
        <v>4.2083333333333339E-3</v>
      </c>
      <c r="AA1247" s="8">
        <v>4.8333333333333336E-3</v>
      </c>
      <c r="AB1247" s="8">
        <f>Z1247 - AA1247</f>
        <v>-6.2499999999999969E-4</v>
      </c>
      <c r="AC1247" s="8">
        <v>4.2083333333333339E-3</v>
      </c>
      <c r="AD1247" s="8">
        <v>4.8333333333333336E-3</v>
      </c>
      <c r="AE1247" s="8">
        <f>AC1247 - AD1247</f>
        <v>-6.2499999999999969E-4</v>
      </c>
      <c r="AF1247" s="8">
        <v>4.2083333333333339E-3</v>
      </c>
      <c r="AG1247" s="8">
        <v>4.8333333333333336E-3</v>
      </c>
      <c r="AH1247" s="8">
        <f>AF1247 - AG1247</f>
        <v>-6.2499999999999969E-4</v>
      </c>
      <c r="AI1247" s="8">
        <v>4.2083333333333339E-3</v>
      </c>
      <c r="AJ1247" s="8">
        <v>4.8333333333333336E-3</v>
      </c>
      <c r="AK1247" s="8">
        <f>AI1247 - AJ1247</f>
        <v>-6.2499999999999969E-4</v>
      </c>
      <c r="AL1247" s="8">
        <v>4.2083333333333339E-3</v>
      </c>
      <c r="AM1247" s="8">
        <v>4.8333333333333336E-3</v>
      </c>
      <c r="AN1247" s="8">
        <f>AL1247 - AM1247</f>
        <v>-6.2499999999999969E-4</v>
      </c>
    </row>
    <row r="1249" spans="1:40" x14ac:dyDescent="0.3">
      <c r="A1249" s="10" t="s">
        <v>71</v>
      </c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</row>
    <row r="1250" spans="1:40" x14ac:dyDescent="0.3">
      <c r="A1250" s="11" t="s">
        <v>54</v>
      </c>
      <c r="B1250" s="8">
        <v>4.9166666666666664E-3</v>
      </c>
      <c r="C1250" s="8">
        <v>4.4349999999999997E-3</v>
      </c>
      <c r="D1250" s="8">
        <f>B1250 - C1250</f>
        <v>4.816666666666667E-4</v>
      </c>
      <c r="E1250" s="8">
        <v>4.9166666666666664E-3</v>
      </c>
      <c r="F1250" s="8">
        <v>4.4349999999999997E-3</v>
      </c>
      <c r="G1250" s="8">
        <f>E1250 - F1250</f>
        <v>4.816666666666667E-4</v>
      </c>
      <c r="H1250" s="8">
        <v>4.9166666666666664E-3</v>
      </c>
      <c r="I1250" s="8">
        <v>4.4349999999999997E-3</v>
      </c>
      <c r="J1250" s="8">
        <f>H1250 - I1250</f>
        <v>4.816666666666667E-4</v>
      </c>
      <c r="K1250" s="8">
        <v>4.9166666666666664E-3</v>
      </c>
      <c r="L1250" s="8">
        <v>4.4349999999999997E-3</v>
      </c>
      <c r="M1250" s="8">
        <f>K1250 - L1250</f>
        <v>4.816666666666667E-4</v>
      </c>
      <c r="N1250" s="8">
        <v>4.9166666666666664E-3</v>
      </c>
      <c r="O1250" s="8">
        <v>4.4349999999999997E-3</v>
      </c>
      <c r="P1250" s="8">
        <f>N1250 - O1250</f>
        <v>4.816666666666667E-4</v>
      </c>
      <c r="Q1250" s="8">
        <v>4.9166666666666664E-3</v>
      </c>
      <c r="R1250" s="8">
        <v>4.4349999999999997E-3</v>
      </c>
      <c r="S1250" s="8">
        <f>Q1250 - R1250</f>
        <v>4.816666666666667E-4</v>
      </c>
      <c r="T1250" s="8">
        <v>4.9166666666666664E-3</v>
      </c>
      <c r="U1250" s="8">
        <v>4.4349999999999997E-3</v>
      </c>
      <c r="V1250" s="8">
        <f>T1250 - U1250</f>
        <v>4.816666666666667E-4</v>
      </c>
      <c r="W1250" s="8">
        <v>4.9166666666666664E-3</v>
      </c>
      <c r="X1250" s="8">
        <v>4.4349999999999997E-3</v>
      </c>
      <c r="Y1250" s="8">
        <f>W1250 - X1250</f>
        <v>4.816666666666667E-4</v>
      </c>
      <c r="Z1250" s="8">
        <v>4.9166666666666664E-3</v>
      </c>
      <c r="AA1250" s="8">
        <v>4.4349999999999997E-3</v>
      </c>
      <c r="AB1250" s="8">
        <f>Z1250 - AA1250</f>
        <v>4.816666666666667E-4</v>
      </c>
      <c r="AC1250" s="8">
        <v>4.9166666666666664E-3</v>
      </c>
      <c r="AD1250" s="8">
        <v>4.4349999999999997E-3</v>
      </c>
      <c r="AE1250" s="8">
        <f>AC1250 - AD1250</f>
        <v>4.816666666666667E-4</v>
      </c>
      <c r="AF1250" s="8">
        <v>4.9166666666666664E-3</v>
      </c>
      <c r="AG1250" s="8">
        <v>4.4349999999999997E-3</v>
      </c>
      <c r="AH1250" s="8">
        <f>AF1250 - AG1250</f>
        <v>4.816666666666667E-4</v>
      </c>
      <c r="AI1250" s="8">
        <v>4.9166666666666664E-3</v>
      </c>
      <c r="AJ1250" s="8">
        <v>4.4349999999999997E-3</v>
      </c>
      <c r="AK1250" s="8">
        <f>AI1250 - AJ1250</f>
        <v>4.816666666666667E-4</v>
      </c>
      <c r="AL1250" s="8">
        <v>4.9166666666666664E-3</v>
      </c>
      <c r="AM1250" s="8">
        <v>4.4349999999999997E-3</v>
      </c>
      <c r="AN1250" s="8">
        <f>AL1250 - AM1250</f>
        <v>4.816666666666667E-4</v>
      </c>
    </row>
    <row r="1251" spans="1:40" x14ac:dyDescent="0.3">
      <c r="A1251" s="11" t="s">
        <v>16</v>
      </c>
      <c r="B1251" s="8">
        <v>1914.7337653333329</v>
      </c>
      <c r="C1251" s="8">
        <v>2109.4524533333333</v>
      </c>
      <c r="D1251" s="8">
        <f>B1251 - C1251</f>
        <v>-194.71868800000038</v>
      </c>
      <c r="E1251" s="8">
        <v>1914.7337653333329</v>
      </c>
      <c r="F1251" s="8">
        <v>2109.4524533333333</v>
      </c>
      <c r="G1251" s="8">
        <f>E1251 - F1251</f>
        <v>-194.71868800000038</v>
      </c>
      <c r="H1251" s="8">
        <v>1914.7337653333329</v>
      </c>
      <c r="I1251" s="8">
        <v>2109.4524533333333</v>
      </c>
      <c r="J1251" s="8">
        <f>H1251 - I1251</f>
        <v>-194.71868800000038</v>
      </c>
      <c r="K1251" s="8">
        <v>1914.7337653333329</v>
      </c>
      <c r="L1251" s="8">
        <v>2109.4524533333333</v>
      </c>
      <c r="M1251" s="8">
        <f>K1251 - L1251</f>
        <v>-194.71868800000038</v>
      </c>
      <c r="N1251" s="8">
        <v>1914.7337653333329</v>
      </c>
      <c r="O1251" s="8">
        <v>2109.4524533333333</v>
      </c>
      <c r="P1251" s="8">
        <f>N1251 - O1251</f>
        <v>-194.71868800000038</v>
      </c>
      <c r="Q1251" s="8">
        <v>1914.7337653333329</v>
      </c>
      <c r="R1251" s="8">
        <v>2109.4524533333333</v>
      </c>
      <c r="S1251" s="8">
        <f>Q1251 - R1251</f>
        <v>-194.71868800000038</v>
      </c>
      <c r="T1251" s="8">
        <v>1914.7337653333329</v>
      </c>
      <c r="U1251" s="8">
        <v>2109.4524533333333</v>
      </c>
      <c r="V1251" s="8">
        <f>T1251 - U1251</f>
        <v>-194.71868800000038</v>
      </c>
      <c r="W1251" s="8">
        <v>1914.7337653333329</v>
      </c>
      <c r="X1251" s="8">
        <v>2109.4524533333333</v>
      </c>
      <c r="Y1251" s="8">
        <f>W1251 - X1251</f>
        <v>-194.71868800000038</v>
      </c>
      <c r="Z1251" s="8">
        <v>1914.7337653333329</v>
      </c>
      <c r="AA1251" s="8">
        <v>2109.4524533333333</v>
      </c>
      <c r="AB1251" s="8">
        <f>Z1251 - AA1251</f>
        <v>-194.71868800000038</v>
      </c>
      <c r="AC1251" s="8">
        <v>1914.7337653333329</v>
      </c>
      <c r="AD1251" s="8">
        <v>2109.4524533333333</v>
      </c>
      <c r="AE1251" s="8">
        <f>AC1251 - AD1251</f>
        <v>-194.71868800000038</v>
      </c>
      <c r="AF1251" s="8">
        <v>1914.7337653333329</v>
      </c>
      <c r="AG1251" s="8">
        <v>2109.4524533333333</v>
      </c>
      <c r="AH1251" s="8">
        <f>AF1251 - AG1251</f>
        <v>-194.71868800000038</v>
      </c>
      <c r="AI1251" s="8">
        <v>1914.7337653333329</v>
      </c>
      <c r="AJ1251" s="8">
        <v>2109.4524533333333</v>
      </c>
      <c r="AK1251" s="8">
        <f>AI1251 - AJ1251</f>
        <v>-194.71868800000038</v>
      </c>
      <c r="AL1251" s="8">
        <v>22976.805183999997</v>
      </c>
      <c r="AM1251" s="8">
        <v>25313.429439999993</v>
      </c>
      <c r="AN1251" s="8">
        <f>AL1251 - AM1251</f>
        <v>-2336.6242559999955</v>
      </c>
    </row>
    <row r="1252" spans="1:40" x14ac:dyDescent="0.3">
      <c r="A1252" s="11" t="s">
        <v>63</v>
      </c>
      <c r="B1252" s="8">
        <v>0</v>
      </c>
      <c r="C1252" s="8">
        <v>0</v>
      </c>
      <c r="D1252" s="8">
        <f>B1252 - C1252</f>
        <v>0</v>
      </c>
      <c r="E1252" s="8">
        <v>0</v>
      </c>
      <c r="F1252" s="8">
        <v>0</v>
      </c>
      <c r="G1252" s="8">
        <f>E1252 - F1252</f>
        <v>0</v>
      </c>
      <c r="H1252" s="8">
        <v>0</v>
      </c>
      <c r="I1252" s="8">
        <v>0</v>
      </c>
      <c r="J1252" s="8">
        <f>H1252 - I1252</f>
        <v>0</v>
      </c>
      <c r="K1252" s="8">
        <v>0</v>
      </c>
      <c r="L1252" s="8">
        <v>0</v>
      </c>
      <c r="M1252" s="8">
        <f>K1252 - L1252</f>
        <v>0</v>
      </c>
      <c r="N1252" s="8">
        <v>0</v>
      </c>
      <c r="O1252" s="8">
        <v>0</v>
      </c>
      <c r="P1252" s="8">
        <f>N1252 - O1252</f>
        <v>0</v>
      </c>
      <c r="Q1252" s="8">
        <v>0</v>
      </c>
      <c r="R1252" s="8">
        <v>0</v>
      </c>
      <c r="S1252" s="8">
        <f>Q1252 - R1252</f>
        <v>0</v>
      </c>
      <c r="T1252" s="8">
        <v>0</v>
      </c>
      <c r="U1252" s="8">
        <v>0</v>
      </c>
      <c r="V1252" s="8">
        <f>T1252 - U1252</f>
        <v>0</v>
      </c>
      <c r="W1252" s="8">
        <v>0</v>
      </c>
      <c r="X1252" s="8">
        <v>0</v>
      </c>
      <c r="Y1252" s="8">
        <f>W1252 - X1252</f>
        <v>0</v>
      </c>
      <c r="Z1252" s="8">
        <v>0</v>
      </c>
      <c r="AA1252" s="8">
        <v>0</v>
      </c>
      <c r="AB1252" s="8">
        <f>Z1252 - AA1252</f>
        <v>0</v>
      </c>
      <c r="AC1252" s="8">
        <v>0</v>
      </c>
      <c r="AD1252" s="8">
        <v>0</v>
      </c>
      <c r="AE1252" s="8">
        <f>AC1252 - AD1252</f>
        <v>0</v>
      </c>
      <c r="AF1252" s="8">
        <v>0</v>
      </c>
      <c r="AG1252" s="8">
        <v>0</v>
      </c>
      <c r="AH1252" s="8">
        <f>AF1252 - AG1252</f>
        <v>0</v>
      </c>
      <c r="AI1252" s="8">
        <v>0</v>
      </c>
      <c r="AJ1252" s="8">
        <v>0</v>
      </c>
      <c r="AK1252" s="8">
        <f>AI1252 - AJ1252</f>
        <v>0</v>
      </c>
      <c r="AL1252" s="8">
        <v>0</v>
      </c>
      <c r="AM1252" s="8">
        <v>0</v>
      </c>
      <c r="AN1252" s="8">
        <f>AL1252 - AM1252</f>
        <v>0</v>
      </c>
    </row>
    <row r="1253" spans="1:40" x14ac:dyDescent="0.3">
      <c r="A1253" s="11" t="s">
        <v>53</v>
      </c>
      <c r="B1253" s="8">
        <v>973593.44</v>
      </c>
      <c r="C1253" s="8">
        <v>973593.44</v>
      </c>
      <c r="D1253" s="8">
        <f>B1253 - C1253</f>
        <v>0</v>
      </c>
      <c r="E1253" s="8">
        <v>973593.44</v>
      </c>
      <c r="F1253" s="8">
        <v>973593.44</v>
      </c>
      <c r="G1253" s="8">
        <f>E1253 - F1253</f>
        <v>0</v>
      </c>
      <c r="H1253" s="8">
        <v>973593.44</v>
      </c>
      <c r="I1253" s="8">
        <v>973593.44</v>
      </c>
      <c r="J1253" s="8">
        <f>H1253 - I1253</f>
        <v>0</v>
      </c>
      <c r="K1253" s="8">
        <v>973593.44</v>
      </c>
      <c r="L1253" s="8">
        <v>973593.44</v>
      </c>
      <c r="M1253" s="8">
        <f>K1253 - L1253</f>
        <v>0</v>
      </c>
      <c r="N1253" s="8">
        <v>973593.44</v>
      </c>
      <c r="O1253" s="8">
        <v>973593.44</v>
      </c>
      <c r="P1253" s="8">
        <f>N1253 - O1253</f>
        <v>0</v>
      </c>
      <c r="Q1253" s="8">
        <v>973593.44</v>
      </c>
      <c r="R1253" s="8">
        <v>973593.44</v>
      </c>
      <c r="S1253" s="8">
        <f>Q1253 - R1253</f>
        <v>0</v>
      </c>
      <c r="T1253" s="8">
        <v>973593.44</v>
      </c>
      <c r="U1253" s="8">
        <v>973593.44</v>
      </c>
      <c r="V1253" s="8">
        <f>T1253 - U1253</f>
        <v>0</v>
      </c>
      <c r="W1253" s="8">
        <v>973593.44</v>
      </c>
      <c r="X1253" s="8">
        <v>973593.44</v>
      </c>
      <c r="Y1253" s="8">
        <f>W1253 - X1253</f>
        <v>0</v>
      </c>
      <c r="Z1253" s="8">
        <v>973593.44</v>
      </c>
      <c r="AA1253" s="8">
        <v>973593.44</v>
      </c>
      <c r="AB1253" s="8">
        <f>Z1253 - AA1253</f>
        <v>0</v>
      </c>
      <c r="AC1253" s="8">
        <v>973593.44</v>
      </c>
      <c r="AD1253" s="8">
        <v>973593.44</v>
      </c>
      <c r="AE1253" s="8">
        <f>AC1253 - AD1253</f>
        <v>0</v>
      </c>
      <c r="AF1253" s="8">
        <v>973593.44</v>
      </c>
      <c r="AG1253" s="8">
        <v>973593.44</v>
      </c>
      <c r="AH1253" s="8">
        <f>AF1253 - AG1253</f>
        <v>0</v>
      </c>
      <c r="AI1253" s="8">
        <v>973593.44</v>
      </c>
      <c r="AJ1253" s="8">
        <v>973593.44</v>
      </c>
      <c r="AK1253" s="8">
        <f>AI1253 - AJ1253</f>
        <v>0</v>
      </c>
      <c r="AL1253" s="8">
        <v>973593.44</v>
      </c>
      <c r="AM1253" s="8">
        <v>973593.44</v>
      </c>
      <c r="AN1253" s="8">
        <f>AL1253 - AM1253</f>
        <v>0</v>
      </c>
    </row>
    <row r="1254" spans="1:40" x14ac:dyDescent="0.3">
      <c r="A1254" s="11" t="s">
        <v>52</v>
      </c>
      <c r="B1254" s="8">
        <v>587827.20056533348</v>
      </c>
      <c r="C1254" s="8">
        <v>588021.91925333359</v>
      </c>
      <c r="D1254" s="8">
        <f>B1254 - C1254</f>
        <v>-194.71868800010998</v>
      </c>
      <c r="E1254" s="8">
        <v>589741.9343306669</v>
      </c>
      <c r="F1254" s="8">
        <v>590131.37170666689</v>
      </c>
      <c r="G1254" s="8">
        <f>E1254 - F1254</f>
        <v>-389.43737599998713</v>
      </c>
      <c r="H1254" s="8">
        <v>591656.6680960001</v>
      </c>
      <c r="I1254" s="8">
        <v>592240.82416000031</v>
      </c>
      <c r="J1254" s="8">
        <f>H1254 - I1254</f>
        <v>-584.15606400021352</v>
      </c>
      <c r="K1254" s="8">
        <v>593571.40186133352</v>
      </c>
      <c r="L1254" s="8">
        <v>594350.27661333361</v>
      </c>
      <c r="M1254" s="8">
        <f>K1254 - L1254</f>
        <v>-778.87475200009067</v>
      </c>
      <c r="N1254" s="8">
        <v>595486.13562666671</v>
      </c>
      <c r="O1254" s="8">
        <v>596459.72906666691</v>
      </c>
      <c r="P1254" s="8">
        <f>N1254 - O1254</f>
        <v>-973.59344000020064</v>
      </c>
      <c r="Q1254" s="8">
        <v>597400.86939200014</v>
      </c>
      <c r="R1254" s="8">
        <v>598569.18152000033</v>
      </c>
      <c r="S1254" s="8">
        <f>Q1254 - R1254</f>
        <v>-1168.3121280001942</v>
      </c>
      <c r="T1254" s="8">
        <v>599315.60315733333</v>
      </c>
      <c r="U1254" s="8">
        <v>600678.63397333364</v>
      </c>
      <c r="V1254" s="8">
        <f>T1254 - U1254</f>
        <v>-1363.0308160003042</v>
      </c>
      <c r="W1254" s="8">
        <v>601230.33692266676</v>
      </c>
      <c r="X1254" s="8">
        <v>602788.08642666694</v>
      </c>
      <c r="Y1254" s="8">
        <f>W1254 - X1254</f>
        <v>-1557.7495040001813</v>
      </c>
      <c r="Z1254" s="8">
        <v>603145.07068799995</v>
      </c>
      <c r="AA1254" s="8">
        <v>604897.53888000036</v>
      </c>
      <c r="AB1254" s="8">
        <f>Z1254 - AA1254</f>
        <v>-1752.4681920004077</v>
      </c>
      <c r="AC1254" s="8">
        <v>605059.80445333337</v>
      </c>
      <c r="AD1254" s="8">
        <v>607006.99133333378</v>
      </c>
      <c r="AE1254" s="8">
        <f>AC1254 - AD1254</f>
        <v>-1947.1868800004013</v>
      </c>
      <c r="AF1254" s="8">
        <v>606974.53821866657</v>
      </c>
      <c r="AG1254" s="8">
        <v>609116.44378666696</v>
      </c>
      <c r="AH1254" s="8">
        <f>AF1254 - AG1254</f>
        <v>-2141.9055680003949</v>
      </c>
      <c r="AI1254" s="8">
        <v>608889.27198399999</v>
      </c>
      <c r="AJ1254" s="8">
        <v>611225.89624000038</v>
      </c>
      <c r="AK1254" s="8">
        <f>AI1254 - AJ1254</f>
        <v>-2336.6242560003884</v>
      </c>
      <c r="AL1254" s="8">
        <v>608889.27198399999</v>
      </c>
      <c r="AM1254" s="8">
        <v>611225.89624000038</v>
      </c>
      <c r="AN1254" s="8">
        <f>AL1254 - AM1254</f>
        <v>-2336.6242560003884</v>
      </c>
    </row>
    <row r="1256" spans="1:40" x14ac:dyDescent="0.3">
      <c r="A1256" s="10" t="s">
        <v>68</v>
      </c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</row>
    <row r="1257" spans="1:40" ht="15" x14ac:dyDescent="0.25">
      <c r="A1257" s="11" t="s">
        <v>54</v>
      </c>
      <c r="B1257" s="8">
        <v>2.1083333333333332E-3</v>
      </c>
      <c r="C1257" s="8">
        <v>2.5000000000000001E-3</v>
      </c>
      <c r="D1257" s="8">
        <f>B1257 - C1257</f>
        <v>-3.916666666666669E-4</v>
      </c>
      <c r="E1257" s="8">
        <v>2.1083333333333332E-3</v>
      </c>
      <c r="F1257" s="8">
        <v>2.5000000000000001E-3</v>
      </c>
      <c r="G1257" s="8">
        <f>E1257 - F1257</f>
        <v>-3.916666666666669E-4</v>
      </c>
      <c r="H1257" s="8">
        <v>2.1083333333333332E-3</v>
      </c>
      <c r="I1257" s="8">
        <v>2.5000000000000001E-3</v>
      </c>
      <c r="J1257" s="8">
        <f>H1257 - I1257</f>
        <v>-3.916666666666669E-4</v>
      </c>
      <c r="K1257" s="8">
        <v>2.1083333333333332E-3</v>
      </c>
      <c r="L1257" s="8">
        <v>2.5000000000000001E-3</v>
      </c>
      <c r="M1257" s="8">
        <f>K1257 - L1257</f>
        <v>-3.916666666666669E-4</v>
      </c>
      <c r="N1257" s="8">
        <v>2.1083333333333332E-3</v>
      </c>
      <c r="O1257" s="8">
        <v>2.5000000000000001E-3</v>
      </c>
      <c r="P1257" s="8">
        <f>N1257 - O1257</f>
        <v>-3.916666666666669E-4</v>
      </c>
      <c r="Q1257" s="8">
        <v>2.1083333333333332E-3</v>
      </c>
      <c r="R1257" s="8">
        <v>2.5000000000000001E-3</v>
      </c>
      <c r="S1257" s="8">
        <f>Q1257 - R1257</f>
        <v>-3.916666666666669E-4</v>
      </c>
      <c r="T1257" s="8">
        <v>2.1083333333333332E-3</v>
      </c>
      <c r="U1257" s="8">
        <v>2.5000000000000001E-3</v>
      </c>
      <c r="V1257" s="8">
        <f>T1257 - U1257</f>
        <v>-3.916666666666669E-4</v>
      </c>
      <c r="W1257" s="8">
        <v>2.1083333333333332E-3</v>
      </c>
      <c r="X1257" s="8">
        <v>2.5000000000000001E-3</v>
      </c>
      <c r="Y1257" s="8">
        <f>W1257 - X1257</f>
        <v>-3.916666666666669E-4</v>
      </c>
      <c r="Z1257" s="8">
        <v>2.1083333333333332E-3</v>
      </c>
      <c r="AA1257" s="8">
        <v>2.5000000000000001E-3</v>
      </c>
      <c r="AB1257" s="8">
        <f>Z1257 - AA1257</f>
        <v>-3.916666666666669E-4</v>
      </c>
      <c r="AC1257" s="8">
        <v>2.1083333333333332E-3</v>
      </c>
      <c r="AD1257" s="8">
        <v>2.5000000000000001E-3</v>
      </c>
      <c r="AE1257" s="8">
        <f>AC1257 - AD1257</f>
        <v>-3.916666666666669E-4</v>
      </c>
      <c r="AF1257" s="8">
        <v>2.1083333333333332E-3</v>
      </c>
      <c r="AG1257" s="8">
        <v>2.5000000000000001E-3</v>
      </c>
      <c r="AH1257" s="8">
        <f>AF1257 - AG1257</f>
        <v>-3.916666666666669E-4</v>
      </c>
      <c r="AI1257" s="8">
        <v>2.1083333333333332E-3</v>
      </c>
      <c r="AJ1257" s="8">
        <v>2.5000000000000001E-3</v>
      </c>
      <c r="AK1257" s="8">
        <f>AI1257 - AJ1257</f>
        <v>-3.916666666666669E-4</v>
      </c>
      <c r="AL1257" s="8">
        <v>2.1083333333333332E-3</v>
      </c>
      <c r="AM1257" s="8">
        <v>2.5000000000000001E-3</v>
      </c>
      <c r="AN1257" s="8">
        <f>AL1257 - AM1257</f>
        <v>-3.916666666666669E-4</v>
      </c>
    </row>
    <row r="1258" spans="1:40" x14ac:dyDescent="0.3">
      <c r="A1258" s="11" t="s">
        <v>16</v>
      </c>
      <c r="B1258" s="8">
        <v>0</v>
      </c>
      <c r="C1258" s="8">
        <v>0</v>
      </c>
      <c r="D1258" s="8">
        <f>B1258 - C1258</f>
        <v>0</v>
      </c>
      <c r="E1258" s="8">
        <v>0</v>
      </c>
      <c r="F1258" s="8">
        <v>0</v>
      </c>
      <c r="G1258" s="8">
        <f>E1258 - F1258</f>
        <v>0</v>
      </c>
      <c r="H1258" s="8">
        <v>0</v>
      </c>
      <c r="I1258" s="8">
        <v>0</v>
      </c>
      <c r="J1258" s="8">
        <f>H1258 - I1258</f>
        <v>0</v>
      </c>
      <c r="K1258" s="8">
        <v>0</v>
      </c>
      <c r="L1258" s="8">
        <v>0</v>
      </c>
      <c r="M1258" s="8">
        <f>K1258 - L1258</f>
        <v>0</v>
      </c>
      <c r="N1258" s="8">
        <v>0</v>
      </c>
      <c r="O1258" s="8">
        <v>0</v>
      </c>
      <c r="P1258" s="8">
        <f>N1258 - O1258</f>
        <v>0</v>
      </c>
      <c r="Q1258" s="8">
        <v>0</v>
      </c>
      <c r="R1258" s="8">
        <v>0</v>
      </c>
      <c r="S1258" s="8">
        <f>Q1258 - R1258</f>
        <v>0</v>
      </c>
      <c r="T1258" s="8">
        <v>0</v>
      </c>
      <c r="U1258" s="8">
        <v>0</v>
      </c>
      <c r="V1258" s="8">
        <f>T1258 - U1258</f>
        <v>0</v>
      </c>
      <c r="W1258" s="8">
        <v>0</v>
      </c>
      <c r="X1258" s="8">
        <v>0</v>
      </c>
      <c r="Y1258" s="8">
        <f>W1258 - X1258</f>
        <v>0</v>
      </c>
      <c r="Z1258" s="8">
        <v>0</v>
      </c>
      <c r="AA1258" s="8">
        <v>0</v>
      </c>
      <c r="AB1258" s="8">
        <f>Z1258 - AA1258</f>
        <v>0</v>
      </c>
      <c r="AC1258" s="8">
        <v>0</v>
      </c>
      <c r="AD1258" s="8">
        <v>0</v>
      </c>
      <c r="AE1258" s="8">
        <f>AC1258 - AD1258</f>
        <v>0</v>
      </c>
      <c r="AF1258" s="8">
        <v>0</v>
      </c>
      <c r="AG1258" s="8">
        <v>0</v>
      </c>
      <c r="AH1258" s="8">
        <f>AF1258 - AG1258</f>
        <v>0</v>
      </c>
      <c r="AI1258" s="8">
        <v>0</v>
      </c>
      <c r="AJ1258" s="8">
        <v>0</v>
      </c>
      <c r="AK1258" s="8">
        <f>AI1258 - AJ1258</f>
        <v>0</v>
      </c>
      <c r="AL1258" s="8">
        <v>0</v>
      </c>
      <c r="AM1258" s="8">
        <v>0</v>
      </c>
      <c r="AN1258" s="8">
        <f>AL1258 - AM1258</f>
        <v>0</v>
      </c>
    </row>
    <row r="1259" spans="1:40" x14ac:dyDescent="0.3">
      <c r="A1259" s="11" t="s">
        <v>63</v>
      </c>
      <c r="B1259" s="8">
        <v>0</v>
      </c>
      <c r="C1259" s="8">
        <v>0</v>
      </c>
      <c r="D1259" s="8">
        <f>B1259 - C1259</f>
        <v>0</v>
      </c>
      <c r="E1259" s="8">
        <v>0</v>
      </c>
      <c r="F1259" s="8">
        <v>0</v>
      </c>
      <c r="G1259" s="8">
        <f>E1259 - F1259</f>
        <v>0</v>
      </c>
      <c r="H1259" s="8">
        <v>0</v>
      </c>
      <c r="I1259" s="8">
        <v>0</v>
      </c>
      <c r="J1259" s="8">
        <f>H1259 - I1259</f>
        <v>0</v>
      </c>
      <c r="K1259" s="8">
        <v>0</v>
      </c>
      <c r="L1259" s="8">
        <v>0</v>
      </c>
      <c r="M1259" s="8">
        <f>K1259 - L1259</f>
        <v>0</v>
      </c>
      <c r="N1259" s="8">
        <v>0</v>
      </c>
      <c r="O1259" s="8">
        <v>0</v>
      </c>
      <c r="P1259" s="8">
        <f>N1259 - O1259</f>
        <v>0</v>
      </c>
      <c r="Q1259" s="8">
        <v>0</v>
      </c>
      <c r="R1259" s="8">
        <v>0</v>
      </c>
      <c r="S1259" s="8">
        <f>Q1259 - R1259</f>
        <v>0</v>
      </c>
      <c r="T1259" s="8">
        <v>0</v>
      </c>
      <c r="U1259" s="8">
        <v>0</v>
      </c>
      <c r="V1259" s="8">
        <f>T1259 - U1259</f>
        <v>0</v>
      </c>
      <c r="W1259" s="8">
        <v>0</v>
      </c>
      <c r="X1259" s="8">
        <v>0</v>
      </c>
      <c r="Y1259" s="8">
        <f>W1259 - X1259</f>
        <v>0</v>
      </c>
      <c r="Z1259" s="8">
        <v>0</v>
      </c>
      <c r="AA1259" s="8">
        <v>0</v>
      </c>
      <c r="AB1259" s="8">
        <f>Z1259 - AA1259</f>
        <v>0</v>
      </c>
      <c r="AC1259" s="8">
        <v>0</v>
      </c>
      <c r="AD1259" s="8">
        <v>0</v>
      </c>
      <c r="AE1259" s="8">
        <f>AC1259 - AD1259</f>
        <v>0</v>
      </c>
      <c r="AF1259" s="8">
        <v>0</v>
      </c>
      <c r="AG1259" s="8">
        <v>0</v>
      </c>
      <c r="AH1259" s="8">
        <f>AF1259 - AG1259</f>
        <v>0</v>
      </c>
      <c r="AI1259" s="8">
        <v>0</v>
      </c>
      <c r="AJ1259" s="8">
        <v>0</v>
      </c>
      <c r="AK1259" s="8">
        <f>AI1259 - AJ1259</f>
        <v>0</v>
      </c>
      <c r="AL1259" s="8">
        <v>0</v>
      </c>
      <c r="AM1259" s="8">
        <v>0</v>
      </c>
      <c r="AN1259" s="8">
        <f>AL1259 - AM1259</f>
        <v>0</v>
      </c>
    </row>
    <row r="1260" spans="1:40" x14ac:dyDescent="0.3">
      <c r="A1260" s="11" t="s">
        <v>53</v>
      </c>
      <c r="B1260" s="8">
        <v>0</v>
      </c>
      <c r="C1260" s="8">
        <v>0</v>
      </c>
      <c r="D1260" s="8">
        <f>B1260 - C1260</f>
        <v>0</v>
      </c>
      <c r="E1260" s="8">
        <v>0</v>
      </c>
      <c r="F1260" s="8">
        <v>0</v>
      </c>
      <c r="G1260" s="8">
        <f>E1260 - F1260</f>
        <v>0</v>
      </c>
      <c r="H1260" s="8">
        <v>0</v>
      </c>
      <c r="I1260" s="8">
        <v>0</v>
      </c>
      <c r="J1260" s="8">
        <f>H1260 - I1260</f>
        <v>0</v>
      </c>
      <c r="K1260" s="8">
        <v>0</v>
      </c>
      <c r="L1260" s="8">
        <v>0</v>
      </c>
      <c r="M1260" s="8">
        <f>K1260 - L1260</f>
        <v>0</v>
      </c>
      <c r="N1260" s="8">
        <v>0</v>
      </c>
      <c r="O1260" s="8">
        <v>0</v>
      </c>
      <c r="P1260" s="8">
        <f>N1260 - O1260</f>
        <v>0</v>
      </c>
      <c r="Q1260" s="8">
        <v>0</v>
      </c>
      <c r="R1260" s="8">
        <v>0</v>
      </c>
      <c r="S1260" s="8">
        <f>Q1260 - R1260</f>
        <v>0</v>
      </c>
      <c r="T1260" s="8">
        <v>0</v>
      </c>
      <c r="U1260" s="8">
        <v>0</v>
      </c>
      <c r="V1260" s="8">
        <f>T1260 - U1260</f>
        <v>0</v>
      </c>
      <c r="W1260" s="8">
        <v>0</v>
      </c>
      <c r="X1260" s="8">
        <v>0</v>
      </c>
      <c r="Y1260" s="8">
        <f>W1260 - X1260</f>
        <v>0</v>
      </c>
      <c r="Z1260" s="8">
        <v>0</v>
      </c>
      <c r="AA1260" s="8">
        <v>0</v>
      </c>
      <c r="AB1260" s="8">
        <f>Z1260 - AA1260</f>
        <v>0</v>
      </c>
      <c r="AC1260" s="8">
        <v>0</v>
      </c>
      <c r="AD1260" s="8">
        <v>0</v>
      </c>
      <c r="AE1260" s="8">
        <f>AC1260 - AD1260</f>
        <v>0</v>
      </c>
      <c r="AF1260" s="8">
        <v>0</v>
      </c>
      <c r="AG1260" s="8">
        <v>0</v>
      </c>
      <c r="AH1260" s="8">
        <f>AF1260 - AG1260</f>
        <v>0</v>
      </c>
      <c r="AI1260" s="8">
        <v>0</v>
      </c>
      <c r="AJ1260" s="8">
        <v>0</v>
      </c>
      <c r="AK1260" s="8">
        <f>AI1260 - AJ1260</f>
        <v>0</v>
      </c>
      <c r="AL1260" s="8">
        <v>0</v>
      </c>
      <c r="AM1260" s="8">
        <v>0</v>
      </c>
      <c r="AN1260" s="8">
        <f>AL1260 - AM1260</f>
        <v>0</v>
      </c>
    </row>
    <row r="1261" spans="1:40" x14ac:dyDescent="0.3">
      <c r="A1261" s="11" t="s">
        <v>52</v>
      </c>
      <c r="B1261" s="8">
        <v>0</v>
      </c>
      <c r="C1261" s="8">
        <v>0</v>
      </c>
      <c r="D1261" s="8">
        <f>B1261 - C1261</f>
        <v>0</v>
      </c>
      <c r="E1261" s="8">
        <v>0</v>
      </c>
      <c r="F1261" s="8">
        <v>0</v>
      </c>
      <c r="G1261" s="8">
        <f>E1261 - F1261</f>
        <v>0</v>
      </c>
      <c r="H1261" s="8">
        <v>0</v>
      </c>
      <c r="I1261" s="8">
        <v>0</v>
      </c>
      <c r="J1261" s="8">
        <f>H1261 - I1261</f>
        <v>0</v>
      </c>
      <c r="K1261" s="8">
        <v>0</v>
      </c>
      <c r="L1261" s="8">
        <v>0</v>
      </c>
      <c r="M1261" s="8">
        <f>K1261 - L1261</f>
        <v>0</v>
      </c>
      <c r="N1261" s="8">
        <v>0</v>
      </c>
      <c r="O1261" s="8">
        <v>0</v>
      </c>
      <c r="P1261" s="8">
        <f>N1261 - O1261</f>
        <v>0</v>
      </c>
      <c r="Q1261" s="8">
        <v>0</v>
      </c>
      <c r="R1261" s="8">
        <v>0</v>
      </c>
      <c r="S1261" s="8">
        <f>Q1261 - R1261</f>
        <v>0</v>
      </c>
      <c r="T1261" s="8">
        <v>0</v>
      </c>
      <c r="U1261" s="8">
        <v>0</v>
      </c>
      <c r="V1261" s="8">
        <f>T1261 - U1261</f>
        <v>0</v>
      </c>
      <c r="W1261" s="8">
        <v>0</v>
      </c>
      <c r="X1261" s="8">
        <v>0</v>
      </c>
      <c r="Y1261" s="8">
        <f>W1261 - X1261</f>
        <v>0</v>
      </c>
      <c r="Z1261" s="8">
        <v>0</v>
      </c>
      <c r="AA1261" s="8">
        <v>0</v>
      </c>
      <c r="AB1261" s="8">
        <f>Z1261 - AA1261</f>
        <v>0</v>
      </c>
      <c r="AC1261" s="8">
        <v>0</v>
      </c>
      <c r="AD1261" s="8">
        <v>0</v>
      </c>
      <c r="AE1261" s="8">
        <f>AC1261 - AD1261</f>
        <v>0</v>
      </c>
      <c r="AF1261" s="8">
        <v>0</v>
      </c>
      <c r="AG1261" s="8">
        <v>0</v>
      </c>
      <c r="AH1261" s="8">
        <f>AF1261 - AG1261</f>
        <v>0</v>
      </c>
      <c r="AI1261" s="8">
        <v>0</v>
      </c>
      <c r="AJ1261" s="8">
        <v>0</v>
      </c>
      <c r="AK1261" s="8">
        <f>AI1261 - AJ1261</f>
        <v>0</v>
      </c>
      <c r="AL1261" s="8">
        <v>0</v>
      </c>
      <c r="AM1261" s="8">
        <v>0</v>
      </c>
      <c r="AN1261" s="8">
        <f>AL1261 - AM1261</f>
        <v>0</v>
      </c>
    </row>
    <row r="1263" spans="1:40" x14ac:dyDescent="0.3">
      <c r="A1263" s="10" t="s">
        <v>70</v>
      </c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</row>
    <row r="1264" spans="1:40" x14ac:dyDescent="0.3">
      <c r="A1264" s="11" t="s">
        <v>54</v>
      </c>
      <c r="B1264" s="8">
        <v>4.2166666666666663E-3</v>
      </c>
      <c r="C1264" s="8">
        <v>2.3333333333333335E-3</v>
      </c>
      <c r="D1264" s="8">
        <f>B1264 - C1264</f>
        <v>1.8833333333333328E-3</v>
      </c>
      <c r="E1264" s="8">
        <v>4.2166666666666663E-3</v>
      </c>
      <c r="F1264" s="8">
        <v>2.3333333333333335E-3</v>
      </c>
      <c r="G1264" s="8">
        <f>E1264 - F1264</f>
        <v>1.8833333333333328E-3</v>
      </c>
      <c r="H1264" s="8">
        <v>4.2166666666666663E-3</v>
      </c>
      <c r="I1264" s="8">
        <v>2.3333333333333335E-3</v>
      </c>
      <c r="J1264" s="8">
        <f>H1264 - I1264</f>
        <v>1.8833333333333328E-3</v>
      </c>
      <c r="K1264" s="8">
        <v>4.2166666666666663E-3</v>
      </c>
      <c r="L1264" s="8">
        <v>2.3333333333333335E-3</v>
      </c>
      <c r="M1264" s="8">
        <f>K1264 - L1264</f>
        <v>1.8833333333333328E-3</v>
      </c>
      <c r="N1264" s="8">
        <v>4.2166666666666663E-3</v>
      </c>
      <c r="O1264" s="8">
        <v>2.3333333333333335E-3</v>
      </c>
      <c r="P1264" s="8">
        <f>N1264 - O1264</f>
        <v>1.8833333333333328E-3</v>
      </c>
      <c r="Q1264" s="8">
        <v>4.2166666666666663E-3</v>
      </c>
      <c r="R1264" s="8">
        <v>2.3333333333333335E-3</v>
      </c>
      <c r="S1264" s="8">
        <f>Q1264 - R1264</f>
        <v>1.8833333333333328E-3</v>
      </c>
      <c r="T1264" s="8">
        <v>4.2166666666666663E-3</v>
      </c>
      <c r="U1264" s="8">
        <v>2.3333333333333335E-3</v>
      </c>
      <c r="V1264" s="8">
        <f>T1264 - U1264</f>
        <v>1.8833333333333328E-3</v>
      </c>
      <c r="W1264" s="8">
        <v>4.2166666666666663E-3</v>
      </c>
      <c r="X1264" s="8">
        <v>2.3333333333333335E-3</v>
      </c>
      <c r="Y1264" s="8">
        <f>W1264 - X1264</f>
        <v>1.8833333333333328E-3</v>
      </c>
      <c r="Z1264" s="8">
        <v>4.2166666666666663E-3</v>
      </c>
      <c r="AA1264" s="8">
        <v>2.3333333333333335E-3</v>
      </c>
      <c r="AB1264" s="8">
        <f>Z1264 - AA1264</f>
        <v>1.8833333333333328E-3</v>
      </c>
      <c r="AC1264" s="8">
        <v>4.2166666666666663E-3</v>
      </c>
      <c r="AD1264" s="8">
        <v>2.3333333333333335E-3</v>
      </c>
      <c r="AE1264" s="8">
        <f>AC1264 - AD1264</f>
        <v>1.8833333333333328E-3</v>
      </c>
      <c r="AF1264" s="8">
        <v>4.2166666666666663E-3</v>
      </c>
      <c r="AG1264" s="8">
        <v>2.3333333333333335E-3</v>
      </c>
      <c r="AH1264" s="8">
        <f>AF1264 - AG1264</f>
        <v>1.8833333333333328E-3</v>
      </c>
      <c r="AI1264" s="8">
        <v>4.2166666666666663E-3</v>
      </c>
      <c r="AJ1264" s="8">
        <v>2.3333333333333335E-3</v>
      </c>
      <c r="AK1264" s="8">
        <f>AI1264 - AJ1264</f>
        <v>1.8833333333333328E-3</v>
      </c>
      <c r="AL1264" s="8">
        <v>4.2166666666666663E-3</v>
      </c>
      <c r="AM1264" s="8">
        <v>2.3333333333333335E-3</v>
      </c>
      <c r="AN1264" s="8">
        <f>AL1264 - AM1264</f>
        <v>1.8833333333333328E-3</v>
      </c>
    </row>
    <row r="1266" spans="1:40" x14ac:dyDescent="0.3">
      <c r="A1266" s="7" t="s">
        <v>69</v>
      </c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</row>
    <row r="1267" spans="1:40" x14ac:dyDescent="0.3">
      <c r="A1267" s="10" t="s">
        <v>59</v>
      </c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</row>
    <row r="1268" spans="1:40" x14ac:dyDescent="0.3">
      <c r="A1268" s="11" t="s">
        <v>54</v>
      </c>
      <c r="B1268" s="8">
        <v>2.1041666666666669E-3</v>
      </c>
      <c r="C1268" s="8">
        <v>2.5000000000000001E-3</v>
      </c>
      <c r="D1268" s="8">
        <f>B1268 - C1268</f>
        <v>-3.9583333333333311E-4</v>
      </c>
      <c r="E1268" s="8">
        <v>2.1041666666666669E-3</v>
      </c>
      <c r="F1268" s="8">
        <v>2.5000000000000001E-3</v>
      </c>
      <c r="G1268" s="8">
        <f>E1268 - F1268</f>
        <v>-3.9583333333333311E-4</v>
      </c>
      <c r="H1268" s="8">
        <v>2.1041666666666669E-3</v>
      </c>
      <c r="I1268" s="8">
        <v>2.5000000000000001E-3</v>
      </c>
      <c r="J1268" s="8">
        <f>H1268 - I1268</f>
        <v>-3.9583333333333311E-4</v>
      </c>
      <c r="K1268" s="8">
        <v>2.1041666666666669E-3</v>
      </c>
      <c r="L1268" s="8">
        <v>2.5000000000000001E-3</v>
      </c>
      <c r="M1268" s="8">
        <f>K1268 - L1268</f>
        <v>-3.9583333333333311E-4</v>
      </c>
      <c r="N1268" s="8">
        <v>2.1041666666666669E-3</v>
      </c>
      <c r="O1268" s="8">
        <v>2.5000000000000001E-3</v>
      </c>
      <c r="P1268" s="8">
        <f>N1268 - O1268</f>
        <v>-3.9583333333333311E-4</v>
      </c>
      <c r="Q1268" s="8">
        <v>2.1041666666666669E-3</v>
      </c>
      <c r="R1268" s="8">
        <v>2.5000000000000001E-3</v>
      </c>
      <c r="S1268" s="8">
        <f>Q1268 - R1268</f>
        <v>-3.9583333333333311E-4</v>
      </c>
      <c r="T1268" s="8">
        <v>2.1041666666666669E-3</v>
      </c>
      <c r="U1268" s="8">
        <v>2.5000000000000001E-3</v>
      </c>
      <c r="V1268" s="8">
        <f>T1268 - U1268</f>
        <v>-3.9583333333333311E-4</v>
      </c>
      <c r="W1268" s="8">
        <v>2.1041666666666669E-3</v>
      </c>
      <c r="X1268" s="8">
        <v>2.5000000000000001E-3</v>
      </c>
      <c r="Y1268" s="8">
        <f>W1268 - X1268</f>
        <v>-3.9583333333333311E-4</v>
      </c>
      <c r="Z1268" s="8">
        <v>2.1041666666666669E-3</v>
      </c>
      <c r="AA1268" s="8">
        <v>2.5000000000000001E-3</v>
      </c>
      <c r="AB1268" s="8">
        <f>Z1268 - AA1268</f>
        <v>-3.9583333333333311E-4</v>
      </c>
      <c r="AC1268" s="8">
        <v>2.1041666666666669E-3</v>
      </c>
      <c r="AD1268" s="8">
        <v>2.5000000000000001E-3</v>
      </c>
      <c r="AE1268" s="8">
        <f>AC1268 - AD1268</f>
        <v>-3.9583333333333311E-4</v>
      </c>
      <c r="AF1268" s="8">
        <v>2.1041666666666669E-3</v>
      </c>
      <c r="AG1268" s="8">
        <v>2.5000000000000001E-3</v>
      </c>
      <c r="AH1268" s="8">
        <f>AF1268 - AG1268</f>
        <v>-3.9583333333333311E-4</v>
      </c>
      <c r="AI1268" s="8">
        <v>2.1041666666666669E-3</v>
      </c>
      <c r="AJ1268" s="8">
        <v>2.5000000000000001E-3</v>
      </c>
      <c r="AK1268" s="8">
        <f>AI1268 - AJ1268</f>
        <v>-3.9583333333333311E-4</v>
      </c>
      <c r="AL1268" s="8">
        <v>2.1041666666666669E-3</v>
      </c>
      <c r="AM1268" s="8">
        <v>2.5000000000000001E-3</v>
      </c>
      <c r="AN1268" s="8">
        <f>AL1268 - AM1268</f>
        <v>-3.9583333333333311E-4</v>
      </c>
    </row>
    <row r="1269" spans="1:40" x14ac:dyDescent="0.3">
      <c r="A1269" s="11" t="s">
        <v>16</v>
      </c>
      <c r="B1269" s="8">
        <v>168.07670966300932</v>
      </c>
      <c r="C1269" s="8">
        <v>199.69510058971403</v>
      </c>
      <c r="D1269" s="8">
        <f>B1269 - C1269</f>
        <v>-31.618390926704706</v>
      </c>
      <c r="E1269" s="8">
        <v>184.77679155865852</v>
      </c>
      <c r="F1269" s="8">
        <v>219.53678204989126</v>
      </c>
      <c r="G1269" s="8">
        <f>E1269 - F1269</f>
        <v>-34.759990491232742</v>
      </c>
      <c r="H1269" s="8">
        <v>200.34995281778592</v>
      </c>
      <c r="I1269" s="8">
        <v>238.03954790231987</v>
      </c>
      <c r="J1269" s="8">
        <f>H1269 - I1269</f>
        <v>-37.689595084533948</v>
      </c>
      <c r="K1269" s="8">
        <v>214.40822043684642</v>
      </c>
      <c r="L1269" s="8">
        <v>254.74244012298584</v>
      </c>
      <c r="M1269" s="8">
        <f>K1269 - L1269</f>
        <v>-40.33421968613942</v>
      </c>
      <c r="N1269" s="8">
        <v>226.80711915311102</v>
      </c>
      <c r="O1269" s="8">
        <v>269.47380493438931</v>
      </c>
      <c r="P1269" s="8">
        <f>N1269 - O1269</f>
        <v>-42.666685781278289</v>
      </c>
      <c r="Q1269" s="8">
        <v>237.55290664983471</v>
      </c>
      <c r="R1269" s="8">
        <v>282.2410772077244</v>
      </c>
      <c r="S1269" s="8">
        <f>Q1269 - R1269</f>
        <v>-44.688170557889691</v>
      </c>
      <c r="T1269" s="8">
        <v>246.73990183448717</v>
      </c>
      <c r="U1269" s="8">
        <v>293.15631901127188</v>
      </c>
      <c r="V1269" s="8">
        <f>T1269 - U1269</f>
        <v>-46.416417176784705</v>
      </c>
      <c r="W1269" s="8">
        <v>254.50889922382092</v>
      </c>
      <c r="X1269" s="8">
        <v>302.38681095899511</v>
      </c>
      <c r="Y1269" s="8">
        <f>W1269 - X1269</f>
        <v>-47.877911735174195</v>
      </c>
      <c r="Z1269" s="8">
        <v>261.02023061804709</v>
      </c>
      <c r="AA1269" s="8">
        <v>310.12304627886778</v>
      </c>
      <c r="AB1269" s="8">
        <f>Z1269 - AA1269</f>
        <v>-49.102815660820681</v>
      </c>
      <c r="AC1269" s="8">
        <v>266.43689453114342</v>
      </c>
      <c r="AD1269" s="8">
        <v>316.55868657165547</v>
      </c>
      <c r="AE1269" s="8">
        <f>AC1269 - AD1269</f>
        <v>-50.121792040512048</v>
      </c>
      <c r="AF1269" s="8">
        <v>270.91451542849506</v>
      </c>
      <c r="AG1269" s="8">
        <v>321.87863219227131</v>
      </c>
      <c r="AH1269" s="8">
        <f>AF1269 - AG1269</f>
        <v>-50.964116763776246</v>
      </c>
      <c r="AI1269" s="8">
        <v>274.59585921146777</v>
      </c>
      <c r="AJ1269" s="8">
        <v>326.25250599382304</v>
      </c>
      <c r="AK1269" s="8">
        <f>AI1269 - AJ1269</f>
        <v>-51.656646782355267</v>
      </c>
      <c r="AL1269" s="8">
        <v>2806.1880011267076</v>
      </c>
      <c r="AM1269" s="8">
        <v>3334.0847538139092</v>
      </c>
      <c r="AN1269" s="8">
        <f>AL1269 - AM1269</f>
        <v>-527.89675268720157</v>
      </c>
    </row>
    <row r="1270" spans="1:40" x14ac:dyDescent="0.3">
      <c r="A1270" s="11" t="s">
        <v>63</v>
      </c>
      <c r="B1270" s="8">
        <v>8140.6144350623445</v>
      </c>
      <c r="C1270" s="8">
        <v>8140.6144350623445</v>
      </c>
      <c r="D1270" s="8">
        <f>B1270 - C1270</f>
        <v>0</v>
      </c>
      <c r="E1270" s="8">
        <v>7732.7307330794383</v>
      </c>
      <c r="F1270" s="8">
        <v>7732.7307330794383</v>
      </c>
      <c r="G1270" s="8">
        <f>E1270 - F1270</f>
        <v>0</v>
      </c>
      <c r="H1270" s="8">
        <v>7069.4819488634203</v>
      </c>
      <c r="I1270" s="8">
        <v>7069.4819488634203</v>
      </c>
      <c r="J1270" s="8">
        <f>H1270 - I1270</f>
        <v>0</v>
      </c>
      <c r="K1270" s="8">
        <v>6292.8318276693508</v>
      </c>
      <c r="L1270" s="8">
        <v>6292.8318276693508</v>
      </c>
      <c r="M1270" s="8">
        <f>K1270 - L1270</f>
        <v>0</v>
      </c>
      <c r="N1270" s="8">
        <v>5492.2600214534441</v>
      </c>
      <c r="O1270" s="8">
        <v>5492.2600214534441</v>
      </c>
      <c r="P1270" s="8">
        <f>N1270 - O1270</f>
        <v>0</v>
      </c>
      <c r="Q1270" s="8">
        <v>4721.5577972146066</v>
      </c>
      <c r="R1270" s="8">
        <v>4721.5577972146066</v>
      </c>
      <c r="S1270" s="8">
        <f>Q1270 - R1270</f>
        <v>0</v>
      </c>
      <c r="T1270" s="8">
        <v>4010.6356456233552</v>
      </c>
      <c r="U1270" s="8">
        <v>4010.6356456233552</v>
      </c>
      <c r="V1270" s="8">
        <f>T1270 - U1270</f>
        <v>0</v>
      </c>
      <c r="W1270" s="8">
        <v>3373.7579125552461</v>
      </c>
      <c r="X1270" s="8">
        <v>3373.7579125552461</v>
      </c>
      <c r="Y1270" s="8">
        <f>W1270 - X1270</f>
        <v>0</v>
      </c>
      <c r="Z1270" s="8">
        <v>2815.230343342887</v>
      </c>
      <c r="AA1270" s="8">
        <v>2815.230343342887</v>
      </c>
      <c r="AB1270" s="8">
        <f>Z1270 - AA1270</f>
        <v>0</v>
      </c>
      <c r="AC1270" s="8">
        <v>2333.2818908872709</v>
      </c>
      <c r="AD1270" s="8">
        <v>2333.2818908872709</v>
      </c>
      <c r="AE1270" s="8">
        <f>AC1270 - AD1270</f>
        <v>0</v>
      </c>
      <c r="AF1270" s="8">
        <v>1922.6746056053562</v>
      </c>
      <c r="AG1270" s="8">
        <v>1922.6746056053562</v>
      </c>
      <c r="AH1270" s="8">
        <f>AF1270 - AG1270</f>
        <v>0</v>
      </c>
      <c r="AI1270" s="8">
        <v>1576.4244356360687</v>
      </c>
      <c r="AJ1270" s="8">
        <v>1576.4244356360687</v>
      </c>
      <c r="AK1270" s="8">
        <f>AI1270 - AJ1270</f>
        <v>0</v>
      </c>
      <c r="AL1270" s="8">
        <v>55481.481596992788</v>
      </c>
      <c r="AM1270" s="8">
        <v>55481.481596992788</v>
      </c>
      <c r="AN1270" s="8">
        <f>AL1270 - AM1270</f>
        <v>0</v>
      </c>
    </row>
    <row r="1271" spans="1:40" x14ac:dyDescent="0.3">
      <c r="A1271" s="11" t="s">
        <v>53</v>
      </c>
      <c r="B1271" s="8">
        <v>83948.347453416791</v>
      </c>
      <c r="C1271" s="8">
        <v>83948.347453416791</v>
      </c>
      <c r="D1271" s="8">
        <f>B1271 - C1271</f>
        <v>0</v>
      </c>
      <c r="E1271" s="8">
        <v>91681.078186496234</v>
      </c>
      <c r="F1271" s="8">
        <v>91681.078186496234</v>
      </c>
      <c r="G1271" s="8">
        <f>E1271 - F1271</f>
        <v>0</v>
      </c>
      <c r="H1271" s="8">
        <v>98750.560135359658</v>
      </c>
      <c r="I1271" s="8">
        <v>98750.560135359658</v>
      </c>
      <c r="J1271" s="8">
        <f>H1271 - I1271</f>
        <v>0</v>
      </c>
      <c r="K1271" s="8">
        <v>105043.391963029</v>
      </c>
      <c r="L1271" s="8">
        <v>105043.391963029</v>
      </c>
      <c r="M1271" s="8">
        <f>K1271 - L1271</f>
        <v>0</v>
      </c>
      <c r="N1271" s="8">
        <v>110535.65198448245</v>
      </c>
      <c r="O1271" s="8">
        <v>110535.65198448245</v>
      </c>
      <c r="P1271" s="8">
        <f>N1271 - O1271</f>
        <v>0</v>
      </c>
      <c r="Q1271" s="8">
        <v>115257.20978169706</v>
      </c>
      <c r="R1271" s="8">
        <v>115257.20978169706</v>
      </c>
      <c r="S1271" s="8">
        <f>Q1271 - R1271</f>
        <v>0</v>
      </c>
      <c r="T1271" s="8">
        <v>119267.84542732043</v>
      </c>
      <c r="U1271" s="8">
        <v>119267.84542732043</v>
      </c>
      <c r="V1271" s="8">
        <f>T1271 - U1271</f>
        <v>0</v>
      </c>
      <c r="W1271" s="8">
        <v>122641.60333987567</v>
      </c>
      <c r="X1271" s="8">
        <v>122641.60333987567</v>
      </c>
      <c r="Y1271" s="8">
        <f>W1271 - X1271</f>
        <v>0</v>
      </c>
      <c r="Z1271" s="8">
        <v>125456.83368321856</v>
      </c>
      <c r="AA1271" s="8">
        <v>125456.83368321856</v>
      </c>
      <c r="AB1271" s="8">
        <f>Z1271 - AA1271</f>
        <v>0</v>
      </c>
      <c r="AC1271" s="8">
        <v>127790.11557410583</v>
      </c>
      <c r="AD1271" s="8">
        <v>127790.11557410583</v>
      </c>
      <c r="AE1271" s="8">
        <f>AC1271 - AD1271</f>
        <v>0</v>
      </c>
      <c r="AF1271" s="8">
        <v>129712.79017971118</v>
      </c>
      <c r="AG1271" s="8">
        <v>129712.79017971118</v>
      </c>
      <c r="AH1271" s="8">
        <f>AF1271 - AG1271</f>
        <v>0</v>
      </c>
      <c r="AI1271" s="8">
        <v>131289.21461534724</v>
      </c>
      <c r="AJ1271" s="8">
        <v>131289.21461534724</v>
      </c>
      <c r="AK1271" s="8">
        <f>AI1271 - AJ1271</f>
        <v>0</v>
      </c>
      <c r="AL1271" s="8">
        <v>131289.21461534724</v>
      </c>
      <c r="AM1271" s="8">
        <v>131289.21461534724</v>
      </c>
      <c r="AN1271" s="8">
        <f>AL1271 - AM1271</f>
        <v>0</v>
      </c>
    </row>
    <row r="1272" spans="1:40" x14ac:dyDescent="0.3">
      <c r="A1272" s="11" t="s">
        <v>52</v>
      </c>
      <c r="B1272" s="8">
        <v>1129.697192883252</v>
      </c>
      <c r="C1272" s="8">
        <v>1161.3155838099567</v>
      </c>
      <c r="D1272" s="8">
        <f>B1272 - C1272</f>
        <v>-31.618390926704706</v>
      </c>
      <c r="E1272" s="8">
        <v>1314.4739844419105</v>
      </c>
      <c r="F1272" s="8">
        <v>1380.8523658598479</v>
      </c>
      <c r="G1272" s="8">
        <f>E1272 - F1272</f>
        <v>-66.378381417937362</v>
      </c>
      <c r="H1272" s="8">
        <v>1514.8239372596963</v>
      </c>
      <c r="I1272" s="8">
        <v>1618.8919137621676</v>
      </c>
      <c r="J1272" s="8">
        <f>H1272 - I1272</f>
        <v>-104.06797650247131</v>
      </c>
      <c r="K1272" s="8">
        <v>1729.2321576965428</v>
      </c>
      <c r="L1272" s="8">
        <v>1873.6343538851534</v>
      </c>
      <c r="M1272" s="8">
        <f>K1272 - L1272</f>
        <v>-144.40219618861056</v>
      </c>
      <c r="N1272" s="8">
        <v>1956.0392768496538</v>
      </c>
      <c r="O1272" s="8">
        <v>2143.1081588195425</v>
      </c>
      <c r="P1272" s="8">
        <f>N1272 - O1272</f>
        <v>-187.06888196988871</v>
      </c>
      <c r="Q1272" s="8">
        <v>2193.5921834994883</v>
      </c>
      <c r="R1272" s="8">
        <v>2425.3492360272667</v>
      </c>
      <c r="S1272" s="8">
        <f>Q1272 - R1272</f>
        <v>-231.75705252777834</v>
      </c>
      <c r="T1272" s="8">
        <v>2440.3320853339756</v>
      </c>
      <c r="U1272" s="8">
        <v>2718.5055550385387</v>
      </c>
      <c r="V1272" s="8">
        <f>T1272 - U1272</f>
        <v>-278.1734697045631</v>
      </c>
      <c r="W1272" s="8">
        <v>2694.8409845577967</v>
      </c>
      <c r="X1272" s="8">
        <v>3020.8923659975339</v>
      </c>
      <c r="Y1272" s="8">
        <f>W1272 - X1272</f>
        <v>-326.05138143973727</v>
      </c>
      <c r="Z1272" s="8">
        <v>2955.8612151758439</v>
      </c>
      <c r="AA1272" s="8">
        <v>3331.0154122764015</v>
      </c>
      <c r="AB1272" s="8">
        <f>Z1272 - AA1272</f>
        <v>-375.15419710055767</v>
      </c>
      <c r="AC1272" s="8">
        <v>3222.2981097069874</v>
      </c>
      <c r="AD1272" s="8">
        <v>3647.574098848057</v>
      </c>
      <c r="AE1272" s="8">
        <f>AC1272 - AD1272</f>
        <v>-425.27598914106966</v>
      </c>
      <c r="AF1272" s="8">
        <v>3493.2126251354825</v>
      </c>
      <c r="AG1272" s="8">
        <v>3969.4527310403282</v>
      </c>
      <c r="AH1272" s="8">
        <f>AF1272 - AG1272</f>
        <v>-476.24010590484568</v>
      </c>
      <c r="AI1272" s="8">
        <v>3767.8084843469505</v>
      </c>
      <c r="AJ1272" s="8">
        <v>4295.7052370341517</v>
      </c>
      <c r="AK1272" s="8">
        <f>AI1272 - AJ1272</f>
        <v>-527.89675268720111</v>
      </c>
      <c r="AL1272" s="8">
        <v>3767.8084843469505</v>
      </c>
      <c r="AM1272" s="8">
        <v>4295.7052370341517</v>
      </c>
      <c r="AN1272" s="8">
        <f>AL1272 - AM1272</f>
        <v>-527.89675268720111</v>
      </c>
    </row>
    <row r="1274" spans="1:40" x14ac:dyDescent="0.3">
      <c r="A1274" s="10" t="s">
        <v>68</v>
      </c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</row>
    <row r="1275" spans="1:40" ht="15" x14ac:dyDescent="0.25">
      <c r="A1275" s="11" t="s">
        <v>54</v>
      </c>
      <c r="B1275" s="8">
        <v>2.0833333333333333E-3</v>
      </c>
      <c r="C1275" s="8">
        <v>2.5000000000000001E-3</v>
      </c>
      <c r="D1275" s="8">
        <f>B1275 - C1275</f>
        <v>-4.1666666666666675E-4</v>
      </c>
      <c r="E1275" s="8">
        <v>2.0833333333333333E-3</v>
      </c>
      <c r="F1275" s="8">
        <v>2.5000000000000001E-3</v>
      </c>
      <c r="G1275" s="8">
        <f>E1275 - F1275</f>
        <v>-4.1666666666666675E-4</v>
      </c>
      <c r="H1275" s="8">
        <v>2.0833333333333333E-3</v>
      </c>
      <c r="I1275" s="8">
        <v>2.5000000000000001E-3</v>
      </c>
      <c r="J1275" s="8">
        <f>H1275 - I1275</f>
        <v>-4.1666666666666675E-4</v>
      </c>
      <c r="K1275" s="8">
        <v>2.0833333333333333E-3</v>
      </c>
      <c r="L1275" s="8">
        <v>2.5000000000000001E-3</v>
      </c>
      <c r="M1275" s="8">
        <f>K1275 - L1275</f>
        <v>-4.1666666666666675E-4</v>
      </c>
      <c r="N1275" s="8">
        <v>2.0833333333333333E-3</v>
      </c>
      <c r="O1275" s="8">
        <v>2.5000000000000001E-3</v>
      </c>
      <c r="P1275" s="8">
        <f>N1275 - O1275</f>
        <v>-4.1666666666666675E-4</v>
      </c>
      <c r="Q1275" s="8">
        <v>2.0833333333333333E-3</v>
      </c>
      <c r="R1275" s="8">
        <v>2.5000000000000001E-3</v>
      </c>
      <c r="S1275" s="8">
        <f>Q1275 - R1275</f>
        <v>-4.1666666666666675E-4</v>
      </c>
      <c r="T1275" s="8">
        <v>2.0833333333333333E-3</v>
      </c>
      <c r="U1275" s="8">
        <v>2.5000000000000001E-3</v>
      </c>
      <c r="V1275" s="8">
        <f>T1275 - U1275</f>
        <v>-4.1666666666666675E-4</v>
      </c>
      <c r="W1275" s="8">
        <v>2.0833333333333333E-3</v>
      </c>
      <c r="X1275" s="8">
        <v>2.5000000000000001E-3</v>
      </c>
      <c r="Y1275" s="8">
        <f>W1275 - X1275</f>
        <v>-4.1666666666666675E-4</v>
      </c>
      <c r="Z1275" s="8">
        <v>2.0833333333333333E-3</v>
      </c>
      <c r="AA1275" s="8">
        <v>2.5000000000000001E-3</v>
      </c>
      <c r="AB1275" s="8">
        <f>Z1275 - AA1275</f>
        <v>-4.1666666666666675E-4</v>
      </c>
      <c r="AC1275" s="8">
        <v>2.0833333333333333E-3</v>
      </c>
      <c r="AD1275" s="8">
        <v>2.5000000000000001E-3</v>
      </c>
      <c r="AE1275" s="8">
        <f>AC1275 - AD1275</f>
        <v>-4.1666666666666675E-4</v>
      </c>
      <c r="AF1275" s="8">
        <v>2.0833333333333333E-3</v>
      </c>
      <c r="AG1275" s="8">
        <v>2.5000000000000001E-3</v>
      </c>
      <c r="AH1275" s="8">
        <f>AF1275 - AG1275</f>
        <v>-4.1666666666666675E-4</v>
      </c>
      <c r="AI1275" s="8">
        <v>2.0833333333333333E-3</v>
      </c>
      <c r="AJ1275" s="8">
        <v>2.5000000000000001E-3</v>
      </c>
      <c r="AK1275" s="8">
        <f>AI1275 - AJ1275</f>
        <v>-4.1666666666666675E-4</v>
      </c>
      <c r="AL1275" s="8">
        <v>2.0833333333333333E-3</v>
      </c>
      <c r="AM1275" s="8">
        <v>2.5000000000000001E-3</v>
      </c>
      <c r="AN1275" s="8">
        <f>AL1275 - AM1275</f>
        <v>-4.1666666666666675E-4</v>
      </c>
    </row>
    <row r="1276" spans="1:40" x14ac:dyDescent="0.3">
      <c r="A1276" s="11" t="s">
        <v>16</v>
      </c>
      <c r="B1276" s="8">
        <v>0</v>
      </c>
      <c r="C1276" s="8">
        <v>0</v>
      </c>
      <c r="D1276" s="8">
        <f>B1276 - C1276</f>
        <v>0</v>
      </c>
      <c r="E1276" s="8">
        <v>0</v>
      </c>
      <c r="F1276" s="8">
        <v>0</v>
      </c>
      <c r="G1276" s="8">
        <f>E1276 - F1276</f>
        <v>0</v>
      </c>
      <c r="H1276" s="8">
        <v>0</v>
      </c>
      <c r="I1276" s="8">
        <v>0</v>
      </c>
      <c r="J1276" s="8">
        <f>H1276 - I1276</f>
        <v>0</v>
      </c>
      <c r="K1276" s="8">
        <v>0</v>
      </c>
      <c r="L1276" s="8">
        <v>0</v>
      </c>
      <c r="M1276" s="8">
        <f>K1276 - L1276</f>
        <v>0</v>
      </c>
      <c r="N1276" s="8">
        <v>0</v>
      </c>
      <c r="O1276" s="8">
        <v>0</v>
      </c>
      <c r="P1276" s="8">
        <f>N1276 - O1276</f>
        <v>0</v>
      </c>
      <c r="Q1276" s="8">
        <v>0</v>
      </c>
      <c r="R1276" s="8">
        <v>0</v>
      </c>
      <c r="S1276" s="8">
        <f>Q1276 - R1276</f>
        <v>0</v>
      </c>
      <c r="T1276" s="8">
        <v>0</v>
      </c>
      <c r="U1276" s="8">
        <v>0</v>
      </c>
      <c r="V1276" s="8">
        <f>T1276 - U1276</f>
        <v>0</v>
      </c>
      <c r="W1276" s="8">
        <v>0</v>
      </c>
      <c r="X1276" s="8">
        <v>0</v>
      </c>
      <c r="Y1276" s="8">
        <f>W1276 - X1276</f>
        <v>0</v>
      </c>
      <c r="Z1276" s="8">
        <v>0</v>
      </c>
      <c r="AA1276" s="8">
        <v>0</v>
      </c>
      <c r="AB1276" s="8">
        <f>Z1276 - AA1276</f>
        <v>0</v>
      </c>
      <c r="AC1276" s="8">
        <v>0</v>
      </c>
      <c r="AD1276" s="8">
        <v>0</v>
      </c>
      <c r="AE1276" s="8">
        <f>AC1276 - AD1276</f>
        <v>0</v>
      </c>
      <c r="AF1276" s="8">
        <v>0</v>
      </c>
      <c r="AG1276" s="8">
        <v>0</v>
      </c>
      <c r="AH1276" s="8">
        <f>AF1276 - AG1276</f>
        <v>0</v>
      </c>
      <c r="AI1276" s="8">
        <v>0</v>
      </c>
      <c r="AJ1276" s="8">
        <v>0</v>
      </c>
      <c r="AK1276" s="8">
        <f>AI1276 - AJ1276</f>
        <v>0</v>
      </c>
      <c r="AL1276" s="8">
        <v>0</v>
      </c>
      <c r="AM1276" s="8">
        <v>0</v>
      </c>
      <c r="AN1276" s="8">
        <f>AL1276 - AM1276</f>
        <v>0</v>
      </c>
    </row>
    <row r="1277" spans="1:40" x14ac:dyDescent="0.3">
      <c r="A1277" s="11" t="s">
        <v>63</v>
      </c>
      <c r="B1277" s="8">
        <v>0</v>
      </c>
      <c r="C1277" s="8">
        <v>0</v>
      </c>
      <c r="D1277" s="8">
        <f>B1277 - C1277</f>
        <v>0</v>
      </c>
      <c r="E1277" s="8">
        <v>0</v>
      </c>
      <c r="F1277" s="8">
        <v>0</v>
      </c>
      <c r="G1277" s="8">
        <f>E1277 - F1277</f>
        <v>0</v>
      </c>
      <c r="H1277" s="8">
        <v>0</v>
      </c>
      <c r="I1277" s="8">
        <v>0</v>
      </c>
      <c r="J1277" s="8">
        <f>H1277 - I1277</f>
        <v>0</v>
      </c>
      <c r="K1277" s="8">
        <v>0</v>
      </c>
      <c r="L1277" s="8">
        <v>0</v>
      </c>
      <c r="M1277" s="8">
        <f>K1277 - L1277</f>
        <v>0</v>
      </c>
      <c r="N1277" s="8">
        <v>0</v>
      </c>
      <c r="O1277" s="8">
        <v>0</v>
      </c>
      <c r="P1277" s="8">
        <f>N1277 - O1277</f>
        <v>0</v>
      </c>
      <c r="Q1277" s="8">
        <v>0</v>
      </c>
      <c r="R1277" s="8">
        <v>0</v>
      </c>
      <c r="S1277" s="8">
        <f>Q1277 - R1277</f>
        <v>0</v>
      </c>
      <c r="T1277" s="8">
        <v>0</v>
      </c>
      <c r="U1277" s="8">
        <v>0</v>
      </c>
      <c r="V1277" s="8">
        <f>T1277 - U1277</f>
        <v>0</v>
      </c>
      <c r="W1277" s="8">
        <v>0</v>
      </c>
      <c r="X1277" s="8">
        <v>0</v>
      </c>
      <c r="Y1277" s="8">
        <f>W1277 - X1277</f>
        <v>0</v>
      </c>
      <c r="Z1277" s="8">
        <v>0</v>
      </c>
      <c r="AA1277" s="8">
        <v>0</v>
      </c>
      <c r="AB1277" s="8">
        <f>Z1277 - AA1277</f>
        <v>0</v>
      </c>
      <c r="AC1277" s="8">
        <v>0</v>
      </c>
      <c r="AD1277" s="8">
        <v>0</v>
      </c>
      <c r="AE1277" s="8">
        <f>AC1277 - AD1277</f>
        <v>0</v>
      </c>
      <c r="AF1277" s="8">
        <v>0</v>
      </c>
      <c r="AG1277" s="8">
        <v>0</v>
      </c>
      <c r="AH1277" s="8">
        <f>AF1277 - AG1277</f>
        <v>0</v>
      </c>
      <c r="AI1277" s="8">
        <v>0</v>
      </c>
      <c r="AJ1277" s="8">
        <v>0</v>
      </c>
      <c r="AK1277" s="8">
        <f>AI1277 - AJ1277</f>
        <v>0</v>
      </c>
      <c r="AL1277" s="8">
        <v>0</v>
      </c>
      <c r="AM1277" s="8">
        <v>0</v>
      </c>
      <c r="AN1277" s="8">
        <f>AL1277 - AM1277</f>
        <v>0</v>
      </c>
    </row>
    <row r="1278" spans="1:40" x14ac:dyDescent="0.3">
      <c r="A1278" s="11" t="s">
        <v>53</v>
      </c>
      <c r="B1278" s="8">
        <v>0</v>
      </c>
      <c r="C1278" s="8">
        <v>0</v>
      </c>
      <c r="D1278" s="8">
        <f>B1278 - C1278</f>
        <v>0</v>
      </c>
      <c r="E1278" s="8">
        <v>0</v>
      </c>
      <c r="F1278" s="8">
        <v>0</v>
      </c>
      <c r="G1278" s="8">
        <f>E1278 - F1278</f>
        <v>0</v>
      </c>
      <c r="H1278" s="8">
        <v>0</v>
      </c>
      <c r="I1278" s="8">
        <v>0</v>
      </c>
      <c r="J1278" s="8">
        <f>H1278 - I1278</f>
        <v>0</v>
      </c>
      <c r="K1278" s="8">
        <v>0</v>
      </c>
      <c r="L1278" s="8">
        <v>0</v>
      </c>
      <c r="M1278" s="8">
        <f>K1278 - L1278</f>
        <v>0</v>
      </c>
      <c r="N1278" s="8">
        <v>0</v>
      </c>
      <c r="O1278" s="8">
        <v>0</v>
      </c>
      <c r="P1278" s="8">
        <f>N1278 - O1278</f>
        <v>0</v>
      </c>
      <c r="Q1278" s="8">
        <v>0</v>
      </c>
      <c r="R1278" s="8">
        <v>0</v>
      </c>
      <c r="S1278" s="8">
        <f>Q1278 - R1278</f>
        <v>0</v>
      </c>
      <c r="T1278" s="8">
        <v>0</v>
      </c>
      <c r="U1278" s="8">
        <v>0</v>
      </c>
      <c r="V1278" s="8">
        <f>T1278 - U1278</f>
        <v>0</v>
      </c>
      <c r="W1278" s="8">
        <v>0</v>
      </c>
      <c r="X1278" s="8">
        <v>0</v>
      </c>
      <c r="Y1278" s="8">
        <f>W1278 - X1278</f>
        <v>0</v>
      </c>
      <c r="Z1278" s="8">
        <v>0</v>
      </c>
      <c r="AA1278" s="8">
        <v>0</v>
      </c>
      <c r="AB1278" s="8">
        <f>Z1278 - AA1278</f>
        <v>0</v>
      </c>
      <c r="AC1278" s="8">
        <v>0</v>
      </c>
      <c r="AD1278" s="8">
        <v>0</v>
      </c>
      <c r="AE1278" s="8">
        <f>AC1278 - AD1278</f>
        <v>0</v>
      </c>
      <c r="AF1278" s="8">
        <v>0</v>
      </c>
      <c r="AG1278" s="8">
        <v>0</v>
      </c>
      <c r="AH1278" s="8">
        <f>AF1278 - AG1278</f>
        <v>0</v>
      </c>
      <c r="AI1278" s="8">
        <v>0</v>
      </c>
      <c r="AJ1278" s="8">
        <v>0</v>
      </c>
      <c r="AK1278" s="8">
        <f>AI1278 - AJ1278</f>
        <v>0</v>
      </c>
      <c r="AL1278" s="8">
        <v>0</v>
      </c>
      <c r="AM1278" s="8">
        <v>0</v>
      </c>
      <c r="AN1278" s="8">
        <f>AL1278 - AM1278</f>
        <v>0</v>
      </c>
    </row>
    <row r="1279" spans="1:40" x14ac:dyDescent="0.3">
      <c r="A1279" s="11" t="s">
        <v>52</v>
      </c>
      <c r="B1279" s="8">
        <v>0</v>
      </c>
      <c r="C1279" s="8">
        <v>0</v>
      </c>
      <c r="D1279" s="8">
        <f>B1279 - C1279</f>
        <v>0</v>
      </c>
      <c r="E1279" s="8">
        <v>0</v>
      </c>
      <c r="F1279" s="8">
        <v>0</v>
      </c>
      <c r="G1279" s="8">
        <f>E1279 - F1279</f>
        <v>0</v>
      </c>
      <c r="H1279" s="8">
        <v>0</v>
      </c>
      <c r="I1279" s="8">
        <v>0</v>
      </c>
      <c r="J1279" s="8">
        <f>H1279 - I1279</f>
        <v>0</v>
      </c>
      <c r="K1279" s="8">
        <v>0</v>
      </c>
      <c r="L1279" s="8">
        <v>0</v>
      </c>
      <c r="M1279" s="8">
        <f>K1279 - L1279</f>
        <v>0</v>
      </c>
      <c r="N1279" s="8">
        <v>0</v>
      </c>
      <c r="O1279" s="8">
        <v>0</v>
      </c>
      <c r="P1279" s="8">
        <f>N1279 - O1279</f>
        <v>0</v>
      </c>
      <c r="Q1279" s="8">
        <v>0</v>
      </c>
      <c r="R1279" s="8">
        <v>0</v>
      </c>
      <c r="S1279" s="8">
        <f>Q1279 - R1279</f>
        <v>0</v>
      </c>
      <c r="T1279" s="8">
        <v>0</v>
      </c>
      <c r="U1279" s="8">
        <v>0</v>
      </c>
      <c r="V1279" s="8">
        <f>T1279 - U1279</f>
        <v>0</v>
      </c>
      <c r="W1279" s="8">
        <v>0</v>
      </c>
      <c r="X1279" s="8">
        <v>0</v>
      </c>
      <c r="Y1279" s="8">
        <f>W1279 - X1279</f>
        <v>0</v>
      </c>
      <c r="Z1279" s="8">
        <v>0</v>
      </c>
      <c r="AA1279" s="8">
        <v>0</v>
      </c>
      <c r="AB1279" s="8">
        <f>Z1279 - AA1279</f>
        <v>0</v>
      </c>
      <c r="AC1279" s="8">
        <v>0</v>
      </c>
      <c r="AD1279" s="8">
        <v>0</v>
      </c>
      <c r="AE1279" s="8">
        <f>AC1279 - AD1279</f>
        <v>0</v>
      </c>
      <c r="AF1279" s="8">
        <v>0</v>
      </c>
      <c r="AG1279" s="8">
        <v>0</v>
      </c>
      <c r="AH1279" s="8">
        <f>AF1279 - AG1279</f>
        <v>0</v>
      </c>
      <c r="AI1279" s="8">
        <v>0</v>
      </c>
      <c r="AJ1279" s="8">
        <v>0</v>
      </c>
      <c r="AK1279" s="8">
        <f>AI1279 - AJ1279</f>
        <v>0</v>
      </c>
      <c r="AL1279" s="8">
        <v>0</v>
      </c>
      <c r="AM1279" s="8">
        <v>0</v>
      </c>
      <c r="AN1279" s="8">
        <f>AL1279 - AM1279</f>
        <v>0</v>
      </c>
    </row>
    <row r="1281" spans="1:40" x14ac:dyDescent="0.3">
      <c r="A1281" s="10" t="s">
        <v>67</v>
      </c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</row>
    <row r="1282" spans="1:40" x14ac:dyDescent="0.3">
      <c r="A1282" s="11" t="s">
        <v>54</v>
      </c>
      <c r="B1282" s="8">
        <v>2.1083333333333332E-3</v>
      </c>
      <c r="C1282" s="8">
        <v>2.5000000000000001E-3</v>
      </c>
      <c r="D1282" s="8">
        <f>B1282 - C1282</f>
        <v>-3.916666666666669E-4</v>
      </c>
      <c r="E1282" s="8">
        <v>2.1083333333333332E-3</v>
      </c>
      <c r="F1282" s="8">
        <v>2.5000000000000001E-3</v>
      </c>
      <c r="G1282" s="8">
        <f>E1282 - F1282</f>
        <v>-3.916666666666669E-4</v>
      </c>
      <c r="H1282" s="8">
        <v>2.1083333333333332E-3</v>
      </c>
      <c r="I1282" s="8">
        <v>2.5000000000000001E-3</v>
      </c>
      <c r="J1282" s="8">
        <f>H1282 - I1282</f>
        <v>-3.916666666666669E-4</v>
      </c>
      <c r="K1282" s="8">
        <v>2.1083333333333332E-3</v>
      </c>
      <c r="L1282" s="8">
        <v>2.5000000000000001E-3</v>
      </c>
      <c r="M1282" s="8">
        <f>K1282 - L1282</f>
        <v>-3.916666666666669E-4</v>
      </c>
      <c r="N1282" s="8">
        <v>2.1083333333333332E-3</v>
      </c>
      <c r="O1282" s="8">
        <v>2.5000000000000001E-3</v>
      </c>
      <c r="P1282" s="8">
        <f>N1282 - O1282</f>
        <v>-3.916666666666669E-4</v>
      </c>
      <c r="Q1282" s="8">
        <v>2.1083333333333332E-3</v>
      </c>
      <c r="R1282" s="8">
        <v>2.5000000000000001E-3</v>
      </c>
      <c r="S1282" s="8">
        <f>Q1282 - R1282</f>
        <v>-3.916666666666669E-4</v>
      </c>
      <c r="T1282" s="8">
        <v>2.1083333333333332E-3</v>
      </c>
      <c r="U1282" s="8">
        <v>2.5000000000000001E-3</v>
      </c>
      <c r="V1282" s="8">
        <f>T1282 - U1282</f>
        <v>-3.916666666666669E-4</v>
      </c>
      <c r="W1282" s="8">
        <v>2.1083333333333332E-3</v>
      </c>
      <c r="X1282" s="8">
        <v>2.5000000000000001E-3</v>
      </c>
      <c r="Y1282" s="8">
        <f>W1282 - X1282</f>
        <v>-3.916666666666669E-4</v>
      </c>
      <c r="Z1282" s="8">
        <v>2.1083333333333332E-3</v>
      </c>
      <c r="AA1282" s="8">
        <v>2.5000000000000001E-3</v>
      </c>
      <c r="AB1282" s="8">
        <f>Z1282 - AA1282</f>
        <v>-3.916666666666669E-4</v>
      </c>
      <c r="AC1282" s="8">
        <v>2.1083333333333332E-3</v>
      </c>
      <c r="AD1282" s="8">
        <v>2.5000000000000001E-3</v>
      </c>
      <c r="AE1282" s="8">
        <f>AC1282 - AD1282</f>
        <v>-3.916666666666669E-4</v>
      </c>
      <c r="AF1282" s="8">
        <v>2.1083333333333332E-3</v>
      </c>
      <c r="AG1282" s="8">
        <v>2.5000000000000001E-3</v>
      </c>
      <c r="AH1282" s="8">
        <f>AF1282 - AG1282</f>
        <v>-3.916666666666669E-4</v>
      </c>
      <c r="AI1282" s="8">
        <v>2.1083333333333332E-3</v>
      </c>
      <c r="AJ1282" s="8">
        <v>2.5000000000000001E-3</v>
      </c>
      <c r="AK1282" s="8">
        <f>AI1282 - AJ1282</f>
        <v>-3.916666666666669E-4</v>
      </c>
      <c r="AL1282" s="8">
        <v>2.1083333333333332E-3</v>
      </c>
      <c r="AM1282" s="8">
        <v>2.5000000000000001E-3</v>
      </c>
      <c r="AN1282" s="8">
        <f>AL1282 - AM1282</f>
        <v>-3.916666666666669E-4</v>
      </c>
    </row>
    <row r="1284" spans="1:40" x14ac:dyDescent="0.3">
      <c r="A1284" s="7" t="s">
        <v>58</v>
      </c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</row>
    <row r="1285" spans="1:40" x14ac:dyDescent="0.3">
      <c r="A1285" s="10" t="s">
        <v>59</v>
      </c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</row>
    <row r="1286" spans="1:40" x14ac:dyDescent="0.3">
      <c r="A1286" s="11" t="s">
        <v>54</v>
      </c>
      <c r="B1286" s="8">
        <v>6.1812499999999992E-2</v>
      </c>
      <c r="C1286" s="8">
        <v>5.5838333333333309E-2</v>
      </c>
      <c r="D1286" s="8">
        <f t="shared" ref="D1286:D1292" si="988">B1286 - C1286</f>
        <v>5.9741666666666832E-3</v>
      </c>
      <c r="E1286" s="8">
        <v>6.1812499999999992E-2</v>
      </c>
      <c r="F1286" s="8">
        <v>5.5838333333333309E-2</v>
      </c>
      <c r="G1286" s="8">
        <f t="shared" ref="G1286:G1292" si="989">E1286 - F1286</f>
        <v>5.9741666666666832E-3</v>
      </c>
      <c r="H1286" s="8">
        <v>6.1812499999999992E-2</v>
      </c>
      <c r="I1286" s="8">
        <v>5.5838333333333309E-2</v>
      </c>
      <c r="J1286" s="8">
        <f t="shared" ref="J1286:J1292" si="990">H1286 - I1286</f>
        <v>5.9741666666666832E-3</v>
      </c>
      <c r="K1286" s="8">
        <v>6.1812499999999992E-2</v>
      </c>
      <c r="L1286" s="8">
        <v>5.5838333333333309E-2</v>
      </c>
      <c r="M1286" s="8">
        <f t="shared" ref="M1286:M1292" si="991">K1286 - L1286</f>
        <v>5.9741666666666832E-3</v>
      </c>
      <c r="N1286" s="8">
        <v>6.1812499999999992E-2</v>
      </c>
      <c r="O1286" s="8">
        <v>5.5838333333333309E-2</v>
      </c>
      <c r="P1286" s="8">
        <f t="shared" ref="P1286:P1292" si="992">N1286 - O1286</f>
        <v>5.9741666666666832E-3</v>
      </c>
      <c r="Q1286" s="8">
        <v>6.1812499999999992E-2</v>
      </c>
      <c r="R1286" s="8">
        <v>5.5838333333333309E-2</v>
      </c>
      <c r="S1286" s="8">
        <f t="shared" ref="S1286:S1292" si="993">Q1286 - R1286</f>
        <v>5.9741666666666832E-3</v>
      </c>
      <c r="T1286" s="8">
        <v>6.1812499999999992E-2</v>
      </c>
      <c r="U1286" s="8">
        <v>5.5838333333333309E-2</v>
      </c>
      <c r="V1286" s="8">
        <f t="shared" ref="V1286:V1292" si="994">T1286 - U1286</f>
        <v>5.9741666666666832E-3</v>
      </c>
      <c r="W1286" s="8">
        <v>6.1812499999999992E-2</v>
      </c>
      <c r="X1286" s="8">
        <v>5.5838333333333309E-2</v>
      </c>
      <c r="Y1286" s="8">
        <f t="shared" ref="Y1286:Y1292" si="995">W1286 - X1286</f>
        <v>5.9741666666666832E-3</v>
      </c>
      <c r="Z1286" s="8">
        <v>6.1812499999999992E-2</v>
      </c>
      <c r="AA1286" s="8">
        <v>5.5838333333333309E-2</v>
      </c>
      <c r="AB1286" s="8">
        <f t="shared" ref="AB1286:AB1292" si="996">Z1286 - AA1286</f>
        <v>5.9741666666666832E-3</v>
      </c>
      <c r="AC1286" s="8">
        <v>6.1812499999999992E-2</v>
      </c>
      <c r="AD1286" s="8">
        <v>5.5838333333333309E-2</v>
      </c>
      <c r="AE1286" s="8">
        <f t="shared" ref="AE1286:AE1292" si="997">AC1286 - AD1286</f>
        <v>5.9741666666666832E-3</v>
      </c>
      <c r="AF1286" s="8">
        <v>6.1812499999999992E-2</v>
      </c>
      <c r="AG1286" s="8">
        <v>5.5838333333333309E-2</v>
      </c>
      <c r="AH1286" s="8">
        <f t="shared" ref="AH1286:AH1292" si="998">AF1286 - AG1286</f>
        <v>5.9741666666666832E-3</v>
      </c>
      <c r="AI1286" s="8">
        <v>6.1812499999999992E-2</v>
      </c>
      <c r="AJ1286" s="8">
        <v>5.5838333333333309E-2</v>
      </c>
      <c r="AK1286" s="8">
        <f t="shared" ref="AK1286:AK1292" si="999">AI1286 - AJ1286</f>
        <v>5.9741666666666832E-3</v>
      </c>
      <c r="AL1286" s="8">
        <v>6.1812499999999992E-2</v>
      </c>
      <c r="AM1286" s="8">
        <v>5.5838333333333309E-2</v>
      </c>
      <c r="AN1286" s="8">
        <f t="shared" ref="AN1286:AN1292" si="1000">AL1286 - AM1286</f>
        <v>5.9741666666666832E-3</v>
      </c>
    </row>
    <row r="1287" spans="1:40" x14ac:dyDescent="0.3">
      <c r="A1287" s="11" t="s">
        <v>16</v>
      </c>
      <c r="B1287" s="8">
        <v>19857.683074005199</v>
      </c>
      <c r="C1287" s="8">
        <v>19539.3953774115</v>
      </c>
      <c r="D1287" s="8">
        <f t="shared" si="988"/>
        <v>318.28769659369937</v>
      </c>
      <c r="E1287" s="8">
        <v>19871.62512602644</v>
      </c>
      <c r="F1287" s="8">
        <v>19554.404440567821</v>
      </c>
      <c r="G1287" s="8">
        <f t="shared" si="989"/>
        <v>317.22068545861839</v>
      </c>
      <c r="H1287" s="8">
        <v>19885.442153366912</v>
      </c>
      <c r="I1287" s="8">
        <v>19569.279813966554</v>
      </c>
      <c r="J1287" s="8">
        <f t="shared" si="990"/>
        <v>316.16233940035818</v>
      </c>
      <c r="K1287" s="8">
        <v>19899.217327916667</v>
      </c>
      <c r="L1287" s="8">
        <v>19584.11043388609</v>
      </c>
      <c r="M1287" s="8">
        <f t="shared" si="991"/>
        <v>315.10689403057768</v>
      </c>
      <c r="N1287" s="8">
        <v>19912.974138389684</v>
      </c>
      <c r="O1287" s="8">
        <v>19598.921416971098</v>
      </c>
      <c r="P1287" s="8">
        <f t="shared" si="992"/>
        <v>314.05272141858586</v>
      </c>
      <c r="Q1287" s="8">
        <v>19926.716885089241</v>
      </c>
      <c r="R1287" s="8">
        <v>19613.717361565679</v>
      </c>
      <c r="S1287" s="8">
        <f t="shared" si="993"/>
        <v>312.99952352356195</v>
      </c>
      <c r="T1287" s="8">
        <v>19940.435173244921</v>
      </c>
      <c r="U1287" s="8">
        <v>19628.487152469766</v>
      </c>
      <c r="V1287" s="8">
        <f t="shared" si="994"/>
        <v>311.94802077515487</v>
      </c>
      <c r="W1287" s="8">
        <v>19954.134730297195</v>
      </c>
      <c r="X1287" s="8">
        <v>19643.236914075169</v>
      </c>
      <c r="Y1287" s="8">
        <f t="shared" si="995"/>
        <v>310.89781622202645</v>
      </c>
      <c r="Z1287" s="8">
        <v>19967.819942495731</v>
      </c>
      <c r="AA1287" s="8">
        <v>19657.971336629053</v>
      </c>
      <c r="AB1287" s="8">
        <f t="shared" si="996"/>
        <v>309.84860586667855</v>
      </c>
      <c r="AC1287" s="8">
        <v>19981.494168965106</v>
      </c>
      <c r="AD1287" s="8">
        <v>19672.694012066597</v>
      </c>
      <c r="AE1287" s="8">
        <f t="shared" si="997"/>
        <v>308.80015689850916</v>
      </c>
      <c r="AF1287" s="8">
        <v>19995.159982226</v>
      </c>
      <c r="AG1287" s="8">
        <v>19687.40769120201</v>
      </c>
      <c r="AH1287" s="8">
        <f t="shared" si="998"/>
        <v>307.75229102398953</v>
      </c>
      <c r="AI1287" s="8">
        <v>20008.819352393686</v>
      </c>
      <c r="AJ1287" s="8">
        <v>19702.114480693199</v>
      </c>
      <c r="AK1287" s="8">
        <f t="shared" si="999"/>
        <v>306.70487170048727</v>
      </c>
      <c r="AL1287" s="8">
        <v>239201.52205441686</v>
      </c>
      <c r="AM1287" s="8">
        <v>235451.74043150456</v>
      </c>
      <c r="AN1287" s="8">
        <f t="shared" si="1000"/>
        <v>3749.7816229122982</v>
      </c>
    </row>
    <row r="1288" spans="1:40" x14ac:dyDescent="0.3">
      <c r="A1288" s="11" t="s">
        <v>63</v>
      </c>
      <c r="B1288" s="8">
        <v>6865.4916724920995</v>
      </c>
      <c r="C1288" s="8">
        <v>6865.4916724920995</v>
      </c>
      <c r="D1288" s="8">
        <f t="shared" si="988"/>
        <v>0</v>
      </c>
      <c r="E1288" s="8">
        <v>6769.1844664633045</v>
      </c>
      <c r="F1288" s="8">
        <v>6769.1844664633045</v>
      </c>
      <c r="G1288" s="8">
        <f t="shared" si="989"/>
        <v>0</v>
      </c>
      <c r="H1288" s="8">
        <v>6746.6563324043027</v>
      </c>
      <c r="I1288" s="8">
        <v>6746.6563324043027</v>
      </c>
      <c r="J1288" s="8">
        <f t="shared" si="990"/>
        <v>0</v>
      </c>
      <c r="K1288" s="8">
        <v>6729.4035960772135</v>
      </c>
      <c r="L1288" s="8">
        <v>6729.4035960772135</v>
      </c>
      <c r="M1288" s="8">
        <f t="shared" si="991"/>
        <v>0</v>
      </c>
      <c r="N1288" s="8">
        <v>6729.2013683749519</v>
      </c>
      <c r="O1288" s="8">
        <v>6729.2013683749519</v>
      </c>
      <c r="P1288" s="8">
        <f t="shared" si="992"/>
        <v>0</v>
      </c>
      <c r="Q1288" s="8">
        <v>6716.0360490265566</v>
      </c>
      <c r="R1288" s="8">
        <v>6716.0360490265566</v>
      </c>
      <c r="S1288" s="8">
        <f t="shared" si="993"/>
        <v>0</v>
      </c>
      <c r="T1288" s="8">
        <v>6705.9536434982101</v>
      </c>
      <c r="U1288" s="8">
        <v>6705.9536434982101</v>
      </c>
      <c r="V1288" s="8">
        <f t="shared" si="994"/>
        <v>0</v>
      </c>
      <c r="W1288" s="8">
        <v>6698.2322279709515</v>
      </c>
      <c r="X1288" s="8">
        <v>6698.2322279709515</v>
      </c>
      <c r="Y1288" s="8">
        <f t="shared" si="995"/>
        <v>0</v>
      </c>
      <c r="Z1288" s="8">
        <v>6692.3189310323414</v>
      </c>
      <c r="AA1288" s="8">
        <v>6692.3189310323414</v>
      </c>
      <c r="AB1288" s="8">
        <f t="shared" si="996"/>
        <v>0</v>
      </c>
      <c r="AC1288" s="8">
        <v>6687.7903467901479</v>
      </c>
      <c r="AD1288" s="8">
        <v>6687.7903467901479</v>
      </c>
      <c r="AE1288" s="8">
        <f t="shared" si="997"/>
        <v>0</v>
      </c>
      <c r="AF1288" s="8">
        <v>6684.3222180200964</v>
      </c>
      <c r="AG1288" s="8">
        <v>6684.3222180200964</v>
      </c>
      <c r="AH1288" s="8">
        <f t="shared" si="998"/>
        <v>0</v>
      </c>
      <c r="AI1288" s="8">
        <v>6681.6662185901678</v>
      </c>
      <c r="AJ1288" s="8">
        <v>6681.6662185901678</v>
      </c>
      <c r="AK1288" s="8">
        <f t="shared" si="999"/>
        <v>0</v>
      </c>
      <c r="AL1288" s="8">
        <v>80706.257070740336</v>
      </c>
      <c r="AM1288" s="8">
        <v>80706.257070740336</v>
      </c>
      <c r="AN1288" s="8">
        <f t="shared" si="1000"/>
        <v>0</v>
      </c>
    </row>
    <row r="1289" spans="1:40" ht="15" x14ac:dyDescent="0.25">
      <c r="A1289" s="11" t="s">
        <v>53</v>
      </c>
      <c r="B1289" s="8">
        <v>8558098.512580758</v>
      </c>
      <c r="C1289" s="8">
        <v>8558098.512580758</v>
      </c>
      <c r="D1289" s="8">
        <f t="shared" si="988"/>
        <v>0</v>
      </c>
      <c r="E1289" s="8">
        <v>8564731.1670472212</v>
      </c>
      <c r="F1289" s="8">
        <v>8564731.1670472212</v>
      </c>
      <c r="G1289" s="8">
        <f t="shared" si="989"/>
        <v>0</v>
      </c>
      <c r="H1289" s="8">
        <v>8571341.2933796253</v>
      </c>
      <c r="I1289" s="8">
        <v>8571341.2933796253</v>
      </c>
      <c r="J1289" s="8">
        <f t="shared" si="990"/>
        <v>0</v>
      </c>
      <c r="K1289" s="8">
        <v>8577934.1669757012</v>
      </c>
      <c r="L1289" s="8">
        <v>8577934.1669757012</v>
      </c>
      <c r="M1289" s="8">
        <f t="shared" si="991"/>
        <v>0</v>
      </c>
      <c r="N1289" s="8">
        <v>8584526.8383440766</v>
      </c>
      <c r="O1289" s="8">
        <v>8584526.8383440766</v>
      </c>
      <c r="P1289" s="8">
        <f t="shared" si="992"/>
        <v>0</v>
      </c>
      <c r="Q1289" s="8">
        <v>8591106.3443931043</v>
      </c>
      <c r="R1289" s="8">
        <v>8591106.3443931043</v>
      </c>
      <c r="S1289" s="8">
        <f t="shared" si="993"/>
        <v>0</v>
      </c>
      <c r="T1289" s="8">
        <v>8597675.7680366021</v>
      </c>
      <c r="U1289" s="8">
        <v>8597675.7680366021</v>
      </c>
      <c r="V1289" s="8">
        <f t="shared" si="994"/>
        <v>0</v>
      </c>
      <c r="W1289" s="8">
        <v>8604237.4702645727</v>
      </c>
      <c r="X1289" s="8">
        <v>8604237.4702645727</v>
      </c>
      <c r="Y1289" s="8">
        <f t="shared" si="995"/>
        <v>0</v>
      </c>
      <c r="Z1289" s="8">
        <v>8610793.2591956053</v>
      </c>
      <c r="AA1289" s="8">
        <v>8610793.2591956053</v>
      </c>
      <c r="AB1289" s="8">
        <f t="shared" si="996"/>
        <v>0</v>
      </c>
      <c r="AC1289" s="8">
        <v>8617344.5195423942</v>
      </c>
      <c r="AD1289" s="8">
        <v>8617344.5195423942</v>
      </c>
      <c r="AE1289" s="8">
        <f t="shared" si="997"/>
        <v>0</v>
      </c>
      <c r="AF1289" s="8">
        <v>8623892.3117604144</v>
      </c>
      <c r="AG1289" s="8">
        <v>8623892.3117604144</v>
      </c>
      <c r="AH1289" s="8">
        <f t="shared" si="998"/>
        <v>0</v>
      </c>
      <c r="AI1289" s="8">
        <v>8630437.4479790051</v>
      </c>
      <c r="AJ1289" s="8">
        <v>8630437.4479790051</v>
      </c>
      <c r="AK1289" s="8">
        <f t="shared" si="999"/>
        <v>0</v>
      </c>
      <c r="AL1289" s="8">
        <v>8630437.4479790051</v>
      </c>
      <c r="AM1289" s="8">
        <v>8630437.4479790051</v>
      </c>
      <c r="AN1289" s="8">
        <f t="shared" si="1000"/>
        <v>0</v>
      </c>
    </row>
    <row r="1290" spans="1:40" x14ac:dyDescent="0.3">
      <c r="A1290" s="11" t="s">
        <v>52</v>
      </c>
      <c r="B1290" s="8">
        <v>1970993.4685783742</v>
      </c>
      <c r="C1290" s="8">
        <v>1970675.1808817803</v>
      </c>
      <c r="D1290" s="8">
        <f t="shared" si="988"/>
        <v>318.28769659390673</v>
      </c>
      <c r="E1290" s="8">
        <v>1990728.5637044013</v>
      </c>
      <c r="F1290" s="8">
        <v>1990093.0553223484</v>
      </c>
      <c r="G1290" s="8">
        <f t="shared" si="989"/>
        <v>635.50838205288164</v>
      </c>
      <c r="H1290" s="8">
        <v>2010477.4758577682</v>
      </c>
      <c r="I1290" s="8">
        <v>2009525.8051363146</v>
      </c>
      <c r="J1290" s="8">
        <f t="shared" si="990"/>
        <v>951.67072145361453</v>
      </c>
      <c r="K1290" s="8">
        <v>2030240.163185684</v>
      </c>
      <c r="L1290" s="8">
        <v>2028973.3855702013</v>
      </c>
      <c r="M1290" s="8">
        <f t="shared" si="991"/>
        <v>1266.7776154826861</v>
      </c>
      <c r="N1290" s="8">
        <v>2050016.6073240738</v>
      </c>
      <c r="O1290" s="8">
        <v>2048435.7769871722</v>
      </c>
      <c r="P1290" s="8">
        <f t="shared" si="992"/>
        <v>1580.8303369015921</v>
      </c>
      <c r="Q1290" s="8">
        <v>2069806.7942091627</v>
      </c>
      <c r="R1290" s="8">
        <v>2067912.9643487372</v>
      </c>
      <c r="S1290" s="8">
        <f t="shared" si="993"/>
        <v>1893.8298604255542</v>
      </c>
      <c r="T1290" s="8">
        <v>2089610.6993824083</v>
      </c>
      <c r="U1290" s="8">
        <v>2087404.9215012074</v>
      </c>
      <c r="V1290" s="8">
        <f t="shared" si="994"/>
        <v>2205.777881200891</v>
      </c>
      <c r="W1290" s="8">
        <v>2109428.3041127049</v>
      </c>
      <c r="X1290" s="8">
        <v>2106911.6284152824</v>
      </c>
      <c r="Y1290" s="8">
        <f t="shared" si="995"/>
        <v>2516.6756974225864</v>
      </c>
      <c r="Z1290" s="8">
        <v>2129259.5940552009</v>
      </c>
      <c r="AA1290" s="8">
        <v>2126433.0697519113</v>
      </c>
      <c r="AB1290" s="8">
        <f t="shared" si="996"/>
        <v>2826.524303289596</v>
      </c>
      <c r="AC1290" s="8">
        <v>2149104.5582241663</v>
      </c>
      <c r="AD1290" s="8">
        <v>2145969.2337639779</v>
      </c>
      <c r="AE1290" s="8">
        <f t="shared" si="997"/>
        <v>3135.3244601883925</v>
      </c>
      <c r="AF1290" s="8">
        <v>2168963.1882063923</v>
      </c>
      <c r="AG1290" s="8">
        <v>2165520.1114551793</v>
      </c>
      <c r="AH1290" s="8">
        <f t="shared" si="998"/>
        <v>3443.0767512130551</v>
      </c>
      <c r="AI1290" s="8">
        <v>2188835.477558786</v>
      </c>
      <c r="AJ1290" s="8">
        <v>2185085.6959358733</v>
      </c>
      <c r="AK1290" s="8">
        <f t="shared" si="999"/>
        <v>3749.7816229127347</v>
      </c>
      <c r="AL1290" s="8">
        <v>2188835.477558786</v>
      </c>
      <c r="AM1290" s="8">
        <v>2185085.6959358733</v>
      </c>
      <c r="AN1290" s="8">
        <f t="shared" si="1000"/>
        <v>3749.7816229127347</v>
      </c>
    </row>
    <row r="1291" spans="1:40" x14ac:dyDescent="0.3">
      <c r="A1291" s="11" t="s">
        <v>62</v>
      </c>
      <c r="B1291" s="8">
        <v>0</v>
      </c>
      <c r="C1291" s="8">
        <v>0</v>
      </c>
      <c r="D1291" s="8">
        <f t="shared" si="988"/>
        <v>0</v>
      </c>
      <c r="E1291" s="8">
        <v>0</v>
      </c>
      <c r="F1291" s="8">
        <v>0</v>
      </c>
      <c r="G1291" s="8">
        <f t="shared" si="989"/>
        <v>0</v>
      </c>
      <c r="H1291" s="8">
        <v>0</v>
      </c>
      <c r="I1291" s="8">
        <v>0</v>
      </c>
      <c r="J1291" s="8">
        <f t="shared" si="990"/>
        <v>0</v>
      </c>
      <c r="K1291" s="8">
        <v>0</v>
      </c>
      <c r="L1291" s="8">
        <v>0</v>
      </c>
      <c r="M1291" s="8">
        <f t="shared" si="991"/>
        <v>0</v>
      </c>
      <c r="N1291" s="8">
        <v>0</v>
      </c>
      <c r="O1291" s="8">
        <v>0</v>
      </c>
      <c r="P1291" s="8">
        <f t="shared" si="992"/>
        <v>0</v>
      </c>
      <c r="Q1291" s="8">
        <v>0</v>
      </c>
      <c r="R1291" s="8">
        <v>0</v>
      </c>
      <c r="S1291" s="8">
        <f t="shared" si="993"/>
        <v>0</v>
      </c>
      <c r="T1291" s="8">
        <v>0</v>
      </c>
      <c r="U1291" s="8">
        <v>0</v>
      </c>
      <c r="V1291" s="8">
        <f t="shared" si="994"/>
        <v>0</v>
      </c>
      <c r="W1291" s="8">
        <v>0</v>
      </c>
      <c r="X1291" s="8">
        <v>0</v>
      </c>
      <c r="Y1291" s="8">
        <f t="shared" si="995"/>
        <v>0</v>
      </c>
      <c r="Z1291" s="8">
        <v>0</v>
      </c>
      <c r="AA1291" s="8">
        <v>0</v>
      </c>
      <c r="AB1291" s="8">
        <f t="shared" si="996"/>
        <v>0</v>
      </c>
      <c r="AC1291" s="8">
        <v>0</v>
      </c>
      <c r="AD1291" s="8">
        <v>0</v>
      </c>
      <c r="AE1291" s="8">
        <f t="shared" si="997"/>
        <v>0</v>
      </c>
      <c r="AF1291" s="8">
        <v>0</v>
      </c>
      <c r="AG1291" s="8">
        <v>0</v>
      </c>
      <c r="AH1291" s="8">
        <f t="shared" si="998"/>
        <v>0</v>
      </c>
      <c r="AI1291" s="8">
        <v>0</v>
      </c>
      <c r="AJ1291" s="8">
        <v>0</v>
      </c>
      <c r="AK1291" s="8">
        <f t="shared" si="999"/>
        <v>0</v>
      </c>
      <c r="AL1291" s="8">
        <v>0</v>
      </c>
      <c r="AM1291" s="8">
        <v>0</v>
      </c>
      <c r="AN1291" s="8">
        <f t="shared" si="1000"/>
        <v>0</v>
      </c>
    </row>
    <row r="1292" spans="1:40" x14ac:dyDescent="0.3">
      <c r="A1292" s="11" t="s">
        <v>61</v>
      </c>
      <c r="B1292" s="8">
        <v>-136.53</v>
      </c>
      <c r="C1292" s="8">
        <v>-136.53</v>
      </c>
      <c r="D1292" s="8">
        <f t="shared" si="988"/>
        <v>0</v>
      </c>
      <c r="E1292" s="8">
        <v>-136.53</v>
      </c>
      <c r="F1292" s="8">
        <v>-136.53</v>
      </c>
      <c r="G1292" s="8">
        <f t="shared" si="989"/>
        <v>0</v>
      </c>
      <c r="H1292" s="8">
        <v>-136.53</v>
      </c>
      <c r="I1292" s="8">
        <v>-136.53</v>
      </c>
      <c r="J1292" s="8">
        <f t="shared" si="990"/>
        <v>0</v>
      </c>
      <c r="K1292" s="8">
        <v>-136.53</v>
      </c>
      <c r="L1292" s="8">
        <v>-136.53</v>
      </c>
      <c r="M1292" s="8">
        <f t="shared" si="991"/>
        <v>0</v>
      </c>
      <c r="N1292" s="8">
        <v>-136.53</v>
      </c>
      <c r="O1292" s="8">
        <v>-136.53</v>
      </c>
      <c r="P1292" s="8">
        <f t="shared" si="992"/>
        <v>0</v>
      </c>
      <c r="Q1292" s="8">
        <v>-136.53</v>
      </c>
      <c r="R1292" s="8">
        <v>-136.53</v>
      </c>
      <c r="S1292" s="8">
        <f t="shared" si="993"/>
        <v>0</v>
      </c>
      <c r="T1292" s="8">
        <v>-136.53</v>
      </c>
      <c r="U1292" s="8">
        <v>-136.53</v>
      </c>
      <c r="V1292" s="8">
        <f t="shared" si="994"/>
        <v>0</v>
      </c>
      <c r="W1292" s="8">
        <v>-136.53</v>
      </c>
      <c r="X1292" s="8">
        <v>-136.53</v>
      </c>
      <c r="Y1292" s="8">
        <f t="shared" si="995"/>
        <v>0</v>
      </c>
      <c r="Z1292" s="8">
        <v>-136.53</v>
      </c>
      <c r="AA1292" s="8">
        <v>-136.53</v>
      </c>
      <c r="AB1292" s="8">
        <f t="shared" si="996"/>
        <v>0</v>
      </c>
      <c r="AC1292" s="8">
        <v>-136.53</v>
      </c>
      <c r="AD1292" s="8">
        <v>-136.53</v>
      </c>
      <c r="AE1292" s="8">
        <f t="shared" si="997"/>
        <v>0</v>
      </c>
      <c r="AF1292" s="8">
        <v>-136.53</v>
      </c>
      <c r="AG1292" s="8">
        <v>-136.53</v>
      </c>
      <c r="AH1292" s="8">
        <f t="shared" si="998"/>
        <v>0</v>
      </c>
      <c r="AI1292" s="8">
        <v>-136.53</v>
      </c>
      <c r="AJ1292" s="8">
        <v>-136.53</v>
      </c>
      <c r="AK1292" s="8">
        <f t="shared" si="999"/>
        <v>0</v>
      </c>
      <c r="AL1292" s="8">
        <v>-1638.36</v>
      </c>
      <c r="AM1292" s="8">
        <v>-1638.36</v>
      </c>
      <c r="AN1292" s="8">
        <f t="shared" si="1000"/>
        <v>0</v>
      </c>
    </row>
    <row r="1294" spans="1:40" x14ac:dyDescent="0.3">
      <c r="A1294" s="7" t="s">
        <v>66</v>
      </c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</row>
    <row r="1295" spans="1:40" x14ac:dyDescent="0.3">
      <c r="A1295" s="10" t="s">
        <v>59</v>
      </c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</row>
    <row r="1296" spans="1:40" x14ac:dyDescent="0.3">
      <c r="A1296" s="11" t="s">
        <v>54</v>
      </c>
      <c r="B1296" s="8">
        <v>2.1083333333333332E-3</v>
      </c>
      <c r="C1296" s="8">
        <v>2.3333333333333335E-3</v>
      </c>
      <c r="D1296" s="8">
        <f>B1296 - C1296</f>
        <v>-2.2500000000000037E-4</v>
      </c>
      <c r="E1296" s="8">
        <v>2.1083333333333332E-3</v>
      </c>
      <c r="F1296" s="8">
        <v>2.3333333333333335E-3</v>
      </c>
      <c r="G1296" s="8">
        <f>E1296 - F1296</f>
        <v>-2.2500000000000037E-4</v>
      </c>
      <c r="H1296" s="8">
        <v>2.1083333333333332E-3</v>
      </c>
      <c r="I1296" s="8">
        <v>2.3333333333333335E-3</v>
      </c>
      <c r="J1296" s="8">
        <f>H1296 - I1296</f>
        <v>-2.2500000000000037E-4</v>
      </c>
      <c r="K1296" s="8">
        <v>2.1083333333333332E-3</v>
      </c>
      <c r="L1296" s="8">
        <v>2.3333333333333335E-3</v>
      </c>
      <c r="M1296" s="8">
        <f>K1296 - L1296</f>
        <v>-2.2500000000000037E-4</v>
      </c>
      <c r="N1296" s="8">
        <v>2.1083333333333332E-3</v>
      </c>
      <c r="O1296" s="8">
        <v>2.3333333333333335E-3</v>
      </c>
      <c r="P1296" s="8">
        <f>N1296 - O1296</f>
        <v>-2.2500000000000037E-4</v>
      </c>
      <c r="Q1296" s="8">
        <v>2.1083333333333332E-3</v>
      </c>
      <c r="R1296" s="8">
        <v>2.3333333333333335E-3</v>
      </c>
      <c r="S1296" s="8">
        <f>Q1296 - R1296</f>
        <v>-2.2500000000000037E-4</v>
      </c>
      <c r="T1296" s="8">
        <v>2.1083333333333332E-3</v>
      </c>
      <c r="U1296" s="8">
        <v>2.3333333333333335E-3</v>
      </c>
      <c r="V1296" s="8">
        <f>T1296 - U1296</f>
        <v>-2.2500000000000037E-4</v>
      </c>
      <c r="W1296" s="8">
        <v>2.1083333333333332E-3</v>
      </c>
      <c r="X1296" s="8">
        <v>2.3333333333333335E-3</v>
      </c>
      <c r="Y1296" s="8">
        <f>W1296 - X1296</f>
        <v>-2.2500000000000037E-4</v>
      </c>
      <c r="Z1296" s="8">
        <v>2.1083333333333332E-3</v>
      </c>
      <c r="AA1296" s="8">
        <v>2.3333333333333335E-3</v>
      </c>
      <c r="AB1296" s="8">
        <f>Z1296 - AA1296</f>
        <v>-2.2500000000000037E-4</v>
      </c>
      <c r="AC1296" s="8">
        <v>2.1083333333333332E-3</v>
      </c>
      <c r="AD1296" s="8">
        <v>2.3333333333333335E-3</v>
      </c>
      <c r="AE1296" s="8">
        <f>AC1296 - AD1296</f>
        <v>-2.2500000000000037E-4</v>
      </c>
      <c r="AF1296" s="8">
        <v>2.1083333333333332E-3</v>
      </c>
      <c r="AG1296" s="8">
        <v>2.3333333333333335E-3</v>
      </c>
      <c r="AH1296" s="8">
        <f>AF1296 - AG1296</f>
        <v>-2.2500000000000037E-4</v>
      </c>
      <c r="AI1296" s="8">
        <v>2.1083333333333332E-3</v>
      </c>
      <c r="AJ1296" s="8">
        <v>2.3333333333333335E-3</v>
      </c>
      <c r="AK1296" s="8">
        <f>AI1296 - AJ1296</f>
        <v>-2.2500000000000037E-4</v>
      </c>
      <c r="AL1296" s="8">
        <v>2.1083333333333332E-3</v>
      </c>
      <c r="AM1296" s="8">
        <v>2.3333333333333335E-3</v>
      </c>
      <c r="AN1296" s="8">
        <f>AL1296 - AM1296</f>
        <v>-2.2500000000000037E-4</v>
      </c>
    </row>
    <row r="1298" spans="1:40" x14ac:dyDescent="0.3">
      <c r="A1298" s="22" t="s">
        <v>65</v>
      </c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</row>
    <row r="1299" spans="1:40" x14ac:dyDescent="0.3">
      <c r="A1299" s="7" t="s">
        <v>64</v>
      </c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</row>
    <row r="1300" spans="1:40" x14ac:dyDescent="0.3">
      <c r="A1300" s="10" t="s">
        <v>59</v>
      </c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</row>
    <row r="1301" spans="1:40" x14ac:dyDescent="0.3">
      <c r="A1301" s="11" t="s">
        <v>54</v>
      </c>
      <c r="B1301" s="8">
        <v>0.27782833333333323</v>
      </c>
      <c r="C1301" s="8">
        <v>0.31941666666666652</v>
      </c>
      <c r="D1301" s="8">
        <f t="shared" ref="D1301:D1308" si="1001">B1301 - C1301</f>
        <v>-4.1588333333333283E-2</v>
      </c>
      <c r="E1301" s="8">
        <v>0.27782833333333323</v>
      </c>
      <c r="F1301" s="8">
        <v>0.31941666666666652</v>
      </c>
      <c r="G1301" s="8">
        <f t="shared" ref="G1301:G1308" si="1002">E1301 - F1301</f>
        <v>-4.1588333333333283E-2</v>
      </c>
      <c r="H1301" s="8">
        <v>0.27782833333333323</v>
      </c>
      <c r="I1301" s="8">
        <v>0.31941666666666652</v>
      </c>
      <c r="J1301" s="8">
        <f t="shared" ref="J1301:J1308" si="1003">H1301 - I1301</f>
        <v>-4.1588333333333283E-2</v>
      </c>
      <c r="K1301" s="8">
        <v>0.27782833333333323</v>
      </c>
      <c r="L1301" s="8">
        <v>0.31941666666666652</v>
      </c>
      <c r="M1301" s="8">
        <f t="shared" ref="M1301:M1308" si="1004">K1301 - L1301</f>
        <v>-4.1588333333333283E-2</v>
      </c>
      <c r="N1301" s="8">
        <v>0.27782833333333323</v>
      </c>
      <c r="O1301" s="8">
        <v>0.31941666666666652</v>
      </c>
      <c r="P1301" s="8">
        <f t="shared" ref="P1301:P1308" si="1005">N1301 - O1301</f>
        <v>-4.1588333333333283E-2</v>
      </c>
      <c r="Q1301" s="8">
        <v>0.27782833333333323</v>
      </c>
      <c r="R1301" s="8">
        <v>0.31941666666666652</v>
      </c>
      <c r="S1301" s="8">
        <f t="shared" ref="S1301:S1308" si="1006">Q1301 - R1301</f>
        <v>-4.1588333333333283E-2</v>
      </c>
      <c r="T1301" s="8">
        <v>0.27782833333333323</v>
      </c>
      <c r="U1301" s="8">
        <v>0.31941666666666652</v>
      </c>
      <c r="V1301" s="8">
        <f t="shared" ref="V1301:V1308" si="1007">T1301 - U1301</f>
        <v>-4.1588333333333283E-2</v>
      </c>
      <c r="W1301" s="8">
        <v>0.27782833333333323</v>
      </c>
      <c r="X1301" s="8">
        <v>0.31941666666666652</v>
      </c>
      <c r="Y1301" s="8">
        <f t="shared" ref="Y1301:Y1308" si="1008">W1301 - X1301</f>
        <v>-4.1588333333333283E-2</v>
      </c>
      <c r="Z1301" s="8">
        <v>0.27782833333333323</v>
      </c>
      <c r="AA1301" s="8">
        <v>0.31941666666666652</v>
      </c>
      <c r="AB1301" s="8">
        <f t="shared" ref="AB1301:AB1308" si="1009">Z1301 - AA1301</f>
        <v>-4.1588333333333283E-2</v>
      </c>
      <c r="AC1301" s="8">
        <v>0.27782833333333323</v>
      </c>
      <c r="AD1301" s="8">
        <v>0.31941666666666652</v>
      </c>
      <c r="AE1301" s="8">
        <f t="shared" ref="AE1301:AE1308" si="1010">AC1301 - AD1301</f>
        <v>-4.1588333333333283E-2</v>
      </c>
      <c r="AF1301" s="8">
        <v>0.27782833333333323</v>
      </c>
      <c r="AG1301" s="8">
        <v>0.31941666666666652</v>
      </c>
      <c r="AH1301" s="8">
        <f t="shared" ref="AH1301:AH1308" si="1011">AF1301 - AG1301</f>
        <v>-4.1588333333333283E-2</v>
      </c>
      <c r="AI1301" s="8">
        <v>0.27782833333333323</v>
      </c>
      <c r="AJ1301" s="8">
        <v>0.31941666666666652</v>
      </c>
      <c r="AK1301" s="8">
        <f t="shared" ref="AK1301:AK1308" si="1012">AI1301 - AJ1301</f>
        <v>-4.1588333333333283E-2</v>
      </c>
      <c r="AL1301" s="8">
        <v>0.27782833333333323</v>
      </c>
      <c r="AM1301" s="8">
        <v>0.31941666666666652</v>
      </c>
      <c r="AN1301" s="8">
        <f t="shared" ref="AN1301:AN1308" si="1013">AL1301 - AM1301</f>
        <v>-4.1588333333333283E-2</v>
      </c>
    </row>
    <row r="1302" spans="1:40" x14ac:dyDescent="0.3">
      <c r="A1302" s="11" t="s">
        <v>16</v>
      </c>
      <c r="B1302" s="8">
        <v>11072.92141440856</v>
      </c>
      <c r="C1302" s="8">
        <v>12799.589233666346</v>
      </c>
      <c r="D1302" s="8">
        <f t="shared" si="1001"/>
        <v>-1726.6678192577856</v>
      </c>
      <c r="E1302" s="8">
        <v>11072.92141440856</v>
      </c>
      <c r="F1302" s="8">
        <v>12799.589233666346</v>
      </c>
      <c r="G1302" s="8">
        <f t="shared" si="1002"/>
        <v>-1726.6678192577856</v>
      </c>
      <c r="H1302" s="8">
        <v>11072.92141440856</v>
      </c>
      <c r="I1302" s="8">
        <v>12799.589233666346</v>
      </c>
      <c r="J1302" s="8">
        <f t="shared" si="1003"/>
        <v>-1726.6678192577856</v>
      </c>
      <c r="K1302" s="8">
        <v>11072.92141440856</v>
      </c>
      <c r="L1302" s="8">
        <v>12799.589233666346</v>
      </c>
      <c r="M1302" s="8">
        <f t="shared" si="1004"/>
        <v>-1726.6678192577856</v>
      </c>
      <c r="N1302" s="8">
        <v>11072.92141440856</v>
      </c>
      <c r="O1302" s="8">
        <v>12799.589233666346</v>
      </c>
      <c r="P1302" s="8">
        <f t="shared" si="1005"/>
        <v>-1726.6678192577856</v>
      </c>
      <c r="Q1302" s="8">
        <v>11072.92141440856</v>
      </c>
      <c r="R1302" s="8">
        <v>12799.589233666346</v>
      </c>
      <c r="S1302" s="8">
        <f t="shared" si="1006"/>
        <v>-1726.6678192577856</v>
      </c>
      <c r="T1302" s="8">
        <v>11072.92141440856</v>
      </c>
      <c r="U1302" s="8">
        <v>12799.589233666346</v>
      </c>
      <c r="V1302" s="8">
        <f t="shared" si="1007"/>
        <v>-1726.6678192577856</v>
      </c>
      <c r="W1302" s="8">
        <v>11072.92141440856</v>
      </c>
      <c r="X1302" s="8">
        <v>12799.589233666346</v>
      </c>
      <c r="Y1302" s="8">
        <f t="shared" si="1008"/>
        <v>-1726.6678192577856</v>
      </c>
      <c r="Z1302" s="8">
        <v>11072.92141440856</v>
      </c>
      <c r="AA1302" s="8">
        <v>12799.589233666346</v>
      </c>
      <c r="AB1302" s="8">
        <f t="shared" si="1009"/>
        <v>-1726.6678192577856</v>
      </c>
      <c r="AC1302" s="8">
        <v>11072.92141440856</v>
      </c>
      <c r="AD1302" s="8">
        <v>12799.589233666346</v>
      </c>
      <c r="AE1302" s="8">
        <f t="shared" si="1010"/>
        <v>-1726.6678192577856</v>
      </c>
      <c r="AF1302" s="8">
        <v>11072.92141440856</v>
      </c>
      <c r="AG1302" s="8">
        <v>12799.589233666346</v>
      </c>
      <c r="AH1302" s="8">
        <f t="shared" si="1011"/>
        <v>-1726.6678192577856</v>
      </c>
      <c r="AI1302" s="8">
        <v>11072.92141440856</v>
      </c>
      <c r="AJ1302" s="8">
        <v>12799.589233666346</v>
      </c>
      <c r="AK1302" s="8">
        <f t="shared" si="1012"/>
        <v>-1726.6678192577856</v>
      </c>
      <c r="AL1302" s="8">
        <v>132875.0569729027</v>
      </c>
      <c r="AM1302" s="8">
        <v>153595.07080399609</v>
      </c>
      <c r="AN1302" s="8">
        <f t="shared" si="1013"/>
        <v>-20720.013831093383</v>
      </c>
    </row>
    <row r="1303" spans="1:40" x14ac:dyDescent="0.3">
      <c r="A1303" s="11" t="s">
        <v>34</v>
      </c>
      <c r="B1303" s="8">
        <v>1881065.4988567352</v>
      </c>
      <c r="C1303" s="8">
        <v>2001440.7068956844</v>
      </c>
      <c r="D1303" s="8">
        <f t="shared" si="1001"/>
        <v>-120375.20803894917</v>
      </c>
      <c r="E1303" s="8">
        <v>1894861.1598868398</v>
      </c>
      <c r="F1303" s="8">
        <v>2014177.8134568022</v>
      </c>
      <c r="G1303" s="8">
        <f t="shared" si="1002"/>
        <v>-119316.65356996236</v>
      </c>
      <c r="H1303" s="8">
        <v>1908125.7161826403</v>
      </c>
      <c r="I1303" s="8">
        <v>2026399.8843950499</v>
      </c>
      <c r="J1303" s="8">
        <f t="shared" si="1003"/>
        <v>-118274.1682124096</v>
      </c>
      <c r="K1303" s="8">
        <v>1920940.6319200741</v>
      </c>
      <c r="L1303" s="8">
        <v>2038185.919105245</v>
      </c>
      <c r="M1303" s="8">
        <f t="shared" si="1004"/>
        <v>-117245.28718517092</v>
      </c>
      <c r="N1303" s="8">
        <v>1933374.8757887208</v>
      </c>
      <c r="O1303" s="8">
        <v>2049602.7995594407</v>
      </c>
      <c r="P1303" s="8">
        <f t="shared" si="1005"/>
        <v>-116227.92377071991</v>
      </c>
      <c r="Q1303" s="8">
        <v>1945486.8376278908</v>
      </c>
      <c r="R1303" s="8">
        <v>2060707.1489532443</v>
      </c>
      <c r="S1303" s="8">
        <f t="shared" si="1006"/>
        <v>-115220.31132535357</v>
      </c>
      <c r="T1303" s="8">
        <v>1957325.9510770424</v>
      </c>
      <c r="U1303" s="8">
        <v>2071546.9052613045</v>
      </c>
      <c r="V1303" s="8">
        <f t="shared" si="1007"/>
        <v>-114220.95418426208</v>
      </c>
      <c r="W1303" s="8">
        <v>1968934.067333902</v>
      </c>
      <c r="X1303" s="8">
        <v>2082162.6534309897</v>
      </c>
      <c r="Y1303" s="8">
        <f t="shared" si="1008"/>
        <v>-113228.58609708771</v>
      </c>
      <c r="Z1303" s="8">
        <v>1980346.6181969417</v>
      </c>
      <c r="AA1303" s="8">
        <v>2092588.7532358381</v>
      </c>
      <c r="AB1303" s="8">
        <f t="shared" si="1009"/>
        <v>-112242.13503889646</v>
      </c>
      <c r="AC1303" s="8">
        <v>1991593.6007131091</v>
      </c>
      <c r="AD1303" s="8">
        <v>2102854.2941317721</v>
      </c>
      <c r="AE1303" s="8">
        <f t="shared" si="1010"/>
        <v>-111260.693418663</v>
      </c>
      <c r="AF1303" s="8">
        <v>2002700.4107941105</v>
      </c>
      <c r="AG1303" s="8">
        <v>2112983.9036514792</v>
      </c>
      <c r="AH1303" s="8">
        <f t="shared" si="1011"/>
        <v>-110283.49285736866</v>
      </c>
      <c r="AI1303" s="8">
        <v>2013688.5494616858</v>
      </c>
      <c r="AJ1303" s="8">
        <v>2122998.432281517</v>
      </c>
      <c r="AK1303" s="8">
        <f t="shared" si="1012"/>
        <v>-109309.88281983114</v>
      </c>
      <c r="AL1303" s="8">
        <v>23398443.917839691</v>
      </c>
      <c r="AM1303" s="8">
        <v>24775649.214358367</v>
      </c>
      <c r="AN1303" s="8">
        <f t="shared" si="1013"/>
        <v>-1377205.296518676</v>
      </c>
    </row>
    <row r="1304" spans="1:40" x14ac:dyDescent="0.3">
      <c r="A1304" s="11" t="s">
        <v>63</v>
      </c>
      <c r="B1304" s="8">
        <v>3172582.4915104075</v>
      </c>
      <c r="C1304" s="8">
        <v>3172582.4915104075</v>
      </c>
      <c r="D1304" s="8">
        <f t="shared" si="1001"/>
        <v>0</v>
      </c>
      <c r="E1304" s="8">
        <v>3083331.8827138925</v>
      </c>
      <c r="F1304" s="8">
        <v>3083331.8827138925</v>
      </c>
      <c r="G1304" s="8">
        <f t="shared" si="1002"/>
        <v>0</v>
      </c>
      <c r="H1304" s="8">
        <v>3007771.0921920091</v>
      </c>
      <c r="I1304" s="8">
        <v>3007771.0921920091</v>
      </c>
      <c r="J1304" s="8">
        <f t="shared" si="1003"/>
        <v>0</v>
      </c>
      <c r="K1304" s="8">
        <v>2943800.2897372171</v>
      </c>
      <c r="L1304" s="8">
        <v>2943800.2897372171</v>
      </c>
      <c r="M1304" s="8">
        <f t="shared" si="1004"/>
        <v>0</v>
      </c>
      <c r="N1304" s="8">
        <v>2889641.7302721073</v>
      </c>
      <c r="O1304" s="8">
        <v>2889641.7302721073</v>
      </c>
      <c r="P1304" s="8">
        <f t="shared" si="1005"/>
        <v>0</v>
      </c>
      <c r="Q1304" s="8">
        <v>2843790.350411607</v>
      </c>
      <c r="R1304" s="8">
        <v>2843790.350411607</v>
      </c>
      <c r="S1304" s="8">
        <f t="shared" si="1006"/>
        <v>0</v>
      </c>
      <c r="T1304" s="8">
        <v>2804971.9428343824</v>
      </c>
      <c r="U1304" s="8">
        <v>2804971.9428343824</v>
      </c>
      <c r="V1304" s="8">
        <f t="shared" si="1007"/>
        <v>0</v>
      </c>
      <c r="W1304" s="8">
        <v>2772107.7461315552</v>
      </c>
      <c r="X1304" s="8">
        <v>2772107.7461315552</v>
      </c>
      <c r="Y1304" s="8">
        <f t="shared" si="1008"/>
        <v>0</v>
      </c>
      <c r="Z1304" s="8">
        <v>2744284.4660865548</v>
      </c>
      <c r="AA1304" s="8">
        <v>2744284.4660865548</v>
      </c>
      <c r="AB1304" s="8">
        <f t="shared" si="1009"/>
        <v>0</v>
      </c>
      <c r="AC1304" s="8">
        <v>2720728.8952791314</v>
      </c>
      <c r="AD1304" s="8">
        <v>2720728.8952791314</v>
      </c>
      <c r="AE1304" s="8">
        <f t="shared" si="1010"/>
        <v>0</v>
      </c>
      <c r="AF1304" s="8">
        <v>2700786.4256937294</v>
      </c>
      <c r="AG1304" s="8">
        <v>2700786.4256937294</v>
      </c>
      <c r="AH1304" s="8">
        <f t="shared" si="1011"/>
        <v>0</v>
      </c>
      <c r="AI1304" s="8">
        <v>2683903.0105850571</v>
      </c>
      <c r="AJ1304" s="8">
        <v>2683903.0105850571</v>
      </c>
      <c r="AK1304" s="8">
        <f t="shared" si="1012"/>
        <v>0</v>
      </c>
      <c r="AL1304" s="8">
        <v>34367700.323447645</v>
      </c>
      <c r="AM1304" s="8">
        <v>34367700.323447645</v>
      </c>
      <c r="AN1304" s="8">
        <f t="shared" si="1013"/>
        <v>0</v>
      </c>
    </row>
    <row r="1305" spans="1:40" ht="15" x14ac:dyDescent="0.25">
      <c r="A1305" s="11" t="s">
        <v>53</v>
      </c>
      <c r="B1305" s="8">
        <v>326371570.4075982</v>
      </c>
      <c r="C1305" s="8">
        <v>326371570.4075982</v>
      </c>
      <c r="D1305" s="8">
        <f t="shared" si="1001"/>
        <v>0</v>
      </c>
      <c r="E1305" s="8">
        <v>328397794.24031204</v>
      </c>
      <c r="F1305" s="8">
        <v>328397794.24031204</v>
      </c>
      <c r="G1305" s="8">
        <f t="shared" si="1002"/>
        <v>0</v>
      </c>
      <c r="H1305" s="8">
        <v>330348457.28250408</v>
      </c>
      <c r="I1305" s="8">
        <v>330348457.28250408</v>
      </c>
      <c r="J1305" s="8">
        <f t="shared" si="1003"/>
        <v>0</v>
      </c>
      <c r="K1305" s="8">
        <v>332235149.52224129</v>
      </c>
      <c r="L1305" s="8">
        <v>332235149.52224129</v>
      </c>
      <c r="M1305" s="8">
        <f t="shared" si="1004"/>
        <v>0</v>
      </c>
      <c r="N1305" s="8">
        <v>334067683.2025134</v>
      </c>
      <c r="O1305" s="8">
        <v>334067683.2025134</v>
      </c>
      <c r="P1305" s="8">
        <f t="shared" si="1005"/>
        <v>0</v>
      </c>
      <c r="Q1305" s="8">
        <v>335854365.50292504</v>
      </c>
      <c r="R1305" s="8">
        <v>335854365.50292504</v>
      </c>
      <c r="S1305" s="8">
        <f t="shared" si="1006"/>
        <v>0</v>
      </c>
      <c r="T1305" s="8">
        <v>337602229.39575934</v>
      </c>
      <c r="U1305" s="8">
        <v>337602229.39575934</v>
      </c>
      <c r="V1305" s="8">
        <f t="shared" si="1007"/>
        <v>0</v>
      </c>
      <c r="W1305" s="8">
        <v>339317229.09189093</v>
      </c>
      <c r="X1305" s="8">
        <v>339317229.09189093</v>
      </c>
      <c r="Y1305" s="8">
        <f t="shared" si="1008"/>
        <v>0</v>
      </c>
      <c r="Z1305" s="8">
        <v>341004405.50797749</v>
      </c>
      <c r="AA1305" s="8">
        <v>341004405.50797749</v>
      </c>
      <c r="AB1305" s="8">
        <f t="shared" si="1009"/>
        <v>0</v>
      </c>
      <c r="AC1305" s="8">
        <v>342668026.35325658</v>
      </c>
      <c r="AD1305" s="8">
        <v>342668026.35325658</v>
      </c>
      <c r="AE1305" s="8">
        <f t="shared" si="1010"/>
        <v>0</v>
      </c>
      <c r="AF1305" s="8">
        <v>344311704.72895026</v>
      </c>
      <c r="AG1305" s="8">
        <v>344311704.72895026</v>
      </c>
      <c r="AH1305" s="8">
        <f t="shared" si="1011"/>
        <v>0</v>
      </c>
      <c r="AI1305" s="8">
        <v>345938499.68953538</v>
      </c>
      <c r="AJ1305" s="8">
        <v>345938499.68953538</v>
      </c>
      <c r="AK1305" s="8">
        <f t="shared" si="1012"/>
        <v>0</v>
      </c>
      <c r="AL1305" s="8">
        <v>345938499.68953538</v>
      </c>
      <c r="AM1305" s="8">
        <v>345938499.68953538</v>
      </c>
      <c r="AN1305" s="8">
        <f t="shared" si="1013"/>
        <v>0</v>
      </c>
    </row>
    <row r="1306" spans="1:40" x14ac:dyDescent="0.3">
      <c r="A1306" s="11" t="s">
        <v>52</v>
      </c>
      <c r="B1306" s="8">
        <v>147220537.65233806</v>
      </c>
      <c r="C1306" s="8">
        <v>147342639.52819622</v>
      </c>
      <c r="D1306" s="8">
        <f t="shared" si="1001"/>
        <v>-122101.87585815787</v>
      </c>
      <c r="E1306" s="8">
        <v>148216007.88363928</v>
      </c>
      <c r="F1306" s="8">
        <v>148459153.08088672</v>
      </c>
      <c r="G1306" s="8">
        <f t="shared" si="1002"/>
        <v>-243145.19724744558</v>
      </c>
      <c r="H1306" s="8">
        <v>149224742.67123637</v>
      </c>
      <c r="I1306" s="8">
        <v>149587888.70451543</v>
      </c>
      <c r="J1306" s="8">
        <f t="shared" si="1003"/>
        <v>-363146.03327906132</v>
      </c>
      <c r="K1306" s="8">
        <v>150246292.37457085</v>
      </c>
      <c r="L1306" s="8">
        <v>150728410.36285433</v>
      </c>
      <c r="M1306" s="8">
        <f t="shared" si="1004"/>
        <v>-482117.98828348517</v>
      </c>
      <c r="N1306" s="8">
        <v>151280276.32177395</v>
      </c>
      <c r="O1306" s="8">
        <v>151880348.90164745</v>
      </c>
      <c r="P1306" s="8">
        <f t="shared" si="1005"/>
        <v>-600072.57987350225</v>
      </c>
      <c r="Q1306" s="8">
        <v>152326372.23081627</v>
      </c>
      <c r="R1306" s="8">
        <v>153043391.78983441</v>
      </c>
      <c r="S1306" s="8">
        <f t="shared" si="1006"/>
        <v>-717019.55901813507</v>
      </c>
      <c r="T1306" s="8">
        <v>153384307.2533077</v>
      </c>
      <c r="U1306" s="8">
        <v>154217274.4343293</v>
      </c>
      <c r="V1306" s="8">
        <f t="shared" si="1007"/>
        <v>-832967.18102160096</v>
      </c>
      <c r="W1306" s="8">
        <v>154453850.39205605</v>
      </c>
      <c r="X1306" s="8">
        <v>155401772.82699397</v>
      </c>
      <c r="Y1306" s="8">
        <f t="shared" si="1008"/>
        <v>-947922.43493792415</v>
      </c>
      <c r="Z1306" s="8">
        <v>155534806.08166742</v>
      </c>
      <c r="AA1306" s="8">
        <v>156596697.31946355</v>
      </c>
      <c r="AB1306" s="8">
        <f t="shared" si="1009"/>
        <v>-1061891.2377961278</v>
      </c>
      <c r="AC1306" s="8">
        <v>156627008.75379491</v>
      </c>
      <c r="AD1306" s="8">
        <v>157801887.35282898</v>
      </c>
      <c r="AE1306" s="8">
        <f t="shared" si="1010"/>
        <v>-1174878.599034071</v>
      </c>
      <c r="AF1306" s="8">
        <v>157730318.23600346</v>
      </c>
      <c r="AG1306" s="8">
        <v>159017206.9957141</v>
      </c>
      <c r="AH1306" s="8">
        <f t="shared" si="1011"/>
        <v>-1286888.7597106397</v>
      </c>
      <c r="AI1306" s="8">
        <v>158844615.8568795</v>
      </c>
      <c r="AJ1306" s="8">
        <v>160242541.16722932</v>
      </c>
      <c r="AK1306" s="8">
        <f t="shared" si="1012"/>
        <v>-1397925.310349822</v>
      </c>
      <c r="AL1306" s="8">
        <v>158844615.8568795</v>
      </c>
      <c r="AM1306" s="8">
        <v>160242541.16722932</v>
      </c>
      <c r="AN1306" s="8">
        <f t="shared" si="1013"/>
        <v>-1397925.310349822</v>
      </c>
    </row>
    <row r="1307" spans="1:40" x14ac:dyDescent="0.3">
      <c r="A1307" s="11" t="s">
        <v>62</v>
      </c>
      <c r="B1307" s="8">
        <v>0</v>
      </c>
      <c r="C1307" s="8">
        <v>0</v>
      </c>
      <c r="D1307" s="8">
        <f t="shared" si="1001"/>
        <v>0</v>
      </c>
      <c r="E1307" s="8">
        <v>0</v>
      </c>
      <c r="F1307" s="8">
        <v>0</v>
      </c>
      <c r="G1307" s="8">
        <f t="shared" si="1002"/>
        <v>0</v>
      </c>
      <c r="H1307" s="8">
        <v>0</v>
      </c>
      <c r="I1307" s="8">
        <v>0</v>
      </c>
      <c r="J1307" s="8">
        <f t="shared" si="1003"/>
        <v>0</v>
      </c>
      <c r="K1307" s="8">
        <v>0</v>
      </c>
      <c r="L1307" s="8">
        <v>0</v>
      </c>
      <c r="M1307" s="8">
        <f t="shared" si="1004"/>
        <v>0</v>
      </c>
      <c r="N1307" s="8">
        <v>0</v>
      </c>
      <c r="O1307" s="8">
        <v>0</v>
      </c>
      <c r="P1307" s="8">
        <f t="shared" si="1005"/>
        <v>0</v>
      </c>
      <c r="Q1307" s="8">
        <v>0</v>
      </c>
      <c r="R1307" s="8">
        <v>0</v>
      </c>
      <c r="S1307" s="8">
        <f t="shared" si="1006"/>
        <v>0</v>
      </c>
      <c r="T1307" s="8">
        <v>0</v>
      </c>
      <c r="U1307" s="8">
        <v>0</v>
      </c>
      <c r="V1307" s="8">
        <f t="shared" si="1007"/>
        <v>0</v>
      </c>
      <c r="W1307" s="8">
        <v>0</v>
      </c>
      <c r="X1307" s="8">
        <v>0</v>
      </c>
      <c r="Y1307" s="8">
        <f t="shared" si="1008"/>
        <v>0</v>
      </c>
      <c r="Z1307" s="8">
        <v>0</v>
      </c>
      <c r="AA1307" s="8">
        <v>0</v>
      </c>
      <c r="AB1307" s="8">
        <f t="shared" si="1009"/>
        <v>0</v>
      </c>
      <c r="AC1307" s="8">
        <v>0</v>
      </c>
      <c r="AD1307" s="8">
        <v>0</v>
      </c>
      <c r="AE1307" s="8">
        <f t="shared" si="1010"/>
        <v>0</v>
      </c>
      <c r="AF1307" s="8">
        <v>0</v>
      </c>
      <c r="AG1307" s="8">
        <v>0</v>
      </c>
      <c r="AH1307" s="8">
        <f t="shared" si="1011"/>
        <v>0</v>
      </c>
      <c r="AI1307" s="8">
        <v>0</v>
      </c>
      <c r="AJ1307" s="8">
        <v>0</v>
      </c>
      <c r="AK1307" s="8">
        <f t="shared" si="1012"/>
        <v>0</v>
      </c>
      <c r="AL1307" s="8">
        <v>0</v>
      </c>
      <c r="AM1307" s="8">
        <v>0</v>
      </c>
      <c r="AN1307" s="8">
        <f t="shared" si="1013"/>
        <v>0</v>
      </c>
    </row>
    <row r="1308" spans="1:40" x14ac:dyDescent="0.3">
      <c r="A1308" s="11" t="s">
        <v>61</v>
      </c>
      <c r="B1308" s="8">
        <v>-1057108.05</v>
      </c>
      <c r="C1308" s="8">
        <v>-1057108.05</v>
      </c>
      <c r="D1308" s="8">
        <f t="shared" si="1001"/>
        <v>0</v>
      </c>
      <c r="E1308" s="8">
        <v>-1057108.05</v>
      </c>
      <c r="F1308" s="8">
        <v>-1057108.05</v>
      </c>
      <c r="G1308" s="8">
        <f t="shared" si="1002"/>
        <v>0</v>
      </c>
      <c r="H1308" s="8">
        <v>-1057108.05</v>
      </c>
      <c r="I1308" s="8">
        <v>-1057108.05</v>
      </c>
      <c r="J1308" s="8">
        <f t="shared" si="1003"/>
        <v>0</v>
      </c>
      <c r="K1308" s="8">
        <v>-1057108.05</v>
      </c>
      <c r="L1308" s="8">
        <v>-1057108.05</v>
      </c>
      <c r="M1308" s="8">
        <f t="shared" si="1004"/>
        <v>0</v>
      </c>
      <c r="N1308" s="8">
        <v>-1057108.05</v>
      </c>
      <c r="O1308" s="8">
        <v>-1057108.05</v>
      </c>
      <c r="P1308" s="8">
        <f t="shared" si="1005"/>
        <v>0</v>
      </c>
      <c r="Q1308" s="8">
        <v>-1057108.05</v>
      </c>
      <c r="R1308" s="8">
        <v>-1057108.05</v>
      </c>
      <c r="S1308" s="8">
        <f t="shared" si="1006"/>
        <v>0</v>
      </c>
      <c r="T1308" s="8">
        <v>-1057108.05</v>
      </c>
      <c r="U1308" s="8">
        <v>-1057108.05</v>
      </c>
      <c r="V1308" s="8">
        <f t="shared" si="1007"/>
        <v>0</v>
      </c>
      <c r="W1308" s="8">
        <v>-1057108.05</v>
      </c>
      <c r="X1308" s="8">
        <v>-1057108.05</v>
      </c>
      <c r="Y1308" s="8">
        <f t="shared" si="1008"/>
        <v>0</v>
      </c>
      <c r="Z1308" s="8">
        <v>-1057108.05</v>
      </c>
      <c r="AA1308" s="8">
        <v>-1057108.05</v>
      </c>
      <c r="AB1308" s="8">
        <f t="shared" si="1009"/>
        <v>0</v>
      </c>
      <c r="AC1308" s="8">
        <v>-1057108.05</v>
      </c>
      <c r="AD1308" s="8">
        <v>-1057108.05</v>
      </c>
      <c r="AE1308" s="8">
        <f t="shared" si="1010"/>
        <v>0</v>
      </c>
      <c r="AF1308" s="8">
        <v>-1057108.05</v>
      </c>
      <c r="AG1308" s="8">
        <v>-1057108.05</v>
      </c>
      <c r="AH1308" s="8">
        <f t="shared" si="1011"/>
        <v>0</v>
      </c>
      <c r="AI1308" s="8">
        <v>-1057108.05</v>
      </c>
      <c r="AJ1308" s="8">
        <v>-1057108.05</v>
      </c>
      <c r="AK1308" s="8">
        <f t="shared" si="1012"/>
        <v>0</v>
      </c>
      <c r="AL1308" s="8">
        <v>-12685296.600000001</v>
      </c>
      <c r="AM1308" s="8">
        <v>-12685296.600000001</v>
      </c>
      <c r="AN1308" s="8">
        <f t="shared" si="1013"/>
        <v>0</v>
      </c>
    </row>
    <row r="1310" spans="1:40" x14ac:dyDescent="0.3">
      <c r="A1310" s="7" t="s">
        <v>60</v>
      </c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</row>
    <row r="1311" spans="1:40" x14ac:dyDescent="0.3">
      <c r="A1311" s="10" t="s">
        <v>59</v>
      </c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8"/>
      <c r="AM1311" s="8"/>
      <c r="AN1311" s="8"/>
    </row>
    <row r="1312" spans="1:40" ht="15" x14ac:dyDescent="0.25">
      <c r="A1312" s="11" t="s">
        <v>54</v>
      </c>
      <c r="B1312" s="8">
        <v>1.6666666666666666E-2</v>
      </c>
      <c r="C1312" s="8">
        <v>1.6666666666666666E-2</v>
      </c>
      <c r="D1312" s="8">
        <f>B1312 - C1312</f>
        <v>0</v>
      </c>
      <c r="E1312" s="8">
        <v>1.6666666666666666E-2</v>
      </c>
      <c r="F1312" s="8">
        <v>1.6666666666666666E-2</v>
      </c>
      <c r="G1312" s="8">
        <f>E1312 - F1312</f>
        <v>0</v>
      </c>
      <c r="H1312" s="8">
        <v>1.6666666666666666E-2</v>
      </c>
      <c r="I1312" s="8">
        <v>1.6666666666666666E-2</v>
      </c>
      <c r="J1312" s="8">
        <f>H1312 - I1312</f>
        <v>0</v>
      </c>
      <c r="K1312" s="8">
        <v>1.6666666666666666E-2</v>
      </c>
      <c r="L1312" s="8">
        <v>1.6666666666666666E-2</v>
      </c>
      <c r="M1312" s="8">
        <f>K1312 - L1312</f>
        <v>0</v>
      </c>
      <c r="N1312" s="8">
        <v>1.6666666666666666E-2</v>
      </c>
      <c r="O1312" s="8">
        <v>1.6666666666666666E-2</v>
      </c>
      <c r="P1312" s="8">
        <f>N1312 - O1312</f>
        <v>0</v>
      </c>
      <c r="Q1312" s="8">
        <v>1.6666666666666666E-2</v>
      </c>
      <c r="R1312" s="8">
        <v>1.6666666666666666E-2</v>
      </c>
      <c r="S1312" s="8">
        <f>Q1312 - R1312</f>
        <v>0</v>
      </c>
      <c r="T1312" s="8">
        <v>1.6666666666666666E-2</v>
      </c>
      <c r="U1312" s="8">
        <v>1.6666666666666666E-2</v>
      </c>
      <c r="V1312" s="8">
        <f>T1312 - U1312</f>
        <v>0</v>
      </c>
      <c r="W1312" s="8">
        <v>1.6666666666666666E-2</v>
      </c>
      <c r="X1312" s="8">
        <v>1.6666666666666666E-2</v>
      </c>
      <c r="Y1312" s="8">
        <f>W1312 - X1312</f>
        <v>0</v>
      </c>
      <c r="Z1312" s="8">
        <v>1.6666666666666666E-2</v>
      </c>
      <c r="AA1312" s="8">
        <v>1.6666666666666666E-2</v>
      </c>
      <c r="AB1312" s="8">
        <f>Z1312 - AA1312</f>
        <v>0</v>
      </c>
      <c r="AC1312" s="8">
        <v>1.6666666666666666E-2</v>
      </c>
      <c r="AD1312" s="8">
        <v>1.6666666666666666E-2</v>
      </c>
      <c r="AE1312" s="8">
        <f>AC1312 - AD1312</f>
        <v>0</v>
      </c>
      <c r="AF1312" s="8">
        <v>1.6666666666666666E-2</v>
      </c>
      <c r="AG1312" s="8">
        <v>1.6666666666666666E-2</v>
      </c>
      <c r="AH1312" s="8">
        <f>AF1312 - AG1312</f>
        <v>0</v>
      </c>
      <c r="AI1312" s="8">
        <v>1.6666666666666666E-2</v>
      </c>
      <c r="AJ1312" s="8">
        <v>1.6666666666666666E-2</v>
      </c>
      <c r="AK1312" s="8">
        <f>AI1312 - AJ1312</f>
        <v>0</v>
      </c>
      <c r="AL1312" s="8">
        <v>1.6666666666666666E-2</v>
      </c>
      <c r="AM1312" s="8">
        <v>1.6666666666666666E-2</v>
      </c>
      <c r="AN1312" s="8">
        <f>AL1312 - AM1312</f>
        <v>0</v>
      </c>
    </row>
    <row r="1314" spans="1:40" x14ac:dyDescent="0.3">
      <c r="A1314" s="7" t="s">
        <v>58</v>
      </c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</row>
    <row r="1315" spans="1:40" x14ac:dyDescent="0.3">
      <c r="A1315" s="10" t="s">
        <v>57</v>
      </c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8"/>
      <c r="AM1315" s="8"/>
      <c r="AN1315" s="8"/>
    </row>
    <row r="1316" spans="1:40" x14ac:dyDescent="0.3">
      <c r="A1316" s="11" t="s">
        <v>54</v>
      </c>
      <c r="B1316" s="8">
        <v>1.4258333333333331E-2</v>
      </c>
      <c r="C1316" s="8">
        <v>0.02</v>
      </c>
      <c r="D1316" s="8">
        <f>B1316 - C1316</f>
        <v>-5.7416666666666692E-3</v>
      </c>
      <c r="E1316" s="8">
        <v>1.4258333333333331E-2</v>
      </c>
      <c r="F1316" s="8">
        <v>0.02</v>
      </c>
      <c r="G1316" s="8">
        <f>E1316 - F1316</f>
        <v>-5.7416666666666692E-3</v>
      </c>
      <c r="H1316" s="8">
        <v>1.4258333333333331E-2</v>
      </c>
      <c r="I1316" s="8">
        <v>0.02</v>
      </c>
      <c r="J1316" s="8">
        <f>H1316 - I1316</f>
        <v>-5.7416666666666692E-3</v>
      </c>
      <c r="K1316" s="8">
        <v>1.4258333333333331E-2</v>
      </c>
      <c r="L1316" s="8">
        <v>0.02</v>
      </c>
      <c r="M1316" s="8">
        <f>K1316 - L1316</f>
        <v>-5.7416666666666692E-3</v>
      </c>
      <c r="N1316" s="8">
        <v>1.4258333333333331E-2</v>
      </c>
      <c r="O1316" s="8">
        <v>0.02</v>
      </c>
      <c r="P1316" s="8">
        <f>N1316 - O1316</f>
        <v>-5.7416666666666692E-3</v>
      </c>
      <c r="Q1316" s="8">
        <v>1.4258333333333331E-2</v>
      </c>
      <c r="R1316" s="8">
        <v>0.02</v>
      </c>
      <c r="S1316" s="8">
        <f>Q1316 - R1316</f>
        <v>-5.7416666666666692E-3</v>
      </c>
      <c r="T1316" s="8">
        <v>1.4258333333333331E-2</v>
      </c>
      <c r="U1316" s="8">
        <v>0.02</v>
      </c>
      <c r="V1316" s="8">
        <f>T1316 - U1316</f>
        <v>-5.7416666666666692E-3</v>
      </c>
      <c r="W1316" s="8">
        <v>1.4258333333333331E-2</v>
      </c>
      <c r="X1316" s="8">
        <v>0.02</v>
      </c>
      <c r="Y1316" s="8">
        <f>W1316 - X1316</f>
        <v>-5.7416666666666692E-3</v>
      </c>
      <c r="Z1316" s="8">
        <v>1.4258333333333331E-2</v>
      </c>
      <c r="AA1316" s="8">
        <v>0.02</v>
      </c>
      <c r="AB1316" s="8">
        <f>Z1316 - AA1316</f>
        <v>-5.7416666666666692E-3</v>
      </c>
      <c r="AC1316" s="8">
        <v>1.4258333333333331E-2</v>
      </c>
      <c r="AD1316" s="8">
        <v>0.02</v>
      </c>
      <c r="AE1316" s="8">
        <f>AC1316 - AD1316</f>
        <v>-5.7416666666666692E-3</v>
      </c>
      <c r="AF1316" s="8">
        <v>1.4258333333333331E-2</v>
      </c>
      <c r="AG1316" s="8">
        <v>0.02</v>
      </c>
      <c r="AH1316" s="8">
        <f>AF1316 - AG1316</f>
        <v>-5.7416666666666692E-3</v>
      </c>
      <c r="AI1316" s="8">
        <v>1.4258333333333331E-2</v>
      </c>
      <c r="AJ1316" s="8">
        <v>0.02</v>
      </c>
      <c r="AK1316" s="8">
        <f>AI1316 - AJ1316</f>
        <v>-5.7416666666666692E-3</v>
      </c>
      <c r="AL1316" s="8">
        <v>1.4258333333333331E-2</v>
      </c>
      <c r="AM1316" s="8">
        <v>0.02</v>
      </c>
      <c r="AN1316" s="8">
        <f>AL1316 - AM1316</f>
        <v>-5.7416666666666692E-3</v>
      </c>
    </row>
    <row r="1317" spans="1:40" x14ac:dyDescent="0.3">
      <c r="A1317" s="11" t="s">
        <v>16</v>
      </c>
      <c r="B1317" s="8">
        <v>1398.3055031666668</v>
      </c>
      <c r="C1317" s="8">
        <v>4222.9918900000002</v>
      </c>
      <c r="D1317" s="8">
        <f>B1317 - C1317</f>
        <v>-2824.6863868333335</v>
      </c>
      <c r="E1317" s="8">
        <v>1398.3055031666668</v>
      </c>
      <c r="F1317" s="8">
        <v>4222.9918900000002</v>
      </c>
      <c r="G1317" s="8">
        <f>E1317 - F1317</f>
        <v>-2824.6863868333335</v>
      </c>
      <c r="H1317" s="8">
        <v>1398.3055031666668</v>
      </c>
      <c r="I1317" s="8">
        <v>4222.9918900000002</v>
      </c>
      <c r="J1317" s="8">
        <f>H1317 - I1317</f>
        <v>-2824.6863868333335</v>
      </c>
      <c r="K1317" s="8">
        <v>1398.3055031666668</v>
      </c>
      <c r="L1317" s="8">
        <v>4222.9918900000002</v>
      </c>
      <c r="M1317" s="8">
        <f>K1317 - L1317</f>
        <v>-2824.6863868333335</v>
      </c>
      <c r="N1317" s="8">
        <v>1398.3055031666668</v>
      </c>
      <c r="O1317" s="8">
        <v>4222.9918900000002</v>
      </c>
      <c r="P1317" s="8">
        <f>N1317 - O1317</f>
        <v>-2824.6863868333335</v>
      </c>
      <c r="Q1317" s="8">
        <v>1398.3055031666668</v>
      </c>
      <c r="R1317" s="8">
        <v>4222.9918900000002</v>
      </c>
      <c r="S1317" s="8">
        <f>Q1317 - R1317</f>
        <v>-2824.6863868333335</v>
      </c>
      <c r="T1317" s="8">
        <v>1398.3055031666668</v>
      </c>
      <c r="U1317" s="8">
        <v>4222.9918900000002</v>
      </c>
      <c r="V1317" s="8">
        <f>T1317 - U1317</f>
        <v>-2824.6863868333335</v>
      </c>
      <c r="W1317" s="8">
        <v>1398.3055031666668</v>
      </c>
      <c r="X1317" s="8">
        <v>4222.9918900000002</v>
      </c>
      <c r="Y1317" s="8">
        <f>W1317 - X1317</f>
        <v>-2824.6863868333335</v>
      </c>
      <c r="Z1317" s="8">
        <v>1398.3055031666668</v>
      </c>
      <c r="AA1317" s="8">
        <v>4222.9918900000002</v>
      </c>
      <c r="AB1317" s="8">
        <f>Z1317 - AA1317</f>
        <v>-2824.6863868333335</v>
      </c>
      <c r="AC1317" s="8">
        <v>1398.3055031666668</v>
      </c>
      <c r="AD1317" s="8">
        <v>4222.9918900000002</v>
      </c>
      <c r="AE1317" s="8">
        <f>AC1317 - AD1317</f>
        <v>-2824.6863868333335</v>
      </c>
      <c r="AF1317" s="8">
        <v>1398.3055031666668</v>
      </c>
      <c r="AG1317" s="8">
        <v>4222.9918900000002</v>
      </c>
      <c r="AH1317" s="8">
        <f>AF1317 - AG1317</f>
        <v>-2824.6863868333335</v>
      </c>
      <c r="AI1317" s="8">
        <v>1398.3055031666668</v>
      </c>
      <c r="AJ1317" s="8">
        <v>4222.9918900000002</v>
      </c>
      <c r="AK1317" s="8">
        <f>AI1317 - AJ1317</f>
        <v>-2824.6863868333335</v>
      </c>
      <c r="AL1317" s="8">
        <v>16779.666037999999</v>
      </c>
      <c r="AM1317" s="8">
        <v>50675.902679999992</v>
      </c>
      <c r="AN1317" s="8">
        <f>AL1317 - AM1317</f>
        <v>-33896.236641999989</v>
      </c>
    </row>
    <row r="1318" spans="1:40" x14ac:dyDescent="0.3">
      <c r="A1318" s="11" t="s">
        <v>53</v>
      </c>
      <c r="B1318" s="8">
        <v>538631.26</v>
      </c>
      <c r="C1318" s="8">
        <v>538631.26</v>
      </c>
      <c r="D1318" s="8">
        <f>B1318 - C1318</f>
        <v>0</v>
      </c>
      <c r="E1318" s="8">
        <v>538631.26</v>
      </c>
      <c r="F1318" s="8">
        <v>538631.26</v>
      </c>
      <c r="G1318" s="8">
        <f>E1318 - F1318</f>
        <v>0</v>
      </c>
      <c r="H1318" s="8">
        <v>538631.26</v>
      </c>
      <c r="I1318" s="8">
        <v>538631.26</v>
      </c>
      <c r="J1318" s="8">
        <f>H1318 - I1318</f>
        <v>0</v>
      </c>
      <c r="K1318" s="8">
        <v>538631.26</v>
      </c>
      <c r="L1318" s="8">
        <v>538631.26</v>
      </c>
      <c r="M1318" s="8">
        <f>K1318 - L1318</f>
        <v>0</v>
      </c>
      <c r="N1318" s="8">
        <v>538631.26</v>
      </c>
      <c r="O1318" s="8">
        <v>538631.26</v>
      </c>
      <c r="P1318" s="8">
        <f>N1318 - O1318</f>
        <v>0</v>
      </c>
      <c r="Q1318" s="8">
        <v>538631.26</v>
      </c>
      <c r="R1318" s="8">
        <v>538631.26</v>
      </c>
      <c r="S1318" s="8">
        <f>Q1318 - R1318</f>
        <v>0</v>
      </c>
      <c r="T1318" s="8">
        <v>538631.26</v>
      </c>
      <c r="U1318" s="8">
        <v>538631.26</v>
      </c>
      <c r="V1318" s="8">
        <f>T1318 - U1318</f>
        <v>0</v>
      </c>
      <c r="W1318" s="8">
        <v>538631.26</v>
      </c>
      <c r="X1318" s="8">
        <v>538631.26</v>
      </c>
      <c r="Y1318" s="8">
        <f>W1318 - X1318</f>
        <v>0</v>
      </c>
      <c r="Z1318" s="8">
        <v>538631.26</v>
      </c>
      <c r="AA1318" s="8">
        <v>538631.26</v>
      </c>
      <c r="AB1318" s="8">
        <f>Z1318 - AA1318</f>
        <v>0</v>
      </c>
      <c r="AC1318" s="8">
        <v>538631.26</v>
      </c>
      <c r="AD1318" s="8">
        <v>538631.26</v>
      </c>
      <c r="AE1318" s="8">
        <f>AC1318 - AD1318</f>
        <v>0</v>
      </c>
      <c r="AF1318" s="8">
        <v>538631.26</v>
      </c>
      <c r="AG1318" s="8">
        <v>538631.26</v>
      </c>
      <c r="AH1318" s="8">
        <f>AF1318 - AG1318</f>
        <v>0</v>
      </c>
      <c r="AI1318" s="8">
        <v>538631.26</v>
      </c>
      <c r="AJ1318" s="8">
        <v>538631.26</v>
      </c>
      <c r="AK1318" s="8">
        <f>AI1318 - AJ1318</f>
        <v>0</v>
      </c>
      <c r="AL1318" s="8">
        <v>538631.26</v>
      </c>
      <c r="AM1318" s="8">
        <v>538631.26</v>
      </c>
      <c r="AN1318" s="8">
        <f>AL1318 - AM1318</f>
        <v>0</v>
      </c>
    </row>
    <row r="1319" spans="1:40" x14ac:dyDescent="0.3">
      <c r="A1319" s="11" t="s">
        <v>52</v>
      </c>
      <c r="B1319" s="8">
        <v>255637.92385316672</v>
      </c>
      <c r="C1319" s="8">
        <v>258462.61024000007</v>
      </c>
      <c r="D1319" s="8">
        <f>B1319 - C1319</f>
        <v>-2824.6863868333458</v>
      </c>
      <c r="E1319" s="8">
        <v>257036.22935633341</v>
      </c>
      <c r="F1319" s="8">
        <v>262685.60213000007</v>
      </c>
      <c r="G1319" s="8">
        <f>E1319 - F1319</f>
        <v>-5649.3727736666624</v>
      </c>
      <c r="H1319" s="8">
        <v>258434.53485950007</v>
      </c>
      <c r="I1319" s="8">
        <v>266908.59402000008</v>
      </c>
      <c r="J1319" s="8">
        <f>H1319 - I1319</f>
        <v>-8474.0591605000081</v>
      </c>
      <c r="K1319" s="8">
        <v>259832.84036266673</v>
      </c>
      <c r="L1319" s="8">
        <v>271131.58591000008</v>
      </c>
      <c r="M1319" s="8">
        <f>K1319 - L1319</f>
        <v>-11298.745547333354</v>
      </c>
      <c r="N1319" s="8">
        <v>261231.14586583342</v>
      </c>
      <c r="O1319" s="8">
        <v>275354.57780000009</v>
      </c>
      <c r="P1319" s="8">
        <f>N1319 - O1319</f>
        <v>-14123.431934166671</v>
      </c>
      <c r="Q1319" s="8">
        <v>262629.45136900007</v>
      </c>
      <c r="R1319" s="8">
        <v>279577.56969000009</v>
      </c>
      <c r="S1319" s="8">
        <f>Q1319 - R1319</f>
        <v>-16948.118321000016</v>
      </c>
      <c r="T1319" s="8">
        <v>264027.75687216676</v>
      </c>
      <c r="U1319" s="8">
        <v>283800.5615800001</v>
      </c>
      <c r="V1319" s="8">
        <f>T1319 - U1319</f>
        <v>-19772.804707833333</v>
      </c>
      <c r="W1319" s="8">
        <v>265426.06237533339</v>
      </c>
      <c r="X1319" s="8">
        <v>288023.5534700001</v>
      </c>
      <c r="Y1319" s="8">
        <f>W1319 - X1319</f>
        <v>-22597.491094666708</v>
      </c>
      <c r="Z1319" s="8">
        <v>266824.36787850008</v>
      </c>
      <c r="AA1319" s="8">
        <v>292246.54536000011</v>
      </c>
      <c r="AB1319" s="8">
        <f>Z1319 - AA1319</f>
        <v>-25422.177481500024</v>
      </c>
      <c r="AC1319" s="8">
        <v>268222.67338166677</v>
      </c>
      <c r="AD1319" s="8">
        <v>296469.53725000011</v>
      </c>
      <c r="AE1319" s="8">
        <f>AC1319 - AD1319</f>
        <v>-28246.863868333341</v>
      </c>
      <c r="AF1319" s="8">
        <v>269620.9788848334</v>
      </c>
      <c r="AG1319" s="8">
        <v>300692.52914000017</v>
      </c>
      <c r="AH1319" s="8">
        <f>AF1319 - AG1319</f>
        <v>-31071.550255166774</v>
      </c>
      <c r="AI1319" s="8">
        <v>271019.28438800009</v>
      </c>
      <c r="AJ1319" s="8">
        <v>304915.52103000012</v>
      </c>
      <c r="AK1319" s="8">
        <f>AI1319 - AJ1319</f>
        <v>-33896.236642000033</v>
      </c>
      <c r="AL1319" s="8">
        <v>271019.28438800009</v>
      </c>
      <c r="AM1319" s="8">
        <v>304915.52103000012</v>
      </c>
      <c r="AN1319" s="8">
        <f>AL1319 - AM1319</f>
        <v>-33896.236642000033</v>
      </c>
    </row>
    <row r="1321" spans="1:40" x14ac:dyDescent="0.3">
      <c r="A1321" s="10" t="s">
        <v>56</v>
      </c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8"/>
      <c r="AM1321" s="8"/>
      <c r="AN1321" s="8"/>
    </row>
    <row r="1322" spans="1:40" x14ac:dyDescent="0.3">
      <c r="A1322" s="11" t="s">
        <v>54</v>
      </c>
      <c r="B1322" s="8">
        <v>1.67E-2</v>
      </c>
      <c r="C1322" s="8">
        <v>1.5666666666666666E-2</v>
      </c>
      <c r="D1322" s="8">
        <f>B1322 - C1322</f>
        <v>1.033333333333334E-3</v>
      </c>
      <c r="E1322" s="8">
        <v>1.67E-2</v>
      </c>
      <c r="F1322" s="8">
        <v>1.5666666666666666E-2</v>
      </c>
      <c r="G1322" s="8">
        <f>E1322 - F1322</f>
        <v>1.033333333333334E-3</v>
      </c>
      <c r="H1322" s="8">
        <v>1.67E-2</v>
      </c>
      <c r="I1322" s="8">
        <v>1.5666666666666666E-2</v>
      </c>
      <c r="J1322" s="8">
        <f>H1322 - I1322</f>
        <v>1.033333333333334E-3</v>
      </c>
      <c r="K1322" s="8">
        <v>1.67E-2</v>
      </c>
      <c r="L1322" s="8">
        <v>1.5666666666666666E-2</v>
      </c>
      <c r="M1322" s="8">
        <f>K1322 - L1322</f>
        <v>1.033333333333334E-3</v>
      </c>
      <c r="N1322" s="8">
        <v>1.67E-2</v>
      </c>
      <c r="O1322" s="8">
        <v>1.5666666666666666E-2</v>
      </c>
      <c r="P1322" s="8">
        <f>N1322 - O1322</f>
        <v>1.033333333333334E-3</v>
      </c>
      <c r="Q1322" s="8">
        <v>1.67E-2</v>
      </c>
      <c r="R1322" s="8">
        <v>1.5666666666666666E-2</v>
      </c>
      <c r="S1322" s="8">
        <f>Q1322 - R1322</f>
        <v>1.033333333333334E-3</v>
      </c>
      <c r="T1322" s="8">
        <v>1.67E-2</v>
      </c>
      <c r="U1322" s="8">
        <v>1.5666666666666666E-2</v>
      </c>
      <c r="V1322" s="8">
        <f>T1322 - U1322</f>
        <v>1.033333333333334E-3</v>
      </c>
      <c r="W1322" s="8">
        <v>1.67E-2</v>
      </c>
      <c r="X1322" s="8">
        <v>1.5666666666666666E-2</v>
      </c>
      <c r="Y1322" s="8">
        <f>W1322 - X1322</f>
        <v>1.033333333333334E-3</v>
      </c>
      <c r="Z1322" s="8">
        <v>1.67E-2</v>
      </c>
      <c r="AA1322" s="8">
        <v>1.5666666666666666E-2</v>
      </c>
      <c r="AB1322" s="8">
        <f>Z1322 - AA1322</f>
        <v>1.033333333333334E-3</v>
      </c>
      <c r="AC1322" s="8">
        <v>1.67E-2</v>
      </c>
      <c r="AD1322" s="8">
        <v>1.5666666666666666E-2</v>
      </c>
      <c r="AE1322" s="8">
        <f>AC1322 - AD1322</f>
        <v>1.033333333333334E-3</v>
      </c>
      <c r="AF1322" s="8">
        <v>1.67E-2</v>
      </c>
      <c r="AG1322" s="8">
        <v>1.5666666666666666E-2</v>
      </c>
      <c r="AH1322" s="8">
        <f>AF1322 - AG1322</f>
        <v>1.033333333333334E-3</v>
      </c>
      <c r="AI1322" s="8">
        <v>1.67E-2</v>
      </c>
      <c r="AJ1322" s="8">
        <v>1.5666666666666666E-2</v>
      </c>
      <c r="AK1322" s="8">
        <f>AI1322 - AJ1322</f>
        <v>1.033333333333334E-3</v>
      </c>
      <c r="AL1322" s="8">
        <v>1.67E-2</v>
      </c>
      <c r="AM1322" s="8">
        <v>1.5666666666666666E-2</v>
      </c>
      <c r="AN1322" s="8">
        <f>AL1322 - AM1322</f>
        <v>1.033333333333334E-3</v>
      </c>
    </row>
    <row r="1323" spans="1:40" x14ac:dyDescent="0.3">
      <c r="A1323" s="11" t="s">
        <v>16</v>
      </c>
      <c r="B1323" s="8">
        <v>237.35843599999998</v>
      </c>
      <c r="C1323" s="8">
        <v>222.67158666666666</v>
      </c>
      <c r="D1323" s="8">
        <f>B1323 - C1323</f>
        <v>14.686849333333328</v>
      </c>
      <c r="E1323" s="8">
        <v>237.35843599999998</v>
      </c>
      <c r="F1323" s="8">
        <v>222.67158666666666</v>
      </c>
      <c r="G1323" s="8">
        <f>E1323 - F1323</f>
        <v>14.686849333333328</v>
      </c>
      <c r="H1323" s="8">
        <v>237.35843599999998</v>
      </c>
      <c r="I1323" s="8">
        <v>222.67158666666666</v>
      </c>
      <c r="J1323" s="8">
        <f>H1323 - I1323</f>
        <v>14.686849333333328</v>
      </c>
      <c r="K1323" s="8">
        <v>237.35843599999998</v>
      </c>
      <c r="L1323" s="8">
        <v>222.67158666666666</v>
      </c>
      <c r="M1323" s="8">
        <f>K1323 - L1323</f>
        <v>14.686849333333328</v>
      </c>
      <c r="N1323" s="8">
        <v>237.35843599999998</v>
      </c>
      <c r="O1323" s="8">
        <v>222.67158666666666</v>
      </c>
      <c r="P1323" s="8">
        <f>N1323 - O1323</f>
        <v>14.686849333333328</v>
      </c>
      <c r="Q1323" s="8">
        <v>237.35843599999998</v>
      </c>
      <c r="R1323" s="8">
        <v>222.67158666666666</v>
      </c>
      <c r="S1323" s="8">
        <f>Q1323 - R1323</f>
        <v>14.686849333333328</v>
      </c>
      <c r="T1323" s="8">
        <v>237.35843599999998</v>
      </c>
      <c r="U1323" s="8">
        <v>222.67158666666666</v>
      </c>
      <c r="V1323" s="8">
        <f>T1323 - U1323</f>
        <v>14.686849333333328</v>
      </c>
      <c r="W1323" s="8">
        <v>237.35843599999998</v>
      </c>
      <c r="X1323" s="8">
        <v>222.67158666666666</v>
      </c>
      <c r="Y1323" s="8">
        <f>W1323 - X1323</f>
        <v>14.686849333333328</v>
      </c>
      <c r="Z1323" s="8">
        <v>237.35843599999998</v>
      </c>
      <c r="AA1323" s="8">
        <v>222.67158666666666</v>
      </c>
      <c r="AB1323" s="8">
        <f>Z1323 - AA1323</f>
        <v>14.686849333333328</v>
      </c>
      <c r="AC1323" s="8">
        <v>237.35843599999998</v>
      </c>
      <c r="AD1323" s="8">
        <v>222.67158666666666</v>
      </c>
      <c r="AE1323" s="8">
        <f>AC1323 - AD1323</f>
        <v>14.686849333333328</v>
      </c>
      <c r="AF1323" s="8">
        <v>237.35843599999998</v>
      </c>
      <c r="AG1323" s="8">
        <v>222.67158666666666</v>
      </c>
      <c r="AH1323" s="8">
        <f>AF1323 - AG1323</f>
        <v>14.686849333333328</v>
      </c>
      <c r="AI1323" s="8">
        <v>237.35843599999998</v>
      </c>
      <c r="AJ1323" s="8">
        <v>222.67158666666666</v>
      </c>
      <c r="AK1323" s="8">
        <f>AI1323 - AJ1323</f>
        <v>14.686849333333328</v>
      </c>
      <c r="AL1323" s="8">
        <v>2848.3012319999998</v>
      </c>
      <c r="AM1323" s="8">
        <v>2672.0590400000001</v>
      </c>
      <c r="AN1323" s="8">
        <f>AL1323 - AM1323</f>
        <v>176.2421919999997</v>
      </c>
    </row>
    <row r="1324" spans="1:40" x14ac:dyDescent="0.3">
      <c r="A1324" s="11" t="s">
        <v>53</v>
      </c>
      <c r="B1324" s="8">
        <v>28426.16</v>
      </c>
      <c r="C1324" s="8">
        <v>28426.16</v>
      </c>
      <c r="D1324" s="8">
        <f>B1324 - C1324</f>
        <v>0</v>
      </c>
      <c r="E1324" s="8">
        <v>28426.16</v>
      </c>
      <c r="F1324" s="8">
        <v>28426.16</v>
      </c>
      <c r="G1324" s="8">
        <f>E1324 - F1324</f>
        <v>0</v>
      </c>
      <c r="H1324" s="8">
        <v>28426.16</v>
      </c>
      <c r="I1324" s="8">
        <v>28426.16</v>
      </c>
      <c r="J1324" s="8">
        <f>H1324 - I1324</f>
        <v>0</v>
      </c>
      <c r="K1324" s="8">
        <v>28426.16</v>
      </c>
      <c r="L1324" s="8">
        <v>28426.16</v>
      </c>
      <c r="M1324" s="8">
        <f>K1324 - L1324</f>
        <v>0</v>
      </c>
      <c r="N1324" s="8">
        <v>28426.16</v>
      </c>
      <c r="O1324" s="8">
        <v>28426.16</v>
      </c>
      <c r="P1324" s="8">
        <f>N1324 - O1324</f>
        <v>0</v>
      </c>
      <c r="Q1324" s="8">
        <v>28426.16</v>
      </c>
      <c r="R1324" s="8">
        <v>28426.16</v>
      </c>
      <c r="S1324" s="8">
        <f>Q1324 - R1324</f>
        <v>0</v>
      </c>
      <c r="T1324" s="8">
        <v>28426.16</v>
      </c>
      <c r="U1324" s="8">
        <v>28426.16</v>
      </c>
      <c r="V1324" s="8">
        <f>T1324 - U1324</f>
        <v>0</v>
      </c>
      <c r="W1324" s="8">
        <v>28426.16</v>
      </c>
      <c r="X1324" s="8">
        <v>28426.16</v>
      </c>
      <c r="Y1324" s="8">
        <f>W1324 - X1324</f>
        <v>0</v>
      </c>
      <c r="Z1324" s="8">
        <v>28426.16</v>
      </c>
      <c r="AA1324" s="8">
        <v>28426.16</v>
      </c>
      <c r="AB1324" s="8">
        <f>Z1324 - AA1324</f>
        <v>0</v>
      </c>
      <c r="AC1324" s="8">
        <v>28426.16</v>
      </c>
      <c r="AD1324" s="8">
        <v>28426.16</v>
      </c>
      <c r="AE1324" s="8">
        <f>AC1324 - AD1324</f>
        <v>0</v>
      </c>
      <c r="AF1324" s="8">
        <v>28426.16</v>
      </c>
      <c r="AG1324" s="8">
        <v>28426.16</v>
      </c>
      <c r="AH1324" s="8">
        <f>AF1324 - AG1324</f>
        <v>0</v>
      </c>
      <c r="AI1324" s="8">
        <v>28426.16</v>
      </c>
      <c r="AJ1324" s="8">
        <v>28426.16</v>
      </c>
      <c r="AK1324" s="8">
        <f>AI1324 - AJ1324</f>
        <v>0</v>
      </c>
      <c r="AL1324" s="8">
        <v>28426.16</v>
      </c>
      <c r="AM1324" s="8">
        <v>28426.16</v>
      </c>
      <c r="AN1324" s="8">
        <f>AL1324 - AM1324</f>
        <v>0</v>
      </c>
    </row>
    <row r="1325" spans="1:40" x14ac:dyDescent="0.3">
      <c r="A1325" s="11" t="s">
        <v>52</v>
      </c>
      <c r="B1325" s="8">
        <v>19640.482236000007</v>
      </c>
      <c r="C1325" s="8">
        <v>19625.795386666676</v>
      </c>
      <c r="D1325" s="8">
        <f>B1325 - C1325</f>
        <v>14.686849333331338</v>
      </c>
      <c r="E1325" s="8">
        <v>19877.840672000006</v>
      </c>
      <c r="F1325" s="8">
        <v>19848.466973333343</v>
      </c>
      <c r="G1325" s="8">
        <f>E1325 - F1325</f>
        <v>29.373698666662676</v>
      </c>
      <c r="H1325" s="8">
        <v>20115.199108000004</v>
      </c>
      <c r="I1325" s="8">
        <v>20071.13856000001</v>
      </c>
      <c r="J1325" s="8">
        <f>H1325 - I1325</f>
        <v>44.060547999994014</v>
      </c>
      <c r="K1325" s="8">
        <v>20352.557544000003</v>
      </c>
      <c r="L1325" s="8">
        <v>20293.810146666678</v>
      </c>
      <c r="M1325" s="8">
        <f>K1325 - L1325</f>
        <v>58.747397333325353</v>
      </c>
      <c r="N1325" s="8">
        <v>20589.915980000002</v>
      </c>
      <c r="O1325" s="8">
        <v>20516.481733333345</v>
      </c>
      <c r="P1325" s="8">
        <f>N1325 - O1325</f>
        <v>73.434246666656691</v>
      </c>
      <c r="Q1325" s="8">
        <v>20827.274416</v>
      </c>
      <c r="R1325" s="8">
        <v>20739.153320000012</v>
      </c>
      <c r="S1325" s="8">
        <f>Q1325 - R1325</f>
        <v>88.121095999988029</v>
      </c>
      <c r="T1325" s="8">
        <v>21064.632851999999</v>
      </c>
      <c r="U1325" s="8">
        <v>20961.824906666679</v>
      </c>
      <c r="V1325" s="8">
        <f>T1325 - U1325</f>
        <v>102.80794533331937</v>
      </c>
      <c r="W1325" s="8">
        <v>21301.991287999997</v>
      </c>
      <c r="X1325" s="8">
        <v>21184.496493333347</v>
      </c>
      <c r="Y1325" s="8">
        <f>W1325 - X1325</f>
        <v>117.49479466665071</v>
      </c>
      <c r="Z1325" s="8">
        <v>21539.349723999996</v>
      </c>
      <c r="AA1325" s="8">
        <v>21407.168080000014</v>
      </c>
      <c r="AB1325" s="8">
        <f>Z1325 - AA1325</f>
        <v>132.18164399998204</v>
      </c>
      <c r="AC1325" s="8">
        <v>21776.708159999995</v>
      </c>
      <c r="AD1325" s="8">
        <v>21629.839666666681</v>
      </c>
      <c r="AE1325" s="8">
        <f>AC1325 - AD1325</f>
        <v>146.86849333331338</v>
      </c>
      <c r="AF1325" s="8">
        <v>22014.066595999993</v>
      </c>
      <c r="AG1325" s="8">
        <v>21852.511253333349</v>
      </c>
      <c r="AH1325" s="8">
        <f>AF1325 - AG1325</f>
        <v>161.55534266664472</v>
      </c>
      <c r="AI1325" s="8">
        <v>22251.425031999992</v>
      </c>
      <c r="AJ1325" s="8">
        <v>22075.182840000016</v>
      </c>
      <c r="AK1325" s="8">
        <f>AI1325 - AJ1325</f>
        <v>176.24219199997606</v>
      </c>
      <c r="AL1325" s="8">
        <v>22251.425031999992</v>
      </c>
      <c r="AM1325" s="8">
        <v>22075.182840000016</v>
      </c>
      <c r="AN1325" s="8">
        <f>AL1325 - AM1325</f>
        <v>176.24219199997606</v>
      </c>
    </row>
    <row r="1327" spans="1:40" x14ac:dyDescent="0.3">
      <c r="A1327" s="10" t="s">
        <v>55</v>
      </c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8"/>
      <c r="AM1327" s="8"/>
      <c r="AN1327" s="8"/>
    </row>
    <row r="1328" spans="1:40" x14ac:dyDescent="0.3">
      <c r="A1328" s="11" t="s">
        <v>54</v>
      </c>
      <c r="B1328" s="8">
        <v>8.3499999999999998E-3</v>
      </c>
      <c r="C1328" s="8">
        <v>7.8333333333333328E-3</v>
      </c>
      <c r="D1328" s="8">
        <f>B1328 - C1328</f>
        <v>5.1666666666666701E-4</v>
      </c>
      <c r="E1328" s="8">
        <v>8.3499999999999998E-3</v>
      </c>
      <c r="F1328" s="8">
        <v>7.8333333333333328E-3</v>
      </c>
      <c r="G1328" s="8">
        <f>E1328 - F1328</f>
        <v>5.1666666666666701E-4</v>
      </c>
      <c r="H1328" s="8">
        <v>8.3499999999999998E-3</v>
      </c>
      <c r="I1328" s="8">
        <v>7.8333333333333328E-3</v>
      </c>
      <c r="J1328" s="8">
        <f>H1328 - I1328</f>
        <v>5.1666666666666701E-4</v>
      </c>
      <c r="K1328" s="8">
        <v>8.3499999999999998E-3</v>
      </c>
      <c r="L1328" s="8">
        <v>7.8333333333333328E-3</v>
      </c>
      <c r="M1328" s="8">
        <f>K1328 - L1328</f>
        <v>5.1666666666666701E-4</v>
      </c>
      <c r="N1328" s="8">
        <v>8.3499999999999998E-3</v>
      </c>
      <c r="O1328" s="8">
        <v>7.8333333333333328E-3</v>
      </c>
      <c r="P1328" s="8">
        <f>N1328 - O1328</f>
        <v>5.1666666666666701E-4</v>
      </c>
      <c r="Q1328" s="8">
        <v>8.3499999999999998E-3</v>
      </c>
      <c r="R1328" s="8">
        <v>7.8333333333333328E-3</v>
      </c>
      <c r="S1328" s="8">
        <f>Q1328 - R1328</f>
        <v>5.1666666666666701E-4</v>
      </c>
      <c r="T1328" s="8">
        <v>8.3499999999999998E-3</v>
      </c>
      <c r="U1328" s="8">
        <v>7.8333333333333328E-3</v>
      </c>
      <c r="V1328" s="8">
        <f>T1328 - U1328</f>
        <v>5.1666666666666701E-4</v>
      </c>
      <c r="W1328" s="8">
        <v>8.3499999999999998E-3</v>
      </c>
      <c r="X1328" s="8">
        <v>7.8333333333333328E-3</v>
      </c>
      <c r="Y1328" s="8">
        <f>W1328 - X1328</f>
        <v>5.1666666666666701E-4</v>
      </c>
      <c r="Z1328" s="8">
        <v>8.3499999999999998E-3</v>
      </c>
      <c r="AA1328" s="8">
        <v>7.8333333333333328E-3</v>
      </c>
      <c r="AB1328" s="8">
        <f>Z1328 - AA1328</f>
        <v>5.1666666666666701E-4</v>
      </c>
      <c r="AC1328" s="8">
        <v>8.3499999999999998E-3</v>
      </c>
      <c r="AD1328" s="8">
        <v>7.8333333333333328E-3</v>
      </c>
      <c r="AE1328" s="8">
        <f>AC1328 - AD1328</f>
        <v>5.1666666666666701E-4</v>
      </c>
      <c r="AF1328" s="8">
        <v>8.3499999999999998E-3</v>
      </c>
      <c r="AG1328" s="8">
        <v>7.8333333333333328E-3</v>
      </c>
      <c r="AH1328" s="8">
        <f>AF1328 - AG1328</f>
        <v>5.1666666666666701E-4</v>
      </c>
      <c r="AI1328" s="8">
        <v>8.3499999999999998E-3</v>
      </c>
      <c r="AJ1328" s="8">
        <v>7.8333333333333328E-3</v>
      </c>
      <c r="AK1328" s="8">
        <f>AI1328 - AJ1328</f>
        <v>5.1666666666666701E-4</v>
      </c>
      <c r="AL1328" s="8">
        <v>8.3499999999999998E-3</v>
      </c>
      <c r="AM1328" s="8">
        <v>7.8333333333333328E-3</v>
      </c>
      <c r="AN1328" s="8">
        <f>AL1328 - AM1328</f>
        <v>5.1666666666666701E-4</v>
      </c>
    </row>
    <row r="1329" spans="1:40" x14ac:dyDescent="0.3">
      <c r="A1329" s="11" t="s">
        <v>16</v>
      </c>
      <c r="B1329" s="8">
        <v>266.015469</v>
      </c>
      <c r="C1329" s="8">
        <v>249.55542999999997</v>
      </c>
      <c r="D1329" s="8">
        <f>B1329 - C1329</f>
        <v>16.460039000000023</v>
      </c>
      <c r="E1329" s="8">
        <v>266.015469</v>
      </c>
      <c r="F1329" s="8">
        <v>249.55542999999997</v>
      </c>
      <c r="G1329" s="8">
        <f>E1329 - F1329</f>
        <v>16.460039000000023</v>
      </c>
      <c r="H1329" s="8">
        <v>266.015469</v>
      </c>
      <c r="I1329" s="8">
        <v>249.55542999999997</v>
      </c>
      <c r="J1329" s="8">
        <f>H1329 - I1329</f>
        <v>16.460039000000023</v>
      </c>
      <c r="K1329" s="8">
        <v>266.015469</v>
      </c>
      <c r="L1329" s="8">
        <v>249.55542999999997</v>
      </c>
      <c r="M1329" s="8">
        <f>K1329 - L1329</f>
        <v>16.460039000000023</v>
      </c>
      <c r="N1329" s="8">
        <v>266.015469</v>
      </c>
      <c r="O1329" s="8">
        <v>249.55542999999997</v>
      </c>
      <c r="P1329" s="8">
        <f>N1329 - O1329</f>
        <v>16.460039000000023</v>
      </c>
      <c r="Q1329" s="8">
        <v>266.015469</v>
      </c>
      <c r="R1329" s="8">
        <v>249.55542999999997</v>
      </c>
      <c r="S1329" s="8">
        <f>Q1329 - R1329</f>
        <v>16.460039000000023</v>
      </c>
      <c r="T1329" s="8">
        <v>266.015469</v>
      </c>
      <c r="U1329" s="8">
        <v>249.55542999999997</v>
      </c>
      <c r="V1329" s="8">
        <f>T1329 - U1329</f>
        <v>16.460039000000023</v>
      </c>
      <c r="W1329" s="8">
        <v>266.015469</v>
      </c>
      <c r="X1329" s="8">
        <v>249.55542999999997</v>
      </c>
      <c r="Y1329" s="8">
        <f>W1329 - X1329</f>
        <v>16.460039000000023</v>
      </c>
      <c r="Z1329" s="8">
        <v>266.015469</v>
      </c>
      <c r="AA1329" s="8">
        <v>249.55542999999997</v>
      </c>
      <c r="AB1329" s="8">
        <f>Z1329 - AA1329</f>
        <v>16.460039000000023</v>
      </c>
      <c r="AC1329" s="8">
        <v>266.015469</v>
      </c>
      <c r="AD1329" s="8">
        <v>249.55542999999997</v>
      </c>
      <c r="AE1329" s="8">
        <f>AC1329 - AD1329</f>
        <v>16.460039000000023</v>
      </c>
      <c r="AF1329" s="8">
        <v>266.015469</v>
      </c>
      <c r="AG1329" s="8">
        <v>249.55542999999997</v>
      </c>
      <c r="AH1329" s="8">
        <f>AF1329 - AG1329</f>
        <v>16.460039000000023</v>
      </c>
      <c r="AI1329" s="8">
        <v>266.015469</v>
      </c>
      <c r="AJ1329" s="8">
        <v>249.55542999999997</v>
      </c>
      <c r="AK1329" s="8">
        <f>AI1329 - AJ1329</f>
        <v>16.460039000000023</v>
      </c>
      <c r="AL1329" s="8">
        <v>3192.1856279999997</v>
      </c>
      <c r="AM1329" s="8">
        <v>2994.6651599999991</v>
      </c>
      <c r="AN1329" s="8">
        <f>AL1329 - AM1329</f>
        <v>197.52046800000062</v>
      </c>
    </row>
    <row r="1330" spans="1:40" x14ac:dyDescent="0.3">
      <c r="A1330" s="11" t="s">
        <v>53</v>
      </c>
      <c r="B1330" s="8">
        <v>31858.14</v>
      </c>
      <c r="C1330" s="8">
        <v>31858.14</v>
      </c>
      <c r="D1330" s="8">
        <f>B1330 - C1330</f>
        <v>0</v>
      </c>
      <c r="E1330" s="8">
        <v>31858.14</v>
      </c>
      <c r="F1330" s="8">
        <v>31858.14</v>
      </c>
      <c r="G1330" s="8">
        <f>E1330 - F1330</f>
        <v>0</v>
      </c>
      <c r="H1330" s="8">
        <v>31858.14</v>
      </c>
      <c r="I1330" s="8">
        <v>31858.14</v>
      </c>
      <c r="J1330" s="8">
        <f>H1330 - I1330</f>
        <v>0</v>
      </c>
      <c r="K1330" s="8">
        <v>31858.14</v>
      </c>
      <c r="L1330" s="8">
        <v>31858.14</v>
      </c>
      <c r="M1330" s="8">
        <f>K1330 - L1330</f>
        <v>0</v>
      </c>
      <c r="N1330" s="8">
        <v>31858.14</v>
      </c>
      <c r="O1330" s="8">
        <v>31858.14</v>
      </c>
      <c r="P1330" s="8">
        <f>N1330 - O1330</f>
        <v>0</v>
      </c>
      <c r="Q1330" s="8">
        <v>31858.14</v>
      </c>
      <c r="R1330" s="8">
        <v>31858.14</v>
      </c>
      <c r="S1330" s="8">
        <f>Q1330 - R1330</f>
        <v>0</v>
      </c>
      <c r="T1330" s="8">
        <v>31858.14</v>
      </c>
      <c r="U1330" s="8">
        <v>31858.14</v>
      </c>
      <c r="V1330" s="8">
        <f>T1330 - U1330</f>
        <v>0</v>
      </c>
      <c r="W1330" s="8">
        <v>31858.14</v>
      </c>
      <c r="X1330" s="8">
        <v>31858.14</v>
      </c>
      <c r="Y1330" s="8">
        <f>W1330 - X1330</f>
        <v>0</v>
      </c>
      <c r="Z1330" s="8">
        <v>31858.14</v>
      </c>
      <c r="AA1330" s="8">
        <v>31858.14</v>
      </c>
      <c r="AB1330" s="8">
        <f>Z1330 - AA1330</f>
        <v>0</v>
      </c>
      <c r="AC1330" s="8">
        <v>31858.14</v>
      </c>
      <c r="AD1330" s="8">
        <v>31858.14</v>
      </c>
      <c r="AE1330" s="8">
        <f>AC1330 - AD1330</f>
        <v>0</v>
      </c>
      <c r="AF1330" s="8">
        <v>31858.14</v>
      </c>
      <c r="AG1330" s="8">
        <v>31858.14</v>
      </c>
      <c r="AH1330" s="8">
        <f>AF1330 - AG1330</f>
        <v>0</v>
      </c>
      <c r="AI1330" s="8">
        <v>31858.14</v>
      </c>
      <c r="AJ1330" s="8">
        <v>31858.14</v>
      </c>
      <c r="AK1330" s="8">
        <f>AI1330 - AJ1330</f>
        <v>0</v>
      </c>
      <c r="AL1330" s="8">
        <v>31858.14</v>
      </c>
      <c r="AM1330" s="8">
        <v>31858.14</v>
      </c>
      <c r="AN1330" s="8">
        <f>AL1330 - AM1330</f>
        <v>0</v>
      </c>
    </row>
    <row r="1331" spans="1:40" x14ac:dyDescent="0.3">
      <c r="A1331" s="11" t="s">
        <v>52</v>
      </c>
      <c r="B1331" s="8">
        <v>20105.966919000006</v>
      </c>
      <c r="C1331" s="8">
        <v>20089.506880000004</v>
      </c>
      <c r="D1331" s="8">
        <f>B1331 - C1331</f>
        <v>16.460039000001416</v>
      </c>
      <c r="E1331" s="8">
        <v>20371.982388000008</v>
      </c>
      <c r="F1331" s="8">
        <v>20339.062310000005</v>
      </c>
      <c r="G1331" s="8">
        <f>E1331 - F1331</f>
        <v>32.920078000002832</v>
      </c>
      <c r="H1331" s="8">
        <v>20637.997857000009</v>
      </c>
      <c r="I1331" s="8">
        <v>20588.617740000005</v>
      </c>
      <c r="J1331" s="8">
        <f>H1331 - I1331</f>
        <v>49.380117000004248</v>
      </c>
      <c r="K1331" s="8">
        <v>20904.013326000011</v>
      </c>
      <c r="L1331" s="8">
        <v>20838.173170000005</v>
      </c>
      <c r="M1331" s="8">
        <f>K1331 - L1331</f>
        <v>65.840156000005663</v>
      </c>
      <c r="N1331" s="8">
        <v>21170.028795000013</v>
      </c>
      <c r="O1331" s="8">
        <v>21087.728600000006</v>
      </c>
      <c r="P1331" s="8">
        <f>N1331 - O1331</f>
        <v>82.300195000007079</v>
      </c>
      <c r="Q1331" s="8">
        <v>21436.044264000015</v>
      </c>
      <c r="R1331" s="8">
        <v>21337.284030000006</v>
      </c>
      <c r="S1331" s="8">
        <f>Q1331 - R1331</f>
        <v>98.760234000008495</v>
      </c>
      <c r="T1331" s="8">
        <v>21702.059733000016</v>
      </c>
      <c r="U1331" s="8">
        <v>21586.839460000007</v>
      </c>
      <c r="V1331" s="8">
        <f>T1331 - U1331</f>
        <v>115.22027300000991</v>
      </c>
      <c r="W1331" s="8">
        <v>21968.075202000018</v>
      </c>
      <c r="X1331" s="8">
        <v>21836.394890000007</v>
      </c>
      <c r="Y1331" s="8">
        <f>W1331 - X1331</f>
        <v>131.68031200001133</v>
      </c>
      <c r="Z1331" s="8">
        <v>22234.09067100002</v>
      </c>
      <c r="AA1331" s="8">
        <v>22085.950320000007</v>
      </c>
      <c r="AB1331" s="8">
        <f>Z1331 - AA1331</f>
        <v>148.14035100001274</v>
      </c>
      <c r="AC1331" s="8">
        <v>22500.106140000022</v>
      </c>
      <c r="AD1331" s="8">
        <v>22335.505750000008</v>
      </c>
      <c r="AE1331" s="8">
        <f>AC1331 - AD1331</f>
        <v>164.60039000001416</v>
      </c>
      <c r="AF1331" s="8">
        <v>22766.121609000023</v>
      </c>
      <c r="AG1331" s="8">
        <v>22585.061180000008</v>
      </c>
      <c r="AH1331" s="8">
        <f>AF1331 - AG1331</f>
        <v>181.06042900001557</v>
      </c>
      <c r="AI1331" s="8">
        <v>23032.137078000025</v>
      </c>
      <c r="AJ1331" s="8">
        <v>22834.616610000008</v>
      </c>
      <c r="AK1331" s="8">
        <f>AI1331 - AJ1331</f>
        <v>197.52046800001699</v>
      </c>
      <c r="AL1331" s="8">
        <v>23032.137078000025</v>
      </c>
      <c r="AM1331" s="8">
        <v>22834.616610000008</v>
      </c>
      <c r="AN1331" s="8">
        <f>AL1331 - AM1331</f>
        <v>197.52046800001699</v>
      </c>
    </row>
    <row r="1332" spans="1:40" ht="15" thickBot="1" x14ac:dyDescent="0.35"/>
    <row r="1333" spans="1:40" x14ac:dyDescent="0.3">
      <c r="A1333" s="23" t="s">
        <v>36</v>
      </c>
      <c r="B1333" s="24">
        <v>56641233589.996399</v>
      </c>
      <c r="C1333" s="24">
        <v>56606727497.925522</v>
      </c>
      <c r="D1333" s="24">
        <f>B1333 - C1333</f>
        <v>34506092.070877075</v>
      </c>
      <c r="E1333" s="24">
        <v>56894576667.999229</v>
      </c>
      <c r="F1333" s="24">
        <v>56841389039.439003</v>
      </c>
      <c r="G1333" s="24">
        <f>E1333 - F1333</f>
        <v>53187628.56022644</v>
      </c>
      <c r="H1333" s="24">
        <v>57229340150.117599</v>
      </c>
      <c r="I1333" s="24">
        <v>57157403865.759972</v>
      </c>
      <c r="J1333" s="24">
        <f>H1333 - I1333</f>
        <v>71936284.357627869</v>
      </c>
      <c r="K1333" s="24">
        <v>57521335476.056435</v>
      </c>
      <c r="L1333" s="24">
        <v>57430617841.895599</v>
      </c>
      <c r="M1333" s="24">
        <f>K1333 - L1333</f>
        <v>90717634.160835266</v>
      </c>
      <c r="N1333" s="24">
        <v>57912486476.30719</v>
      </c>
      <c r="O1333" s="24">
        <v>57802922985.808464</v>
      </c>
      <c r="P1333" s="24">
        <f>N1333 - O1333</f>
        <v>109563490.49872589</v>
      </c>
      <c r="Q1333" s="24">
        <v>58222019170.500778</v>
      </c>
      <c r="R1333" s="24">
        <v>58093563411.566788</v>
      </c>
      <c r="S1333" s="24">
        <f>Q1333 - R1333</f>
        <v>128455758.93399048</v>
      </c>
      <c r="T1333" s="24">
        <v>58477217493.579155</v>
      </c>
      <c r="U1333" s="24">
        <v>58329897505.30899</v>
      </c>
      <c r="V1333" s="24">
        <f>T1333 - U1333</f>
        <v>147319988.27016449</v>
      </c>
      <c r="W1333" s="24">
        <v>58817485692.663033</v>
      </c>
      <c r="X1333" s="24">
        <v>58651322206.984161</v>
      </c>
      <c r="Y1333" s="24">
        <f>W1333 - X1333</f>
        <v>166163485.67887115</v>
      </c>
      <c r="Z1333" s="24">
        <v>59096431265.302544</v>
      </c>
      <c r="AA1333" s="24">
        <v>58911431171.471115</v>
      </c>
      <c r="AB1333" s="24">
        <f>Z1333 - AA1333</f>
        <v>185000093.83142853</v>
      </c>
      <c r="AC1333" s="24">
        <v>59363481613.039429</v>
      </c>
      <c r="AD1333" s="24">
        <v>59159633638.138336</v>
      </c>
      <c r="AE1333" s="24">
        <f>AC1333 - AD1333</f>
        <v>203847974.90109253</v>
      </c>
      <c r="AF1333" s="24">
        <v>59621372337.626144</v>
      </c>
      <c r="AG1333" s="24">
        <v>59398672612.047447</v>
      </c>
      <c r="AH1333" s="24">
        <f>AF1333 - AG1333</f>
        <v>222699725.5786972</v>
      </c>
      <c r="AI1333" s="24">
        <v>60197479922.274139</v>
      </c>
      <c r="AJ1333" s="24">
        <v>59955875418.676437</v>
      </c>
      <c r="AK1333" s="24">
        <f>AI1333 - AJ1333</f>
        <v>241604503.59770203</v>
      </c>
      <c r="AL1333" s="24">
        <v>63730906979.974274</v>
      </c>
      <c r="AM1333" s="24">
        <v>63286516014.116638</v>
      </c>
      <c r="AN1333" s="24">
        <f>AL1333 - AM1333</f>
        <v>444390965.8576355</v>
      </c>
    </row>
    <row r="1334" spans="1:40" x14ac:dyDescent="0.3">
      <c r="A1334" s="23"/>
      <c r="B1334" s="25"/>
      <c r="C1334" s="25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  <c r="AB1334" s="25"/>
      <c r="AC1334" s="25"/>
      <c r="AD1334" s="25"/>
      <c r="AE1334" s="25"/>
      <c r="AF1334" s="25"/>
      <c r="AG1334" s="25"/>
      <c r="AH1334" s="25"/>
      <c r="AI1334" s="25"/>
      <c r="AJ1334" s="25"/>
      <c r="AK1334" s="25"/>
      <c r="AL1334" s="25"/>
      <c r="AM1334" s="25"/>
      <c r="AN1334" s="25"/>
    </row>
    <row r="1335" spans="1:40" x14ac:dyDescent="0.3">
      <c r="A1335" s="23"/>
      <c r="B1335" s="25"/>
      <c r="C1335" s="25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5"/>
      <c r="X1335" s="25"/>
      <c r="Y1335" s="25"/>
      <c r="Z1335" s="25"/>
      <c r="AA1335" s="25"/>
      <c r="AB1335" s="25"/>
      <c r="AC1335" s="25"/>
      <c r="AD1335" s="25"/>
      <c r="AE1335" s="25"/>
      <c r="AF1335" s="25"/>
      <c r="AG1335" s="25"/>
      <c r="AH1335" s="25"/>
      <c r="AI1335" s="25"/>
      <c r="AJ1335" s="25"/>
      <c r="AK1335" s="25"/>
      <c r="AL1335" s="25"/>
      <c r="AM1335" s="25"/>
      <c r="AN1335" s="25"/>
    </row>
    <row r="1336" spans="1:40" x14ac:dyDescent="0.3">
      <c r="A1336" s="18" t="s">
        <v>51</v>
      </c>
    </row>
    <row r="1337" spans="1:40" ht="15" x14ac:dyDescent="0.25">
      <c r="A1337" s="9" t="s">
        <v>50</v>
      </c>
      <c r="B1337" s="26">
        <f>B29+B276+B285</f>
        <v>18850.075726877199</v>
      </c>
      <c r="C1337" s="26">
        <f t="shared" ref="C1337:AN1337" si="1014">C29+C276+C285</f>
        <v>54750.96511756035</v>
      </c>
      <c r="D1337" s="26">
        <f t="shared" si="1014"/>
        <v>-35900.889390683151</v>
      </c>
      <c r="E1337" s="26">
        <f t="shared" si="1014"/>
        <v>18866.662391654354</v>
      </c>
      <c r="F1337" s="26">
        <f t="shared" si="1014"/>
        <v>54834.736151788398</v>
      </c>
      <c r="G1337" s="26">
        <f t="shared" si="1014"/>
        <v>-35968.073760134052</v>
      </c>
      <c r="H1337" s="26">
        <f t="shared" si="1014"/>
        <v>18878.669659700572</v>
      </c>
      <c r="I1337" s="26">
        <f t="shared" si="1014"/>
        <v>54895.378919698596</v>
      </c>
      <c r="J1337" s="26">
        <f t="shared" si="1014"/>
        <v>-36016.709259998024</v>
      </c>
      <c r="K1337" s="26">
        <f t="shared" si="1014"/>
        <v>18893.608052529882</v>
      </c>
      <c r="L1337" s="26">
        <f t="shared" si="1014"/>
        <v>54965.30471667221</v>
      </c>
      <c r="M1337" s="26">
        <f t="shared" si="1014"/>
        <v>-36071.696664142328</v>
      </c>
      <c r="N1337" s="26">
        <f t="shared" si="1014"/>
        <v>18910.668318648386</v>
      </c>
      <c r="O1337" s="26">
        <f t="shared" si="1014"/>
        <v>55041.950599916505</v>
      </c>
      <c r="P1337" s="26">
        <f t="shared" si="1014"/>
        <v>-36131.282281268126</v>
      </c>
      <c r="Q1337" s="26">
        <f t="shared" si="1014"/>
        <v>18923.01843188555</v>
      </c>
      <c r="R1337" s="26">
        <f t="shared" si="1014"/>
        <v>55097.435393099346</v>
      </c>
      <c r="S1337" s="26">
        <f t="shared" si="1014"/>
        <v>-36174.416961213807</v>
      </c>
      <c r="T1337" s="26">
        <f t="shared" si="1014"/>
        <v>18931.958813935347</v>
      </c>
      <c r="U1337" s="26">
        <f t="shared" si="1014"/>
        <v>55137.60144174059</v>
      </c>
      <c r="V1337" s="26">
        <f t="shared" si="1014"/>
        <v>-36205.642627805239</v>
      </c>
      <c r="W1337" s="26">
        <f t="shared" si="1014"/>
        <v>18938.430854285223</v>
      </c>
      <c r="X1337" s="26">
        <f t="shared" si="1014"/>
        <v>55166.67808366182</v>
      </c>
      <c r="Y1337" s="26">
        <f t="shared" si="1014"/>
        <v>-36228.247229376604</v>
      </c>
      <c r="Z1337" s="26">
        <f t="shared" si="1014"/>
        <v>18943.116035081421</v>
      </c>
      <c r="AA1337" s="26">
        <f t="shared" si="1014"/>
        <v>55187.726982769796</v>
      </c>
      <c r="AB1337" s="26">
        <f t="shared" si="1014"/>
        <v>-36244.610947688387</v>
      </c>
      <c r="AC1337" s="26">
        <f t="shared" si="1014"/>
        <v>18946.507688703212</v>
      </c>
      <c r="AD1337" s="26">
        <f t="shared" si="1014"/>
        <v>55202.964511053084</v>
      </c>
      <c r="AE1337" s="26">
        <f t="shared" si="1014"/>
        <v>-36256.456822349879</v>
      </c>
      <c r="AF1337" s="26">
        <f t="shared" si="1014"/>
        <v>18948.962943855706</v>
      </c>
      <c r="AG1337" s="26">
        <f t="shared" si="1014"/>
        <v>55213.995124435416</v>
      </c>
      <c r="AH1337" s="26">
        <f t="shared" si="1014"/>
        <v>-36265.032180579707</v>
      </c>
      <c r="AI1337" s="26">
        <f t="shared" si="1014"/>
        <v>18950.740329914563</v>
      </c>
      <c r="AJ1337" s="26">
        <f t="shared" si="1014"/>
        <v>55221.980306108489</v>
      </c>
      <c r="AK1337" s="26">
        <f t="shared" si="1014"/>
        <v>-36271.23997619393</v>
      </c>
      <c r="AL1337" s="26">
        <f t="shared" si="1014"/>
        <v>226982.4192470714</v>
      </c>
      <c r="AM1337" s="26">
        <f t="shared" si="1014"/>
        <v>660716.7173485047</v>
      </c>
      <c r="AN1337" s="26">
        <f t="shared" si="1014"/>
        <v>-433734.2981014332</v>
      </c>
    </row>
    <row r="1338" spans="1:40" ht="15" x14ac:dyDescent="0.25">
      <c r="A1338" s="9" t="s">
        <v>49</v>
      </c>
      <c r="B1338" s="26">
        <f>B157+B164+B171+B179+B186+B196</f>
        <v>3995.4817746135486</v>
      </c>
      <c r="C1338" s="26">
        <f t="shared" ref="C1338:AG1338" si="1015">C157+C164+C171+C179+C186+C196</f>
        <v>4040.1755778249271</v>
      </c>
      <c r="D1338" s="26">
        <f t="shared" si="1015"/>
        <v>-44.693803211378601</v>
      </c>
      <c r="E1338" s="26">
        <f t="shared" si="1015"/>
        <v>3995.5838485387931</v>
      </c>
      <c r="F1338" s="26">
        <f t="shared" si="1015"/>
        <v>4040.2528797934674</v>
      </c>
      <c r="G1338" s="26">
        <f t="shared" si="1015"/>
        <v>-44.669031254673946</v>
      </c>
      <c r="H1338" s="26">
        <f t="shared" si="1015"/>
        <v>3995.6371571000054</v>
      </c>
      <c r="I1338" s="26">
        <f t="shared" si="1015"/>
        <v>4040.2931447766664</v>
      </c>
      <c r="J1338" s="26">
        <f t="shared" si="1015"/>
        <v>-44.655987676660779</v>
      </c>
      <c r="K1338" s="26">
        <f t="shared" si="1015"/>
        <v>3995.6648314003914</v>
      </c>
      <c r="L1338" s="26">
        <f t="shared" si="1015"/>
        <v>4040.3139407010103</v>
      </c>
      <c r="M1338" s="26">
        <f t="shared" si="1015"/>
        <v>-44.649109300619024</v>
      </c>
      <c r="N1338" s="26">
        <f t="shared" si="1015"/>
        <v>3995.6790306587845</v>
      </c>
      <c r="O1338" s="26">
        <f t="shared" si="1015"/>
        <v>4040.3245024162452</v>
      </c>
      <c r="P1338" s="26">
        <f t="shared" si="1015"/>
        <v>-44.64547175746069</v>
      </c>
      <c r="Q1338" s="26">
        <f t="shared" si="1015"/>
        <v>3995.6861465548782</v>
      </c>
      <c r="R1338" s="26">
        <f t="shared" si="1015"/>
        <v>4040.3296843626454</v>
      </c>
      <c r="S1338" s="26">
        <f t="shared" si="1015"/>
        <v>-44.643537807767594</v>
      </c>
      <c r="T1338" s="26">
        <f t="shared" si="1015"/>
        <v>3995.6895389730425</v>
      </c>
      <c r="U1338" s="26">
        <f t="shared" si="1015"/>
        <v>4040.3320383511245</v>
      </c>
      <c r="V1338" s="26">
        <f t="shared" si="1015"/>
        <v>-44.642499378082427</v>
      </c>
      <c r="W1338" s="26">
        <f t="shared" si="1015"/>
        <v>3997.4202272442781</v>
      </c>
      <c r="X1338" s="26">
        <f t="shared" si="1015"/>
        <v>4041.64626260776</v>
      </c>
      <c r="Y1338" s="26">
        <f t="shared" si="1015"/>
        <v>-44.226035363481607</v>
      </c>
      <c r="Z1338" s="26">
        <f t="shared" si="1015"/>
        <v>4000.0588950477213</v>
      </c>
      <c r="AA1338" s="26">
        <f t="shared" si="1015"/>
        <v>4043.6500915724005</v>
      </c>
      <c r="AB1338" s="26">
        <f t="shared" si="1015"/>
        <v>-43.591196524679198</v>
      </c>
      <c r="AC1338" s="26">
        <f t="shared" si="1015"/>
        <v>4001.4456030487736</v>
      </c>
      <c r="AD1338" s="26">
        <f t="shared" si="1015"/>
        <v>4044.7030649909211</v>
      </c>
      <c r="AE1338" s="26">
        <f t="shared" si="1015"/>
        <v>-43.257461942147053</v>
      </c>
      <c r="AF1338" s="26">
        <f t="shared" si="1015"/>
        <v>4002.174199196148</v>
      </c>
      <c r="AG1338" s="26">
        <f t="shared" si="1015"/>
        <v>4045.2562066218379</v>
      </c>
      <c r="AH1338" s="26">
        <f t="shared" ref="AH1338:AN1338" si="1016">AH157+AH164+AH171+AH179+AH186+AH196</f>
        <v>-43.082007425689916</v>
      </c>
      <c r="AI1338" s="26">
        <f t="shared" si="1016"/>
        <v>4002.5568487635082</v>
      </c>
      <c r="AJ1338" s="26">
        <f t="shared" si="1016"/>
        <v>4045.5466040147699</v>
      </c>
      <c r="AK1338" s="26">
        <f t="shared" si="1016"/>
        <v>-42.989755251261904</v>
      </c>
      <c r="AL1338" s="26">
        <f t="shared" si="1016"/>
        <v>47973.078101139872</v>
      </c>
      <c r="AM1338" s="26">
        <f t="shared" si="1016"/>
        <v>48502.823998033775</v>
      </c>
      <c r="AN1338" s="26">
        <f t="shared" si="1016"/>
        <v>-529.74589689390712</v>
      </c>
    </row>
    <row r="1339" spans="1:40" x14ac:dyDescent="0.3">
      <c r="A1339" s="9" t="s">
        <v>48</v>
      </c>
      <c r="B1339" s="26">
        <f>B238+B249+B257</f>
        <v>34792.558900015858</v>
      </c>
      <c r="C1339" s="26">
        <f t="shared" ref="C1339:AN1339" si="1017">C238+C249+C257</f>
        <v>217381.90973948737</v>
      </c>
      <c r="D1339" s="26">
        <f t="shared" si="1017"/>
        <v>-182589.3508394715</v>
      </c>
      <c r="E1339" s="26">
        <f t="shared" si="1017"/>
        <v>35375.546910446399</v>
      </c>
      <c r="F1339" s="26">
        <f t="shared" si="1017"/>
        <v>222366.30753949203</v>
      </c>
      <c r="G1339" s="26">
        <f t="shared" si="1017"/>
        <v>-186990.76062904563</v>
      </c>
      <c r="H1339" s="26">
        <f t="shared" si="1017"/>
        <v>36224.259525382076</v>
      </c>
      <c r="I1339" s="26">
        <f t="shared" si="1017"/>
        <v>229621.8558053525</v>
      </c>
      <c r="J1339" s="26">
        <f t="shared" si="1017"/>
        <v>-193397.59627997043</v>
      </c>
      <c r="K1339" s="26">
        <f t="shared" si="1017"/>
        <v>37678.235764737918</v>
      </c>
      <c r="L1339" s="26">
        <f t="shared" si="1017"/>
        <v>242050.59744232552</v>
      </c>
      <c r="M1339" s="26">
        <f t="shared" si="1017"/>
        <v>-204372.36167758759</v>
      </c>
      <c r="N1339" s="26">
        <f t="shared" si="1017"/>
        <v>39509.078720600737</v>
      </c>
      <c r="O1339" s="26">
        <f t="shared" si="1017"/>
        <v>257700.42212636667</v>
      </c>
      <c r="P1339" s="26">
        <f t="shared" si="1017"/>
        <v>-218191.34340576592</v>
      </c>
      <c r="Q1339" s="26">
        <f t="shared" si="1017"/>
        <v>41577.583561022722</v>
      </c>
      <c r="R1339" s="26">
        <f t="shared" si="1017"/>
        <v>275381.54496903328</v>
      </c>
      <c r="S1339" s="26">
        <f t="shared" si="1017"/>
        <v>-233803.96140801054</v>
      </c>
      <c r="T1339" s="26">
        <f t="shared" si="1017"/>
        <v>43839.417542788418</v>
      </c>
      <c r="U1339" s="26">
        <f t="shared" si="1017"/>
        <v>294715.05363515031</v>
      </c>
      <c r="V1339" s="26">
        <f t="shared" si="1017"/>
        <v>-250875.63609236191</v>
      </c>
      <c r="W1339" s="26">
        <f t="shared" si="1017"/>
        <v>46262.137935291757</v>
      </c>
      <c r="X1339" s="26">
        <f t="shared" si="1017"/>
        <v>315423.65982893953</v>
      </c>
      <c r="Y1339" s="26">
        <f t="shared" si="1017"/>
        <v>-269161.52189364773</v>
      </c>
      <c r="Z1339" s="26">
        <f t="shared" si="1017"/>
        <v>48738.035877689814</v>
      </c>
      <c r="AA1339" s="26">
        <f t="shared" si="1017"/>
        <v>336586.77499618789</v>
      </c>
      <c r="AB1339" s="26">
        <f t="shared" si="1017"/>
        <v>-287848.73911849805</v>
      </c>
      <c r="AC1339" s="26">
        <f t="shared" si="1017"/>
        <v>51203.672738374364</v>
      </c>
      <c r="AD1339" s="26">
        <f t="shared" si="1017"/>
        <v>357662.18861032929</v>
      </c>
      <c r="AE1339" s="26">
        <f t="shared" si="1017"/>
        <v>-306458.51587195491</v>
      </c>
      <c r="AF1339" s="26">
        <f t="shared" si="1017"/>
        <v>53239.632344020371</v>
      </c>
      <c r="AG1339" s="26">
        <f t="shared" si="1017"/>
        <v>375065.1470532011</v>
      </c>
      <c r="AH1339" s="26">
        <f t="shared" si="1017"/>
        <v>-321825.51470918074</v>
      </c>
      <c r="AI1339" s="26">
        <f t="shared" si="1017"/>
        <v>54562.107392640843</v>
      </c>
      <c r="AJ1339" s="26">
        <f t="shared" si="1017"/>
        <v>386369.94688901713</v>
      </c>
      <c r="AK1339" s="26">
        <f t="shared" si="1017"/>
        <v>-331807.83949637628</v>
      </c>
      <c r="AL1339" s="26">
        <f t="shared" si="1017"/>
        <v>523002.26721301134</v>
      </c>
      <c r="AM1339" s="26">
        <f t="shared" si="1017"/>
        <v>3510325.4086348824</v>
      </c>
      <c r="AN1339" s="26">
        <f t="shared" si="1017"/>
        <v>-2987323.1414218717</v>
      </c>
    </row>
    <row r="1340" spans="1:40" x14ac:dyDescent="0.3">
      <c r="A1340" s="9" t="s">
        <v>38</v>
      </c>
      <c r="B1340" s="26">
        <f>B430+B437+B444+B451+B458+B465+B473+B480+B487+B495+B502+B510+B518</f>
        <v>513209.63660220959</v>
      </c>
      <c r="C1340" s="26">
        <f t="shared" ref="C1340:AG1340" si="1018">C430+C437+C444+C451+C458+C465+C473+C480+C487+C495+C502+C510+C518</f>
        <v>240216.56354562819</v>
      </c>
      <c r="D1340" s="26">
        <f t="shared" si="1018"/>
        <v>272993.07305658149</v>
      </c>
      <c r="E1340" s="26">
        <f t="shared" si="1018"/>
        <v>516762.17623916699</v>
      </c>
      <c r="F1340" s="26">
        <f t="shared" si="1018"/>
        <v>241694.6366549879</v>
      </c>
      <c r="G1340" s="26">
        <f t="shared" si="1018"/>
        <v>275067.53958417918</v>
      </c>
      <c r="H1340" s="26">
        <f t="shared" si="1018"/>
        <v>520155.96041167254</v>
      </c>
      <c r="I1340" s="26">
        <f t="shared" si="1018"/>
        <v>243101.53542400303</v>
      </c>
      <c r="J1340" s="26">
        <f t="shared" si="1018"/>
        <v>277054.42498766951</v>
      </c>
      <c r="K1340" s="26">
        <f t="shared" si="1018"/>
        <v>523584.91802156152</v>
      </c>
      <c r="L1340" s="26">
        <f t="shared" si="1018"/>
        <v>244523.64383971272</v>
      </c>
      <c r="M1340" s="26">
        <f t="shared" si="1018"/>
        <v>279061.2741818488</v>
      </c>
      <c r="N1340" s="26">
        <f t="shared" si="1018"/>
        <v>526945.62752548989</v>
      </c>
      <c r="O1340" s="26">
        <f t="shared" si="1018"/>
        <v>245924.48702598445</v>
      </c>
      <c r="P1340" s="26">
        <f t="shared" si="1018"/>
        <v>281021.14049950539</v>
      </c>
      <c r="Q1340" s="26">
        <f t="shared" si="1018"/>
        <v>530375.23070587858</v>
      </c>
      <c r="R1340" s="26">
        <f t="shared" si="1018"/>
        <v>247351.8163909459</v>
      </c>
      <c r="S1340" s="26">
        <f t="shared" si="1018"/>
        <v>283023.41431493266</v>
      </c>
      <c r="T1340" s="26">
        <f t="shared" si="1018"/>
        <v>533862.74781093327</v>
      </c>
      <c r="U1340" s="26">
        <f t="shared" si="1018"/>
        <v>248801.41076825871</v>
      </c>
      <c r="V1340" s="26">
        <f t="shared" si="1018"/>
        <v>285061.3370426746</v>
      </c>
      <c r="W1340" s="26">
        <f t="shared" si="1018"/>
        <v>537274.42928866018</v>
      </c>
      <c r="X1340" s="26">
        <f t="shared" si="1018"/>
        <v>250226.14822416371</v>
      </c>
      <c r="Y1340" s="26">
        <f t="shared" si="1018"/>
        <v>287048.28106449638</v>
      </c>
      <c r="Z1340" s="26">
        <f t="shared" si="1018"/>
        <v>540746.88091613888</v>
      </c>
      <c r="AA1340" s="26">
        <f t="shared" si="1018"/>
        <v>251673.56377123343</v>
      </c>
      <c r="AB1340" s="26">
        <f t="shared" si="1018"/>
        <v>289073.31714490539</v>
      </c>
      <c r="AC1340" s="26">
        <f t="shared" si="1018"/>
        <v>544270.41760766832</v>
      </c>
      <c r="AD1340" s="26">
        <f t="shared" si="1018"/>
        <v>253140.04314724583</v>
      </c>
      <c r="AE1340" s="26">
        <f t="shared" si="1018"/>
        <v>291130.37446042238</v>
      </c>
      <c r="AF1340" s="26">
        <f t="shared" si="1018"/>
        <v>547710.21767533955</v>
      </c>
      <c r="AG1340" s="26">
        <f t="shared" si="1018"/>
        <v>254578.21858038998</v>
      </c>
      <c r="AH1340" s="26">
        <f t="shared" ref="AH1340:AN1340" si="1019">AH430+AH437+AH444+AH451+AH458+AH465+AH473+AH480+AH487+AH495+AH502+AH510+AH518</f>
        <v>293131.99909494951</v>
      </c>
      <c r="AI1340" s="26">
        <f t="shared" si="1019"/>
        <v>566205.42867605272</v>
      </c>
      <c r="AJ1340" s="26">
        <f t="shared" si="1019"/>
        <v>262943.62226218567</v>
      </c>
      <c r="AK1340" s="26">
        <f t="shared" si="1019"/>
        <v>303261.80641386705</v>
      </c>
      <c r="AL1340" s="26">
        <f t="shared" si="1019"/>
        <v>6401103.671480773</v>
      </c>
      <c r="AM1340" s="26">
        <f t="shared" si="1019"/>
        <v>2984175.6896347394</v>
      </c>
      <c r="AN1340" s="26">
        <f t="shared" si="1019"/>
        <v>3416927.9818460327</v>
      </c>
    </row>
    <row r="1341" spans="1:40" x14ac:dyDescent="0.3">
      <c r="A1341" s="9" t="s">
        <v>47</v>
      </c>
      <c r="B1341" s="26">
        <f>B832+B839+B860+B865+B873+B882+B891+B897+B903+B912+B919+B927+B935+B942+B952+B960+B976+B984</f>
        <v>1803613.896768189</v>
      </c>
      <c r="C1341" s="26">
        <f t="shared" ref="C1341:AG1341" si="1020">C832+C839+C860+C865+C873+C882+C891+C897+C903+C912+C919+C927+C935+C942+C952+C960+C976+C984</f>
        <v>1785792.5641697617</v>
      </c>
      <c r="D1341" s="26">
        <f t="shared" si="1020"/>
        <v>17821.332598427274</v>
      </c>
      <c r="E1341" s="26">
        <f t="shared" si="1020"/>
        <v>1803293.2578163582</v>
      </c>
      <c r="F1341" s="26">
        <f t="shared" si="1020"/>
        <v>1785483.7091254089</v>
      </c>
      <c r="G1341" s="26">
        <f t="shared" si="1020"/>
        <v>17809.548690949236</v>
      </c>
      <c r="H1341" s="26">
        <f t="shared" si="1020"/>
        <v>1803138.0057849535</v>
      </c>
      <c r="I1341" s="26">
        <f t="shared" si="1020"/>
        <v>1785339.3580662806</v>
      </c>
      <c r="J1341" s="26">
        <f t="shared" si="1020"/>
        <v>17798.64771867271</v>
      </c>
      <c r="K1341" s="26">
        <f t="shared" si="1020"/>
        <v>1803024.9322890625</v>
      </c>
      <c r="L1341" s="26">
        <f t="shared" si="1020"/>
        <v>1785240.8302694503</v>
      </c>
      <c r="M1341" s="26">
        <f t="shared" si="1020"/>
        <v>17784.102019612397</v>
      </c>
      <c r="N1341" s="26">
        <f t="shared" si="1020"/>
        <v>1802903.0450183034</v>
      </c>
      <c r="O1341" s="26">
        <f t="shared" si="1020"/>
        <v>1785115.7848538738</v>
      </c>
      <c r="P1341" s="26">
        <f t="shared" si="1020"/>
        <v>17787.26016442955</v>
      </c>
      <c r="Q1341" s="26">
        <f t="shared" si="1020"/>
        <v>1802966.7964642695</v>
      </c>
      <c r="R1341" s="26">
        <f t="shared" si="1020"/>
        <v>1785205.9711416126</v>
      </c>
      <c r="S1341" s="26">
        <f t="shared" si="1020"/>
        <v>17760.825322656496</v>
      </c>
      <c r="T1341" s="26">
        <f t="shared" si="1020"/>
        <v>1803271.6692464505</v>
      </c>
      <c r="U1341" s="26">
        <f t="shared" si="1020"/>
        <v>1785587.8464403413</v>
      </c>
      <c r="V1341" s="26">
        <f t="shared" si="1020"/>
        <v>17683.822806108918</v>
      </c>
      <c r="W1341" s="26">
        <f t="shared" si="1020"/>
        <v>1803402.8285048679</v>
      </c>
      <c r="X1341" s="26">
        <f t="shared" si="1020"/>
        <v>1785804.3940194824</v>
      </c>
      <c r="Y1341" s="26">
        <f t="shared" si="1020"/>
        <v>17598.434485385427</v>
      </c>
      <c r="Z1341" s="26">
        <f t="shared" si="1020"/>
        <v>1803483.0169744587</v>
      </c>
      <c r="AA1341" s="26">
        <f t="shared" si="1020"/>
        <v>1785921.3494699793</v>
      </c>
      <c r="AB1341" s="26">
        <f t="shared" si="1020"/>
        <v>17561.667504479214</v>
      </c>
      <c r="AC1341" s="26">
        <f t="shared" si="1020"/>
        <v>1803562.3439521524</v>
      </c>
      <c r="AD1341" s="26">
        <f t="shared" si="1020"/>
        <v>1786029.706064495</v>
      </c>
      <c r="AE1341" s="26">
        <f t="shared" si="1020"/>
        <v>17532.637887657205</v>
      </c>
      <c r="AF1341" s="26">
        <f t="shared" si="1020"/>
        <v>1803517.8663655815</v>
      </c>
      <c r="AG1341" s="26">
        <f t="shared" si="1020"/>
        <v>1786076.9918611303</v>
      </c>
      <c r="AH1341" s="26">
        <f t="shared" ref="AH1341:AN1341" si="1021">AH832+AH839+AH860+AH865+AH873+AH882+AH891+AH897+AH903+AH912+AH919+AH927+AH935+AH942+AH952+AH960+AH976+AH984</f>
        <v>17440.874504451018</v>
      </c>
      <c r="AI1341" s="26">
        <f t="shared" si="1021"/>
        <v>1803610.2946842792</v>
      </c>
      <c r="AJ1341" s="26">
        <f t="shared" si="1021"/>
        <v>1786193.4161789597</v>
      </c>
      <c r="AK1341" s="26">
        <f t="shared" si="1021"/>
        <v>17416.878505319401</v>
      </c>
      <c r="AL1341" s="26">
        <f t="shared" si="1021"/>
        <v>21639787.953868929</v>
      </c>
      <c r="AM1341" s="26">
        <f t="shared" si="1021"/>
        <v>21427791.921660777</v>
      </c>
      <c r="AN1341" s="26">
        <f t="shared" si="1021"/>
        <v>211996.032208149</v>
      </c>
    </row>
    <row r="1342" spans="1:40" x14ac:dyDescent="0.3">
      <c r="A1342" s="9" t="s">
        <v>37</v>
      </c>
      <c r="B1342" s="26">
        <f>B1127+B1138+B1154+B1164+B1171+B1182+B1191+B1199+B1206+B1120</f>
        <v>3164923.4894760223</v>
      </c>
      <c r="C1342" s="26">
        <f t="shared" ref="C1342:AN1342" si="1022">C1127+C1138+C1154+C1164+C1171+C1182+C1191+C1199+C1206+C1120</f>
        <v>1908283.6141931543</v>
      </c>
      <c r="D1342" s="26">
        <f t="shared" si="1022"/>
        <v>1256639.8752828678</v>
      </c>
      <c r="E1342" s="26">
        <f t="shared" si="1022"/>
        <v>3166335.4715551361</v>
      </c>
      <c r="F1342" s="26">
        <f t="shared" si="1022"/>
        <v>1909330.3035481703</v>
      </c>
      <c r="G1342" s="26">
        <f t="shared" si="1022"/>
        <v>1257005.1680069652</v>
      </c>
      <c r="H1342" s="26">
        <f t="shared" si="1022"/>
        <v>3167769.8315504803</v>
      </c>
      <c r="I1342" s="26">
        <f t="shared" si="1022"/>
        <v>1910416.349473485</v>
      </c>
      <c r="J1342" s="26">
        <f t="shared" si="1022"/>
        <v>1257353.4820769951</v>
      </c>
      <c r="K1342" s="26">
        <f t="shared" si="1022"/>
        <v>3169260.6936813151</v>
      </c>
      <c r="L1342" s="26">
        <f t="shared" si="1022"/>
        <v>1911567.549688363</v>
      </c>
      <c r="M1342" s="26">
        <f t="shared" si="1022"/>
        <v>1257693.1439929525</v>
      </c>
      <c r="N1342" s="26">
        <f t="shared" si="1022"/>
        <v>3170739.279047804</v>
      </c>
      <c r="O1342" s="26">
        <f t="shared" si="1022"/>
        <v>1912716.036979906</v>
      </c>
      <c r="P1342" s="26">
        <f t="shared" si="1022"/>
        <v>1258023.2420678986</v>
      </c>
      <c r="Q1342" s="26">
        <f t="shared" si="1022"/>
        <v>3172145.4761978472</v>
      </c>
      <c r="R1342" s="26">
        <f t="shared" si="1022"/>
        <v>1913803.7116267045</v>
      </c>
      <c r="S1342" s="26">
        <f t="shared" si="1022"/>
        <v>1258341.7645711426</v>
      </c>
      <c r="T1342" s="26">
        <f t="shared" si="1022"/>
        <v>3173526.1231716136</v>
      </c>
      <c r="U1342" s="26">
        <f t="shared" si="1022"/>
        <v>1914862.2125062104</v>
      </c>
      <c r="V1342" s="26">
        <f t="shared" si="1022"/>
        <v>1258663.9106654031</v>
      </c>
      <c r="W1342" s="26">
        <f t="shared" si="1022"/>
        <v>3174912.261427456</v>
      </c>
      <c r="X1342" s="26">
        <f t="shared" si="1022"/>
        <v>1915912.342440147</v>
      </c>
      <c r="Y1342" s="26">
        <f t="shared" si="1022"/>
        <v>1258999.9189873091</v>
      </c>
      <c r="Z1342" s="26">
        <f t="shared" si="1022"/>
        <v>3176302.4750596359</v>
      </c>
      <c r="AA1342" s="26">
        <f t="shared" si="1022"/>
        <v>1916956.2598442915</v>
      </c>
      <c r="AB1342" s="26">
        <f t="shared" si="1022"/>
        <v>1259346.2152153449</v>
      </c>
      <c r="AC1342" s="26">
        <f t="shared" si="1022"/>
        <v>3177695.7132482063</v>
      </c>
      <c r="AD1342" s="26">
        <f t="shared" si="1022"/>
        <v>1917995.5665953029</v>
      </c>
      <c r="AE1342" s="26">
        <f t="shared" si="1022"/>
        <v>1259700.1466529036</v>
      </c>
      <c r="AF1342" s="26">
        <f t="shared" si="1022"/>
        <v>3179063.0231031263</v>
      </c>
      <c r="AG1342" s="26">
        <f t="shared" si="1022"/>
        <v>1919015.4929587892</v>
      </c>
      <c r="AH1342" s="26">
        <f t="shared" si="1022"/>
        <v>1260047.5301443373</v>
      </c>
      <c r="AI1342" s="26">
        <f t="shared" si="1022"/>
        <v>3180552.2976641897</v>
      </c>
      <c r="AJ1342" s="26">
        <f t="shared" si="1022"/>
        <v>1920130.5445853875</v>
      </c>
      <c r="AK1342" s="26">
        <f t="shared" si="1022"/>
        <v>1260421.753078802</v>
      </c>
      <c r="AL1342" s="26">
        <f t="shared" si="1022"/>
        <v>38073226.135182843</v>
      </c>
      <c r="AM1342" s="26">
        <f t="shared" si="1022"/>
        <v>22970989.984439913</v>
      </c>
      <c r="AN1342" s="26">
        <f t="shared" si="1022"/>
        <v>15102236.150742929</v>
      </c>
    </row>
    <row r="1343" spans="1:40" x14ac:dyDescent="0.3">
      <c r="A1343" s="9" t="s">
        <v>46</v>
      </c>
      <c r="B1343" s="26">
        <f t="shared" ref="B1343:AG1343" si="1023">B1287</f>
        <v>19857.683074005199</v>
      </c>
      <c r="C1343" s="26">
        <f t="shared" si="1023"/>
        <v>19539.3953774115</v>
      </c>
      <c r="D1343" s="26">
        <f t="shared" si="1023"/>
        <v>318.28769659369937</v>
      </c>
      <c r="E1343" s="26">
        <f t="shared" si="1023"/>
        <v>19871.62512602644</v>
      </c>
      <c r="F1343" s="26">
        <f t="shared" si="1023"/>
        <v>19554.404440567821</v>
      </c>
      <c r="G1343" s="26">
        <f t="shared" si="1023"/>
        <v>317.22068545861839</v>
      </c>
      <c r="H1343" s="26">
        <f t="shared" si="1023"/>
        <v>19885.442153366912</v>
      </c>
      <c r="I1343" s="26">
        <f t="shared" si="1023"/>
        <v>19569.279813966554</v>
      </c>
      <c r="J1343" s="26">
        <f t="shared" si="1023"/>
        <v>316.16233940035818</v>
      </c>
      <c r="K1343" s="26">
        <f t="shared" si="1023"/>
        <v>19899.217327916667</v>
      </c>
      <c r="L1343" s="26">
        <f t="shared" si="1023"/>
        <v>19584.11043388609</v>
      </c>
      <c r="M1343" s="26">
        <f t="shared" si="1023"/>
        <v>315.10689403057768</v>
      </c>
      <c r="N1343" s="26">
        <f t="shared" si="1023"/>
        <v>19912.974138389684</v>
      </c>
      <c r="O1343" s="26">
        <f t="shared" si="1023"/>
        <v>19598.921416971098</v>
      </c>
      <c r="P1343" s="26">
        <f t="shared" si="1023"/>
        <v>314.05272141858586</v>
      </c>
      <c r="Q1343" s="26">
        <f t="shared" si="1023"/>
        <v>19926.716885089241</v>
      </c>
      <c r="R1343" s="26">
        <f t="shared" si="1023"/>
        <v>19613.717361565679</v>
      </c>
      <c r="S1343" s="26">
        <f t="shared" si="1023"/>
        <v>312.99952352356195</v>
      </c>
      <c r="T1343" s="26">
        <f t="shared" si="1023"/>
        <v>19940.435173244921</v>
      </c>
      <c r="U1343" s="26">
        <f t="shared" si="1023"/>
        <v>19628.487152469766</v>
      </c>
      <c r="V1343" s="26">
        <f t="shared" si="1023"/>
        <v>311.94802077515487</v>
      </c>
      <c r="W1343" s="26">
        <f t="shared" si="1023"/>
        <v>19954.134730297195</v>
      </c>
      <c r="X1343" s="26">
        <f t="shared" si="1023"/>
        <v>19643.236914075169</v>
      </c>
      <c r="Y1343" s="26">
        <f t="shared" si="1023"/>
        <v>310.89781622202645</v>
      </c>
      <c r="Z1343" s="26">
        <f t="shared" si="1023"/>
        <v>19967.819942495731</v>
      </c>
      <c r="AA1343" s="26">
        <f t="shared" si="1023"/>
        <v>19657.971336629053</v>
      </c>
      <c r="AB1343" s="26">
        <f t="shared" si="1023"/>
        <v>309.84860586667855</v>
      </c>
      <c r="AC1343" s="26">
        <f t="shared" si="1023"/>
        <v>19981.494168965106</v>
      </c>
      <c r="AD1343" s="26">
        <f t="shared" si="1023"/>
        <v>19672.694012066597</v>
      </c>
      <c r="AE1343" s="26">
        <f t="shared" si="1023"/>
        <v>308.80015689850916</v>
      </c>
      <c r="AF1343" s="26">
        <f t="shared" si="1023"/>
        <v>19995.159982226</v>
      </c>
      <c r="AG1343" s="26">
        <f t="shared" si="1023"/>
        <v>19687.40769120201</v>
      </c>
      <c r="AH1343" s="26">
        <f t="shared" ref="AH1343:AN1343" si="1024">AH1287</f>
        <v>307.75229102398953</v>
      </c>
      <c r="AI1343" s="26">
        <f t="shared" si="1024"/>
        <v>20008.819352393686</v>
      </c>
      <c r="AJ1343" s="26">
        <f t="shared" si="1024"/>
        <v>19702.114480693199</v>
      </c>
      <c r="AK1343" s="26">
        <f t="shared" si="1024"/>
        <v>306.70487170048727</v>
      </c>
      <c r="AL1343" s="26">
        <f t="shared" si="1024"/>
        <v>239201.52205441686</v>
      </c>
      <c r="AM1343" s="26">
        <f t="shared" si="1024"/>
        <v>235451.74043150456</v>
      </c>
      <c r="AN1343" s="26">
        <f t="shared" si="1024"/>
        <v>3749.7816229122982</v>
      </c>
    </row>
    <row r="1344" spans="1:40" x14ac:dyDescent="0.3">
      <c r="A1344" s="9" t="s">
        <v>45</v>
      </c>
      <c r="B1344" s="26">
        <f t="shared" ref="B1344:AG1344" si="1025">B1317+B1323+B1329</f>
        <v>1901.6794081666667</v>
      </c>
      <c r="C1344" s="26">
        <f t="shared" si="1025"/>
        <v>4695.218906666667</v>
      </c>
      <c r="D1344" s="26">
        <f t="shared" si="1025"/>
        <v>-2793.5394985000003</v>
      </c>
      <c r="E1344" s="26">
        <f t="shared" si="1025"/>
        <v>1901.6794081666667</v>
      </c>
      <c r="F1344" s="26">
        <f t="shared" si="1025"/>
        <v>4695.218906666667</v>
      </c>
      <c r="G1344" s="26">
        <f t="shared" si="1025"/>
        <v>-2793.5394985000003</v>
      </c>
      <c r="H1344" s="26">
        <f t="shared" si="1025"/>
        <v>1901.6794081666667</v>
      </c>
      <c r="I1344" s="26">
        <f t="shared" si="1025"/>
        <v>4695.218906666667</v>
      </c>
      <c r="J1344" s="26">
        <f t="shared" si="1025"/>
        <v>-2793.5394985000003</v>
      </c>
      <c r="K1344" s="26">
        <f t="shared" si="1025"/>
        <v>1901.6794081666667</v>
      </c>
      <c r="L1344" s="26">
        <f t="shared" si="1025"/>
        <v>4695.218906666667</v>
      </c>
      <c r="M1344" s="26">
        <f t="shared" si="1025"/>
        <v>-2793.5394985000003</v>
      </c>
      <c r="N1344" s="26">
        <f t="shared" si="1025"/>
        <v>1901.6794081666667</v>
      </c>
      <c r="O1344" s="26">
        <f t="shared" si="1025"/>
        <v>4695.218906666667</v>
      </c>
      <c r="P1344" s="26">
        <f t="shared" si="1025"/>
        <v>-2793.5394985000003</v>
      </c>
      <c r="Q1344" s="26">
        <f t="shared" si="1025"/>
        <v>1901.6794081666667</v>
      </c>
      <c r="R1344" s="26">
        <f t="shared" si="1025"/>
        <v>4695.218906666667</v>
      </c>
      <c r="S1344" s="26">
        <f t="shared" si="1025"/>
        <v>-2793.5394985000003</v>
      </c>
      <c r="T1344" s="26">
        <f t="shared" si="1025"/>
        <v>1901.6794081666667</v>
      </c>
      <c r="U1344" s="26">
        <f t="shared" si="1025"/>
        <v>4695.218906666667</v>
      </c>
      <c r="V1344" s="26">
        <f t="shared" si="1025"/>
        <v>-2793.5394985000003</v>
      </c>
      <c r="W1344" s="26">
        <f t="shared" si="1025"/>
        <v>1901.6794081666667</v>
      </c>
      <c r="X1344" s="26">
        <f t="shared" si="1025"/>
        <v>4695.218906666667</v>
      </c>
      <c r="Y1344" s="26">
        <f t="shared" si="1025"/>
        <v>-2793.5394985000003</v>
      </c>
      <c r="Z1344" s="26">
        <f t="shared" si="1025"/>
        <v>1901.6794081666667</v>
      </c>
      <c r="AA1344" s="26">
        <f t="shared" si="1025"/>
        <v>4695.218906666667</v>
      </c>
      <c r="AB1344" s="26">
        <f t="shared" si="1025"/>
        <v>-2793.5394985000003</v>
      </c>
      <c r="AC1344" s="26">
        <f t="shared" si="1025"/>
        <v>1901.6794081666667</v>
      </c>
      <c r="AD1344" s="26">
        <f t="shared" si="1025"/>
        <v>4695.218906666667</v>
      </c>
      <c r="AE1344" s="26">
        <f t="shared" si="1025"/>
        <v>-2793.5394985000003</v>
      </c>
      <c r="AF1344" s="26">
        <f t="shared" si="1025"/>
        <v>1901.6794081666667</v>
      </c>
      <c r="AG1344" s="26">
        <f t="shared" si="1025"/>
        <v>4695.218906666667</v>
      </c>
      <c r="AH1344" s="26">
        <f t="shared" ref="AH1344:AN1344" si="1026">AH1317+AH1323+AH1329</f>
        <v>-2793.5394985000003</v>
      </c>
      <c r="AI1344" s="26">
        <f t="shared" si="1026"/>
        <v>1901.6794081666667</v>
      </c>
      <c r="AJ1344" s="26">
        <f t="shared" si="1026"/>
        <v>4695.218906666667</v>
      </c>
      <c r="AK1344" s="26">
        <f t="shared" si="1026"/>
        <v>-2793.5394985000003</v>
      </c>
      <c r="AL1344" s="26">
        <f t="shared" si="1026"/>
        <v>22820.152898</v>
      </c>
      <c r="AM1344" s="26">
        <f t="shared" si="1026"/>
        <v>56342.626879999989</v>
      </c>
      <c r="AN1344" s="26">
        <f t="shared" si="1026"/>
        <v>-33522.473981999989</v>
      </c>
    </row>
    <row r="1347" spans="1:40" x14ac:dyDescent="0.3">
      <c r="A1347" s="9" t="s">
        <v>37</v>
      </c>
      <c r="B1347" s="27">
        <f>B1342</f>
        <v>3164923.4894760223</v>
      </c>
      <c r="C1347" s="27">
        <f t="shared" ref="C1347:D1347" si="1027">C1342</f>
        <v>1908283.6141931543</v>
      </c>
      <c r="D1347" s="27">
        <f t="shared" si="1027"/>
        <v>1256639.8752828678</v>
      </c>
      <c r="E1347" s="27">
        <f t="shared" ref="E1347:AN1347" si="1028">E1342</f>
        <v>3166335.4715551361</v>
      </c>
      <c r="F1347" s="27">
        <f t="shared" si="1028"/>
        <v>1909330.3035481703</v>
      </c>
      <c r="G1347" s="27">
        <f t="shared" si="1028"/>
        <v>1257005.1680069652</v>
      </c>
      <c r="H1347" s="27">
        <f t="shared" si="1028"/>
        <v>3167769.8315504803</v>
      </c>
      <c r="I1347" s="27">
        <f t="shared" si="1028"/>
        <v>1910416.349473485</v>
      </c>
      <c r="J1347" s="27">
        <f t="shared" si="1028"/>
        <v>1257353.4820769951</v>
      </c>
      <c r="K1347" s="27">
        <f t="shared" si="1028"/>
        <v>3169260.6936813151</v>
      </c>
      <c r="L1347" s="27">
        <f t="shared" si="1028"/>
        <v>1911567.549688363</v>
      </c>
      <c r="M1347" s="27">
        <f t="shared" si="1028"/>
        <v>1257693.1439929525</v>
      </c>
      <c r="N1347" s="27">
        <f t="shared" si="1028"/>
        <v>3170739.279047804</v>
      </c>
      <c r="O1347" s="27">
        <f t="shared" si="1028"/>
        <v>1912716.036979906</v>
      </c>
      <c r="P1347" s="27">
        <f t="shared" si="1028"/>
        <v>1258023.2420678986</v>
      </c>
      <c r="Q1347" s="27">
        <f t="shared" si="1028"/>
        <v>3172145.4761978472</v>
      </c>
      <c r="R1347" s="27">
        <f t="shared" si="1028"/>
        <v>1913803.7116267045</v>
      </c>
      <c r="S1347" s="27">
        <f t="shared" si="1028"/>
        <v>1258341.7645711426</v>
      </c>
      <c r="T1347" s="27">
        <f t="shared" si="1028"/>
        <v>3173526.1231716136</v>
      </c>
      <c r="U1347" s="27">
        <f t="shared" si="1028"/>
        <v>1914862.2125062104</v>
      </c>
      <c r="V1347" s="27">
        <f t="shared" si="1028"/>
        <v>1258663.9106654031</v>
      </c>
      <c r="W1347" s="27">
        <f t="shared" si="1028"/>
        <v>3174912.261427456</v>
      </c>
      <c r="X1347" s="27">
        <f t="shared" si="1028"/>
        <v>1915912.342440147</v>
      </c>
      <c r="Y1347" s="27">
        <f t="shared" si="1028"/>
        <v>1258999.9189873091</v>
      </c>
      <c r="Z1347" s="27">
        <f t="shared" si="1028"/>
        <v>3176302.4750596359</v>
      </c>
      <c r="AA1347" s="27">
        <f t="shared" si="1028"/>
        <v>1916956.2598442915</v>
      </c>
      <c r="AB1347" s="27">
        <f t="shared" si="1028"/>
        <v>1259346.2152153449</v>
      </c>
      <c r="AC1347" s="27">
        <f t="shared" si="1028"/>
        <v>3177695.7132482063</v>
      </c>
      <c r="AD1347" s="27">
        <f t="shared" si="1028"/>
        <v>1917995.5665953029</v>
      </c>
      <c r="AE1347" s="27">
        <f t="shared" si="1028"/>
        <v>1259700.1466529036</v>
      </c>
      <c r="AF1347" s="27">
        <f t="shared" si="1028"/>
        <v>3179063.0231031263</v>
      </c>
      <c r="AG1347" s="27">
        <f t="shared" si="1028"/>
        <v>1919015.4929587892</v>
      </c>
      <c r="AH1347" s="27">
        <f t="shared" si="1028"/>
        <v>1260047.5301443373</v>
      </c>
      <c r="AI1347" s="27">
        <f t="shared" si="1028"/>
        <v>3180552.2976641897</v>
      </c>
      <c r="AJ1347" s="27">
        <f t="shared" si="1028"/>
        <v>1920130.5445853875</v>
      </c>
      <c r="AK1347" s="27">
        <f t="shared" si="1028"/>
        <v>1260421.753078802</v>
      </c>
      <c r="AL1347" s="27">
        <f t="shared" si="1028"/>
        <v>38073226.135182843</v>
      </c>
      <c r="AM1347" s="27">
        <f t="shared" si="1028"/>
        <v>22970989.984439913</v>
      </c>
      <c r="AN1347" s="27">
        <f t="shared" si="1028"/>
        <v>15102236.150742929</v>
      </c>
    </row>
    <row r="1348" spans="1:40" x14ac:dyDescent="0.3">
      <c r="A1348" s="9" t="s">
        <v>38</v>
      </c>
      <c r="B1348" s="27">
        <f>B1340</f>
        <v>513209.63660220959</v>
      </c>
      <c r="C1348" s="27">
        <f t="shared" ref="C1348:D1348" si="1029">C1340</f>
        <v>240216.56354562819</v>
      </c>
      <c r="D1348" s="27">
        <f t="shared" si="1029"/>
        <v>272993.07305658149</v>
      </c>
      <c r="E1348" s="27">
        <f t="shared" ref="E1348:AN1348" si="1030">E1340</f>
        <v>516762.17623916699</v>
      </c>
      <c r="F1348" s="27">
        <f t="shared" si="1030"/>
        <v>241694.6366549879</v>
      </c>
      <c r="G1348" s="27">
        <f t="shared" si="1030"/>
        <v>275067.53958417918</v>
      </c>
      <c r="H1348" s="27">
        <f t="shared" si="1030"/>
        <v>520155.96041167254</v>
      </c>
      <c r="I1348" s="27">
        <f t="shared" si="1030"/>
        <v>243101.53542400303</v>
      </c>
      <c r="J1348" s="27">
        <f t="shared" si="1030"/>
        <v>277054.42498766951</v>
      </c>
      <c r="K1348" s="27">
        <f t="shared" si="1030"/>
        <v>523584.91802156152</v>
      </c>
      <c r="L1348" s="27">
        <f t="shared" si="1030"/>
        <v>244523.64383971272</v>
      </c>
      <c r="M1348" s="27">
        <f t="shared" si="1030"/>
        <v>279061.2741818488</v>
      </c>
      <c r="N1348" s="27">
        <f t="shared" si="1030"/>
        <v>526945.62752548989</v>
      </c>
      <c r="O1348" s="27">
        <f t="shared" si="1030"/>
        <v>245924.48702598445</v>
      </c>
      <c r="P1348" s="27">
        <f t="shared" si="1030"/>
        <v>281021.14049950539</v>
      </c>
      <c r="Q1348" s="27">
        <f t="shared" si="1030"/>
        <v>530375.23070587858</v>
      </c>
      <c r="R1348" s="27">
        <f t="shared" si="1030"/>
        <v>247351.8163909459</v>
      </c>
      <c r="S1348" s="27">
        <f t="shared" si="1030"/>
        <v>283023.41431493266</v>
      </c>
      <c r="T1348" s="27">
        <f t="shared" si="1030"/>
        <v>533862.74781093327</v>
      </c>
      <c r="U1348" s="27">
        <f t="shared" si="1030"/>
        <v>248801.41076825871</v>
      </c>
      <c r="V1348" s="27">
        <f t="shared" si="1030"/>
        <v>285061.3370426746</v>
      </c>
      <c r="W1348" s="27">
        <f t="shared" si="1030"/>
        <v>537274.42928866018</v>
      </c>
      <c r="X1348" s="27">
        <f t="shared" si="1030"/>
        <v>250226.14822416371</v>
      </c>
      <c r="Y1348" s="27">
        <f t="shared" si="1030"/>
        <v>287048.28106449638</v>
      </c>
      <c r="Z1348" s="27">
        <f t="shared" si="1030"/>
        <v>540746.88091613888</v>
      </c>
      <c r="AA1348" s="27">
        <f t="shared" si="1030"/>
        <v>251673.56377123343</v>
      </c>
      <c r="AB1348" s="27">
        <f t="shared" si="1030"/>
        <v>289073.31714490539</v>
      </c>
      <c r="AC1348" s="27">
        <f t="shared" si="1030"/>
        <v>544270.41760766832</v>
      </c>
      <c r="AD1348" s="27">
        <f t="shared" si="1030"/>
        <v>253140.04314724583</v>
      </c>
      <c r="AE1348" s="27">
        <f t="shared" si="1030"/>
        <v>291130.37446042238</v>
      </c>
      <c r="AF1348" s="27">
        <f t="shared" si="1030"/>
        <v>547710.21767533955</v>
      </c>
      <c r="AG1348" s="27">
        <f t="shared" si="1030"/>
        <v>254578.21858038998</v>
      </c>
      <c r="AH1348" s="27">
        <f t="shared" si="1030"/>
        <v>293131.99909494951</v>
      </c>
      <c r="AI1348" s="27">
        <f t="shared" si="1030"/>
        <v>566205.42867605272</v>
      </c>
      <c r="AJ1348" s="27">
        <f t="shared" si="1030"/>
        <v>262943.62226218567</v>
      </c>
      <c r="AK1348" s="27">
        <f t="shared" si="1030"/>
        <v>303261.80641386705</v>
      </c>
      <c r="AL1348" s="27">
        <f t="shared" si="1030"/>
        <v>6401103.671480773</v>
      </c>
      <c r="AM1348" s="27">
        <f t="shared" si="1030"/>
        <v>2984175.6896347394</v>
      </c>
      <c r="AN1348" s="27">
        <f t="shared" si="1030"/>
        <v>3416927.9818460327</v>
      </c>
    </row>
    <row r="1349" spans="1:40" x14ac:dyDescent="0.3">
      <c r="A1349" s="9" t="s">
        <v>39</v>
      </c>
      <c r="B1349" s="27">
        <f>B1341</f>
        <v>1803613.896768189</v>
      </c>
      <c r="C1349" s="27">
        <f t="shared" ref="C1349:D1349" si="1031">C1341</f>
        <v>1785792.5641697617</v>
      </c>
      <c r="D1349" s="27">
        <f t="shared" si="1031"/>
        <v>17821.332598427274</v>
      </c>
      <c r="E1349" s="27">
        <f t="shared" ref="E1349:AN1349" si="1032">E1341</f>
        <v>1803293.2578163582</v>
      </c>
      <c r="F1349" s="27">
        <f t="shared" si="1032"/>
        <v>1785483.7091254089</v>
      </c>
      <c r="G1349" s="27">
        <f t="shared" si="1032"/>
        <v>17809.548690949236</v>
      </c>
      <c r="H1349" s="27">
        <f t="shared" si="1032"/>
        <v>1803138.0057849535</v>
      </c>
      <c r="I1349" s="27">
        <f t="shared" si="1032"/>
        <v>1785339.3580662806</v>
      </c>
      <c r="J1349" s="27">
        <f t="shared" si="1032"/>
        <v>17798.64771867271</v>
      </c>
      <c r="K1349" s="27">
        <f t="shared" si="1032"/>
        <v>1803024.9322890625</v>
      </c>
      <c r="L1349" s="27">
        <f t="shared" si="1032"/>
        <v>1785240.8302694503</v>
      </c>
      <c r="M1349" s="27">
        <f t="shared" si="1032"/>
        <v>17784.102019612397</v>
      </c>
      <c r="N1349" s="27">
        <f t="shared" si="1032"/>
        <v>1802903.0450183034</v>
      </c>
      <c r="O1349" s="27">
        <f t="shared" si="1032"/>
        <v>1785115.7848538738</v>
      </c>
      <c r="P1349" s="27">
        <f t="shared" si="1032"/>
        <v>17787.26016442955</v>
      </c>
      <c r="Q1349" s="27">
        <f t="shared" si="1032"/>
        <v>1802966.7964642695</v>
      </c>
      <c r="R1349" s="27">
        <f t="shared" si="1032"/>
        <v>1785205.9711416126</v>
      </c>
      <c r="S1349" s="27">
        <f t="shared" si="1032"/>
        <v>17760.825322656496</v>
      </c>
      <c r="T1349" s="27">
        <f t="shared" si="1032"/>
        <v>1803271.6692464505</v>
      </c>
      <c r="U1349" s="27">
        <f t="shared" si="1032"/>
        <v>1785587.8464403413</v>
      </c>
      <c r="V1349" s="27">
        <f t="shared" si="1032"/>
        <v>17683.822806108918</v>
      </c>
      <c r="W1349" s="27">
        <f t="shared" si="1032"/>
        <v>1803402.8285048679</v>
      </c>
      <c r="X1349" s="27">
        <f t="shared" si="1032"/>
        <v>1785804.3940194824</v>
      </c>
      <c r="Y1349" s="27">
        <f t="shared" si="1032"/>
        <v>17598.434485385427</v>
      </c>
      <c r="Z1349" s="27">
        <f t="shared" si="1032"/>
        <v>1803483.0169744587</v>
      </c>
      <c r="AA1349" s="27">
        <f t="shared" si="1032"/>
        <v>1785921.3494699793</v>
      </c>
      <c r="AB1349" s="27">
        <f t="shared" si="1032"/>
        <v>17561.667504479214</v>
      </c>
      <c r="AC1349" s="27">
        <f t="shared" si="1032"/>
        <v>1803562.3439521524</v>
      </c>
      <c r="AD1349" s="27">
        <f t="shared" si="1032"/>
        <v>1786029.706064495</v>
      </c>
      <c r="AE1349" s="27">
        <f t="shared" si="1032"/>
        <v>17532.637887657205</v>
      </c>
      <c r="AF1349" s="27">
        <f t="shared" si="1032"/>
        <v>1803517.8663655815</v>
      </c>
      <c r="AG1349" s="27">
        <f t="shared" si="1032"/>
        <v>1786076.9918611303</v>
      </c>
      <c r="AH1349" s="27">
        <f t="shared" si="1032"/>
        <v>17440.874504451018</v>
      </c>
      <c r="AI1349" s="27">
        <f t="shared" si="1032"/>
        <v>1803610.2946842792</v>
      </c>
      <c r="AJ1349" s="27">
        <f t="shared" si="1032"/>
        <v>1786193.4161789597</v>
      </c>
      <c r="AK1349" s="27">
        <f t="shared" si="1032"/>
        <v>17416.878505319401</v>
      </c>
      <c r="AL1349" s="27">
        <f t="shared" si="1032"/>
        <v>21639787.953868929</v>
      </c>
      <c r="AM1349" s="27">
        <f t="shared" si="1032"/>
        <v>21427791.921660777</v>
      </c>
      <c r="AN1349" s="27">
        <f t="shared" si="1032"/>
        <v>211996.032208149</v>
      </c>
    </row>
    <row r="1350" spans="1:40" x14ac:dyDescent="0.3">
      <c r="A1350" s="9" t="s">
        <v>40</v>
      </c>
      <c r="B1350" s="27">
        <f>B1343</f>
        <v>19857.683074005199</v>
      </c>
      <c r="C1350" s="27">
        <f t="shared" ref="C1350:D1350" si="1033">C1343</f>
        <v>19539.3953774115</v>
      </c>
      <c r="D1350" s="27">
        <f t="shared" si="1033"/>
        <v>318.28769659369937</v>
      </c>
      <c r="E1350" s="27">
        <f t="shared" ref="E1350:AN1350" si="1034">E1343</f>
        <v>19871.62512602644</v>
      </c>
      <c r="F1350" s="27">
        <f t="shared" si="1034"/>
        <v>19554.404440567821</v>
      </c>
      <c r="G1350" s="27">
        <f t="shared" si="1034"/>
        <v>317.22068545861839</v>
      </c>
      <c r="H1350" s="27">
        <f t="shared" si="1034"/>
        <v>19885.442153366912</v>
      </c>
      <c r="I1350" s="27">
        <f t="shared" si="1034"/>
        <v>19569.279813966554</v>
      </c>
      <c r="J1350" s="27">
        <f t="shared" si="1034"/>
        <v>316.16233940035818</v>
      </c>
      <c r="K1350" s="27">
        <f t="shared" si="1034"/>
        <v>19899.217327916667</v>
      </c>
      <c r="L1350" s="27">
        <f t="shared" si="1034"/>
        <v>19584.11043388609</v>
      </c>
      <c r="M1350" s="27">
        <f t="shared" si="1034"/>
        <v>315.10689403057768</v>
      </c>
      <c r="N1350" s="27">
        <f t="shared" si="1034"/>
        <v>19912.974138389684</v>
      </c>
      <c r="O1350" s="27">
        <f t="shared" si="1034"/>
        <v>19598.921416971098</v>
      </c>
      <c r="P1350" s="27">
        <f t="shared" si="1034"/>
        <v>314.05272141858586</v>
      </c>
      <c r="Q1350" s="27">
        <f t="shared" si="1034"/>
        <v>19926.716885089241</v>
      </c>
      <c r="R1350" s="27">
        <f t="shared" si="1034"/>
        <v>19613.717361565679</v>
      </c>
      <c r="S1350" s="27">
        <f t="shared" si="1034"/>
        <v>312.99952352356195</v>
      </c>
      <c r="T1350" s="27">
        <f t="shared" si="1034"/>
        <v>19940.435173244921</v>
      </c>
      <c r="U1350" s="27">
        <f t="shared" si="1034"/>
        <v>19628.487152469766</v>
      </c>
      <c r="V1350" s="27">
        <f t="shared" si="1034"/>
        <v>311.94802077515487</v>
      </c>
      <c r="W1350" s="27">
        <f t="shared" si="1034"/>
        <v>19954.134730297195</v>
      </c>
      <c r="X1350" s="27">
        <f t="shared" si="1034"/>
        <v>19643.236914075169</v>
      </c>
      <c r="Y1350" s="27">
        <f t="shared" si="1034"/>
        <v>310.89781622202645</v>
      </c>
      <c r="Z1350" s="27">
        <f t="shared" si="1034"/>
        <v>19967.819942495731</v>
      </c>
      <c r="AA1350" s="27">
        <f t="shared" si="1034"/>
        <v>19657.971336629053</v>
      </c>
      <c r="AB1350" s="27">
        <f t="shared" si="1034"/>
        <v>309.84860586667855</v>
      </c>
      <c r="AC1350" s="27">
        <f t="shared" si="1034"/>
        <v>19981.494168965106</v>
      </c>
      <c r="AD1350" s="27">
        <f t="shared" si="1034"/>
        <v>19672.694012066597</v>
      </c>
      <c r="AE1350" s="27">
        <f t="shared" si="1034"/>
        <v>308.80015689850916</v>
      </c>
      <c r="AF1350" s="27">
        <f t="shared" si="1034"/>
        <v>19995.159982226</v>
      </c>
      <c r="AG1350" s="27">
        <f t="shared" si="1034"/>
        <v>19687.40769120201</v>
      </c>
      <c r="AH1350" s="27">
        <f t="shared" si="1034"/>
        <v>307.75229102398953</v>
      </c>
      <c r="AI1350" s="27">
        <f t="shared" si="1034"/>
        <v>20008.819352393686</v>
      </c>
      <c r="AJ1350" s="27">
        <f t="shared" si="1034"/>
        <v>19702.114480693199</v>
      </c>
      <c r="AK1350" s="27">
        <f t="shared" si="1034"/>
        <v>306.70487170048727</v>
      </c>
      <c r="AL1350" s="27">
        <f t="shared" si="1034"/>
        <v>239201.52205441686</v>
      </c>
      <c r="AM1350" s="27">
        <f t="shared" si="1034"/>
        <v>235451.74043150456</v>
      </c>
      <c r="AN1350" s="27">
        <f t="shared" si="1034"/>
        <v>3749.7816229122982</v>
      </c>
    </row>
    <row r="1351" spans="1:40" x14ac:dyDescent="0.3">
      <c r="A1351" s="9" t="s">
        <v>41</v>
      </c>
      <c r="B1351" s="27">
        <f>B1338+B1339</f>
        <v>38788.040674629403</v>
      </c>
      <c r="C1351" s="27">
        <f t="shared" ref="C1351:D1351" si="1035">C1338+C1339</f>
        <v>221422.0853173123</v>
      </c>
      <c r="D1351" s="27">
        <f t="shared" si="1035"/>
        <v>-182634.04464268289</v>
      </c>
      <c r="E1351" s="27">
        <f t="shared" ref="E1351:AN1351" si="1036">E1338+E1339</f>
        <v>39371.130758985193</v>
      </c>
      <c r="F1351" s="27">
        <f t="shared" si="1036"/>
        <v>226406.5604192855</v>
      </c>
      <c r="G1351" s="27">
        <f t="shared" si="1036"/>
        <v>-187035.42966030032</v>
      </c>
      <c r="H1351" s="27">
        <f t="shared" si="1036"/>
        <v>40219.896682482082</v>
      </c>
      <c r="I1351" s="27">
        <f t="shared" si="1036"/>
        <v>233662.14895012917</v>
      </c>
      <c r="J1351" s="27">
        <f t="shared" si="1036"/>
        <v>-193442.2522676471</v>
      </c>
      <c r="K1351" s="27">
        <f t="shared" si="1036"/>
        <v>41673.900596138308</v>
      </c>
      <c r="L1351" s="27">
        <f t="shared" si="1036"/>
        <v>246090.91138302654</v>
      </c>
      <c r="M1351" s="27">
        <f t="shared" si="1036"/>
        <v>-204417.01078688822</v>
      </c>
      <c r="N1351" s="27">
        <f t="shared" si="1036"/>
        <v>43504.757751259524</v>
      </c>
      <c r="O1351" s="27">
        <f t="shared" si="1036"/>
        <v>261740.74662878292</v>
      </c>
      <c r="P1351" s="27">
        <f t="shared" si="1036"/>
        <v>-218235.98887752337</v>
      </c>
      <c r="Q1351" s="27">
        <f t="shared" si="1036"/>
        <v>45573.269707577601</v>
      </c>
      <c r="R1351" s="27">
        <f t="shared" si="1036"/>
        <v>279421.87465339591</v>
      </c>
      <c r="S1351" s="27">
        <f t="shared" si="1036"/>
        <v>-233848.60494581831</v>
      </c>
      <c r="T1351" s="27">
        <f t="shared" si="1036"/>
        <v>47835.10708176146</v>
      </c>
      <c r="U1351" s="27">
        <f t="shared" si="1036"/>
        <v>298755.38567350141</v>
      </c>
      <c r="V1351" s="27">
        <f t="shared" si="1036"/>
        <v>-250920.27859174</v>
      </c>
      <c r="W1351" s="27">
        <f t="shared" si="1036"/>
        <v>50259.558162536036</v>
      </c>
      <c r="X1351" s="27">
        <f t="shared" si="1036"/>
        <v>319465.3060915473</v>
      </c>
      <c r="Y1351" s="27">
        <f t="shared" si="1036"/>
        <v>-269205.74792901124</v>
      </c>
      <c r="Z1351" s="27">
        <f t="shared" si="1036"/>
        <v>52738.094772737531</v>
      </c>
      <c r="AA1351" s="27">
        <f t="shared" si="1036"/>
        <v>340630.42508776026</v>
      </c>
      <c r="AB1351" s="27">
        <f t="shared" si="1036"/>
        <v>-287892.33031502273</v>
      </c>
      <c r="AC1351" s="27">
        <f t="shared" si="1036"/>
        <v>55205.118341423135</v>
      </c>
      <c r="AD1351" s="27">
        <f t="shared" si="1036"/>
        <v>361706.89167532022</v>
      </c>
      <c r="AE1351" s="27">
        <f t="shared" si="1036"/>
        <v>-306501.77333389706</v>
      </c>
      <c r="AF1351" s="27">
        <f t="shared" si="1036"/>
        <v>57241.806543216517</v>
      </c>
      <c r="AG1351" s="27">
        <f t="shared" si="1036"/>
        <v>379110.40325982292</v>
      </c>
      <c r="AH1351" s="27">
        <f t="shared" si="1036"/>
        <v>-321868.59671660641</v>
      </c>
      <c r="AI1351" s="27">
        <f t="shared" si="1036"/>
        <v>58564.664241404353</v>
      </c>
      <c r="AJ1351" s="27">
        <f t="shared" si="1036"/>
        <v>390415.49349303189</v>
      </c>
      <c r="AK1351" s="27">
        <f t="shared" si="1036"/>
        <v>-331850.82925162755</v>
      </c>
      <c r="AL1351" s="27">
        <f t="shared" si="1036"/>
        <v>570975.34531415126</v>
      </c>
      <c r="AM1351" s="27">
        <f t="shared" si="1036"/>
        <v>3558828.2326329164</v>
      </c>
      <c r="AN1351" s="27">
        <f t="shared" si="1036"/>
        <v>-2987852.8873187657</v>
      </c>
    </row>
    <row r="1352" spans="1:40" x14ac:dyDescent="0.3">
      <c r="A1352" s="9" t="s">
        <v>42</v>
      </c>
      <c r="B1352" s="28">
        <f>B1337+B1344</f>
        <v>20751.755135043866</v>
      </c>
      <c r="C1352" s="28">
        <f t="shared" ref="C1352:D1352" si="1037">C1337+C1344</f>
        <v>59446.184024227019</v>
      </c>
      <c r="D1352" s="28">
        <f t="shared" si="1037"/>
        <v>-38694.428889183153</v>
      </c>
      <c r="E1352" s="28">
        <f t="shared" ref="E1352:AN1352" si="1038">E1337+E1344</f>
        <v>20768.341799821021</v>
      </c>
      <c r="F1352" s="28">
        <f t="shared" si="1038"/>
        <v>59529.955058455067</v>
      </c>
      <c r="G1352" s="28">
        <f t="shared" si="1038"/>
        <v>-38761.613258634054</v>
      </c>
      <c r="H1352" s="28">
        <f t="shared" si="1038"/>
        <v>20780.349067867239</v>
      </c>
      <c r="I1352" s="28">
        <f t="shared" si="1038"/>
        <v>59590.597826365265</v>
      </c>
      <c r="J1352" s="28">
        <f t="shared" si="1038"/>
        <v>-38810.248758498026</v>
      </c>
      <c r="K1352" s="28">
        <f t="shared" si="1038"/>
        <v>20795.287460696549</v>
      </c>
      <c r="L1352" s="28">
        <f t="shared" si="1038"/>
        <v>59660.523623338879</v>
      </c>
      <c r="M1352" s="28">
        <f t="shared" si="1038"/>
        <v>-38865.23616264233</v>
      </c>
      <c r="N1352" s="28">
        <f t="shared" si="1038"/>
        <v>20812.347726815053</v>
      </c>
      <c r="O1352" s="28">
        <f t="shared" si="1038"/>
        <v>59737.169506583174</v>
      </c>
      <c r="P1352" s="28">
        <f t="shared" si="1038"/>
        <v>-38924.821779768128</v>
      </c>
      <c r="Q1352" s="28">
        <f t="shared" si="1038"/>
        <v>20824.697840052217</v>
      </c>
      <c r="R1352" s="28">
        <f t="shared" si="1038"/>
        <v>59792.654299766014</v>
      </c>
      <c r="S1352" s="28">
        <f t="shared" si="1038"/>
        <v>-38967.956459713809</v>
      </c>
      <c r="T1352" s="28">
        <f t="shared" si="1038"/>
        <v>20833.638222102014</v>
      </c>
      <c r="U1352" s="28">
        <f t="shared" si="1038"/>
        <v>59832.820348407258</v>
      </c>
      <c r="V1352" s="28">
        <f t="shared" si="1038"/>
        <v>-38999.182126305241</v>
      </c>
      <c r="W1352" s="28">
        <f t="shared" si="1038"/>
        <v>20840.11026245189</v>
      </c>
      <c r="X1352" s="28">
        <f t="shared" si="1038"/>
        <v>59861.896990328489</v>
      </c>
      <c r="Y1352" s="28">
        <f t="shared" si="1038"/>
        <v>-39021.786727876606</v>
      </c>
      <c r="Z1352" s="28">
        <f t="shared" si="1038"/>
        <v>20844.795443248087</v>
      </c>
      <c r="AA1352" s="28">
        <f t="shared" si="1038"/>
        <v>59882.945889436465</v>
      </c>
      <c r="AB1352" s="28">
        <f t="shared" si="1038"/>
        <v>-39038.150446188389</v>
      </c>
      <c r="AC1352" s="28">
        <f t="shared" si="1038"/>
        <v>20848.187096869879</v>
      </c>
      <c r="AD1352" s="28">
        <f t="shared" si="1038"/>
        <v>59898.183417719752</v>
      </c>
      <c r="AE1352" s="28">
        <f t="shared" si="1038"/>
        <v>-39049.996320849881</v>
      </c>
      <c r="AF1352" s="28">
        <f t="shared" si="1038"/>
        <v>20850.642352022373</v>
      </c>
      <c r="AG1352" s="28">
        <f t="shared" si="1038"/>
        <v>59909.214031102085</v>
      </c>
      <c r="AH1352" s="28">
        <f t="shared" si="1038"/>
        <v>-39058.571679079709</v>
      </c>
      <c r="AI1352" s="28">
        <f t="shared" si="1038"/>
        <v>20852.419738081229</v>
      </c>
      <c r="AJ1352" s="28">
        <f t="shared" si="1038"/>
        <v>59917.199212775158</v>
      </c>
      <c r="AK1352" s="28">
        <f t="shared" si="1038"/>
        <v>-39064.779474693933</v>
      </c>
      <c r="AL1352" s="28">
        <f t="shared" si="1038"/>
        <v>249802.5721450714</v>
      </c>
      <c r="AM1352" s="28">
        <f t="shared" si="1038"/>
        <v>717059.34422850469</v>
      </c>
      <c r="AN1352" s="28">
        <f t="shared" si="1038"/>
        <v>-467256.77208343317</v>
      </c>
    </row>
    <row r="1353" spans="1:40" x14ac:dyDescent="0.3">
      <c r="A1353" s="9" t="s">
        <v>36</v>
      </c>
      <c r="B1353" s="29">
        <f>SUM(B1347:B1352)</f>
        <v>5561144.5017300993</v>
      </c>
      <c r="C1353" s="29">
        <f t="shared" ref="C1353:D1353" si="1039">SUM(C1347:C1352)</f>
        <v>4234700.4066274948</v>
      </c>
      <c r="D1353" s="29">
        <f t="shared" si="1039"/>
        <v>1326444.0951026042</v>
      </c>
      <c r="E1353" s="29">
        <f t="shared" ref="E1353" si="1040">SUM(E1347:E1352)</f>
        <v>5566402.0032954933</v>
      </c>
      <c r="F1353" s="29">
        <f t="shared" ref="F1353" si="1041">SUM(F1347:F1352)</f>
        <v>4241999.5692468761</v>
      </c>
      <c r="G1353" s="29">
        <f t="shared" ref="G1353" si="1042">SUM(G1347:G1352)</f>
        <v>1324402.434048618</v>
      </c>
      <c r="H1353" s="29">
        <f t="shared" ref="H1353" si="1043">SUM(H1347:H1352)</f>
        <v>5571949.4856508225</v>
      </c>
      <c r="I1353" s="29">
        <f t="shared" ref="I1353" si="1044">SUM(I1347:I1352)</f>
        <v>4251679.2695542295</v>
      </c>
      <c r="J1353" s="29">
        <f t="shared" ref="J1353" si="1045">SUM(J1347:J1352)</f>
        <v>1320270.2160965924</v>
      </c>
      <c r="K1353" s="29">
        <f t="shared" ref="K1353" si="1046">SUM(K1347:K1352)</f>
        <v>5578238.9493766911</v>
      </c>
      <c r="L1353" s="29">
        <f t="shared" ref="L1353" si="1047">SUM(L1347:L1352)</f>
        <v>4266667.569237778</v>
      </c>
      <c r="M1353" s="29">
        <f t="shared" ref="M1353" si="1048">SUM(M1347:M1352)</f>
        <v>1311571.3801389139</v>
      </c>
      <c r="N1353" s="29">
        <f t="shared" ref="N1353" si="1049">SUM(N1347:N1352)</f>
        <v>5584818.0312080616</v>
      </c>
      <c r="O1353" s="29">
        <f t="shared" ref="O1353" si="1050">SUM(O1347:O1352)</f>
        <v>4284833.1464121016</v>
      </c>
      <c r="P1353" s="29">
        <f t="shared" ref="P1353" si="1051">SUM(P1347:P1352)</f>
        <v>1299984.8847959607</v>
      </c>
      <c r="Q1353" s="29">
        <f t="shared" ref="Q1353" si="1052">SUM(Q1347:Q1352)</f>
        <v>5591812.1878007147</v>
      </c>
      <c r="R1353" s="29">
        <f t="shared" ref="R1353" si="1053">SUM(R1347:R1352)</f>
        <v>4305189.7454739902</v>
      </c>
      <c r="S1353" s="29">
        <f t="shared" ref="S1353" si="1054">SUM(S1347:S1352)</f>
        <v>1286622.4423267229</v>
      </c>
      <c r="T1353" s="29">
        <f t="shared" ref="T1353" si="1055">SUM(T1347:T1352)</f>
        <v>5599269.7207061062</v>
      </c>
      <c r="U1353" s="29">
        <f t="shared" ref="U1353" si="1056">SUM(U1347:U1352)</f>
        <v>4327468.1628891891</v>
      </c>
      <c r="V1353" s="29">
        <f t="shared" ref="V1353" si="1057">SUM(V1347:V1352)</f>
        <v>1271801.5578169166</v>
      </c>
      <c r="W1353" s="29">
        <f t="shared" ref="W1353" si="1058">SUM(W1347:W1352)</f>
        <v>5606643.3223762689</v>
      </c>
      <c r="X1353" s="29">
        <f t="shared" ref="X1353" si="1059">SUM(X1347:X1352)</f>
        <v>4350913.3246797435</v>
      </c>
      <c r="Y1353" s="29">
        <f t="shared" ref="Y1353" si="1060">SUM(Y1347:Y1352)</f>
        <v>1255729.997696525</v>
      </c>
      <c r="Z1353" s="29">
        <f t="shared" ref="Z1353" si="1061">SUM(Z1347:Z1352)</f>
        <v>5614083.0831087148</v>
      </c>
      <c r="AA1353" s="29">
        <f t="shared" ref="AA1353" si="1062">SUM(AA1347:AA1352)</f>
        <v>4374722.5153993303</v>
      </c>
      <c r="AB1353" s="29">
        <f t="shared" ref="AB1353" si="1063">SUM(AB1347:AB1352)</f>
        <v>1239360.5677093852</v>
      </c>
      <c r="AC1353" s="29">
        <f t="shared" ref="AC1353" si="1064">SUM(AC1347:AC1352)</f>
        <v>5621563.2744152853</v>
      </c>
      <c r="AD1353" s="29">
        <f t="shared" ref="AD1353" si="1065">SUM(AD1347:AD1352)</f>
        <v>4398443.0849121502</v>
      </c>
      <c r="AE1353" s="29">
        <f t="shared" ref="AE1353" si="1066">SUM(AE1347:AE1352)</f>
        <v>1223120.1895031347</v>
      </c>
      <c r="AF1353" s="29">
        <f t="shared" ref="AF1353" si="1067">SUM(AF1347:AF1352)</f>
        <v>5628378.7160215117</v>
      </c>
      <c r="AG1353" s="29">
        <f t="shared" ref="AG1353" si="1068">SUM(AG1347:AG1352)</f>
        <v>4418377.7283824366</v>
      </c>
      <c r="AH1353" s="29">
        <f t="shared" ref="AH1353" si="1069">SUM(AH1347:AH1352)</f>
        <v>1210000.9876390758</v>
      </c>
      <c r="AI1353" s="29">
        <f t="shared" ref="AI1353" si="1070">SUM(AI1347:AI1352)</f>
        <v>5649793.924356401</v>
      </c>
      <c r="AJ1353" s="29">
        <f t="shared" ref="AJ1353" si="1071">SUM(AJ1347:AJ1352)</f>
        <v>4439302.3902130341</v>
      </c>
      <c r="AK1353" s="29">
        <f t="shared" ref="AK1353" si="1072">SUM(AK1347:AK1352)</f>
        <v>1210491.5341433673</v>
      </c>
      <c r="AL1353" s="29">
        <f t="shared" ref="AL1353" si="1073">SUM(AL1347:AL1352)</f>
        <v>67174097.200046182</v>
      </c>
      <c r="AM1353" s="29">
        <f t="shared" ref="AM1353" si="1074">SUM(AM1347:AM1352)</f>
        <v>51894296.913028359</v>
      </c>
      <c r="AN1353" s="29">
        <f t="shared" ref="AN1353" si="1075">SUM(AN1347:AN1352)</f>
        <v>15279800.287017822</v>
      </c>
    </row>
    <row r="1355" spans="1:40" s="30" customFormat="1" x14ac:dyDescent="0.3"/>
    <row r="1356" spans="1:40" x14ac:dyDescent="0.3">
      <c r="A1356" s="11" t="s">
        <v>16</v>
      </c>
      <c r="B1356" s="31">
        <f t="shared" ref="B1356:D1358" si="1076">SUMIF($A$14:$A$1332,$A1356,B$14:B$1332)</f>
        <v>129003193.91643575</v>
      </c>
      <c r="C1356" s="31">
        <f t="shared" si="1076"/>
        <v>110181125.84687702</v>
      </c>
      <c r="D1356" s="31">
        <f t="shared" si="1076"/>
        <v>18822068.069558751</v>
      </c>
      <c r="E1356" s="31">
        <f t="shared" ref="E1356:AN1358" si="1077">SUMIF($A$14:$A$1332,$A1356,E$14:E$1332)</f>
        <v>129339681.50925264</v>
      </c>
      <c r="F1356" s="31">
        <f t="shared" si="1077"/>
        <v>110528750.18024744</v>
      </c>
      <c r="G1356" s="31">
        <f t="shared" si="1077"/>
        <v>18810931.329005234</v>
      </c>
      <c r="H1356" s="31">
        <f t="shared" si="1077"/>
        <v>129940937.90275219</v>
      </c>
      <c r="I1356" s="31">
        <f t="shared" si="1077"/>
        <v>111102528.49812135</v>
      </c>
      <c r="J1356" s="31">
        <f t="shared" si="1077"/>
        <v>18838409.404630762</v>
      </c>
      <c r="K1356" s="31">
        <f t="shared" si="1077"/>
        <v>130554285.0720693</v>
      </c>
      <c r="L1356" s="31">
        <f t="shared" si="1077"/>
        <v>111686297.26506963</v>
      </c>
      <c r="M1356" s="31">
        <f t="shared" si="1077"/>
        <v>18867987.806999691</v>
      </c>
      <c r="N1356" s="31">
        <f t="shared" si="1077"/>
        <v>131284683.06202117</v>
      </c>
      <c r="O1356" s="31">
        <f t="shared" si="1077"/>
        <v>112370155.70940226</v>
      </c>
      <c r="P1356" s="31">
        <f t="shared" si="1077"/>
        <v>18914527.35261894</v>
      </c>
      <c r="Q1356" s="31">
        <f t="shared" si="1077"/>
        <v>132064843.39881282</v>
      </c>
      <c r="R1356" s="31">
        <f t="shared" si="1077"/>
        <v>113104339.15543607</v>
      </c>
      <c r="S1356" s="31">
        <f t="shared" si="1077"/>
        <v>18960504.243376777</v>
      </c>
      <c r="T1356" s="31">
        <f t="shared" si="1077"/>
        <v>132701402.7866364</v>
      </c>
      <c r="U1356" s="31">
        <f t="shared" si="1077"/>
        <v>113732425.19834405</v>
      </c>
      <c r="V1356" s="31">
        <f t="shared" si="1077"/>
        <v>18968977.588292412</v>
      </c>
      <c r="W1356" s="31">
        <f t="shared" si="1077"/>
        <v>133348758.6557647</v>
      </c>
      <c r="X1356" s="31">
        <f t="shared" si="1077"/>
        <v>114386403.04824783</v>
      </c>
      <c r="Y1356" s="31">
        <f t="shared" si="1077"/>
        <v>18962355.607516956</v>
      </c>
      <c r="Z1356" s="31">
        <f t="shared" si="1077"/>
        <v>133969548.85947697</v>
      </c>
      <c r="AA1356" s="31">
        <f t="shared" si="1077"/>
        <v>115014439.13744679</v>
      </c>
      <c r="AB1356" s="31">
        <f t="shared" si="1077"/>
        <v>18955109.72203023</v>
      </c>
      <c r="AC1356" s="31">
        <f t="shared" si="1077"/>
        <v>134583313.30069533</v>
      </c>
      <c r="AD1356" s="31">
        <f t="shared" si="1077"/>
        <v>115626678.27895743</v>
      </c>
      <c r="AE1356" s="31">
        <f t="shared" si="1077"/>
        <v>18956635.021737877</v>
      </c>
      <c r="AF1356" s="31">
        <f t="shared" si="1077"/>
        <v>135097276.05781001</v>
      </c>
      <c r="AG1356" s="31">
        <f t="shared" si="1077"/>
        <v>116138430.0619912</v>
      </c>
      <c r="AH1356" s="31">
        <f t="shared" si="1077"/>
        <v>18958845.995818853</v>
      </c>
      <c r="AI1356" s="31">
        <f t="shared" si="1077"/>
        <v>135802533.78526291</v>
      </c>
      <c r="AJ1356" s="31">
        <f t="shared" si="1077"/>
        <v>116816553.6414534</v>
      </c>
      <c r="AK1356" s="31">
        <f t="shared" si="1077"/>
        <v>18985980.14380943</v>
      </c>
      <c r="AL1356" s="31">
        <f t="shared" si="1077"/>
        <v>1587690458.3069906</v>
      </c>
      <c r="AM1356" s="31">
        <f t="shared" si="1077"/>
        <v>1360688126.0215945</v>
      </c>
      <c r="AN1356" s="31">
        <f t="shared" si="1077"/>
        <v>227002332.28539586</v>
      </c>
    </row>
    <row r="1357" spans="1:40" x14ac:dyDescent="0.3">
      <c r="A1357" s="11" t="s">
        <v>34</v>
      </c>
      <c r="B1357" s="31">
        <f t="shared" si="1076"/>
        <v>1881065.4988567352</v>
      </c>
      <c r="C1357" s="31">
        <f t="shared" si="1076"/>
        <v>2001440.7068956844</v>
      </c>
      <c r="D1357" s="31">
        <f t="shared" si="1076"/>
        <v>-120375.20803894917</v>
      </c>
      <c r="E1357" s="31">
        <f t="shared" si="1077"/>
        <v>1894861.1598868398</v>
      </c>
      <c r="F1357" s="31">
        <f t="shared" si="1077"/>
        <v>2014177.8134568022</v>
      </c>
      <c r="G1357" s="31">
        <f t="shared" si="1077"/>
        <v>-119316.65356996236</v>
      </c>
      <c r="H1357" s="31">
        <f t="shared" si="1077"/>
        <v>1908125.7161826403</v>
      </c>
      <c r="I1357" s="31">
        <f t="shared" si="1077"/>
        <v>2026399.8843950499</v>
      </c>
      <c r="J1357" s="31">
        <f t="shared" si="1077"/>
        <v>-118274.1682124096</v>
      </c>
      <c r="K1357" s="31">
        <f t="shared" si="1077"/>
        <v>1920940.6319200741</v>
      </c>
      <c r="L1357" s="31">
        <f t="shared" si="1077"/>
        <v>2038185.919105245</v>
      </c>
      <c r="M1357" s="31">
        <f t="shared" si="1077"/>
        <v>-117245.28718517092</v>
      </c>
      <c r="N1357" s="31">
        <f t="shared" si="1077"/>
        <v>1933374.8757887208</v>
      </c>
      <c r="O1357" s="31">
        <f t="shared" si="1077"/>
        <v>2049602.7995594407</v>
      </c>
      <c r="P1357" s="31">
        <f t="shared" si="1077"/>
        <v>-116227.92377071991</v>
      </c>
      <c r="Q1357" s="31">
        <f t="shared" si="1077"/>
        <v>1945486.8376278908</v>
      </c>
      <c r="R1357" s="31">
        <f t="shared" si="1077"/>
        <v>2060707.1489532443</v>
      </c>
      <c r="S1357" s="31">
        <f t="shared" si="1077"/>
        <v>-115220.31132535357</v>
      </c>
      <c r="T1357" s="31">
        <f t="shared" si="1077"/>
        <v>1957325.9510770424</v>
      </c>
      <c r="U1357" s="31">
        <f t="shared" si="1077"/>
        <v>2071546.9052613045</v>
      </c>
      <c r="V1357" s="31">
        <f t="shared" si="1077"/>
        <v>-114220.95418426208</v>
      </c>
      <c r="W1357" s="31">
        <f t="shared" si="1077"/>
        <v>1968934.067333902</v>
      </c>
      <c r="X1357" s="31">
        <f t="shared" si="1077"/>
        <v>2082162.6534309897</v>
      </c>
      <c r="Y1357" s="31">
        <f t="shared" si="1077"/>
        <v>-113228.58609708771</v>
      </c>
      <c r="Z1357" s="31">
        <f t="shared" si="1077"/>
        <v>1980346.6181969417</v>
      </c>
      <c r="AA1357" s="31">
        <f t="shared" si="1077"/>
        <v>2092588.7532358381</v>
      </c>
      <c r="AB1357" s="31">
        <f t="shared" si="1077"/>
        <v>-112242.13503889646</v>
      </c>
      <c r="AC1357" s="31">
        <f t="shared" si="1077"/>
        <v>1991593.6007131091</v>
      </c>
      <c r="AD1357" s="31">
        <f t="shared" si="1077"/>
        <v>2102854.2941317721</v>
      </c>
      <c r="AE1357" s="31">
        <f t="shared" si="1077"/>
        <v>-111260.693418663</v>
      </c>
      <c r="AF1357" s="31">
        <f t="shared" si="1077"/>
        <v>2002700.4107941105</v>
      </c>
      <c r="AG1357" s="31">
        <f t="shared" si="1077"/>
        <v>2112983.9036514792</v>
      </c>
      <c r="AH1357" s="31">
        <f t="shared" si="1077"/>
        <v>-110283.49285736866</v>
      </c>
      <c r="AI1357" s="31">
        <f t="shared" si="1077"/>
        <v>2013688.5494616858</v>
      </c>
      <c r="AJ1357" s="31">
        <f t="shared" si="1077"/>
        <v>2122998.432281517</v>
      </c>
      <c r="AK1357" s="31">
        <f t="shared" si="1077"/>
        <v>-109309.88281983114</v>
      </c>
      <c r="AL1357" s="31">
        <f t="shared" si="1077"/>
        <v>23398443.917839691</v>
      </c>
      <c r="AM1357" s="31">
        <f t="shared" si="1077"/>
        <v>24775649.214358367</v>
      </c>
      <c r="AN1357" s="31">
        <f t="shared" si="1077"/>
        <v>-1377205.296518676</v>
      </c>
    </row>
    <row r="1358" spans="1:40" x14ac:dyDescent="0.3">
      <c r="A1358" s="11" t="s">
        <v>19</v>
      </c>
      <c r="B1358" s="31">
        <f t="shared" si="1076"/>
        <v>-639876.29663792858</v>
      </c>
      <c r="C1358" s="31">
        <f t="shared" si="1076"/>
        <v>-279694.98136869853</v>
      </c>
      <c r="D1358" s="31">
        <f t="shared" si="1076"/>
        <v>-360181.31526923005</v>
      </c>
      <c r="E1358" s="31">
        <f t="shared" si="1077"/>
        <v>-639876.29663792858</v>
      </c>
      <c r="F1358" s="31">
        <f t="shared" si="1077"/>
        <v>-279694.98136869853</v>
      </c>
      <c r="G1358" s="31">
        <f t="shared" si="1077"/>
        <v>-360181.31526923005</v>
      </c>
      <c r="H1358" s="31">
        <f t="shared" si="1077"/>
        <v>-639876.29663792858</v>
      </c>
      <c r="I1358" s="31">
        <f t="shared" si="1077"/>
        <v>-279694.98136869853</v>
      </c>
      <c r="J1358" s="31">
        <f t="shared" si="1077"/>
        <v>-360181.31526923005</v>
      </c>
      <c r="K1358" s="31">
        <f t="shared" si="1077"/>
        <v>-639876.29663792858</v>
      </c>
      <c r="L1358" s="31">
        <f t="shared" si="1077"/>
        <v>-279694.98136869853</v>
      </c>
      <c r="M1358" s="31">
        <f t="shared" si="1077"/>
        <v>-360181.31526923005</v>
      </c>
      <c r="N1358" s="31">
        <f t="shared" si="1077"/>
        <v>-639876.29663792858</v>
      </c>
      <c r="O1358" s="31">
        <f t="shared" si="1077"/>
        <v>-279694.98136869853</v>
      </c>
      <c r="P1358" s="31">
        <f t="shared" si="1077"/>
        <v>-360181.31526923005</v>
      </c>
      <c r="Q1358" s="31">
        <f t="shared" si="1077"/>
        <v>-639876.29663792858</v>
      </c>
      <c r="R1358" s="31">
        <f t="shared" si="1077"/>
        <v>-279694.98136869853</v>
      </c>
      <c r="S1358" s="31">
        <f t="shared" si="1077"/>
        <v>-360181.31526923005</v>
      </c>
      <c r="T1358" s="31">
        <f t="shared" si="1077"/>
        <v>-639876.29663792858</v>
      </c>
      <c r="U1358" s="31">
        <f t="shared" si="1077"/>
        <v>-279694.98136869853</v>
      </c>
      <c r="V1358" s="31">
        <f t="shared" si="1077"/>
        <v>-360181.31526923005</v>
      </c>
      <c r="W1358" s="31">
        <f t="shared" si="1077"/>
        <v>-639876.29663792858</v>
      </c>
      <c r="X1358" s="31">
        <f t="shared" si="1077"/>
        <v>-279694.98136869853</v>
      </c>
      <c r="Y1358" s="31">
        <f t="shared" si="1077"/>
        <v>-360181.31526923005</v>
      </c>
      <c r="Z1358" s="31">
        <f t="shared" si="1077"/>
        <v>-639876.29663792858</v>
      </c>
      <c r="AA1358" s="31">
        <f t="shared" si="1077"/>
        <v>-279694.98136869853</v>
      </c>
      <c r="AB1358" s="31">
        <f t="shared" si="1077"/>
        <v>-360181.31526923005</v>
      </c>
      <c r="AC1358" s="31">
        <f t="shared" si="1077"/>
        <v>-639876.29663792858</v>
      </c>
      <c r="AD1358" s="31">
        <f t="shared" si="1077"/>
        <v>-279694.98136869853</v>
      </c>
      <c r="AE1358" s="31">
        <f t="shared" si="1077"/>
        <v>-360181.31526923005</v>
      </c>
      <c r="AF1358" s="31">
        <f t="shared" si="1077"/>
        <v>-639876.29663792858</v>
      </c>
      <c r="AG1358" s="31">
        <f t="shared" si="1077"/>
        <v>-279694.98136869853</v>
      </c>
      <c r="AH1358" s="31">
        <f t="shared" si="1077"/>
        <v>-360181.31526923005</v>
      </c>
      <c r="AI1358" s="31">
        <f t="shared" si="1077"/>
        <v>-639876.29663792858</v>
      </c>
      <c r="AJ1358" s="31">
        <f t="shared" si="1077"/>
        <v>-279694.98136869853</v>
      </c>
      <c r="AK1358" s="31">
        <f t="shared" si="1077"/>
        <v>-360181.31526923005</v>
      </c>
      <c r="AL1358" s="31">
        <f t="shared" si="1077"/>
        <v>-7678515.5596551429</v>
      </c>
      <c r="AM1358" s="31">
        <f t="shared" si="1077"/>
        <v>-3356339.7764243819</v>
      </c>
      <c r="AN1358" s="31">
        <f t="shared" si="1077"/>
        <v>-4322175.7832307611</v>
      </c>
    </row>
    <row r="1359" spans="1:40" x14ac:dyDescent="0.3">
      <c r="A1359" s="11"/>
      <c r="B1359" s="31">
        <f>SUBTOTAL(9,B1356:B1358)</f>
        <v>130244383.11865456</v>
      </c>
      <c r="C1359" s="31">
        <f t="shared" ref="C1359:D1359" si="1078">SUBTOTAL(9,C1356:C1358)</f>
        <v>111902871.572404</v>
      </c>
      <c r="D1359" s="31">
        <f t="shared" si="1078"/>
        <v>18341511.546250571</v>
      </c>
      <c r="E1359" s="31">
        <f t="shared" ref="E1359" si="1079">SUBTOTAL(9,E1356:E1358)</f>
        <v>130594666.37250155</v>
      </c>
      <c r="F1359" s="31">
        <f t="shared" ref="F1359" si="1080">SUBTOTAL(9,F1356:F1358)</f>
        <v>112263233.01233554</v>
      </c>
      <c r="G1359" s="31">
        <f t="shared" ref="G1359" si="1081">SUBTOTAL(9,G1356:G1358)</f>
        <v>18331433.360166039</v>
      </c>
      <c r="H1359" s="31">
        <f t="shared" ref="H1359" si="1082">SUBTOTAL(9,H1356:H1358)</f>
        <v>131209187.3222969</v>
      </c>
      <c r="I1359" s="31">
        <f t="shared" ref="I1359" si="1083">SUBTOTAL(9,I1356:I1358)</f>
        <v>112849233.40114769</v>
      </c>
      <c r="J1359" s="31">
        <f t="shared" ref="J1359" si="1084">SUBTOTAL(9,J1356:J1358)</f>
        <v>18359953.92114912</v>
      </c>
      <c r="K1359" s="31">
        <f t="shared" ref="K1359" si="1085">SUBTOTAL(9,K1356:K1358)</f>
        <v>131835349.40735145</v>
      </c>
      <c r="L1359" s="31">
        <f t="shared" ref="L1359" si="1086">SUBTOTAL(9,L1356:L1358)</f>
        <v>113444788.20280617</v>
      </c>
      <c r="M1359" s="31">
        <f t="shared" ref="M1359" si="1087">SUBTOTAL(9,M1356:M1358)</f>
        <v>18390561.204545289</v>
      </c>
      <c r="N1359" s="31">
        <f t="shared" ref="N1359" si="1088">SUBTOTAL(9,N1356:N1358)</f>
        <v>132578181.64117196</v>
      </c>
      <c r="O1359" s="31">
        <f t="shared" ref="O1359" si="1089">SUBTOTAL(9,O1356:O1358)</f>
        <v>114140063.527593</v>
      </c>
      <c r="P1359" s="31">
        <f t="shared" ref="P1359" si="1090">SUBTOTAL(9,P1356:P1358)</f>
        <v>18438118.11357899</v>
      </c>
      <c r="Q1359" s="31">
        <f t="shared" ref="Q1359" si="1091">SUBTOTAL(9,Q1356:Q1358)</f>
        <v>133370453.93980278</v>
      </c>
      <c r="R1359" s="31">
        <f t="shared" ref="R1359" si="1092">SUBTOTAL(9,R1356:R1358)</f>
        <v>114885351.32302061</v>
      </c>
      <c r="S1359" s="31">
        <f t="shared" ref="S1359" si="1093">SUBTOTAL(9,S1356:S1358)</f>
        <v>18485102.616782192</v>
      </c>
      <c r="T1359" s="31">
        <f t="shared" ref="T1359" si="1094">SUBTOTAL(9,T1356:T1358)</f>
        <v>134018852.4410755</v>
      </c>
      <c r="U1359" s="31">
        <f t="shared" ref="U1359" si="1095">SUBTOTAL(9,U1356:U1358)</f>
        <v>115524277.12223665</v>
      </c>
      <c r="V1359" s="31">
        <f t="shared" ref="V1359" si="1096">SUBTOTAL(9,V1356:V1358)</f>
        <v>18494575.318838917</v>
      </c>
      <c r="W1359" s="31">
        <f t="shared" ref="W1359" si="1097">SUBTOTAL(9,W1356:W1358)</f>
        <v>134677816.42646068</v>
      </c>
      <c r="X1359" s="31">
        <f t="shared" ref="X1359" si="1098">SUBTOTAL(9,X1356:X1358)</f>
        <v>116188870.72031011</v>
      </c>
      <c r="Y1359" s="31">
        <f t="shared" ref="Y1359" si="1099">SUBTOTAL(9,Y1356:Y1358)</f>
        <v>18488945.706150636</v>
      </c>
      <c r="Z1359" s="31">
        <f t="shared" ref="Z1359" si="1100">SUBTOTAL(9,Z1356:Z1358)</f>
        <v>135310019.181036</v>
      </c>
      <c r="AA1359" s="31">
        <f t="shared" ref="AA1359" si="1101">SUBTOTAL(9,AA1356:AA1358)</f>
        <v>116827332.90931392</v>
      </c>
      <c r="AB1359" s="31">
        <f t="shared" ref="AB1359" si="1102">SUBTOTAL(9,AB1356:AB1358)</f>
        <v>18482686.271722101</v>
      </c>
      <c r="AC1359" s="31">
        <f t="shared" ref="AC1359" si="1103">SUBTOTAL(9,AC1356:AC1358)</f>
        <v>135935030.60477051</v>
      </c>
      <c r="AD1359" s="31">
        <f t="shared" ref="AD1359" si="1104">SUBTOTAL(9,AD1356:AD1358)</f>
        <v>117449837.59172049</v>
      </c>
      <c r="AE1359" s="31">
        <f t="shared" ref="AE1359" si="1105">SUBTOTAL(9,AE1356:AE1358)</f>
        <v>18485193.013049982</v>
      </c>
      <c r="AF1359" s="31">
        <f t="shared" ref="AF1359" si="1106">SUBTOTAL(9,AF1356:AF1358)</f>
        <v>136460100.1719662</v>
      </c>
      <c r="AG1359" s="31">
        <f t="shared" ref="AG1359" si="1107">SUBTOTAL(9,AG1356:AG1358)</f>
        <v>117971718.98427397</v>
      </c>
      <c r="AH1359" s="31">
        <f t="shared" ref="AH1359" si="1108">SUBTOTAL(9,AH1356:AH1358)</f>
        <v>18488381.187692255</v>
      </c>
      <c r="AI1359" s="31">
        <f t="shared" ref="AI1359" si="1109">SUBTOTAL(9,AI1356:AI1358)</f>
        <v>137176346.03808668</v>
      </c>
      <c r="AJ1359" s="31">
        <f t="shared" ref="AJ1359" si="1110">SUBTOTAL(9,AJ1356:AJ1358)</f>
        <v>118659857.09236622</v>
      </c>
      <c r="AK1359" s="31">
        <f t="shared" ref="AK1359" si="1111">SUBTOTAL(9,AK1356:AK1358)</f>
        <v>18516488.945720367</v>
      </c>
      <c r="AL1359" s="31">
        <f t="shared" ref="AL1359" si="1112">SUBTOTAL(9,AL1356:AL1358)</f>
        <v>1603410386.6651752</v>
      </c>
      <c r="AM1359" s="31">
        <f t="shared" ref="AM1359" si="1113">SUBTOTAL(9,AM1356:AM1358)</f>
        <v>1382107435.4595284</v>
      </c>
      <c r="AN1359" s="31">
        <f t="shared" ref="AN1359" si="1114">SUBTOTAL(9,AN1356:AN1358)</f>
        <v>221302951.20564643</v>
      </c>
    </row>
    <row r="1360" spans="1:40" x14ac:dyDescent="0.3">
      <c r="A1360" s="32" t="s">
        <v>44</v>
      </c>
      <c r="B1360" s="33">
        <f>CAP_Depr_Review!C37-CAP_Depreciation_by_FERC_Funct!B1359</f>
        <v>0</v>
      </c>
      <c r="C1360" s="33">
        <f>CAP_Depr_Review!D37-CAP_Depreciation_by_FERC_Funct!C1359</f>
        <v>0</v>
      </c>
      <c r="D1360" s="33">
        <f>CAP_Depr_Review!E37-CAP_Depreciation_by_FERC_Funct!D1359</f>
        <v>0</v>
      </c>
      <c r="E1360" s="33">
        <f>CAP_Depr_Review!F37-CAP_Depreciation_by_FERC_Funct!E1359</f>
        <v>0</v>
      </c>
      <c r="F1360" s="33">
        <f>CAP_Depr_Review!G37-CAP_Depreciation_by_FERC_Funct!F1359</f>
        <v>0</v>
      </c>
      <c r="G1360" s="33">
        <f>CAP_Depr_Review!H37-CAP_Depreciation_by_FERC_Funct!G1359</f>
        <v>4.8428773880004883E-8</v>
      </c>
      <c r="H1360" s="33">
        <f>CAP_Depr_Review!I37-CAP_Depreciation_by_FERC_Funct!H1359</f>
        <v>0</v>
      </c>
      <c r="I1360" s="33">
        <f>CAP_Depr_Review!J37-CAP_Depreciation_by_FERC_Funct!I1359</f>
        <v>0</v>
      </c>
      <c r="J1360" s="33">
        <f>CAP_Depr_Review!K37-CAP_Depreciation_by_FERC_Funct!J1359</f>
        <v>2.9802322387695313E-8</v>
      </c>
      <c r="K1360" s="33">
        <f>CAP_Depr_Review!L37-CAP_Depreciation_by_FERC_Funct!K1359</f>
        <v>0</v>
      </c>
      <c r="L1360" s="33">
        <f>CAP_Depr_Review!M37-CAP_Depreciation_by_FERC_Funct!L1359</f>
        <v>0</v>
      </c>
      <c r="M1360" s="33">
        <f>CAP_Depr_Review!N37-CAP_Depreciation_by_FERC_Funct!M1359</f>
        <v>0</v>
      </c>
      <c r="N1360" s="33">
        <f>CAP_Depr_Review!O37-CAP_Depreciation_by_FERC_Funct!N1359</f>
        <v>0</v>
      </c>
      <c r="O1360" s="33">
        <f>CAP_Depr_Review!P37-CAP_Depreciation_by_FERC_Funct!O1359</f>
        <v>0</v>
      </c>
      <c r="P1360" s="33">
        <f>CAP_Depr_Review!Q37-CAP_Depreciation_by_FERC_Funct!P1359</f>
        <v>5.9604644775390625E-8</v>
      </c>
      <c r="Q1360" s="33">
        <f>CAP_Depr_Review!R37-CAP_Depreciation_by_FERC_Funct!Q1359</f>
        <v>0</v>
      </c>
      <c r="R1360" s="33">
        <f>CAP_Depr_Review!S37-CAP_Depreciation_by_FERC_Funct!R1359</f>
        <v>0</v>
      </c>
      <c r="S1360" s="33">
        <f>CAP_Depr_Review!T37-CAP_Depreciation_by_FERC_Funct!S1359</f>
        <v>7.0780515670776367E-8</v>
      </c>
      <c r="T1360" s="33">
        <f>CAP_Depr_Review!U37-CAP_Depreciation_by_FERC_Funct!T1359</f>
        <v>0</v>
      </c>
      <c r="U1360" s="33">
        <f>CAP_Depr_Review!V37-CAP_Depreciation_by_FERC_Funct!U1359</f>
        <v>0</v>
      </c>
      <c r="V1360" s="33">
        <f>CAP_Depr_Review!W37-CAP_Depreciation_by_FERC_Funct!V1359</f>
        <v>0</v>
      </c>
      <c r="W1360" s="33">
        <f>CAP_Depr_Review!X37-CAP_Depreciation_by_FERC_Funct!W1359</f>
        <v>0</v>
      </c>
      <c r="X1360" s="33">
        <f>CAP_Depr_Review!Y37-CAP_Depreciation_by_FERC_Funct!X1359</f>
        <v>0</v>
      </c>
      <c r="Y1360" s="33">
        <f>CAP_Depr_Review!Z37-CAP_Depreciation_by_FERC_Funct!Y1359</f>
        <v>5.9604644775390625E-8</v>
      </c>
      <c r="Z1360" s="33">
        <f>CAP_Depr_Review!AA37-CAP_Depreciation_by_FERC_Funct!Z1359</f>
        <v>0</v>
      </c>
      <c r="AA1360" s="33">
        <f>CAP_Depr_Review!AB37-CAP_Depreciation_by_FERC_Funct!AA1359</f>
        <v>0</v>
      </c>
      <c r="AB1360" s="33">
        <f>CAP_Depr_Review!AC37-CAP_Depreciation_by_FERC_Funct!AB1359</f>
        <v>6.7055225372314453E-8</v>
      </c>
      <c r="AC1360" s="33">
        <f>CAP_Depr_Review!AD37-CAP_Depreciation_by_FERC_Funct!AC1359</f>
        <v>0</v>
      </c>
      <c r="AD1360" s="33">
        <f>CAP_Depr_Review!AE37-CAP_Depreciation_by_FERC_Funct!AD1359</f>
        <v>0</v>
      </c>
      <c r="AE1360" s="33">
        <f>CAP_Depr_Review!AF37-CAP_Depreciation_by_FERC_Funct!AE1359</f>
        <v>0</v>
      </c>
      <c r="AF1360" s="33">
        <f>CAP_Depr_Review!AG37-CAP_Depreciation_by_FERC_Funct!AF1359</f>
        <v>0</v>
      </c>
      <c r="AG1360" s="33">
        <f>CAP_Depr_Review!AH37-CAP_Depreciation_by_FERC_Funct!AG1359</f>
        <v>0</v>
      </c>
      <c r="AH1360" s="33">
        <f>CAP_Depr_Review!AI37-CAP_Depreciation_by_FERC_Funct!AH1359</f>
        <v>0</v>
      </c>
      <c r="AI1360" s="33">
        <f>CAP_Depr_Review!AJ37-CAP_Depreciation_by_FERC_Funct!AI1359</f>
        <v>0</v>
      </c>
      <c r="AJ1360" s="33">
        <f>CAP_Depr_Review!AK37-CAP_Depreciation_by_FERC_Funct!AJ1359</f>
        <v>0</v>
      </c>
      <c r="AK1360" s="33">
        <f>CAP_Depr_Review!AL37-CAP_Depreciation_by_FERC_Funct!AK1359</f>
        <v>6.7055225372314453E-8</v>
      </c>
      <c r="AL1360" s="33">
        <f>CAP_Depr_Review!AM37-CAP_Depreciation_by_FERC_Funct!AL1359</f>
        <v>0</v>
      </c>
      <c r="AM1360" s="33">
        <f>CAP_Depr_Review!AN37-CAP_Depreciation_by_FERC_Funct!AM1359</f>
        <v>0</v>
      </c>
      <c r="AN1360" s="33">
        <f>CAP_Depr_Review!AO37-CAP_Depreciation_by_FERC_Funct!AN1359</f>
        <v>0</v>
      </c>
    </row>
    <row r="1361" spans="1:40" x14ac:dyDescent="0.3">
      <c r="A1361" s="32"/>
      <c r="B1361" s="33"/>
      <c r="C1361" s="33"/>
      <c r="D1361" s="33"/>
      <c r="E1361" s="33"/>
      <c r="F1361" s="33"/>
      <c r="G1361" s="33"/>
      <c r="H1361" s="33"/>
      <c r="I1361" s="33"/>
      <c r="J1361" s="33"/>
      <c r="K1361" s="33"/>
      <c r="L1361" s="33"/>
      <c r="M1361" s="33"/>
      <c r="N1361" s="33"/>
      <c r="O1361" s="33"/>
      <c r="P1361" s="33"/>
      <c r="Q1361" s="33"/>
      <c r="R1361" s="33"/>
      <c r="S1361" s="33"/>
      <c r="T1361" s="33"/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F1361" s="33"/>
      <c r="AG1361" s="33"/>
      <c r="AH1361" s="33"/>
      <c r="AI1361" s="33"/>
      <c r="AJ1361" s="33"/>
      <c r="AK1361" s="33"/>
      <c r="AL1361" s="33"/>
      <c r="AM1361" s="33"/>
      <c r="AN1361" s="33"/>
    </row>
    <row r="1362" spans="1:40" x14ac:dyDescent="0.3">
      <c r="A1362" s="18" t="s">
        <v>36</v>
      </c>
      <c r="B1362" s="33"/>
    </row>
    <row r="1363" spans="1:40" x14ac:dyDescent="0.3">
      <c r="A1363" s="9" t="s">
        <v>37</v>
      </c>
      <c r="B1363" s="12">
        <f>B999+B1011+B1024+B1034+B1043+B1054+B1064+B1079+B1089+B1099+B1109+B1120+B1127+B1138+B1154+B1164+B1171+B1182+B1191+B1199+B1206</f>
        <v>10128238.47113554</v>
      </c>
      <c r="C1363" s="12">
        <f t="shared" ref="C1363:D1363" si="1115">C999+C1011+C1024+C1034+C1043+C1054+C1064+C1079+C1089+C1099+C1109+C1120+C1127+C1138+C1154+C1164+C1171+C1182+C1191+C1199+C1206</f>
        <v>6587590.5507248798</v>
      </c>
      <c r="D1363" s="17">
        <f t="shared" si="1115"/>
        <v>3540647.9204106615</v>
      </c>
      <c r="E1363" s="12">
        <f t="shared" ref="E1363:AN1363" si="1116">E999+E1011+E1024+E1034+E1043+E1054+E1064+E1079+E1089+E1099+E1109+E1120+E1127+E1138+E1154+E1164+E1171+E1182+E1191+E1199+E1206</f>
        <v>10130707.281287612</v>
      </c>
      <c r="F1363" s="12">
        <f t="shared" si="1116"/>
        <v>6589433.9445418194</v>
      </c>
      <c r="G1363" s="12">
        <f t="shared" si="1116"/>
        <v>3541273.3367457953</v>
      </c>
      <c r="H1363" s="12">
        <f t="shared" si="1116"/>
        <v>10137023.097401399</v>
      </c>
      <c r="I1363" s="12">
        <f t="shared" si="1116"/>
        <v>6593832.8038523616</v>
      </c>
      <c r="J1363" s="12">
        <f t="shared" si="1116"/>
        <v>3543190.2935490347</v>
      </c>
      <c r="K1363" s="12">
        <f t="shared" si="1116"/>
        <v>10147244.516251571</v>
      </c>
      <c r="L1363" s="12">
        <f t="shared" si="1116"/>
        <v>6600772.8111455012</v>
      </c>
      <c r="M1363" s="12">
        <f t="shared" si="1116"/>
        <v>3546471.7051060675</v>
      </c>
      <c r="N1363" s="12">
        <f t="shared" si="1116"/>
        <v>10157842.69427068</v>
      </c>
      <c r="O1363" s="12">
        <f t="shared" si="1116"/>
        <v>6607801.5046960851</v>
      </c>
      <c r="P1363" s="12">
        <f t="shared" si="1116"/>
        <v>3550041.1895745946</v>
      </c>
      <c r="Q1363" s="12">
        <f t="shared" si="1116"/>
        <v>10170043.376899682</v>
      </c>
      <c r="R1363" s="12">
        <f t="shared" si="1116"/>
        <v>6615561.8475188296</v>
      </c>
      <c r="S1363" s="12">
        <f t="shared" si="1116"/>
        <v>3554481.5293808505</v>
      </c>
      <c r="T1363" s="12">
        <f t="shared" si="1116"/>
        <v>10182349.787404533</v>
      </c>
      <c r="U1363" s="12">
        <f t="shared" si="1116"/>
        <v>6623204.6988220429</v>
      </c>
      <c r="V1363" s="12">
        <f t="shared" si="1116"/>
        <v>3559145.088582492</v>
      </c>
      <c r="W1363" s="12">
        <f t="shared" si="1116"/>
        <v>10192360.479141379</v>
      </c>
      <c r="X1363" s="12">
        <f t="shared" si="1116"/>
        <v>6629439.2742450917</v>
      </c>
      <c r="Y1363" s="12">
        <f t="shared" si="1116"/>
        <v>3562921.2048962889</v>
      </c>
      <c r="Z1363" s="12">
        <f t="shared" si="1116"/>
        <v>10200578.366493516</v>
      </c>
      <c r="AA1363" s="12">
        <f t="shared" si="1116"/>
        <v>6634577.3624315849</v>
      </c>
      <c r="AB1363" s="12">
        <f t="shared" si="1116"/>
        <v>3566001.0040619303</v>
      </c>
      <c r="AC1363" s="12">
        <f t="shared" si="1116"/>
        <v>10207579.095018243</v>
      </c>
      <c r="AD1363" s="12">
        <f t="shared" si="1116"/>
        <v>6638958.7433623625</v>
      </c>
      <c r="AE1363" s="12">
        <f t="shared" si="1116"/>
        <v>3568620.3516558805</v>
      </c>
      <c r="AF1363" s="12">
        <f t="shared" si="1116"/>
        <v>10213155.443413761</v>
      </c>
      <c r="AG1363" s="12">
        <f t="shared" si="1116"/>
        <v>6642517.9114915123</v>
      </c>
      <c r="AH1363" s="12">
        <f t="shared" si="1116"/>
        <v>3570637.5319222501</v>
      </c>
      <c r="AI1363" s="12">
        <f t="shared" si="1116"/>
        <v>10218185.904820226</v>
      </c>
      <c r="AJ1363" s="12">
        <f t="shared" si="1116"/>
        <v>6645834.536110823</v>
      </c>
      <c r="AK1363" s="12">
        <f t="shared" si="1116"/>
        <v>3572351.3687094031</v>
      </c>
      <c r="AL1363" s="12">
        <f t="shared" si="1116"/>
        <v>122085308.51353814</v>
      </c>
      <c r="AM1363" s="12">
        <f t="shared" si="1116"/>
        <v>79409525.988942876</v>
      </c>
      <c r="AN1363" s="12">
        <f t="shared" si="1116"/>
        <v>42675782.524595253</v>
      </c>
    </row>
    <row r="1364" spans="1:40" x14ac:dyDescent="0.3">
      <c r="A1364" s="9" t="s">
        <v>38</v>
      </c>
      <c r="B1364" s="12">
        <f>B294+B302+B310+B311+B318+B319+B330+B340+B356+B357+B364+B365+B375+B386+B397+B398+B404+B405+B412+B413+B430+B437+B444+B451+B458+B465+B473+B480+B487+B495+B502+B510+B518</f>
        <v>26762335.14181618</v>
      </c>
      <c r="C1364" s="12">
        <f t="shared" ref="C1364:D1364" si="1117">C294+C302+C310+C311+C318+C319+C330+C340+C356+C357+C364+C365+C375+C386+C397+C398+C404+C405+C412+C413+C430+C437+C444+C451+C458+C465+C473+C480+C487+C495+C502+C510+C518</f>
        <v>13244943.125004869</v>
      </c>
      <c r="D1364" s="17">
        <f t="shared" si="1117"/>
        <v>13517392.016811309</v>
      </c>
      <c r="E1364" s="12">
        <f t="shared" ref="E1364:AN1364" si="1118">E294+E302+E310+E311+E318+E319+E330+E340+E356+E357+E364+E365+E375+E386+E397+E398+E404+E405+E412+E413+E430+E437+E444+E451+E458+E465+E473+E480+E487+E495+E502+E510+E518</f>
        <v>26768298.560128178</v>
      </c>
      <c r="F1364" s="12">
        <f t="shared" si="1118"/>
        <v>13249712.678357299</v>
      </c>
      <c r="G1364" s="12">
        <f t="shared" si="1118"/>
        <v>13518585.881770881</v>
      </c>
      <c r="H1364" s="12">
        <f t="shared" si="1118"/>
        <v>26774203.878602736</v>
      </c>
      <c r="I1364" s="12">
        <f t="shared" si="1118"/>
        <v>13254410.592898024</v>
      </c>
      <c r="J1364" s="12">
        <f t="shared" si="1118"/>
        <v>13519793.285704715</v>
      </c>
      <c r="K1364" s="12">
        <f t="shared" si="1118"/>
        <v>26792756.458782677</v>
      </c>
      <c r="L1364" s="12">
        <f t="shared" si="1118"/>
        <v>13266191.598628918</v>
      </c>
      <c r="M1364" s="12">
        <f t="shared" si="1118"/>
        <v>13526564.860153751</v>
      </c>
      <c r="N1364" s="12">
        <f t="shared" si="1118"/>
        <v>26812276.323299751</v>
      </c>
      <c r="O1364" s="12">
        <f t="shared" si="1118"/>
        <v>13278414.314741334</v>
      </c>
      <c r="P1364" s="12">
        <f t="shared" si="1118"/>
        <v>13533862.00855842</v>
      </c>
      <c r="Q1364" s="12">
        <f t="shared" si="1118"/>
        <v>26827952.310303494</v>
      </c>
      <c r="R1364" s="12">
        <f t="shared" si="1118"/>
        <v>13288193.758665802</v>
      </c>
      <c r="S1364" s="12">
        <f t="shared" si="1118"/>
        <v>13539758.551637689</v>
      </c>
      <c r="T1364" s="12">
        <f t="shared" si="1118"/>
        <v>26842833.422710616</v>
      </c>
      <c r="U1364" s="12">
        <f t="shared" si="1118"/>
        <v>13297466.692296239</v>
      </c>
      <c r="V1364" s="12">
        <f t="shared" si="1118"/>
        <v>13545366.730414381</v>
      </c>
      <c r="W1364" s="12">
        <f t="shared" si="1118"/>
        <v>26850258.931657668</v>
      </c>
      <c r="X1364" s="12">
        <f t="shared" si="1118"/>
        <v>13302618.867055716</v>
      </c>
      <c r="Y1364" s="12">
        <f t="shared" si="1118"/>
        <v>13547640.06460195</v>
      </c>
      <c r="Z1364" s="12">
        <f t="shared" si="1118"/>
        <v>26858157.462378148</v>
      </c>
      <c r="AA1364" s="12">
        <f t="shared" si="1118"/>
        <v>13307980.043266816</v>
      </c>
      <c r="AB1364" s="12">
        <f t="shared" si="1118"/>
        <v>13550177.419111326</v>
      </c>
      <c r="AC1364" s="12">
        <f t="shared" si="1118"/>
        <v>26875051.873118773</v>
      </c>
      <c r="AD1364" s="12">
        <f t="shared" si="1118"/>
        <v>13317104.564142929</v>
      </c>
      <c r="AE1364" s="12">
        <f t="shared" si="1118"/>
        <v>13557947.308975846</v>
      </c>
      <c r="AF1364" s="12">
        <f t="shared" si="1118"/>
        <v>26893078.218807776</v>
      </c>
      <c r="AG1364" s="12">
        <f t="shared" si="1118"/>
        <v>13326714.225088611</v>
      </c>
      <c r="AH1364" s="12">
        <f t="shared" si="1118"/>
        <v>13566363.993719166</v>
      </c>
      <c r="AI1364" s="12">
        <f t="shared" si="1118"/>
        <v>26934091.06608022</v>
      </c>
      <c r="AJ1364" s="12">
        <f t="shared" si="1118"/>
        <v>13348405.585100407</v>
      </c>
      <c r="AK1364" s="12">
        <f t="shared" si="1118"/>
        <v>13585685.480979811</v>
      </c>
      <c r="AL1364" s="12">
        <f t="shared" si="1118"/>
        <v>321991293.64768624</v>
      </c>
      <c r="AM1364" s="12">
        <f t="shared" si="1118"/>
        <v>159482156.0452469</v>
      </c>
      <c r="AN1364" s="12">
        <f t="shared" si="1118"/>
        <v>162509137.60243925</v>
      </c>
    </row>
    <row r="1365" spans="1:40" x14ac:dyDescent="0.3">
      <c r="A1365" s="9" t="s">
        <v>39</v>
      </c>
      <c r="B1365" s="12">
        <f>B532+B543+B552+B566+B577+B588+B600+B610+B617+B627+B639+B653+B664+B672+B685+B699+B710+B717+B729+B745+B757+B777+B792+B802+B809+B817+B824+B832+B839+B860+B865+B873+B882+B891+B897+B903+B912+B927+B935+B942+B952+B960+B976+B984</f>
        <v>40989458.47447969</v>
      </c>
      <c r="C1365" s="12">
        <f t="shared" ref="C1365:D1365" si="1119">C532+C543+C552+C566+C577+C588+C600+C610+C617+C627+C639+C653+C664+C672+C685+C699+C710+C717+C729+C745+C757+C777+C792+C802+C809+C817+C824+C832+C839+C860+C865+C873+C882+C891+C897+C903+C912+C927+C935+C942+C952+C960+C976+C984</f>
        <v>36696150.377987847</v>
      </c>
      <c r="D1365" s="17">
        <f t="shared" si="1119"/>
        <v>4293308.0964918593</v>
      </c>
      <c r="E1365" s="12">
        <f t="shared" ref="E1365:AN1365" si="1120">E532+E543+E552+E566+E577+E588+E600+E610+E617+E627+E639+E653+E664+E672+E685+E699+E710+E717+E729+E745+E757+E777+E792+E802+E809+E817+E824+E832+E839+E860+E865+E873+E882+E891+E897+E903+E912+E927+E935+E942+E952+E960+E976+E984</f>
        <v>40979692.905972764</v>
      </c>
      <c r="F1365" s="12">
        <f t="shared" si="1120"/>
        <v>36706636.438179821</v>
      </c>
      <c r="G1365" s="12">
        <f t="shared" si="1120"/>
        <v>4273056.4677929617</v>
      </c>
      <c r="H1365" s="12">
        <f t="shared" si="1120"/>
        <v>41223129.46852877</v>
      </c>
      <c r="I1365" s="12">
        <f t="shared" si="1120"/>
        <v>36932800.17389112</v>
      </c>
      <c r="J1365" s="12">
        <f t="shared" si="1120"/>
        <v>4290329.2946376652</v>
      </c>
      <c r="K1365" s="12">
        <f t="shared" si="1120"/>
        <v>41442635.408971034</v>
      </c>
      <c r="L1365" s="12">
        <f t="shared" si="1120"/>
        <v>37136182.546342917</v>
      </c>
      <c r="M1365" s="12">
        <f t="shared" si="1120"/>
        <v>4306452.862628133</v>
      </c>
      <c r="N1365" s="12">
        <f t="shared" si="1120"/>
        <v>41757157.593178168</v>
      </c>
      <c r="O1365" s="12">
        <f t="shared" si="1120"/>
        <v>37416885.299469277</v>
      </c>
      <c r="P1365" s="12">
        <f t="shared" si="1120"/>
        <v>4340272.2937088897</v>
      </c>
      <c r="Q1365" s="12">
        <f t="shared" si="1120"/>
        <v>42094772.295844167</v>
      </c>
      <c r="R1365" s="12">
        <f t="shared" si="1120"/>
        <v>37718632.082063705</v>
      </c>
      <c r="S1365" s="12">
        <f t="shared" si="1120"/>
        <v>4376140.2137804748</v>
      </c>
      <c r="T1365" s="12">
        <f t="shared" si="1120"/>
        <v>42285189.225554861</v>
      </c>
      <c r="U1365" s="12">
        <f t="shared" si="1120"/>
        <v>37909526.577139601</v>
      </c>
      <c r="V1365" s="12">
        <f t="shared" si="1120"/>
        <v>4375662.6484152554</v>
      </c>
      <c r="W1365" s="12">
        <f t="shared" si="1120"/>
        <v>42512281.851092137</v>
      </c>
      <c r="X1365" s="12">
        <f t="shared" si="1120"/>
        <v>38148436.948328428</v>
      </c>
      <c r="Y1365" s="12">
        <f t="shared" si="1120"/>
        <v>4363844.902763701</v>
      </c>
      <c r="Z1365" s="12">
        <f t="shared" si="1120"/>
        <v>42712773.889789067</v>
      </c>
      <c r="AA1365" s="12">
        <f t="shared" si="1120"/>
        <v>38361197.058321394</v>
      </c>
      <c r="AB1365" s="12">
        <f t="shared" si="1120"/>
        <v>4351576.8314676844</v>
      </c>
      <c r="AC1365" s="12">
        <f t="shared" si="1120"/>
        <v>42898894.478309937</v>
      </c>
      <c r="AD1365" s="12">
        <f t="shared" si="1120"/>
        <v>38555959.916376375</v>
      </c>
      <c r="AE1365" s="12">
        <f t="shared" si="1120"/>
        <v>4342934.561933551</v>
      </c>
      <c r="AF1365" s="12">
        <f t="shared" si="1120"/>
        <v>42994098.419886142</v>
      </c>
      <c r="AG1365" s="12">
        <f t="shared" si="1120"/>
        <v>38661890.811195821</v>
      </c>
      <c r="AH1365" s="12">
        <f t="shared" si="1120"/>
        <v>4332207.6086903382</v>
      </c>
      <c r="AI1365" s="12">
        <f t="shared" si="1120"/>
        <v>43172354.45669879</v>
      </c>
      <c r="AJ1365" s="12">
        <f t="shared" si="1120"/>
        <v>38819862.937357143</v>
      </c>
      <c r="AK1365" s="12">
        <f t="shared" si="1120"/>
        <v>4352491.5193416579</v>
      </c>
      <c r="AL1365" s="12">
        <f t="shared" si="1120"/>
        <v>505062438.46830541</v>
      </c>
      <c r="AM1365" s="12">
        <f t="shared" si="1120"/>
        <v>453064161.16665334</v>
      </c>
      <c r="AN1365" s="12">
        <f t="shared" si="1120"/>
        <v>51998277.301652163</v>
      </c>
    </row>
    <row r="1366" spans="1:40" x14ac:dyDescent="0.3">
      <c r="A1366" s="9" t="s">
        <v>40</v>
      </c>
      <c r="B1366" s="13">
        <f>B1220+B1221+B1231+B1238+B1251+B1258+B1269+B1276+B1287</f>
        <v>11052496.382161498</v>
      </c>
      <c r="C1366" s="13">
        <f t="shared" ref="C1366:D1366" si="1121">C1220+C1221+C1231+C1238+C1251+C1258+C1269+C1276+C1287</f>
        <v>11664539.851183182</v>
      </c>
      <c r="D1366" s="17">
        <f t="shared" si="1121"/>
        <v>-612043.46902168181</v>
      </c>
      <c r="E1366" s="13">
        <f t="shared" ref="E1366:AN1366" si="1122">E1220+E1221+E1231+E1238+E1251+E1258+E1269+E1276+E1287</f>
        <v>11094558.400868855</v>
      </c>
      <c r="F1366" s="13">
        <f t="shared" si="1122"/>
        <v>11715677.832914192</v>
      </c>
      <c r="G1366" s="13">
        <f t="shared" si="1122"/>
        <v>-621119.432045336</v>
      </c>
      <c r="H1366" s="13">
        <f t="shared" si="1122"/>
        <v>11132750.132830095</v>
      </c>
      <c r="I1366" s="13">
        <f t="shared" si="1122"/>
        <v>11762217.474962331</v>
      </c>
      <c r="J1366" s="13">
        <f t="shared" si="1122"/>
        <v>-629467.34213223471</v>
      </c>
      <c r="K1366" s="13">
        <f t="shared" si="1122"/>
        <v>11171771.259781888</v>
      </c>
      <c r="L1366" s="13">
        <f t="shared" si="1122"/>
        <v>11809742.54633295</v>
      </c>
      <c r="M1366" s="13">
        <f t="shared" si="1122"/>
        <v>-637971.28655105992</v>
      </c>
      <c r="N1366" s="13">
        <f t="shared" si="1122"/>
        <v>11209065.886019161</v>
      </c>
      <c r="O1366" s="13">
        <f t="shared" si="1122"/>
        <v>11855216.335399292</v>
      </c>
      <c r="P1366" s="13">
        <f t="shared" si="1122"/>
        <v>-646150.44938013004</v>
      </c>
      <c r="Q1366" s="13">
        <f t="shared" si="1122"/>
        <v>11243633.568094378</v>
      </c>
      <c r="R1366" s="13">
        <f t="shared" si="1122"/>
        <v>11897450.19515259</v>
      </c>
      <c r="S1366" s="13">
        <f t="shared" si="1122"/>
        <v>-653816.6270582102</v>
      </c>
      <c r="T1366" s="13">
        <f t="shared" si="1122"/>
        <v>11275887.649760278</v>
      </c>
      <c r="U1366" s="13">
        <f t="shared" si="1122"/>
        <v>11936935.227690134</v>
      </c>
      <c r="V1366" s="13">
        <f t="shared" si="1122"/>
        <v>-661047.57792985486</v>
      </c>
      <c r="W1366" s="13">
        <f t="shared" si="1122"/>
        <v>11307528.096885903</v>
      </c>
      <c r="X1366" s="13">
        <f t="shared" si="1122"/>
        <v>11975691.193280457</v>
      </c>
      <c r="Y1366" s="13">
        <f t="shared" si="1122"/>
        <v>-668163.09639455169</v>
      </c>
      <c r="Z1366" s="13">
        <f t="shared" si="1122"/>
        <v>11338854.084414199</v>
      </c>
      <c r="AA1366" s="13">
        <f t="shared" si="1122"/>
        <v>12014073.546412939</v>
      </c>
      <c r="AB1366" s="13">
        <f t="shared" si="1122"/>
        <v>-675219.46199873625</v>
      </c>
      <c r="AC1366" s="13">
        <f t="shared" si="1122"/>
        <v>11369069.325728189</v>
      </c>
      <c r="AD1366" s="13">
        <f t="shared" si="1122"/>
        <v>12051136.203298012</v>
      </c>
      <c r="AE1366" s="13">
        <f t="shared" si="1122"/>
        <v>-682066.8775698205</v>
      </c>
      <c r="AF1366" s="13">
        <f t="shared" si="1122"/>
        <v>11399495.747814888</v>
      </c>
      <c r="AG1366" s="13">
        <f t="shared" si="1122"/>
        <v>12088449.769735793</v>
      </c>
      <c r="AH1366" s="13">
        <f t="shared" si="1122"/>
        <v>-688954.02192090452</v>
      </c>
      <c r="AI1366" s="13">
        <f t="shared" si="1122"/>
        <v>11540548.633368181</v>
      </c>
      <c r="AJ1366" s="13">
        <f t="shared" si="1122"/>
        <v>12257200.719815074</v>
      </c>
      <c r="AK1366" s="13">
        <f t="shared" si="1122"/>
        <v>-716652.08644689072</v>
      </c>
      <c r="AL1366" s="13">
        <f t="shared" si="1122"/>
        <v>135135659.16772756</v>
      </c>
      <c r="AM1366" s="13">
        <f t="shared" si="1122"/>
        <v>143028330.89617702</v>
      </c>
      <c r="AN1366" s="13">
        <f t="shared" si="1122"/>
        <v>-7892671.7284494443</v>
      </c>
    </row>
    <row r="1367" spans="1:40" x14ac:dyDescent="0.3">
      <c r="A1367" s="9" t="s">
        <v>41</v>
      </c>
      <c r="B1367" s="12">
        <f>B54+B55+B64+B65+B74+B83+B84+B93+B102+B103+B112+B125++B134+B143+B157+B164+B171+B179+B186+B196+B221+B229+B238+B249+B257</f>
        <v>38661473.494283661</v>
      </c>
      <c r="C1367" s="12">
        <f t="shared" ref="C1367:D1367" si="1123">C54+C55+C64+C65+C74+C83+C84+C93+C102+C103+C112+C125++C134+C143+C157+C164+C171+C179+C186+C196+C221+C229+C238+C249+C257</f>
        <v>40795572.813534528</v>
      </c>
      <c r="D1367" s="17">
        <f t="shared" si="1123"/>
        <v>-2134099.3192508565</v>
      </c>
      <c r="E1367" s="12">
        <f t="shared" ref="E1367:AN1367" si="1124">E54+E55+E64+E65+E74+E83+E84+E93+E102+E103+E112+E125++E134+E143+E157+E164+E171+E179+E186+E196+E221+E229+E238+E249+E257</f>
        <v>38948993.508416623</v>
      </c>
      <c r="F1367" s="12">
        <f t="shared" si="1124"/>
        <v>41066248.921612516</v>
      </c>
      <c r="G1367" s="12">
        <f t="shared" si="1124"/>
        <v>-2117255.4131958946</v>
      </c>
      <c r="H1367" s="12">
        <f t="shared" si="1124"/>
        <v>39249816.791943386</v>
      </c>
      <c r="I1367" s="12">
        <f t="shared" si="1124"/>
        <v>41351280.861091115</v>
      </c>
      <c r="J1367" s="12">
        <f t="shared" si="1124"/>
        <v>-2101464.0691477405</v>
      </c>
      <c r="K1367" s="12">
        <f t="shared" si="1124"/>
        <v>39569828.139589958</v>
      </c>
      <c r="L1367" s="12">
        <f t="shared" si="1124"/>
        <v>41659048.022768945</v>
      </c>
      <c r="M1367" s="12">
        <f t="shared" si="1124"/>
        <v>-2089219.8831789806</v>
      </c>
      <c r="N1367" s="12">
        <f t="shared" si="1124"/>
        <v>39911937.847950757</v>
      </c>
      <c r="O1367" s="12">
        <f t="shared" si="1124"/>
        <v>41990764.597423717</v>
      </c>
      <c r="P1367" s="12">
        <f t="shared" si="1124"/>
        <v>-2078826.7494729513</v>
      </c>
      <c r="Q1367" s="12">
        <f t="shared" si="1124"/>
        <v>40284880.783881165</v>
      </c>
      <c r="R1367" s="12">
        <f t="shared" si="1124"/>
        <v>42355880.476292685</v>
      </c>
      <c r="S1367" s="12">
        <f t="shared" si="1124"/>
        <v>-2070999.6924115161</v>
      </c>
      <c r="T1367" s="12">
        <f t="shared" si="1124"/>
        <v>40663336.902991742</v>
      </c>
      <c r="U1367" s="12">
        <f t="shared" si="1124"/>
        <v>42727989.349587694</v>
      </c>
      <c r="V1367" s="12">
        <f t="shared" si="1124"/>
        <v>-2064652.4465959358</v>
      </c>
      <c r="W1367" s="12">
        <f t="shared" si="1124"/>
        <v>41025904.28746818</v>
      </c>
      <c r="X1367" s="12">
        <f t="shared" si="1124"/>
        <v>43083845.563480265</v>
      </c>
      <c r="Y1367" s="12">
        <f t="shared" si="1124"/>
        <v>-2057941.2760120695</v>
      </c>
      <c r="Z1367" s="12">
        <f t="shared" si="1124"/>
        <v>41390111.763531081</v>
      </c>
      <c r="AA1367" s="12">
        <f t="shared" si="1124"/>
        <v>43441146.839174822</v>
      </c>
      <c r="AB1367" s="12">
        <f t="shared" si="1124"/>
        <v>-2051035.0756437534</v>
      </c>
      <c r="AC1367" s="12">
        <f t="shared" si="1124"/>
        <v>41754238.58388944</v>
      </c>
      <c r="AD1367" s="12">
        <f t="shared" si="1124"/>
        <v>43798165.636029311</v>
      </c>
      <c r="AE1367" s="12">
        <f t="shared" si="1124"/>
        <v>-2043927.0521398762</v>
      </c>
      <c r="AF1367" s="12">
        <f t="shared" si="1124"/>
        <v>42107944.817217194</v>
      </c>
      <c r="AG1367" s="12">
        <f t="shared" si="1124"/>
        <v>44141912.233654127</v>
      </c>
      <c r="AH1367" s="12">
        <f t="shared" si="1124"/>
        <v>-2033967.4164369232</v>
      </c>
      <c r="AI1367" s="12">
        <f t="shared" si="1124"/>
        <v>42434861.582322776</v>
      </c>
      <c r="AJ1367" s="12">
        <f t="shared" si="1124"/>
        <v>44454641.289244145</v>
      </c>
      <c r="AK1367" s="12">
        <f t="shared" si="1124"/>
        <v>-2019779.7069213497</v>
      </c>
      <c r="AL1367" s="12">
        <f t="shared" si="1124"/>
        <v>486003328.50348598</v>
      </c>
      <c r="AM1367" s="12">
        <f t="shared" si="1124"/>
        <v>510866496.603894</v>
      </c>
      <c r="AN1367" s="12">
        <f t="shared" si="1124"/>
        <v>-24863168.100407887</v>
      </c>
    </row>
    <row r="1368" spans="1:40" x14ac:dyDescent="0.3">
      <c r="A1368" s="9" t="s">
        <v>42</v>
      </c>
      <c r="B1368" s="12">
        <f>B18+B29+B265+B266+B276+B285+B1302+B1303+B1317+B1323+B1329</f>
        <v>2650381.154777979</v>
      </c>
      <c r="C1368" s="12">
        <f t="shared" ref="C1368:D1368" si="1125">C18+C29+C265+C266+C276+C285+C1302+C1303+C1317+C1323+C1329</f>
        <v>2914074.8539687097</v>
      </c>
      <c r="D1368" s="17">
        <f t="shared" si="1125"/>
        <v>-263693.69919073075</v>
      </c>
      <c r="E1368" s="12">
        <f t="shared" ref="E1368:AN1368" si="1126">E18+E29+E265+E266+E276+E285+E1302+E1303+E1317+E1323+E1329</f>
        <v>2672415.7158275577</v>
      </c>
      <c r="F1368" s="12">
        <f t="shared" si="1126"/>
        <v>2935523.1967299208</v>
      </c>
      <c r="G1368" s="12">
        <f t="shared" si="1126"/>
        <v>-263107.48090236302</v>
      </c>
      <c r="H1368" s="12">
        <f t="shared" si="1126"/>
        <v>2692263.9529904998</v>
      </c>
      <c r="I1368" s="12">
        <f t="shared" si="1126"/>
        <v>2954691.4944528174</v>
      </c>
      <c r="J1368" s="12">
        <f t="shared" si="1126"/>
        <v>-262427.54146231711</v>
      </c>
      <c r="K1368" s="12">
        <f t="shared" si="1126"/>
        <v>2711113.6239742986</v>
      </c>
      <c r="L1368" s="12">
        <f t="shared" si="1126"/>
        <v>2972850.6775869373</v>
      </c>
      <c r="M1368" s="12">
        <f t="shared" si="1126"/>
        <v>-261737.05361263838</v>
      </c>
      <c r="N1368" s="12">
        <f t="shared" si="1126"/>
        <v>2729901.296453455</v>
      </c>
      <c r="O1368" s="12">
        <f t="shared" si="1126"/>
        <v>2990981.4758632868</v>
      </c>
      <c r="P1368" s="12">
        <f t="shared" si="1126"/>
        <v>-261080.17940983159</v>
      </c>
      <c r="Q1368" s="12">
        <f t="shared" si="1126"/>
        <v>2749171.6047799005</v>
      </c>
      <c r="R1368" s="12">
        <f t="shared" si="1126"/>
        <v>3009632.9633270018</v>
      </c>
      <c r="S1368" s="12">
        <f t="shared" si="1126"/>
        <v>-260461.35854710074</v>
      </c>
      <c r="T1368" s="12">
        <f t="shared" si="1126"/>
        <v>2769255.4526535436</v>
      </c>
      <c r="U1368" s="12">
        <f t="shared" si="1126"/>
        <v>3029154.5767009566</v>
      </c>
      <c r="V1368" s="12">
        <f t="shared" si="1126"/>
        <v>-259899.12404741294</v>
      </c>
      <c r="W1368" s="12">
        <f t="shared" si="1126"/>
        <v>2789482.7802154212</v>
      </c>
      <c r="X1368" s="12">
        <f t="shared" si="1126"/>
        <v>3048838.8739201063</v>
      </c>
      <c r="Y1368" s="12">
        <f t="shared" si="1126"/>
        <v>-259356.09370468513</v>
      </c>
      <c r="Z1368" s="12">
        <f t="shared" si="1126"/>
        <v>2809543.6144299735</v>
      </c>
      <c r="AA1368" s="12">
        <f t="shared" si="1126"/>
        <v>3068358.0597063308</v>
      </c>
      <c r="AB1368" s="12">
        <f t="shared" si="1126"/>
        <v>-258814.445276357</v>
      </c>
      <c r="AC1368" s="12">
        <f t="shared" si="1126"/>
        <v>2830197.2487058886</v>
      </c>
      <c r="AD1368" s="12">
        <f t="shared" si="1126"/>
        <v>3088512.5285114888</v>
      </c>
      <c r="AE1368" s="12">
        <f t="shared" si="1126"/>
        <v>-258315.27980560024</v>
      </c>
      <c r="AF1368" s="12">
        <f t="shared" si="1126"/>
        <v>2852327.5248264009</v>
      </c>
      <c r="AG1368" s="12">
        <f t="shared" si="1126"/>
        <v>3110234.0331080761</v>
      </c>
      <c r="AH1368" s="12">
        <f t="shared" si="1126"/>
        <v>-257906.50828167534</v>
      </c>
      <c r="AI1368" s="12">
        <f t="shared" si="1126"/>
        <v>2876304.3947964441</v>
      </c>
      <c r="AJ1368" s="12">
        <f t="shared" si="1126"/>
        <v>3133912.0247387155</v>
      </c>
      <c r="AK1368" s="12">
        <f t="shared" si="1126"/>
        <v>-257607.62994227128</v>
      </c>
      <c r="AL1368" s="12">
        <f t="shared" si="1126"/>
        <v>33132358.364431355</v>
      </c>
      <c r="AM1368" s="12">
        <f t="shared" si="1126"/>
        <v>36256764.758614346</v>
      </c>
      <c r="AN1368" s="12">
        <f t="shared" si="1126"/>
        <v>-3124406.3941829824</v>
      </c>
    </row>
    <row r="1369" spans="1:40" x14ac:dyDescent="0.3">
      <c r="A1369" s="18" t="s">
        <v>36</v>
      </c>
      <c r="B1369" s="14">
        <f>SUM(B1363:B1368)</f>
        <v>130244383.11865453</v>
      </c>
      <c r="C1369" s="14">
        <f t="shared" ref="C1369:D1369" si="1127">SUM(C1363:C1368)</f>
        <v>111902871.57240401</v>
      </c>
      <c r="D1369" s="19">
        <f t="shared" si="1127"/>
        <v>18341511.546250559</v>
      </c>
      <c r="E1369" s="14">
        <f t="shared" ref="E1369" si="1128">SUM(E1363:E1368)</f>
        <v>130594666.37250158</v>
      </c>
      <c r="F1369" s="14">
        <f t="shared" ref="F1369" si="1129">SUM(F1363:F1368)</f>
        <v>112263233.01233557</v>
      </c>
      <c r="G1369" s="14">
        <f t="shared" ref="G1369" si="1130">SUM(G1363:G1368)</f>
        <v>18331433.360166047</v>
      </c>
      <c r="H1369" s="14">
        <f t="shared" ref="H1369" si="1131">SUM(H1363:H1368)</f>
        <v>131209187.32229689</v>
      </c>
      <c r="I1369" s="14">
        <f t="shared" ref="I1369" si="1132">SUM(I1363:I1368)</f>
        <v>112849233.40114777</v>
      </c>
      <c r="J1369" s="14">
        <f t="shared" ref="J1369" si="1133">SUM(J1363:J1368)</f>
        <v>18359953.921149123</v>
      </c>
      <c r="K1369" s="14">
        <f t="shared" ref="K1369" si="1134">SUM(K1363:K1368)</f>
        <v>131835349.4073514</v>
      </c>
      <c r="L1369" s="14">
        <f t="shared" ref="L1369" si="1135">SUM(L1363:L1368)</f>
        <v>113444788.20280617</v>
      </c>
      <c r="M1369" s="14">
        <f t="shared" ref="M1369" si="1136">SUM(M1363:M1368)</f>
        <v>18390561.204545274</v>
      </c>
      <c r="N1369" s="14">
        <f t="shared" ref="N1369" si="1137">SUM(N1363:N1368)</f>
        <v>132578181.64117196</v>
      </c>
      <c r="O1369" s="14">
        <f t="shared" ref="O1369" si="1138">SUM(O1363:O1368)</f>
        <v>114140063.52759299</v>
      </c>
      <c r="P1369" s="14">
        <f t="shared" ref="P1369" si="1139">SUM(P1363:P1368)</f>
        <v>18438118.113578994</v>
      </c>
      <c r="Q1369" s="14">
        <f t="shared" ref="Q1369" si="1140">SUM(Q1363:Q1368)</f>
        <v>133370453.93980277</v>
      </c>
      <c r="R1369" s="14">
        <f t="shared" ref="R1369" si="1141">SUM(R1363:R1368)</f>
        <v>114885351.32302062</v>
      </c>
      <c r="S1369" s="14">
        <f t="shared" ref="S1369" si="1142">SUM(S1363:S1368)</f>
        <v>18485102.616782185</v>
      </c>
      <c r="T1369" s="14">
        <f t="shared" ref="T1369" si="1143">SUM(T1363:T1368)</f>
        <v>134018852.44107558</v>
      </c>
      <c r="U1369" s="14">
        <f t="shared" ref="U1369" si="1144">SUM(U1363:U1368)</f>
        <v>115524277.12223667</v>
      </c>
      <c r="V1369" s="14">
        <f t="shared" ref="V1369" si="1145">SUM(V1363:V1368)</f>
        <v>18494575.318838924</v>
      </c>
      <c r="W1369" s="14">
        <f t="shared" ref="W1369" si="1146">SUM(W1363:W1368)</f>
        <v>134677816.42646068</v>
      </c>
      <c r="X1369" s="14">
        <f t="shared" ref="X1369" si="1147">SUM(X1363:X1368)</f>
        <v>116188870.72031006</v>
      </c>
      <c r="Y1369" s="14">
        <f t="shared" ref="Y1369" si="1148">SUM(Y1363:Y1368)</f>
        <v>18488945.706150636</v>
      </c>
      <c r="Z1369" s="14">
        <f t="shared" ref="Z1369" si="1149">SUM(Z1363:Z1368)</f>
        <v>135310019.181036</v>
      </c>
      <c r="AA1369" s="14">
        <f t="shared" ref="AA1369" si="1150">SUM(AA1363:AA1368)</f>
        <v>116827332.90931389</v>
      </c>
      <c r="AB1369" s="14">
        <f t="shared" ref="AB1369" si="1151">SUM(AB1363:AB1368)</f>
        <v>18482686.271722097</v>
      </c>
      <c r="AC1369" s="14">
        <f t="shared" ref="AC1369" si="1152">SUM(AC1363:AC1368)</f>
        <v>135935030.60477048</v>
      </c>
      <c r="AD1369" s="14">
        <f t="shared" ref="AD1369" si="1153">SUM(AD1363:AD1368)</f>
        <v>117449837.59172049</v>
      </c>
      <c r="AE1369" s="14">
        <f t="shared" ref="AE1369" si="1154">SUM(AE1363:AE1368)</f>
        <v>18485193.013049982</v>
      </c>
      <c r="AF1369" s="14">
        <f t="shared" ref="AF1369" si="1155">SUM(AF1363:AF1368)</f>
        <v>136460100.17196617</v>
      </c>
      <c r="AG1369" s="14">
        <f t="shared" ref="AG1369" si="1156">SUM(AG1363:AG1368)</f>
        <v>117971718.98427394</v>
      </c>
      <c r="AH1369" s="14">
        <f t="shared" ref="AH1369" si="1157">SUM(AH1363:AH1368)</f>
        <v>18488381.187692255</v>
      </c>
      <c r="AI1369" s="14">
        <f t="shared" ref="AI1369" si="1158">SUM(AI1363:AI1368)</f>
        <v>137176346.03808662</v>
      </c>
      <c r="AJ1369" s="14">
        <f t="shared" ref="AJ1369" si="1159">SUM(AJ1363:AJ1368)</f>
        <v>118659857.09236631</v>
      </c>
      <c r="AK1369" s="14">
        <f t="shared" ref="AK1369" si="1160">SUM(AK1363:AK1368)</f>
        <v>18516488.94572036</v>
      </c>
      <c r="AL1369" s="14">
        <f t="shared" ref="AL1369" si="1161">SUM(AL1363:AL1368)</f>
        <v>1603410386.6651745</v>
      </c>
      <c r="AM1369" s="14">
        <f t="shared" ref="AM1369" si="1162">SUM(AM1363:AM1368)</f>
        <v>1382107435.4595284</v>
      </c>
      <c r="AN1369" s="14">
        <f t="shared" ref="AN1369" si="1163">SUM(AN1363:AN1368)</f>
        <v>221302951.20564637</v>
      </c>
    </row>
    <row r="1371" spans="1:40" ht="15" x14ac:dyDescent="0.25">
      <c r="A1371" s="18" t="s">
        <v>64</v>
      </c>
    </row>
    <row r="1372" spans="1:40" x14ac:dyDescent="0.3">
      <c r="A1372" s="9" t="s">
        <v>37</v>
      </c>
      <c r="B1372" s="12">
        <f>B999+B1011+B1024+B1034+B1043+B1054+B1064+B1079+B1089+B1099+B1109</f>
        <v>6963314.9816595195</v>
      </c>
      <c r="C1372" s="12">
        <f t="shared" ref="C1372:D1372" si="1164">C999+C1011+C1024+C1034+C1043+C1054+C1064+C1079+C1089+C1099+C1109</f>
        <v>4679306.9365317263</v>
      </c>
      <c r="D1372" s="12">
        <f t="shared" si="1164"/>
        <v>2284008.0451277937</v>
      </c>
      <c r="E1372" s="12">
        <f t="shared" ref="E1372:AN1372" si="1165">E999+E1011+E1024+E1034+E1043+E1054+E1064+E1079+E1089+E1099+E1109</f>
        <v>6964371.8097324781</v>
      </c>
      <c r="F1372" s="12">
        <f t="shared" si="1165"/>
        <v>4680103.6409936482</v>
      </c>
      <c r="G1372" s="12">
        <f t="shared" si="1165"/>
        <v>2284268.1687388299</v>
      </c>
      <c r="H1372" s="12">
        <f t="shared" si="1165"/>
        <v>6969253.2658509165</v>
      </c>
      <c r="I1372" s="12">
        <f t="shared" si="1165"/>
        <v>4683416.4543788759</v>
      </c>
      <c r="J1372" s="12">
        <f t="shared" si="1165"/>
        <v>2285836.8114720397</v>
      </c>
      <c r="K1372" s="12">
        <f t="shared" si="1165"/>
        <v>6977983.822570256</v>
      </c>
      <c r="L1372" s="12">
        <f t="shared" si="1165"/>
        <v>4689205.2614571406</v>
      </c>
      <c r="M1372" s="12">
        <f t="shared" si="1165"/>
        <v>2288778.5611131149</v>
      </c>
      <c r="N1372" s="12">
        <f t="shared" si="1165"/>
        <v>6987103.4152228758</v>
      </c>
      <c r="O1372" s="12">
        <f t="shared" si="1165"/>
        <v>4695085.4677161798</v>
      </c>
      <c r="P1372" s="12">
        <f t="shared" si="1165"/>
        <v>2292017.947506696</v>
      </c>
      <c r="Q1372" s="12">
        <f t="shared" si="1165"/>
        <v>6997897.9007018339</v>
      </c>
      <c r="R1372" s="12">
        <f t="shared" si="1165"/>
        <v>4701758.1358921258</v>
      </c>
      <c r="S1372" s="12">
        <f t="shared" si="1165"/>
        <v>2296139.7648097072</v>
      </c>
      <c r="T1372" s="12">
        <f t="shared" si="1165"/>
        <v>7008823.6642329209</v>
      </c>
      <c r="U1372" s="12">
        <f t="shared" si="1165"/>
        <v>4708342.4863158325</v>
      </c>
      <c r="V1372" s="12">
        <f t="shared" si="1165"/>
        <v>2300481.1779170884</v>
      </c>
      <c r="W1372" s="12">
        <f t="shared" si="1165"/>
        <v>7017448.2177139241</v>
      </c>
      <c r="X1372" s="12">
        <f t="shared" si="1165"/>
        <v>4713526.9318049448</v>
      </c>
      <c r="Y1372" s="12">
        <f t="shared" si="1165"/>
        <v>2303921.2859089798</v>
      </c>
      <c r="Z1372" s="12">
        <f t="shared" si="1165"/>
        <v>7024275.8914338788</v>
      </c>
      <c r="AA1372" s="12">
        <f t="shared" si="1165"/>
        <v>4717621.1025872929</v>
      </c>
      <c r="AB1372" s="12">
        <f t="shared" si="1165"/>
        <v>2306654.7888465854</v>
      </c>
      <c r="AC1372" s="12">
        <f t="shared" si="1165"/>
        <v>7029883.3817700362</v>
      </c>
      <c r="AD1372" s="12">
        <f t="shared" si="1165"/>
        <v>4720963.1767670596</v>
      </c>
      <c r="AE1372" s="12">
        <f t="shared" si="1165"/>
        <v>2308920.2050029766</v>
      </c>
      <c r="AF1372" s="12">
        <f t="shared" si="1165"/>
        <v>7034092.420310637</v>
      </c>
      <c r="AG1372" s="12">
        <f t="shared" si="1165"/>
        <v>4723502.4185327226</v>
      </c>
      <c r="AH1372" s="12">
        <f t="shared" si="1165"/>
        <v>2310590.001777913</v>
      </c>
      <c r="AI1372" s="12">
        <f t="shared" si="1165"/>
        <v>7037633.6071560374</v>
      </c>
      <c r="AJ1372" s="12">
        <f t="shared" si="1165"/>
        <v>4725703.9915254358</v>
      </c>
      <c r="AK1372" s="12">
        <f t="shared" si="1165"/>
        <v>2311929.6156306006</v>
      </c>
      <c r="AL1372" s="12">
        <f t="shared" si="1165"/>
        <v>84012082.378355309</v>
      </c>
      <c r="AM1372" s="12">
        <f t="shared" si="1165"/>
        <v>56438536.004502982</v>
      </c>
      <c r="AN1372" s="12">
        <f t="shared" si="1165"/>
        <v>27573546.373852324</v>
      </c>
    </row>
    <row r="1373" spans="1:40" x14ac:dyDescent="0.3">
      <c r="A1373" s="9" t="s">
        <v>38</v>
      </c>
      <c r="B1373" s="12">
        <f>B294+B302+B310+B311+B318+B319+B330+B340+B356+B357+B364+B365+B375+B386+B397+B398+B404+B405+B412+B413</f>
        <v>26249125.505213968</v>
      </c>
      <c r="C1373" s="12">
        <f t="shared" ref="C1373:D1373" si="1166">C294+C302+C310+C311+C318+C319+C330+C340+C356+C357+C364+C365+C375+C386+C397+C398+C404+C405+C412+C413</f>
        <v>13004726.561459238</v>
      </c>
      <c r="D1373" s="12">
        <f t="shared" si="1166"/>
        <v>13244398.943754731</v>
      </c>
      <c r="E1373" s="12">
        <f t="shared" ref="E1373:AN1373" si="1167">E294+E302+E310+E311+E318+E319+E330+E340+E356+E357+E364+E365+E375+E386+E397+E398+E404+E405+E412+E413</f>
        <v>26251536.383889016</v>
      </c>
      <c r="F1373" s="12">
        <f t="shared" si="1167"/>
        <v>13008018.04170231</v>
      </c>
      <c r="G1373" s="12">
        <f t="shared" si="1167"/>
        <v>13243518.342186704</v>
      </c>
      <c r="H1373" s="12">
        <f t="shared" si="1167"/>
        <v>26254047.918191068</v>
      </c>
      <c r="I1373" s="12">
        <f t="shared" si="1167"/>
        <v>13011309.057474017</v>
      </c>
      <c r="J1373" s="12">
        <f t="shared" si="1167"/>
        <v>13242738.860717049</v>
      </c>
      <c r="K1373" s="12">
        <f t="shared" si="1167"/>
        <v>26269171.540761117</v>
      </c>
      <c r="L1373" s="12">
        <f t="shared" si="1167"/>
        <v>13021667.954789205</v>
      </c>
      <c r="M1373" s="12">
        <f t="shared" si="1167"/>
        <v>13247503.585971905</v>
      </c>
      <c r="N1373" s="12">
        <f t="shared" si="1167"/>
        <v>26285330.695774265</v>
      </c>
      <c r="O1373" s="12">
        <f t="shared" si="1167"/>
        <v>13032489.827715348</v>
      </c>
      <c r="P1373" s="12">
        <f t="shared" si="1167"/>
        <v>13252840.868058916</v>
      </c>
      <c r="Q1373" s="12">
        <f t="shared" si="1167"/>
        <v>26297577.079597618</v>
      </c>
      <c r="R1373" s="12">
        <f t="shared" si="1167"/>
        <v>13040841.942274855</v>
      </c>
      <c r="S1373" s="12">
        <f t="shared" si="1167"/>
        <v>13256735.137322757</v>
      </c>
      <c r="T1373" s="12">
        <f t="shared" si="1167"/>
        <v>26308970.674899686</v>
      </c>
      <c r="U1373" s="12">
        <f t="shared" si="1167"/>
        <v>13048665.281527979</v>
      </c>
      <c r="V1373" s="12">
        <f t="shared" si="1167"/>
        <v>13260305.393371707</v>
      </c>
      <c r="W1373" s="12">
        <f t="shared" si="1167"/>
        <v>26312984.502369009</v>
      </c>
      <c r="X1373" s="12">
        <f t="shared" si="1167"/>
        <v>13052392.718831552</v>
      </c>
      <c r="Y1373" s="12">
        <f t="shared" si="1167"/>
        <v>13260591.783537455</v>
      </c>
      <c r="Z1373" s="12">
        <f t="shared" si="1167"/>
        <v>26317410.581462011</v>
      </c>
      <c r="AA1373" s="12">
        <f t="shared" si="1167"/>
        <v>13056306.479495583</v>
      </c>
      <c r="AB1373" s="12">
        <f t="shared" si="1167"/>
        <v>13261104.101966424</v>
      </c>
      <c r="AC1373" s="12">
        <f t="shared" si="1167"/>
        <v>26330781.455511108</v>
      </c>
      <c r="AD1373" s="12">
        <f t="shared" si="1167"/>
        <v>13063964.520995682</v>
      </c>
      <c r="AE1373" s="12">
        <f t="shared" si="1167"/>
        <v>13266816.934515426</v>
      </c>
      <c r="AF1373" s="12">
        <f t="shared" si="1167"/>
        <v>26345368.00113244</v>
      </c>
      <c r="AG1373" s="12">
        <f t="shared" si="1167"/>
        <v>13072136.00650822</v>
      </c>
      <c r="AH1373" s="12">
        <f t="shared" si="1167"/>
        <v>13273231.99462422</v>
      </c>
      <c r="AI1373" s="12">
        <f t="shared" si="1167"/>
        <v>26367885.63740417</v>
      </c>
      <c r="AJ1373" s="12">
        <f t="shared" si="1167"/>
        <v>13085461.962838218</v>
      </c>
      <c r="AK1373" s="12">
        <f t="shared" si="1167"/>
        <v>13282423.674565947</v>
      </c>
      <c r="AL1373" s="12">
        <f t="shared" si="1167"/>
        <v>315590189.97620547</v>
      </c>
      <c r="AM1373" s="12">
        <f t="shared" si="1167"/>
        <v>156497980.35561219</v>
      </c>
      <c r="AN1373" s="12">
        <f t="shared" si="1167"/>
        <v>159092209.62059322</v>
      </c>
    </row>
    <row r="1374" spans="1:40" x14ac:dyDescent="0.3">
      <c r="A1374" s="9" t="s">
        <v>39</v>
      </c>
      <c r="B1374" s="12">
        <f>B532+B543+B552+B566+B577+B588+B600+B610+B617+B627+B639+B653+B664+B672+B685+B699+B710+B717+B729+B745+B757+B792+B802+B809+B817+B824</f>
        <v>39185844.5777115</v>
      </c>
      <c r="C1374" s="12">
        <f t="shared" ref="C1374:D1374" si="1168">C532+C543+C552+C566+C577+C588+C600+C610+C617+C627+C639+C653+C664+C672+C685+C699+C710+C717+C729+C745+C757+C792+C802+C809+C817+C824</f>
        <v>34910357.813818082</v>
      </c>
      <c r="D1374" s="12">
        <f t="shared" si="1168"/>
        <v>4275486.7638934338</v>
      </c>
      <c r="E1374" s="12">
        <f t="shared" ref="E1374:AN1374" si="1169">E532+E543+E552+E566+E577+E588+E600+E610+E617+E627+E639+E653+E664+E672+E685+E699+E710+E717+E729+E745+E757+E792+E802+E809+E817+E824</f>
        <v>39176399.648156419</v>
      </c>
      <c r="F1374" s="12">
        <f t="shared" si="1169"/>
        <v>34921152.729054414</v>
      </c>
      <c r="G1374" s="12">
        <f t="shared" si="1169"/>
        <v>4255246.9191020122</v>
      </c>
      <c r="H1374" s="12">
        <f t="shared" si="1169"/>
        <v>39419991.462743834</v>
      </c>
      <c r="I1374" s="12">
        <f t="shared" si="1169"/>
        <v>35147460.815824836</v>
      </c>
      <c r="J1374" s="12">
        <f t="shared" si="1169"/>
        <v>4272530.6469189934</v>
      </c>
      <c r="K1374" s="12">
        <f t="shared" si="1169"/>
        <v>39639610.476681985</v>
      </c>
      <c r="L1374" s="12">
        <f t="shared" si="1169"/>
        <v>35350941.716073468</v>
      </c>
      <c r="M1374" s="12">
        <f t="shared" si="1169"/>
        <v>4288668.7606085213</v>
      </c>
      <c r="N1374" s="12">
        <f t="shared" si="1169"/>
        <v>39954254.548159868</v>
      </c>
      <c r="O1374" s="12">
        <f t="shared" si="1169"/>
        <v>35631769.514615409</v>
      </c>
      <c r="P1374" s="12">
        <f t="shared" si="1169"/>
        <v>4322485.0335444594</v>
      </c>
      <c r="Q1374" s="12">
        <f t="shared" si="1169"/>
        <v>40291805.499379911</v>
      </c>
      <c r="R1374" s="12">
        <f t="shared" si="1169"/>
        <v>35933426.110922091</v>
      </c>
      <c r="S1374" s="12">
        <f t="shared" si="1169"/>
        <v>4358379.3884578189</v>
      </c>
      <c r="T1374" s="12">
        <f t="shared" si="1169"/>
        <v>40481917.556308404</v>
      </c>
      <c r="U1374" s="12">
        <f t="shared" si="1169"/>
        <v>36123938.730699249</v>
      </c>
      <c r="V1374" s="12">
        <f t="shared" si="1169"/>
        <v>4357978.8256091457</v>
      </c>
      <c r="W1374" s="12">
        <f t="shared" si="1169"/>
        <v>40708879.022587262</v>
      </c>
      <c r="X1374" s="12">
        <f t="shared" si="1169"/>
        <v>36362632.554308943</v>
      </c>
      <c r="Y1374" s="12">
        <f t="shared" si="1169"/>
        <v>4346246.4682783168</v>
      </c>
      <c r="Z1374" s="12">
        <f t="shared" si="1169"/>
        <v>40909290.872814618</v>
      </c>
      <c r="AA1374" s="12">
        <f t="shared" si="1169"/>
        <v>36575275.708851404</v>
      </c>
      <c r="AB1374" s="12">
        <f t="shared" si="1169"/>
        <v>4334015.1639632052</v>
      </c>
      <c r="AC1374" s="12">
        <f t="shared" si="1169"/>
        <v>41095332.134357788</v>
      </c>
      <c r="AD1374" s="12">
        <f t="shared" si="1169"/>
        <v>36769930.21031189</v>
      </c>
      <c r="AE1374" s="12">
        <f t="shared" si="1169"/>
        <v>4325401.9240458952</v>
      </c>
      <c r="AF1374" s="12">
        <f t="shared" si="1169"/>
        <v>41190580.55352056</v>
      </c>
      <c r="AG1374" s="12">
        <f t="shared" si="1169"/>
        <v>36875813.819334678</v>
      </c>
      <c r="AH1374" s="12">
        <f t="shared" si="1169"/>
        <v>4314766.7341858866</v>
      </c>
      <c r="AI1374" s="12">
        <f t="shared" si="1169"/>
        <v>41368744.162014507</v>
      </c>
      <c r="AJ1374" s="12">
        <f t="shared" si="1169"/>
        <v>37033669.521178164</v>
      </c>
      <c r="AK1374" s="12">
        <f t="shared" si="1169"/>
        <v>4335074.6408363376</v>
      </c>
      <c r="AL1374" s="12">
        <f t="shared" si="1169"/>
        <v>483422650.51443654</v>
      </c>
      <c r="AM1374" s="12">
        <f t="shared" si="1169"/>
        <v>431636369.24499255</v>
      </c>
      <c r="AN1374" s="12">
        <f t="shared" si="1169"/>
        <v>51786281.269444019</v>
      </c>
    </row>
    <row r="1375" spans="1:40" x14ac:dyDescent="0.3">
      <c r="A1375" s="9" t="s">
        <v>40</v>
      </c>
      <c r="B1375" s="12">
        <f>B1220+B1221+B1231+B1238+B1251+B1269+B1276</f>
        <v>11032638.699087493</v>
      </c>
      <c r="C1375" s="12">
        <f t="shared" ref="C1375:D1375" si="1170">C1220+C1221+C1231+C1238+C1251+C1269+C1276</f>
        <v>11645000.455805771</v>
      </c>
      <c r="D1375" s="12">
        <f t="shared" si="1170"/>
        <v>-612361.75671827549</v>
      </c>
      <c r="E1375" s="12">
        <f t="shared" ref="E1375:AN1375" si="1171">E1220+E1221+E1231+E1238+E1251+E1269+E1276</f>
        <v>11074686.775742829</v>
      </c>
      <c r="F1375" s="12">
        <f t="shared" si="1171"/>
        <v>11696123.428473625</v>
      </c>
      <c r="G1375" s="12">
        <f t="shared" si="1171"/>
        <v>-621436.65273079462</v>
      </c>
      <c r="H1375" s="12">
        <f t="shared" si="1171"/>
        <v>11112864.690676728</v>
      </c>
      <c r="I1375" s="12">
        <f t="shared" si="1171"/>
        <v>11742648.195148366</v>
      </c>
      <c r="J1375" s="12">
        <f t="shared" si="1171"/>
        <v>-629783.5044716351</v>
      </c>
      <c r="K1375" s="12">
        <f t="shared" si="1171"/>
        <v>11151872.042453971</v>
      </c>
      <c r="L1375" s="12">
        <f t="shared" si="1171"/>
        <v>11790158.435899064</v>
      </c>
      <c r="M1375" s="12">
        <f t="shared" si="1171"/>
        <v>-638286.39344509051</v>
      </c>
      <c r="N1375" s="12">
        <f t="shared" si="1171"/>
        <v>11189152.911880771</v>
      </c>
      <c r="O1375" s="12">
        <f t="shared" si="1171"/>
        <v>11835617.413982321</v>
      </c>
      <c r="P1375" s="12">
        <f t="shared" si="1171"/>
        <v>-646464.5021015486</v>
      </c>
      <c r="Q1375" s="12">
        <f t="shared" si="1171"/>
        <v>11223706.851209288</v>
      </c>
      <c r="R1375" s="12">
        <f t="shared" si="1171"/>
        <v>11877836.477791024</v>
      </c>
      <c r="S1375" s="12">
        <f t="shared" si="1171"/>
        <v>-654129.62658173381</v>
      </c>
      <c r="T1375" s="12">
        <f t="shared" si="1171"/>
        <v>11255947.214587033</v>
      </c>
      <c r="U1375" s="12">
        <f t="shared" si="1171"/>
        <v>11917306.740537664</v>
      </c>
      <c r="V1375" s="12">
        <f t="shared" si="1171"/>
        <v>-661359.52595062996</v>
      </c>
      <c r="W1375" s="12">
        <f t="shared" si="1171"/>
        <v>11287573.962155605</v>
      </c>
      <c r="X1375" s="12">
        <f t="shared" si="1171"/>
        <v>11956047.956366381</v>
      </c>
      <c r="Y1375" s="12">
        <f t="shared" si="1171"/>
        <v>-668473.99421077373</v>
      </c>
      <c r="Z1375" s="12">
        <f t="shared" si="1171"/>
        <v>11318886.264471704</v>
      </c>
      <c r="AA1375" s="12">
        <f t="shared" si="1171"/>
        <v>11994415.57507631</v>
      </c>
      <c r="AB1375" s="12">
        <f t="shared" si="1171"/>
        <v>-675529.31060460291</v>
      </c>
      <c r="AC1375" s="12">
        <f t="shared" si="1171"/>
        <v>11349087.831559224</v>
      </c>
      <c r="AD1375" s="12">
        <f t="shared" si="1171"/>
        <v>12031463.509285945</v>
      </c>
      <c r="AE1375" s="12">
        <f t="shared" si="1171"/>
        <v>-682375.67772671906</v>
      </c>
      <c r="AF1375" s="12">
        <f t="shared" si="1171"/>
        <v>11379500.587832661</v>
      </c>
      <c r="AG1375" s="12">
        <f t="shared" si="1171"/>
        <v>12068762.362044591</v>
      </c>
      <c r="AH1375" s="12">
        <f t="shared" si="1171"/>
        <v>-689261.77421192848</v>
      </c>
      <c r="AI1375" s="12">
        <f t="shared" si="1171"/>
        <v>11520539.814015787</v>
      </c>
      <c r="AJ1375" s="12">
        <f t="shared" si="1171"/>
        <v>12237498.605334381</v>
      </c>
      <c r="AK1375" s="12">
        <f t="shared" si="1171"/>
        <v>-716958.79131859122</v>
      </c>
      <c r="AL1375" s="12">
        <f t="shared" si="1171"/>
        <v>134896457.64567316</v>
      </c>
      <c r="AM1375" s="12">
        <f t="shared" si="1171"/>
        <v>142792879.15574551</v>
      </c>
      <c r="AN1375" s="12">
        <f t="shared" si="1171"/>
        <v>-7896421.510072357</v>
      </c>
    </row>
    <row r="1376" spans="1:40" x14ac:dyDescent="0.3">
      <c r="A1376" s="9" t="s">
        <v>41</v>
      </c>
      <c r="B1376" s="12">
        <f>B54+B55+B64+B65+B74+B83+B84+B93+B102+B103+B112+B125+B134+B143+B221+B229</f>
        <v>38622685.453609034</v>
      </c>
      <c r="C1376" s="12">
        <f t="shared" ref="C1376" si="1172">C54+C55+C64+C65+C74+C83+C84+C93+C102+C103+C112+C125+C134+C143+C221+C229</f>
        <v>40574150.728217207</v>
      </c>
      <c r="D1376" s="12">
        <f>D54+D55+D64+D65+D74+D83+D84+D93+D102+D103+D112+D125+D134+D143+D221+D229</f>
        <v>-1951465.2746081732</v>
      </c>
      <c r="E1376" s="12">
        <f t="shared" ref="E1376:AN1376" si="1173">E54+E55+E64+E65+E74+E83+E84+E93+E102+E103+E112+E125+E134+E143+E221+E229</f>
        <v>38909622.377657644</v>
      </c>
      <c r="F1376" s="12">
        <f t="shared" si="1173"/>
        <v>40839842.361193225</v>
      </c>
      <c r="G1376" s="12">
        <f t="shared" si="1173"/>
        <v>-1930219.9835355943</v>
      </c>
      <c r="H1376" s="12">
        <f t="shared" si="1173"/>
        <v>39209596.8952609</v>
      </c>
      <c r="I1376" s="12">
        <f t="shared" si="1173"/>
        <v>41117618.712140985</v>
      </c>
      <c r="J1376" s="12">
        <f t="shared" si="1173"/>
        <v>-1908021.816880093</v>
      </c>
      <c r="K1376" s="12">
        <f t="shared" si="1173"/>
        <v>39528154.238993824</v>
      </c>
      <c r="L1376" s="12">
        <f t="shared" si="1173"/>
        <v>41412957.111385912</v>
      </c>
      <c r="M1376" s="12">
        <f t="shared" si="1173"/>
        <v>-1884802.8723920924</v>
      </c>
      <c r="N1376" s="12">
        <f t="shared" si="1173"/>
        <v>39868433.0901995</v>
      </c>
      <c r="O1376" s="12">
        <f t="shared" si="1173"/>
        <v>41729023.850794934</v>
      </c>
      <c r="P1376" s="12">
        <f t="shared" si="1173"/>
        <v>-1860590.7605954278</v>
      </c>
      <c r="Q1376" s="12">
        <f t="shared" si="1173"/>
        <v>40239307.514173597</v>
      </c>
      <c r="R1376" s="12">
        <f t="shared" si="1173"/>
        <v>42076458.601639293</v>
      </c>
      <c r="S1376" s="12">
        <f t="shared" si="1173"/>
        <v>-1837151.0874656977</v>
      </c>
      <c r="T1376" s="12">
        <f t="shared" si="1173"/>
        <v>40615501.795909986</v>
      </c>
      <c r="U1376" s="12">
        <f t="shared" si="1173"/>
        <v>42429233.963914186</v>
      </c>
      <c r="V1376" s="12">
        <f t="shared" si="1173"/>
        <v>-1813732.1680041957</v>
      </c>
      <c r="W1376" s="12">
        <f t="shared" si="1173"/>
        <v>40975644.729305655</v>
      </c>
      <c r="X1376" s="12">
        <f t="shared" si="1173"/>
        <v>42764380.257388711</v>
      </c>
      <c r="Y1376" s="12">
        <f t="shared" si="1173"/>
        <v>-1788735.5280830583</v>
      </c>
      <c r="Z1376" s="12">
        <f t="shared" si="1173"/>
        <v>41337373.66875834</v>
      </c>
      <c r="AA1376" s="12">
        <f t="shared" si="1173"/>
        <v>43100516.414087065</v>
      </c>
      <c r="AB1376" s="12">
        <f t="shared" si="1173"/>
        <v>-1763142.7453287304</v>
      </c>
      <c r="AC1376" s="12">
        <f t="shared" si="1173"/>
        <v>41699033.465548016</v>
      </c>
      <c r="AD1376" s="12">
        <f t="shared" si="1173"/>
        <v>43436458.744353987</v>
      </c>
      <c r="AE1376" s="12">
        <f t="shared" si="1173"/>
        <v>-1737425.2788059791</v>
      </c>
      <c r="AF1376" s="12">
        <f t="shared" si="1173"/>
        <v>42050703.010673977</v>
      </c>
      <c r="AG1376" s="12">
        <f t="shared" si="1173"/>
        <v>43762801.830394298</v>
      </c>
      <c r="AH1376" s="12">
        <f t="shared" si="1173"/>
        <v>-1712098.8197203167</v>
      </c>
      <c r="AI1376" s="12">
        <f t="shared" si="1173"/>
        <v>42376296.91808138</v>
      </c>
      <c r="AJ1376" s="12">
        <f t="shared" si="1173"/>
        <v>44064225.79575111</v>
      </c>
      <c r="AK1376" s="12">
        <f t="shared" si="1173"/>
        <v>-1687928.8776697221</v>
      </c>
      <c r="AL1376" s="12">
        <f t="shared" si="1173"/>
        <v>485432353.15817189</v>
      </c>
      <c r="AM1376" s="12">
        <f t="shared" si="1173"/>
        <v>507307668.371261</v>
      </c>
      <c r="AN1376" s="12">
        <f t="shared" si="1173"/>
        <v>-21875315.21308912</v>
      </c>
    </row>
    <row r="1377" spans="1:40" x14ac:dyDescent="0.3">
      <c r="A1377" s="9" t="s">
        <v>42</v>
      </c>
      <c r="B1377" s="12">
        <f>B18+B265+B266+B1302+B1303</f>
        <v>2629629.3996429346</v>
      </c>
      <c r="C1377" s="12">
        <f t="shared" ref="C1377:D1377" si="1174">C18+C265+C266+C1302+C1303</f>
        <v>2854628.6699444819</v>
      </c>
      <c r="D1377" s="12">
        <f t="shared" si="1174"/>
        <v>-224999.27030154766</v>
      </c>
      <c r="E1377" s="12">
        <f t="shared" ref="E1377:AN1377" si="1175">E18+E265+E266+E1302+E1303</f>
        <v>2651647.3740277365</v>
      </c>
      <c r="F1377" s="12">
        <f t="shared" si="1175"/>
        <v>2875993.2416714653</v>
      </c>
      <c r="G1377" s="12">
        <f t="shared" si="1175"/>
        <v>-224345.867643729</v>
      </c>
      <c r="H1377" s="12">
        <f t="shared" si="1175"/>
        <v>2671483.6039226325</v>
      </c>
      <c r="I1377" s="12">
        <f t="shared" si="1175"/>
        <v>2895100.8966264515</v>
      </c>
      <c r="J1377" s="12">
        <f t="shared" si="1175"/>
        <v>-223617.29270381911</v>
      </c>
      <c r="K1377" s="12">
        <f t="shared" si="1175"/>
        <v>2690318.3365136022</v>
      </c>
      <c r="L1377" s="12">
        <f t="shared" si="1175"/>
        <v>2913190.153963598</v>
      </c>
      <c r="M1377" s="12">
        <f t="shared" si="1175"/>
        <v>-222871.81744999602</v>
      </c>
      <c r="N1377" s="12">
        <f t="shared" si="1175"/>
        <v>2709088.9487266401</v>
      </c>
      <c r="O1377" s="12">
        <f t="shared" si="1175"/>
        <v>2931244.3063567034</v>
      </c>
      <c r="P1377" s="12">
        <f t="shared" si="1175"/>
        <v>-222155.35763006343</v>
      </c>
      <c r="Q1377" s="12">
        <f t="shared" si="1175"/>
        <v>2728346.9069398483</v>
      </c>
      <c r="R1377" s="12">
        <f t="shared" si="1175"/>
        <v>2949840.309027235</v>
      </c>
      <c r="S1377" s="12">
        <f t="shared" si="1175"/>
        <v>-221493.4020873869</v>
      </c>
      <c r="T1377" s="12">
        <f t="shared" si="1175"/>
        <v>2748421.814431441</v>
      </c>
      <c r="U1377" s="12">
        <f t="shared" si="1175"/>
        <v>2969321.7563525485</v>
      </c>
      <c r="V1377" s="12">
        <f t="shared" si="1175"/>
        <v>-220899.94192110765</v>
      </c>
      <c r="W1377" s="12">
        <f t="shared" si="1175"/>
        <v>2768642.6699529691</v>
      </c>
      <c r="X1377" s="12">
        <f t="shared" si="1175"/>
        <v>2988976.9769297773</v>
      </c>
      <c r="Y1377" s="12">
        <f t="shared" si="1175"/>
        <v>-220334.30697680853</v>
      </c>
      <c r="Z1377" s="12">
        <f t="shared" si="1175"/>
        <v>2788698.8189867255</v>
      </c>
      <c r="AA1377" s="12">
        <f t="shared" si="1175"/>
        <v>3008475.1138168941</v>
      </c>
      <c r="AB1377" s="12">
        <f t="shared" si="1175"/>
        <v>-219776.29483016863</v>
      </c>
      <c r="AC1377" s="12">
        <f t="shared" si="1175"/>
        <v>2809349.0616090181</v>
      </c>
      <c r="AD1377" s="12">
        <f t="shared" si="1175"/>
        <v>3028614.3450937686</v>
      </c>
      <c r="AE1377" s="12">
        <f t="shared" si="1175"/>
        <v>-219265.28348475034</v>
      </c>
      <c r="AF1377" s="12">
        <f t="shared" si="1175"/>
        <v>2831476.8824743782</v>
      </c>
      <c r="AG1377" s="12">
        <f t="shared" si="1175"/>
        <v>3050324.8190769739</v>
      </c>
      <c r="AH1377" s="12">
        <f t="shared" si="1175"/>
        <v>-218847.93660259561</v>
      </c>
      <c r="AI1377" s="12">
        <f t="shared" si="1175"/>
        <v>2855451.9750583628</v>
      </c>
      <c r="AJ1377" s="12">
        <f t="shared" si="1175"/>
        <v>3073994.8255259399</v>
      </c>
      <c r="AK1377" s="12">
        <f t="shared" si="1175"/>
        <v>-218542.85046757734</v>
      </c>
      <c r="AL1377" s="12">
        <f t="shared" si="1175"/>
        <v>32882555.792286284</v>
      </c>
      <c r="AM1377" s="12">
        <f t="shared" si="1175"/>
        <v>35539705.41438584</v>
      </c>
      <c r="AN1377" s="12">
        <f t="shared" si="1175"/>
        <v>-2657149.6220995495</v>
      </c>
    </row>
    <row r="1378" spans="1:40" s="18" customFormat="1" x14ac:dyDescent="0.3">
      <c r="A1378" s="18" t="s">
        <v>36</v>
      </c>
      <c r="B1378" s="14">
        <f>SUM(B1372:B1377)</f>
        <v>124683238.61692443</v>
      </c>
      <c r="C1378" s="14">
        <f>SUM(C1372:C1377)</f>
        <v>107668171.16577651</v>
      </c>
      <c r="D1378" s="14">
        <f>SUM(D1372:D1377)</f>
        <v>17015067.451147966</v>
      </c>
      <c r="E1378" s="14">
        <f t="shared" ref="E1378:AN1378" si="1176">SUM(E1372:E1377)</f>
        <v>125028264.36920613</v>
      </c>
      <c r="F1378" s="14">
        <f t="shared" si="1176"/>
        <v>108021233.44308868</v>
      </c>
      <c r="G1378" s="14">
        <f t="shared" si="1176"/>
        <v>17007030.926117428</v>
      </c>
      <c r="H1378" s="14">
        <f t="shared" si="1176"/>
        <v>125637237.83664609</v>
      </c>
      <c r="I1378" s="14">
        <f t="shared" si="1176"/>
        <v>108597554.13159354</v>
      </c>
      <c r="J1378" s="14">
        <f t="shared" si="1176"/>
        <v>17039683.70505254</v>
      </c>
      <c r="K1378" s="14">
        <f t="shared" si="1176"/>
        <v>126257110.45797476</v>
      </c>
      <c r="L1378" s="14">
        <f t="shared" si="1176"/>
        <v>109178120.63356838</v>
      </c>
      <c r="M1378" s="14">
        <f t="shared" si="1176"/>
        <v>17078989.824406367</v>
      </c>
      <c r="N1378" s="14">
        <f t="shared" si="1176"/>
        <v>126993363.60996392</v>
      </c>
      <c r="O1378" s="14">
        <f t="shared" si="1176"/>
        <v>109855230.38118088</v>
      </c>
      <c r="P1378" s="14">
        <f t="shared" si="1176"/>
        <v>17138133.22878303</v>
      </c>
      <c r="Q1378" s="14">
        <f t="shared" si="1176"/>
        <v>127778641.75200209</v>
      </c>
      <c r="R1378" s="14">
        <f t="shared" si="1176"/>
        <v>110580161.57754664</v>
      </c>
      <c r="S1378" s="14">
        <f t="shared" si="1176"/>
        <v>17198480.174455468</v>
      </c>
      <c r="T1378" s="14">
        <f t="shared" si="1176"/>
        <v>128419582.72036947</v>
      </c>
      <c r="U1378" s="14">
        <f t="shared" si="1176"/>
        <v>111196808.95934746</v>
      </c>
      <c r="V1378" s="14">
        <f t="shared" si="1176"/>
        <v>17222773.761022009</v>
      </c>
      <c r="W1378" s="14">
        <f t="shared" si="1176"/>
        <v>129071173.10408443</v>
      </c>
      <c r="X1378" s="14">
        <f t="shared" si="1176"/>
        <v>111837957.39563033</v>
      </c>
      <c r="Y1378" s="14">
        <f t="shared" si="1176"/>
        <v>17233215.70845411</v>
      </c>
      <c r="Z1378" s="14">
        <f t="shared" si="1176"/>
        <v>129695936.09792729</v>
      </c>
      <c r="AA1378" s="14">
        <f t="shared" si="1176"/>
        <v>112452610.39391455</v>
      </c>
      <c r="AB1378" s="14">
        <f t="shared" si="1176"/>
        <v>17243325.704012711</v>
      </c>
      <c r="AC1378" s="14">
        <f t="shared" si="1176"/>
        <v>130313467.33035518</v>
      </c>
      <c r="AD1378" s="14">
        <f t="shared" si="1176"/>
        <v>113051394.50680833</v>
      </c>
      <c r="AE1378" s="14">
        <f t="shared" si="1176"/>
        <v>17262072.823546849</v>
      </c>
      <c r="AF1378" s="14">
        <f t="shared" si="1176"/>
        <v>130831721.45594464</v>
      </c>
      <c r="AG1378" s="14">
        <f t="shared" si="1176"/>
        <v>113553341.25589147</v>
      </c>
      <c r="AH1378" s="14">
        <f t="shared" si="1176"/>
        <v>17278380.200053178</v>
      </c>
      <c r="AI1378" s="14">
        <f t="shared" si="1176"/>
        <v>131526552.11373024</v>
      </c>
      <c r="AJ1378" s="14">
        <f t="shared" si="1176"/>
        <v>114220554.70215324</v>
      </c>
      <c r="AK1378" s="14">
        <f t="shared" si="1176"/>
        <v>17305997.411576994</v>
      </c>
      <c r="AL1378" s="14">
        <f t="shared" si="1176"/>
        <v>1536236289.4651289</v>
      </c>
      <c r="AM1378" s="14">
        <f t="shared" si="1176"/>
        <v>1330213138.5465002</v>
      </c>
      <c r="AN1378" s="14">
        <f t="shared" si="1176"/>
        <v>206023150.91862854</v>
      </c>
    </row>
    <row r="1380" spans="1:40" x14ac:dyDescent="0.3">
      <c r="A1380" s="18" t="s">
        <v>160</v>
      </c>
    </row>
    <row r="1381" spans="1:40" x14ac:dyDescent="0.3">
      <c r="A1381" s="32" t="s">
        <v>37</v>
      </c>
      <c r="B1381" s="12">
        <f t="shared" ref="B1381:B1387" si="1177">B1363-B1372</f>
        <v>3164923.4894760204</v>
      </c>
      <c r="C1381" s="12">
        <f t="shared" ref="C1381:AN1381" si="1178">C1363-C1372</f>
        <v>1908283.6141931536</v>
      </c>
      <c r="D1381" s="12">
        <f t="shared" si="1178"/>
        <v>1256639.8752828678</v>
      </c>
      <c r="E1381" s="12">
        <f t="shared" si="1178"/>
        <v>3166335.4715551343</v>
      </c>
      <c r="F1381" s="12">
        <f t="shared" si="1178"/>
        <v>1909330.3035481712</v>
      </c>
      <c r="G1381" s="12">
        <f t="shared" si="1178"/>
        <v>1257005.1680069654</v>
      </c>
      <c r="H1381" s="12">
        <f t="shared" si="1178"/>
        <v>3167769.8315504827</v>
      </c>
      <c r="I1381" s="12">
        <f t="shared" si="1178"/>
        <v>1910416.3494734857</v>
      </c>
      <c r="J1381" s="12">
        <f t="shared" si="1178"/>
        <v>1257353.4820769951</v>
      </c>
      <c r="K1381" s="12">
        <f t="shared" si="1178"/>
        <v>3169260.6936813155</v>
      </c>
      <c r="L1381" s="12">
        <f t="shared" si="1178"/>
        <v>1911567.5496883607</v>
      </c>
      <c r="M1381" s="12">
        <f t="shared" si="1178"/>
        <v>1257693.1439929525</v>
      </c>
      <c r="N1381" s="12">
        <f t="shared" si="1178"/>
        <v>3170739.279047804</v>
      </c>
      <c r="O1381" s="12">
        <f t="shared" si="1178"/>
        <v>1912716.0369799053</v>
      </c>
      <c r="P1381" s="12">
        <f t="shared" si="1178"/>
        <v>1258023.2420678986</v>
      </c>
      <c r="Q1381" s="12">
        <f t="shared" si="1178"/>
        <v>3172145.4761978481</v>
      </c>
      <c r="R1381" s="12">
        <f t="shared" si="1178"/>
        <v>1913803.7116267039</v>
      </c>
      <c r="S1381" s="12">
        <f t="shared" si="1178"/>
        <v>1258341.7645711433</v>
      </c>
      <c r="T1381" s="12">
        <f t="shared" si="1178"/>
        <v>3173526.1231716126</v>
      </c>
      <c r="U1381" s="12">
        <f t="shared" si="1178"/>
        <v>1914862.2125062104</v>
      </c>
      <c r="V1381" s="12">
        <f t="shared" si="1178"/>
        <v>1258663.9106654036</v>
      </c>
      <c r="W1381" s="12">
        <f t="shared" si="1178"/>
        <v>3174912.2614274547</v>
      </c>
      <c r="X1381" s="12">
        <f t="shared" si="1178"/>
        <v>1915912.342440147</v>
      </c>
      <c r="Y1381" s="12">
        <f t="shared" si="1178"/>
        <v>1258999.9189873091</v>
      </c>
      <c r="Z1381" s="12">
        <f t="shared" si="1178"/>
        <v>3176302.4750596369</v>
      </c>
      <c r="AA1381" s="12">
        <f t="shared" si="1178"/>
        <v>1916956.259844292</v>
      </c>
      <c r="AB1381" s="12">
        <f t="shared" si="1178"/>
        <v>1259346.2152153449</v>
      </c>
      <c r="AC1381" s="12">
        <f t="shared" si="1178"/>
        <v>3177695.7132482072</v>
      </c>
      <c r="AD1381" s="12">
        <f t="shared" si="1178"/>
        <v>1917995.5665953029</v>
      </c>
      <c r="AE1381" s="12">
        <f t="shared" si="1178"/>
        <v>1259700.1466529039</v>
      </c>
      <c r="AF1381" s="12">
        <f t="shared" si="1178"/>
        <v>3179063.0231031235</v>
      </c>
      <c r="AG1381" s="12">
        <f t="shared" si="1178"/>
        <v>1919015.4929587897</v>
      </c>
      <c r="AH1381" s="12">
        <f t="shared" si="1178"/>
        <v>1260047.5301443371</v>
      </c>
      <c r="AI1381" s="12">
        <f t="shared" si="1178"/>
        <v>3180552.2976641888</v>
      </c>
      <c r="AJ1381" s="12">
        <f t="shared" si="1178"/>
        <v>1920130.5445853872</v>
      </c>
      <c r="AK1381" s="12">
        <f t="shared" si="1178"/>
        <v>1260421.7530788025</v>
      </c>
      <c r="AL1381" s="12">
        <f t="shared" si="1178"/>
        <v>38073226.135182828</v>
      </c>
      <c r="AM1381" s="12">
        <f t="shared" si="1178"/>
        <v>22970989.984439895</v>
      </c>
      <c r="AN1381" s="12">
        <f t="shared" si="1178"/>
        <v>15102236.150742929</v>
      </c>
    </row>
    <row r="1382" spans="1:40" x14ac:dyDescent="0.3">
      <c r="A1382" s="9" t="s">
        <v>38</v>
      </c>
      <c r="B1382" s="12">
        <f t="shared" si="1177"/>
        <v>513209.63660221174</v>
      </c>
      <c r="C1382" s="12">
        <f t="shared" ref="C1382:AN1382" si="1179">C1364-C1373</f>
        <v>240216.56354563124</v>
      </c>
      <c r="D1382" s="12">
        <f t="shared" si="1179"/>
        <v>272993.07305657864</v>
      </c>
      <c r="E1382" s="12">
        <f t="shared" si="1179"/>
        <v>516762.17623916268</v>
      </c>
      <c r="F1382" s="12">
        <f t="shared" si="1179"/>
        <v>241694.63665498979</v>
      </c>
      <c r="G1382" s="12">
        <f t="shared" si="1179"/>
        <v>275067.53958417661</v>
      </c>
      <c r="H1382" s="12">
        <f t="shared" si="1179"/>
        <v>520155.96041166782</v>
      </c>
      <c r="I1382" s="12">
        <f t="shared" si="1179"/>
        <v>243101.5354240071</v>
      </c>
      <c r="J1382" s="12">
        <f t="shared" si="1179"/>
        <v>277054.42498766631</v>
      </c>
      <c r="K1382" s="12">
        <f t="shared" si="1179"/>
        <v>523584.91802155972</v>
      </c>
      <c r="L1382" s="12">
        <f t="shared" si="1179"/>
        <v>244523.64383971319</v>
      </c>
      <c r="M1382" s="12">
        <f t="shared" si="1179"/>
        <v>279061.27418184653</v>
      </c>
      <c r="N1382" s="12">
        <f t="shared" si="1179"/>
        <v>526945.62752548605</v>
      </c>
      <c r="O1382" s="12">
        <f t="shared" si="1179"/>
        <v>245924.48702598549</v>
      </c>
      <c r="P1382" s="12">
        <f t="shared" si="1179"/>
        <v>281021.14049950428</v>
      </c>
      <c r="Q1382" s="12">
        <f t="shared" si="1179"/>
        <v>530375.2307058759</v>
      </c>
      <c r="R1382" s="12">
        <f t="shared" si="1179"/>
        <v>247351.81639094651</v>
      </c>
      <c r="S1382" s="12">
        <f t="shared" si="1179"/>
        <v>283023.41431493126</v>
      </c>
      <c r="T1382" s="12">
        <f t="shared" si="1179"/>
        <v>533862.74781093001</v>
      </c>
      <c r="U1382" s="12">
        <f t="shared" si="1179"/>
        <v>248801.41076825932</v>
      </c>
      <c r="V1382" s="12">
        <f t="shared" si="1179"/>
        <v>285061.33704267442</v>
      </c>
      <c r="W1382" s="12">
        <f t="shared" si="1179"/>
        <v>537274.42928865924</v>
      </c>
      <c r="X1382" s="12">
        <f t="shared" si="1179"/>
        <v>250226.1482241638</v>
      </c>
      <c r="Y1382" s="12">
        <f t="shared" si="1179"/>
        <v>287048.28106449544</v>
      </c>
      <c r="Z1382" s="12">
        <f t="shared" si="1179"/>
        <v>540746.88091613725</v>
      </c>
      <c r="AA1382" s="12">
        <f t="shared" si="1179"/>
        <v>251673.56377123296</v>
      </c>
      <c r="AB1382" s="12">
        <f t="shared" si="1179"/>
        <v>289073.31714490242</v>
      </c>
      <c r="AC1382" s="12">
        <f t="shared" si="1179"/>
        <v>544270.41760766506</v>
      </c>
      <c r="AD1382" s="12">
        <f t="shared" si="1179"/>
        <v>253140.04314724728</v>
      </c>
      <c r="AE1382" s="12">
        <f t="shared" si="1179"/>
        <v>291130.37446041964</v>
      </c>
      <c r="AF1382" s="12">
        <f t="shared" si="1179"/>
        <v>547710.21767533571</v>
      </c>
      <c r="AG1382" s="12">
        <f t="shared" si="1179"/>
        <v>254578.21858039126</v>
      </c>
      <c r="AH1382" s="12">
        <f t="shared" si="1179"/>
        <v>293131.99909494631</v>
      </c>
      <c r="AI1382" s="12">
        <f t="shared" si="1179"/>
        <v>566205.42867605016</v>
      </c>
      <c r="AJ1382" s="12">
        <f t="shared" si="1179"/>
        <v>262943.62226218916</v>
      </c>
      <c r="AK1382" s="12">
        <f t="shared" si="1179"/>
        <v>303261.80641386472</v>
      </c>
      <c r="AL1382" s="12">
        <f t="shared" si="1179"/>
        <v>6401103.6714807749</v>
      </c>
      <c r="AM1382" s="12">
        <f t="shared" si="1179"/>
        <v>2984175.6896347106</v>
      </c>
      <c r="AN1382" s="12">
        <f t="shared" si="1179"/>
        <v>3416927.9818460345</v>
      </c>
    </row>
    <row r="1383" spans="1:40" x14ac:dyDescent="0.3">
      <c r="A1383" s="9" t="s">
        <v>39</v>
      </c>
      <c r="B1383" s="12">
        <f t="shared" si="1177"/>
        <v>1803613.89676819</v>
      </c>
      <c r="C1383" s="12">
        <f t="shared" ref="C1383:AN1383" si="1180">C1365-C1374</f>
        <v>1785792.5641697645</v>
      </c>
      <c r="D1383" s="12">
        <f t="shared" si="1180"/>
        <v>17821.332598425448</v>
      </c>
      <c r="E1383" s="12">
        <f t="shared" si="1180"/>
        <v>1803293.2578163445</v>
      </c>
      <c r="F1383" s="12">
        <f t="shared" si="1180"/>
        <v>1785483.709125407</v>
      </c>
      <c r="G1383" s="12">
        <f t="shared" si="1180"/>
        <v>17809.548690949567</v>
      </c>
      <c r="H1383" s="12">
        <f t="shared" si="1180"/>
        <v>1803138.0057849362</v>
      </c>
      <c r="I1383" s="12">
        <f t="shared" si="1180"/>
        <v>1785339.3580662832</v>
      </c>
      <c r="J1383" s="12">
        <f t="shared" si="1180"/>
        <v>17798.647718671709</v>
      </c>
      <c r="K1383" s="12">
        <f t="shared" si="1180"/>
        <v>1803024.932289049</v>
      </c>
      <c r="L1383" s="12">
        <f t="shared" si="1180"/>
        <v>1785240.8302694485</v>
      </c>
      <c r="M1383" s="12">
        <f t="shared" si="1180"/>
        <v>17784.102019611746</v>
      </c>
      <c r="N1383" s="12">
        <f t="shared" si="1180"/>
        <v>1802903.0450183004</v>
      </c>
      <c r="O1383" s="12">
        <f t="shared" si="1180"/>
        <v>1785115.7848538682</v>
      </c>
      <c r="P1383" s="12">
        <f t="shared" si="1180"/>
        <v>17787.260164430365</v>
      </c>
      <c r="Q1383" s="12">
        <f t="shared" si="1180"/>
        <v>1802966.7964642569</v>
      </c>
      <c r="R1383" s="12">
        <f t="shared" si="1180"/>
        <v>1785205.971141614</v>
      </c>
      <c r="S1383" s="12">
        <f t="shared" si="1180"/>
        <v>17760.825322655961</v>
      </c>
      <c r="T1383" s="12">
        <f t="shared" si="1180"/>
        <v>1803271.6692464575</v>
      </c>
      <c r="U1383" s="12">
        <f t="shared" si="1180"/>
        <v>1785587.8464403525</v>
      </c>
      <c r="V1383" s="12">
        <f t="shared" si="1180"/>
        <v>17683.822806109674</v>
      </c>
      <c r="W1383" s="12">
        <f t="shared" si="1180"/>
        <v>1803402.8285048753</v>
      </c>
      <c r="X1383" s="12">
        <f t="shared" si="1180"/>
        <v>1785804.3940194845</v>
      </c>
      <c r="Y1383" s="12">
        <f t="shared" si="1180"/>
        <v>17598.434485384263</v>
      </c>
      <c r="Z1383" s="12">
        <f t="shared" si="1180"/>
        <v>1803483.0169744492</v>
      </c>
      <c r="AA1383" s="12">
        <f t="shared" si="1180"/>
        <v>1785921.3494699895</v>
      </c>
      <c r="AB1383" s="12">
        <f t="shared" si="1180"/>
        <v>17561.667504479177</v>
      </c>
      <c r="AC1383" s="12">
        <f t="shared" si="1180"/>
        <v>1803562.3439521492</v>
      </c>
      <c r="AD1383" s="12">
        <f t="shared" si="1180"/>
        <v>1786029.706064485</v>
      </c>
      <c r="AE1383" s="12">
        <f t="shared" si="1180"/>
        <v>17532.637887655757</v>
      </c>
      <c r="AF1383" s="12">
        <f t="shared" si="1180"/>
        <v>1803517.8663655818</v>
      </c>
      <c r="AG1383" s="12">
        <f t="shared" si="1180"/>
        <v>1786076.9918611422</v>
      </c>
      <c r="AH1383" s="12">
        <f t="shared" si="1180"/>
        <v>17440.87450445164</v>
      </c>
      <c r="AI1383" s="12">
        <f t="shared" si="1180"/>
        <v>1803610.2946842834</v>
      </c>
      <c r="AJ1383" s="12">
        <f t="shared" si="1180"/>
        <v>1786193.416178979</v>
      </c>
      <c r="AK1383" s="12">
        <f t="shared" si="1180"/>
        <v>17416.878505320288</v>
      </c>
      <c r="AL1383" s="12">
        <f t="shared" si="1180"/>
        <v>21639787.953868866</v>
      </c>
      <c r="AM1383" s="12">
        <f t="shared" si="1180"/>
        <v>21427791.921660781</v>
      </c>
      <c r="AN1383" s="12">
        <f t="shared" si="1180"/>
        <v>211996.03220814466</v>
      </c>
    </row>
    <row r="1384" spans="1:40" x14ac:dyDescent="0.3">
      <c r="A1384" s="9" t="s">
        <v>40</v>
      </c>
      <c r="B1384" s="12">
        <f t="shared" si="1177"/>
        <v>19857.683074004948</v>
      </c>
      <c r="C1384" s="12">
        <f t="shared" ref="C1384:AN1384" si="1181">C1366-C1375</f>
        <v>19539.395377410576</v>
      </c>
      <c r="D1384" s="12">
        <f t="shared" si="1181"/>
        <v>318.2876965936739</v>
      </c>
      <c r="E1384" s="12">
        <f t="shared" si="1181"/>
        <v>19871.625126026571</v>
      </c>
      <c r="F1384" s="12">
        <f t="shared" si="1181"/>
        <v>19554.404440566897</v>
      </c>
      <c r="G1384" s="12">
        <f t="shared" si="1181"/>
        <v>317.22068545862567</v>
      </c>
      <c r="H1384" s="12">
        <f t="shared" si="1181"/>
        <v>19885.442153366283</v>
      </c>
      <c r="I1384" s="12">
        <f t="shared" si="1181"/>
        <v>19569.279813965783</v>
      </c>
      <c r="J1384" s="12">
        <f t="shared" si="1181"/>
        <v>316.16233940038364</v>
      </c>
      <c r="K1384" s="12">
        <f t="shared" si="1181"/>
        <v>19899.217327916995</v>
      </c>
      <c r="L1384" s="12">
        <f t="shared" si="1181"/>
        <v>19584.110433885828</v>
      </c>
      <c r="M1384" s="12">
        <f t="shared" si="1181"/>
        <v>315.10689403058495</v>
      </c>
      <c r="N1384" s="12">
        <f t="shared" si="1181"/>
        <v>19912.974138390273</v>
      </c>
      <c r="O1384" s="12">
        <f t="shared" si="1181"/>
        <v>19598.921416971833</v>
      </c>
      <c r="P1384" s="12">
        <f t="shared" si="1181"/>
        <v>314.05272141855676</v>
      </c>
      <c r="Q1384" s="12">
        <f t="shared" si="1181"/>
        <v>19926.716885089874</v>
      </c>
      <c r="R1384" s="12">
        <f t="shared" si="1181"/>
        <v>19613.717361565679</v>
      </c>
      <c r="S1384" s="12">
        <f t="shared" si="1181"/>
        <v>312.99952352361288</v>
      </c>
      <c r="T1384" s="12">
        <f t="shared" si="1181"/>
        <v>19940.435173245147</v>
      </c>
      <c r="U1384" s="12">
        <f t="shared" si="1181"/>
        <v>19628.487152470276</v>
      </c>
      <c r="V1384" s="12">
        <f t="shared" si="1181"/>
        <v>311.94802077510394</v>
      </c>
      <c r="W1384" s="12">
        <f t="shared" si="1181"/>
        <v>19954.134730298072</v>
      </c>
      <c r="X1384" s="12">
        <f t="shared" si="1181"/>
        <v>19643.236914075911</v>
      </c>
      <c r="Y1384" s="12">
        <f t="shared" si="1181"/>
        <v>310.89781622204464</v>
      </c>
      <c r="Z1384" s="12">
        <f t="shared" si="1181"/>
        <v>19967.819942494854</v>
      </c>
      <c r="AA1384" s="12">
        <f t="shared" si="1181"/>
        <v>19657.971336629242</v>
      </c>
      <c r="AB1384" s="12">
        <f t="shared" si="1181"/>
        <v>309.84860586666036</v>
      </c>
      <c r="AC1384" s="12">
        <f t="shared" si="1181"/>
        <v>19981.494168965146</v>
      </c>
      <c r="AD1384" s="12">
        <f t="shared" si="1181"/>
        <v>19672.694012066349</v>
      </c>
      <c r="AE1384" s="12">
        <f t="shared" si="1181"/>
        <v>308.80015689856373</v>
      </c>
      <c r="AF1384" s="12">
        <f t="shared" si="1181"/>
        <v>19995.159982226789</v>
      </c>
      <c r="AG1384" s="12">
        <f t="shared" si="1181"/>
        <v>19687.407691201195</v>
      </c>
      <c r="AH1384" s="12">
        <f t="shared" si="1181"/>
        <v>307.75229102396406</v>
      </c>
      <c r="AI1384" s="12">
        <f t="shared" si="1181"/>
        <v>20008.81935239397</v>
      </c>
      <c r="AJ1384" s="12">
        <f t="shared" si="1181"/>
        <v>19702.114480692893</v>
      </c>
      <c r="AK1384" s="12">
        <f t="shared" si="1181"/>
        <v>306.70487170049455</v>
      </c>
      <c r="AL1384" s="12">
        <f t="shared" si="1181"/>
        <v>239201.52205440402</v>
      </c>
      <c r="AM1384" s="12">
        <f t="shared" si="1181"/>
        <v>235451.74043151736</v>
      </c>
      <c r="AN1384" s="12">
        <f t="shared" si="1181"/>
        <v>3749.7816229127347</v>
      </c>
    </row>
    <row r="1385" spans="1:40" ht="15" x14ac:dyDescent="0.25">
      <c r="A1385" s="9" t="s">
        <v>41</v>
      </c>
      <c r="B1385" s="12">
        <f t="shared" si="1177"/>
        <v>38788.040674626827</v>
      </c>
      <c r="C1385" s="12">
        <f t="shared" ref="C1385:AN1385" si="1182">C1367-C1376</f>
        <v>221422.08531732112</v>
      </c>
      <c r="D1385" s="12">
        <f t="shared" si="1182"/>
        <v>-182634.04464268335</v>
      </c>
      <c r="E1385" s="12">
        <f t="shared" si="1182"/>
        <v>39371.130758978426</v>
      </c>
      <c r="F1385" s="12">
        <f t="shared" si="1182"/>
        <v>226406.56041929126</v>
      </c>
      <c r="G1385" s="12">
        <f t="shared" si="1182"/>
        <v>-187035.42966030026</v>
      </c>
      <c r="H1385" s="12">
        <f t="shared" si="1182"/>
        <v>40219.896682485938</v>
      </c>
      <c r="I1385" s="12">
        <f t="shared" si="1182"/>
        <v>233662.14895012975</v>
      </c>
      <c r="J1385" s="12">
        <f t="shared" si="1182"/>
        <v>-193442.25226764753</v>
      </c>
      <c r="K1385" s="12">
        <f t="shared" si="1182"/>
        <v>41673.900596134365</v>
      </c>
      <c r="L1385" s="12">
        <f t="shared" si="1182"/>
        <v>246090.9113830328</v>
      </c>
      <c r="M1385" s="12">
        <f t="shared" si="1182"/>
        <v>-204417.01078688819</v>
      </c>
      <c r="N1385" s="12">
        <f t="shared" si="1182"/>
        <v>43504.757751256227</v>
      </c>
      <c r="O1385" s="12">
        <f t="shared" si="1182"/>
        <v>261740.74662878364</v>
      </c>
      <c r="P1385" s="12">
        <f t="shared" si="1182"/>
        <v>-218235.98887752346</v>
      </c>
      <c r="Q1385" s="12">
        <f t="shared" si="1182"/>
        <v>45573.26970756799</v>
      </c>
      <c r="R1385" s="12">
        <f t="shared" si="1182"/>
        <v>279421.87465339154</v>
      </c>
      <c r="S1385" s="12">
        <f t="shared" si="1182"/>
        <v>-233848.60494581843</v>
      </c>
      <c r="T1385" s="12">
        <f t="shared" si="1182"/>
        <v>47835.107081755996</v>
      </c>
      <c r="U1385" s="12">
        <f t="shared" si="1182"/>
        <v>298755.38567350805</v>
      </c>
      <c r="V1385" s="12">
        <f t="shared" si="1182"/>
        <v>-250920.27859174018</v>
      </c>
      <c r="W1385" s="12">
        <f t="shared" si="1182"/>
        <v>50259.558162525296</v>
      </c>
      <c r="X1385" s="12">
        <f t="shared" si="1182"/>
        <v>319465.30609155446</v>
      </c>
      <c r="Y1385" s="12">
        <f t="shared" si="1182"/>
        <v>-269205.74792901124</v>
      </c>
      <c r="Z1385" s="12">
        <f t="shared" si="1182"/>
        <v>52738.094772741199</v>
      </c>
      <c r="AA1385" s="12">
        <f t="shared" si="1182"/>
        <v>340630.42508775741</v>
      </c>
      <c r="AB1385" s="12">
        <f t="shared" si="1182"/>
        <v>-287892.33031502296</v>
      </c>
      <c r="AC1385" s="12">
        <f t="shared" si="1182"/>
        <v>55205.118341423571</v>
      </c>
      <c r="AD1385" s="12">
        <f t="shared" si="1182"/>
        <v>361706.89167532325</v>
      </c>
      <c r="AE1385" s="12">
        <f t="shared" si="1182"/>
        <v>-306501.77333389712</v>
      </c>
      <c r="AF1385" s="12">
        <f t="shared" si="1182"/>
        <v>57241.806543216109</v>
      </c>
      <c r="AG1385" s="12">
        <f t="shared" si="1182"/>
        <v>379110.40325982869</v>
      </c>
      <c r="AH1385" s="12">
        <f t="shared" si="1182"/>
        <v>-321868.59671660652</v>
      </c>
      <c r="AI1385" s="12">
        <f t="shared" si="1182"/>
        <v>58564.664241395891</v>
      </c>
      <c r="AJ1385" s="12">
        <f t="shared" si="1182"/>
        <v>390415.49349303544</v>
      </c>
      <c r="AK1385" s="12">
        <f t="shared" si="1182"/>
        <v>-331850.82925162767</v>
      </c>
      <c r="AL1385" s="12">
        <f t="shared" si="1182"/>
        <v>570975.34531408548</v>
      </c>
      <c r="AM1385" s="12">
        <f t="shared" si="1182"/>
        <v>3558828.2326329947</v>
      </c>
      <c r="AN1385" s="12">
        <f t="shared" si="1182"/>
        <v>-2987852.8873187676</v>
      </c>
    </row>
    <row r="1386" spans="1:40" ht="15" x14ac:dyDescent="0.25">
      <c r="A1386" s="9" t="s">
        <v>42</v>
      </c>
      <c r="B1386" s="12">
        <f t="shared" si="1177"/>
        <v>20751.755135044456</v>
      </c>
      <c r="C1386" s="12">
        <f t="shared" ref="C1386:AN1386" si="1183">C1368-C1377</f>
        <v>59446.184024227783</v>
      </c>
      <c r="D1386" s="12">
        <f t="shared" si="1183"/>
        <v>-38694.428889183095</v>
      </c>
      <c r="E1386" s="12">
        <f t="shared" si="1183"/>
        <v>20768.341799821239</v>
      </c>
      <c r="F1386" s="12">
        <f t="shared" si="1183"/>
        <v>59529.955058455467</v>
      </c>
      <c r="G1386" s="12">
        <f t="shared" si="1183"/>
        <v>-38761.613258634025</v>
      </c>
      <c r="H1386" s="12">
        <f t="shared" si="1183"/>
        <v>20780.349067867268</v>
      </c>
      <c r="I1386" s="12">
        <f t="shared" si="1183"/>
        <v>59590.597826365847</v>
      </c>
      <c r="J1386" s="12">
        <f t="shared" si="1183"/>
        <v>-38810.248758497997</v>
      </c>
      <c r="K1386" s="12">
        <f t="shared" si="1183"/>
        <v>20795.287460696418</v>
      </c>
      <c r="L1386" s="12">
        <f t="shared" si="1183"/>
        <v>59660.523623339366</v>
      </c>
      <c r="M1386" s="12">
        <f t="shared" si="1183"/>
        <v>-38865.236162642366</v>
      </c>
      <c r="N1386" s="12">
        <f t="shared" si="1183"/>
        <v>20812.347726814914</v>
      </c>
      <c r="O1386" s="12">
        <f t="shared" si="1183"/>
        <v>59737.169506583363</v>
      </c>
      <c r="P1386" s="12">
        <f t="shared" si="1183"/>
        <v>-38924.821779768157</v>
      </c>
      <c r="Q1386" s="12">
        <f t="shared" si="1183"/>
        <v>20824.697840052191</v>
      </c>
      <c r="R1386" s="12">
        <f t="shared" si="1183"/>
        <v>59792.654299766757</v>
      </c>
      <c r="S1386" s="12">
        <f t="shared" si="1183"/>
        <v>-38967.956459713838</v>
      </c>
      <c r="T1386" s="12">
        <f t="shared" si="1183"/>
        <v>20833.638222102541</v>
      </c>
      <c r="U1386" s="12">
        <f t="shared" si="1183"/>
        <v>59832.820348408073</v>
      </c>
      <c r="V1386" s="12">
        <f t="shared" si="1183"/>
        <v>-38999.182126305299</v>
      </c>
      <c r="W1386" s="12">
        <f t="shared" si="1183"/>
        <v>20840.110262452159</v>
      </c>
      <c r="X1386" s="12">
        <f t="shared" si="1183"/>
        <v>59861.896990329027</v>
      </c>
      <c r="Y1386" s="12">
        <f t="shared" si="1183"/>
        <v>-39021.786727876606</v>
      </c>
      <c r="Z1386" s="12">
        <f t="shared" si="1183"/>
        <v>20844.795443248004</v>
      </c>
      <c r="AA1386" s="12">
        <f t="shared" si="1183"/>
        <v>59882.94588943664</v>
      </c>
      <c r="AB1386" s="12">
        <f t="shared" si="1183"/>
        <v>-39038.150446188374</v>
      </c>
      <c r="AC1386" s="12">
        <f t="shared" si="1183"/>
        <v>20848.187096870504</v>
      </c>
      <c r="AD1386" s="12">
        <f t="shared" si="1183"/>
        <v>59898.183417720255</v>
      </c>
      <c r="AE1386" s="12">
        <f t="shared" si="1183"/>
        <v>-39049.996320849896</v>
      </c>
      <c r="AF1386" s="12">
        <f t="shared" si="1183"/>
        <v>20850.642352022696</v>
      </c>
      <c r="AG1386" s="12">
        <f t="shared" si="1183"/>
        <v>59909.214031102136</v>
      </c>
      <c r="AH1386" s="12">
        <f t="shared" si="1183"/>
        <v>-39058.571679079731</v>
      </c>
      <c r="AI1386" s="12">
        <f t="shared" si="1183"/>
        <v>20852.419738081284</v>
      </c>
      <c r="AJ1386" s="12">
        <f t="shared" si="1183"/>
        <v>59917.199212775566</v>
      </c>
      <c r="AK1386" s="12">
        <f t="shared" si="1183"/>
        <v>-39064.779474693933</v>
      </c>
      <c r="AL1386" s="12">
        <f t="shared" si="1183"/>
        <v>249802.57214507088</v>
      </c>
      <c r="AM1386" s="12">
        <f t="shared" si="1183"/>
        <v>717059.34422850609</v>
      </c>
      <c r="AN1386" s="12">
        <f t="shared" si="1183"/>
        <v>-467256.77208343288</v>
      </c>
    </row>
    <row r="1387" spans="1:40" s="18" customFormat="1" x14ac:dyDescent="0.3">
      <c r="A1387" s="18" t="s">
        <v>36</v>
      </c>
      <c r="B1387" s="14">
        <f t="shared" si="1177"/>
        <v>5561144.5017300993</v>
      </c>
      <c r="C1387" s="14">
        <f t="shared" ref="C1387:AN1387" si="1184">C1369-C1378</f>
        <v>4234700.406627506</v>
      </c>
      <c r="D1387" s="14">
        <f t="shared" si="1184"/>
        <v>1326444.0951025933</v>
      </c>
      <c r="E1387" s="14">
        <f t="shared" si="1184"/>
        <v>5566402.0032954514</v>
      </c>
      <c r="F1387" s="14">
        <f t="shared" si="1184"/>
        <v>4241999.5692468882</v>
      </c>
      <c r="G1387" s="14">
        <f t="shared" si="1184"/>
        <v>1324402.4340486191</v>
      </c>
      <c r="H1387" s="14">
        <f t="shared" si="1184"/>
        <v>5571949.4856507927</v>
      </c>
      <c r="I1387" s="14">
        <f t="shared" si="1184"/>
        <v>4251679.2695542276</v>
      </c>
      <c r="J1387" s="14">
        <f t="shared" si="1184"/>
        <v>1320270.2160965838</v>
      </c>
      <c r="K1387" s="14">
        <f t="shared" si="1184"/>
        <v>5578238.9493766427</v>
      </c>
      <c r="L1387" s="14">
        <f t="shared" si="1184"/>
        <v>4266667.5692377985</v>
      </c>
      <c r="M1387" s="14">
        <f t="shared" si="1184"/>
        <v>1311571.3801389076</v>
      </c>
      <c r="N1387" s="14">
        <f t="shared" si="1184"/>
        <v>5584818.0312080383</v>
      </c>
      <c r="O1387" s="14">
        <f t="shared" si="1184"/>
        <v>4284833.1464121044</v>
      </c>
      <c r="P1387" s="14">
        <f t="shared" si="1184"/>
        <v>1299984.8847959638</v>
      </c>
      <c r="Q1387" s="14">
        <f t="shared" si="1184"/>
        <v>5591812.1878006756</v>
      </c>
      <c r="R1387" s="14">
        <f t="shared" si="1184"/>
        <v>4305189.7454739809</v>
      </c>
      <c r="S1387" s="14">
        <f t="shared" si="1184"/>
        <v>1286622.4423267171</v>
      </c>
      <c r="T1387" s="14">
        <f t="shared" si="1184"/>
        <v>5599269.7207061052</v>
      </c>
      <c r="U1387" s="14">
        <f t="shared" si="1184"/>
        <v>4327468.1628892124</v>
      </c>
      <c r="V1387" s="14">
        <f t="shared" si="1184"/>
        <v>1271801.5578169152</v>
      </c>
      <c r="W1387" s="14">
        <f t="shared" si="1184"/>
        <v>5606643.3223762512</v>
      </c>
      <c r="X1387" s="14">
        <f t="shared" si="1184"/>
        <v>4350913.3246797323</v>
      </c>
      <c r="Y1387" s="14">
        <f t="shared" si="1184"/>
        <v>1255729.9976965263</v>
      </c>
      <c r="Z1387" s="14">
        <f t="shared" si="1184"/>
        <v>5614083.0831087083</v>
      </c>
      <c r="AA1387" s="14">
        <f t="shared" si="1184"/>
        <v>4374722.5153993368</v>
      </c>
      <c r="AB1387" s="14">
        <f t="shared" si="1184"/>
        <v>1239360.5677093863</v>
      </c>
      <c r="AC1387" s="14">
        <f t="shared" si="1184"/>
        <v>5621563.2744152993</v>
      </c>
      <c r="AD1387" s="14">
        <f t="shared" si="1184"/>
        <v>4398443.084912166</v>
      </c>
      <c r="AE1387" s="14">
        <f t="shared" si="1184"/>
        <v>1223120.1895031333</v>
      </c>
      <c r="AF1387" s="14">
        <f t="shared" si="1184"/>
        <v>5628378.7160215229</v>
      </c>
      <c r="AG1387" s="14">
        <f t="shared" si="1184"/>
        <v>4418377.7283824682</v>
      </c>
      <c r="AH1387" s="14">
        <f t="shared" si="1184"/>
        <v>1210000.987639077</v>
      </c>
      <c r="AI1387" s="14">
        <f t="shared" si="1184"/>
        <v>5649793.9243563861</v>
      </c>
      <c r="AJ1387" s="14">
        <f t="shared" si="1184"/>
        <v>4439302.3902130723</v>
      </c>
      <c r="AK1387" s="14">
        <f t="shared" si="1184"/>
        <v>1210491.5341433659</v>
      </c>
      <c r="AL1387" s="14">
        <f t="shared" si="1184"/>
        <v>67174097.200045586</v>
      </c>
      <c r="AM1387" s="14">
        <f t="shared" si="1184"/>
        <v>51894296.91302824</v>
      </c>
      <c r="AN1387" s="14">
        <f t="shared" si="1184"/>
        <v>15279800.287017822</v>
      </c>
    </row>
  </sheetData>
  <autoFilter ref="A12:AN1333"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</autoFilter>
  <mergeCells count="14">
    <mergeCell ref="A12:A13"/>
    <mergeCell ref="AF12:AH12"/>
    <mergeCell ref="AI12:AK12"/>
    <mergeCell ref="AL12:AN12"/>
    <mergeCell ref="AC12:AE12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 Adj Calc</vt:lpstr>
      <vt:lpstr>CAP_Depr_Review</vt:lpstr>
      <vt:lpstr>CAP_Depreciation_by_FERC_Funct</vt:lpstr>
      <vt:lpstr>CAP_Depr_Review!Print_Titles</vt:lpstr>
      <vt:lpstr>CAP_Depreciation_by_FERC_Funct!Print_Titles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2016-05-07T00:02:35Z</dcterms:created>
  <dcterms:modified xsi:type="dcterms:W3CDTF">2016-05-07T11:13:10Z</dcterms:modified>
</cp:coreProperties>
</file>