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405" windowWidth="19440" windowHeight="140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48" i="1" l="1"/>
  <c r="D48" i="1"/>
  <c r="E48" i="1"/>
  <c r="F48" i="1"/>
  <c r="B48" i="1"/>
  <c r="B50" i="1" l="1"/>
</calcChain>
</file>

<file path=xl/sharedStrings.xml><?xml version="1.0" encoding="utf-8"?>
<sst xmlns="http://schemas.openxmlformats.org/spreadsheetml/2006/main" count="16" uniqueCount="16">
  <si>
    <t>Peaker Upgrade Project: Extension of Exhibit REB-9</t>
  </si>
  <si>
    <t>Annual and cumulative values over the life of the project</t>
  </si>
  <si>
    <t xml:space="preserve">CPVRR = </t>
  </si>
  <si>
    <t>Year</t>
  </si>
  <si>
    <t>Avoided Replacement Costs</t>
  </si>
  <si>
    <t>Avoided Fixed O&amp;M</t>
  </si>
  <si>
    <t>Fuel Savings</t>
  </si>
  <si>
    <t>Emissions Savings</t>
  </si>
  <si>
    <t>Equipment and Installation</t>
  </si>
  <si>
    <t xml:space="preserve">Total CPVRR = </t>
  </si>
  <si>
    <t>Florida Power &amp; Light Company</t>
  </si>
  <si>
    <t>Docket No. 160021-EI</t>
  </si>
  <si>
    <t>Staff's Twenty-Ninth Set of Interrogatories</t>
  </si>
  <si>
    <t>Attachment No. 1</t>
  </si>
  <si>
    <t>Tab 1 of 1</t>
  </si>
  <si>
    <t>Interrogatory No. 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</si>
</sst>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5" fontId="0" fillId="0" borderId="3" xfId="0" applyNumberFormat="1" applyBorder="1" applyAlignment="1">
      <alignment horizontal="center"/>
    </xf>
    <xf numFmtId="5" fontId="0" fillId="0" borderId="3" xfId="0" applyNumberFormat="1" applyFill="1" applyBorder="1" applyAlignment="1">
      <alignment horizontal="center"/>
    </xf>
    <xf numFmtId="5" fontId="0" fillId="0" borderId="1" xfId="0" applyNumberFormat="1" applyBorder="1" applyAlignment="1">
      <alignment horizontal="center"/>
    </xf>
    <xf numFmtId="5" fontId="0" fillId="0" borderId="1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5" fontId="0" fillId="0" borderId="0" xfId="0" applyNumberFormat="1"/>
    <xf numFmtId="0" fontId="0" fillId="0" borderId="0" xfId="0" applyAlignment="1">
      <alignment horizontal="right"/>
    </xf>
    <xf numFmtId="5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zoomScaleNormal="100" workbookViewId="0">
      <selection activeCell="C7" sqref="C7"/>
    </sheetView>
  </sheetViews>
  <sheetFormatPr defaultRowHeight="15" x14ac:dyDescent="0.25"/>
  <cols>
    <col min="1" max="1" width="13" style="2" customWidth="1"/>
    <col min="2" max="2" width="11" bestFit="1" customWidth="1"/>
    <col min="3" max="3" width="12.7109375" bestFit="1" customWidth="1"/>
    <col min="5" max="5" width="7.5703125" bestFit="1" customWidth="1"/>
    <col min="6" max="6" width="9.7109375" customWidth="1"/>
  </cols>
  <sheetData>
    <row r="1" spans="1:13" x14ac:dyDescent="0.25">
      <c r="A1" s="1" t="s">
        <v>10</v>
      </c>
    </row>
    <row r="2" spans="1:13" x14ac:dyDescent="0.25">
      <c r="A2" s="1" t="s">
        <v>11</v>
      </c>
    </row>
    <row r="3" spans="1:13" x14ac:dyDescent="0.25">
      <c r="A3" s="1" t="s">
        <v>12</v>
      </c>
    </row>
    <row r="4" spans="1:13" x14ac:dyDescent="0.25">
      <c r="A4" s="1" t="s">
        <v>15</v>
      </c>
    </row>
    <row r="5" spans="1:13" x14ac:dyDescent="0.25">
      <c r="A5" s="1" t="s">
        <v>13</v>
      </c>
    </row>
    <row r="6" spans="1:13" x14ac:dyDescent="0.25">
      <c r="A6" s="1" t="s">
        <v>14</v>
      </c>
    </row>
    <row r="8" spans="1:13" x14ac:dyDescent="0.25">
      <c r="A8" s="4" t="s">
        <v>0</v>
      </c>
    </row>
    <row r="9" spans="1:13" x14ac:dyDescent="0.25">
      <c r="A9" s="5" t="s">
        <v>1</v>
      </c>
    </row>
    <row r="12" spans="1:13" x14ac:dyDescent="0.25">
      <c r="F12" s="1"/>
    </row>
    <row r="13" spans="1:13" ht="45.75" thickBot="1" x14ac:dyDescent="0.3">
      <c r="A13" s="15" t="s">
        <v>3</v>
      </c>
      <c r="B13" s="8" t="s">
        <v>8</v>
      </c>
      <c r="C13" s="9" t="s">
        <v>4</v>
      </c>
      <c r="D13" s="8" t="s">
        <v>5</v>
      </c>
      <c r="E13" s="8" t="s">
        <v>6</v>
      </c>
      <c r="F13" s="8" t="s">
        <v>7</v>
      </c>
      <c r="I13" s="14"/>
      <c r="J13" s="14"/>
    </row>
    <row r="14" spans="1:13" ht="15.75" thickTop="1" x14ac:dyDescent="0.25">
      <c r="A14" s="7">
        <v>2015</v>
      </c>
      <c r="B14" s="10">
        <v>0</v>
      </c>
      <c r="C14" s="10">
        <v>0</v>
      </c>
      <c r="D14" s="10">
        <v>0</v>
      </c>
      <c r="E14" s="11">
        <v>0</v>
      </c>
      <c r="F14" s="11">
        <v>0</v>
      </c>
      <c r="M14" s="16"/>
    </row>
    <row r="15" spans="1:13" x14ac:dyDescent="0.25">
      <c r="A15" s="6">
        <v>2016</v>
      </c>
      <c r="B15" s="12">
        <v>0</v>
      </c>
      <c r="C15" s="12">
        <v>0</v>
      </c>
      <c r="D15" s="12">
        <v>0</v>
      </c>
      <c r="E15" s="13">
        <v>0.84999999999990905</v>
      </c>
      <c r="F15" s="13">
        <v>-0.36999999999999389</v>
      </c>
      <c r="M15" s="16"/>
    </row>
    <row r="16" spans="1:13" x14ac:dyDescent="0.25">
      <c r="A16" s="6">
        <v>2017</v>
      </c>
      <c r="B16" s="12">
        <v>133.49185534562096</v>
      </c>
      <c r="C16" s="12">
        <v>0</v>
      </c>
      <c r="D16" s="12">
        <v>2.0522006511820186</v>
      </c>
      <c r="E16" s="13">
        <v>-17.230000000000018</v>
      </c>
      <c r="F16" s="13">
        <v>0.6699999999999946</v>
      </c>
      <c r="M16" s="16"/>
    </row>
    <row r="17" spans="1:13" x14ac:dyDescent="0.25">
      <c r="A17" s="6">
        <v>2018</v>
      </c>
      <c r="B17" s="12">
        <v>121.82330980726677</v>
      </c>
      <c r="C17" s="12">
        <v>-65.456162379244589</v>
      </c>
      <c r="D17" s="12">
        <v>-1.6768832450168807</v>
      </c>
      <c r="E17" s="13">
        <v>-13.699999999999818</v>
      </c>
      <c r="F17" s="13">
        <v>-1.4400000000000075</v>
      </c>
      <c r="M17" s="16"/>
    </row>
    <row r="18" spans="1:13" x14ac:dyDescent="0.25">
      <c r="A18" s="6">
        <v>2019</v>
      </c>
      <c r="B18" s="12">
        <v>122.67094874660775</v>
      </c>
      <c r="C18" s="12">
        <v>-62.548410750451453</v>
      </c>
      <c r="D18" s="12">
        <v>-1.7176419997432593</v>
      </c>
      <c r="E18" s="13">
        <v>-25.559999999999945</v>
      </c>
      <c r="F18" s="13">
        <v>-0.9599999999999973</v>
      </c>
      <c r="M18" s="16"/>
    </row>
    <row r="19" spans="1:13" x14ac:dyDescent="0.25">
      <c r="A19" s="6">
        <v>2020</v>
      </c>
      <c r="B19" s="12">
        <v>117.52693126427512</v>
      </c>
      <c r="C19" s="12">
        <v>-59.611143056557388</v>
      </c>
      <c r="D19" s="12">
        <v>-1.7594183496476408</v>
      </c>
      <c r="E19" s="13">
        <v>-22.909999999999854</v>
      </c>
      <c r="F19" s="13">
        <v>-0.52000000000005286</v>
      </c>
      <c r="M19" s="16"/>
    </row>
    <row r="20" spans="1:13" x14ac:dyDescent="0.25">
      <c r="A20" s="6">
        <v>2021</v>
      </c>
      <c r="B20" s="12">
        <v>112.65034958686199</v>
      </c>
      <c r="C20" s="12">
        <v>-56.758249737236817</v>
      </c>
      <c r="D20" s="12">
        <v>-1.8030537324567497</v>
      </c>
      <c r="E20" s="13">
        <v>-13.769999999999982</v>
      </c>
      <c r="F20" s="13">
        <v>-0.60999999999999943</v>
      </c>
      <c r="M20" s="16"/>
    </row>
    <row r="21" spans="1:13" x14ac:dyDescent="0.25">
      <c r="A21" s="6">
        <v>2022</v>
      </c>
      <c r="B21" s="12">
        <v>107.96088892686835</v>
      </c>
      <c r="C21" s="12">
        <v>-53.983422578375126</v>
      </c>
      <c r="D21" s="12">
        <v>-1.8486725036508922</v>
      </c>
      <c r="E21" s="13">
        <v>-24.479999999999563</v>
      </c>
      <c r="F21" s="13">
        <v>-1.7299999999999898</v>
      </c>
      <c r="M21" s="16"/>
    </row>
    <row r="22" spans="1:13" x14ac:dyDescent="0.25">
      <c r="A22" s="6">
        <v>2023</v>
      </c>
      <c r="B22" s="12">
        <v>103.33118977049392</v>
      </c>
      <c r="C22" s="12">
        <v>-51.617481156704521</v>
      </c>
      <c r="D22" s="12">
        <v>-1.8952719433621255</v>
      </c>
      <c r="E22" s="13">
        <v>-32.1899999999996</v>
      </c>
      <c r="F22" s="13">
        <v>-0.75999999999999091</v>
      </c>
      <c r="M22" s="16"/>
    </row>
    <row r="23" spans="1:13" x14ac:dyDescent="0.25">
      <c r="A23" s="6">
        <v>2024</v>
      </c>
      <c r="B23" s="12">
        <v>98.699655981195946</v>
      </c>
      <c r="C23" s="12">
        <v>-49.913157972913922</v>
      </c>
      <c r="D23" s="12">
        <v>-1.9428747633384695</v>
      </c>
      <c r="E23" s="13">
        <v>-29.139999999999418</v>
      </c>
      <c r="F23" s="13">
        <v>-0.56999999999992212</v>
      </c>
      <c r="M23" s="16"/>
    </row>
    <row r="24" spans="1:13" x14ac:dyDescent="0.25">
      <c r="A24" s="6">
        <v>2025</v>
      </c>
      <c r="B24" s="12">
        <v>76.686101212338869</v>
      </c>
      <c r="C24" s="12">
        <v>-47.402106048412172</v>
      </c>
      <c r="D24" s="12">
        <v>-7.143228251347395</v>
      </c>
      <c r="E24" s="13">
        <v>-0.77000000000043656</v>
      </c>
      <c r="F24" s="13">
        <v>-1.6700000000000017</v>
      </c>
      <c r="M24" s="16"/>
    </row>
    <row r="25" spans="1:13" x14ac:dyDescent="0.25">
      <c r="A25" s="6">
        <v>2026</v>
      </c>
      <c r="B25" s="12">
        <v>-113.50720137495729</v>
      </c>
      <c r="C25" s="12">
        <v>5.6456835893366595</v>
      </c>
      <c r="D25" s="12">
        <v>0.63607564435776354</v>
      </c>
      <c r="E25" s="13">
        <v>-1.9700000000002547</v>
      </c>
      <c r="F25" s="13">
        <v>-2.2000000000000455</v>
      </c>
      <c r="M25" s="16"/>
    </row>
    <row r="26" spans="1:13" x14ac:dyDescent="0.25">
      <c r="A26" s="6">
        <v>2027</v>
      </c>
      <c r="B26" s="12">
        <v>-109.4613894378673</v>
      </c>
      <c r="C26" s="12">
        <v>5.2985533984131941</v>
      </c>
      <c r="D26" s="12">
        <v>-6.3935499834386178E-2</v>
      </c>
      <c r="E26" s="13">
        <v>-1.819999999999709</v>
      </c>
      <c r="F26" s="13">
        <v>-1.8500000000000227</v>
      </c>
      <c r="M26" s="16"/>
    </row>
    <row r="27" spans="1:13" x14ac:dyDescent="0.25">
      <c r="A27" s="6">
        <v>2028</v>
      </c>
      <c r="B27" s="12">
        <v>-105.90243794207535</v>
      </c>
      <c r="C27" s="12">
        <v>4.9500904997293915</v>
      </c>
      <c r="D27" s="12">
        <v>-0.11536008555036048</v>
      </c>
      <c r="E27" s="13">
        <v>-0.75</v>
      </c>
      <c r="F27" s="13">
        <v>-0.96999999999994202</v>
      </c>
      <c r="M27" s="16"/>
    </row>
    <row r="28" spans="1:13" x14ac:dyDescent="0.25">
      <c r="A28" s="6">
        <v>2029</v>
      </c>
      <c r="B28" s="12">
        <v>-102.78170173425717</v>
      </c>
      <c r="C28" s="12">
        <v>4.6003944612206666</v>
      </c>
      <c r="D28" s="12">
        <v>-0.17157309508284868</v>
      </c>
      <c r="E28" s="13">
        <v>-0.72999999999956344</v>
      </c>
      <c r="F28" s="13">
        <v>-1.439999999999813</v>
      </c>
      <c r="M28" s="16"/>
    </row>
    <row r="29" spans="1:13" x14ac:dyDescent="0.25">
      <c r="A29" s="6">
        <v>2030</v>
      </c>
      <c r="B29" s="12">
        <v>-104.48338379458369</v>
      </c>
      <c r="C29" s="12">
        <v>4.2495578373165444</v>
      </c>
      <c r="D29" s="12">
        <v>-0.32008080892531865</v>
      </c>
      <c r="E29" s="13">
        <v>0.81999999999970896</v>
      </c>
      <c r="F29" s="13">
        <v>-0.99999999999995737</v>
      </c>
      <c r="M29" s="16"/>
    </row>
    <row r="30" spans="1:13" x14ac:dyDescent="0.25">
      <c r="A30" s="6">
        <v>2031</v>
      </c>
      <c r="B30" s="12">
        <v>-104.07560012610354</v>
      </c>
      <c r="C30" s="12">
        <v>3.8976663387679338</v>
      </c>
      <c r="D30" s="12">
        <v>-0.38365234914239821</v>
      </c>
      <c r="E30" s="13">
        <v>1.819999999999709</v>
      </c>
      <c r="F30" s="13">
        <v>-0.28999999999994941</v>
      </c>
      <c r="M30" s="16"/>
    </row>
    <row r="31" spans="1:13" x14ac:dyDescent="0.25">
      <c r="A31" s="6">
        <v>2032</v>
      </c>
      <c r="B31" s="12">
        <v>-99.879982608214107</v>
      </c>
      <c r="C31" s="12">
        <v>-4.8681746568740181</v>
      </c>
      <c r="D31" s="12">
        <v>-0.47631520546625694</v>
      </c>
      <c r="E31" s="13">
        <v>2.6400000000003274</v>
      </c>
      <c r="F31" s="13">
        <v>0.2800000000000864</v>
      </c>
      <c r="M31" s="16"/>
    </row>
    <row r="32" spans="1:13" x14ac:dyDescent="0.25">
      <c r="A32" s="6">
        <v>2033</v>
      </c>
      <c r="B32" s="12">
        <v>-95.154927986022273</v>
      </c>
      <c r="C32" s="12">
        <v>-5.9820940818600263</v>
      </c>
      <c r="D32" s="12">
        <v>-0.52912305895231526</v>
      </c>
      <c r="E32" s="13">
        <v>1.9499999999998181</v>
      </c>
      <c r="F32" s="13">
        <v>0.1300000000000523</v>
      </c>
      <c r="M32" s="16"/>
    </row>
    <row r="33" spans="1:13" x14ac:dyDescent="0.25">
      <c r="A33" s="6">
        <v>2034</v>
      </c>
      <c r="B33" s="12">
        <v>-90.437550347304494</v>
      </c>
      <c r="C33" s="12">
        <v>-5.6959386528703391</v>
      </c>
      <c r="D33" s="12">
        <v>-0.60855374730375189</v>
      </c>
      <c r="E33" s="13">
        <v>1.9099999999998545</v>
      </c>
      <c r="F33" s="13">
        <v>-0.14999999999994884</v>
      </c>
      <c r="M33" s="16"/>
    </row>
    <row r="34" spans="1:13" x14ac:dyDescent="0.25">
      <c r="A34" s="6">
        <v>2035</v>
      </c>
      <c r="B34" s="12">
        <v>-85.727019137525417</v>
      </c>
      <c r="C34" s="12">
        <v>-5.4164085531129729</v>
      </c>
      <c r="D34" s="12">
        <v>-0.69313060965416895</v>
      </c>
      <c r="E34" s="13">
        <v>3.430000000000291</v>
      </c>
      <c r="F34" s="13">
        <v>0.51000000000007617</v>
      </c>
      <c r="M34" s="16"/>
    </row>
    <row r="35" spans="1:13" x14ac:dyDescent="0.25">
      <c r="A35" s="6">
        <v>2036</v>
      </c>
      <c r="B35" s="12">
        <v>-81.022406760896985</v>
      </c>
      <c r="C35" s="12">
        <v>4.2783399790335892</v>
      </c>
      <c r="D35" s="12">
        <v>-0.78297449273716069</v>
      </c>
      <c r="E35" s="13">
        <v>0.60999999999967258</v>
      </c>
      <c r="F35" s="13">
        <v>-1.2200000000001125</v>
      </c>
      <c r="M35" s="16"/>
    </row>
    <row r="36" spans="1:13" x14ac:dyDescent="0.25">
      <c r="A36" s="6">
        <v>2037</v>
      </c>
      <c r="B36" s="12">
        <v>-76.322701635439103</v>
      </c>
      <c r="C36" s="12">
        <v>11.439964991118345</v>
      </c>
      <c r="D36" s="12">
        <v>-0.90416140740033057</v>
      </c>
      <c r="E36" s="13">
        <v>1.2600000000002183</v>
      </c>
      <c r="F36" s="13">
        <v>-0.61000000000032628</v>
      </c>
      <c r="M36" s="16"/>
    </row>
    <row r="37" spans="1:13" x14ac:dyDescent="0.25">
      <c r="A37" s="6">
        <v>2038</v>
      </c>
      <c r="B37" s="12">
        <v>-71.624669511177501</v>
      </c>
      <c r="C37" s="12">
        <v>16.215728812040183</v>
      </c>
      <c r="D37" s="12">
        <v>-0.98124236632950357</v>
      </c>
      <c r="E37" s="13">
        <v>2.2900000000008731</v>
      </c>
      <c r="F37" s="13">
        <v>0.91000000000022396</v>
      </c>
      <c r="M37" s="16"/>
    </row>
    <row r="38" spans="1:13" x14ac:dyDescent="0.25">
      <c r="A38" s="6">
        <v>2039</v>
      </c>
      <c r="B38" s="12">
        <v>-66.925075847829206</v>
      </c>
      <c r="C38" s="12">
        <v>15.462114086347356</v>
      </c>
      <c r="D38" s="12">
        <v>-1.2076097695631347</v>
      </c>
      <c r="E38" s="13">
        <v>2.5</v>
      </c>
      <c r="F38" s="13">
        <v>1.4300000000000637</v>
      </c>
      <c r="M38" s="16"/>
    </row>
    <row r="39" spans="1:13" x14ac:dyDescent="0.25">
      <c r="A39" s="6">
        <v>2040</v>
      </c>
      <c r="B39" s="12">
        <v>-63.021091326640999</v>
      </c>
      <c r="C39" s="12">
        <v>14.627656481684653</v>
      </c>
      <c r="D39" s="12">
        <v>-1.202617866258521</v>
      </c>
      <c r="E39" s="13">
        <v>1.5200000000004366</v>
      </c>
      <c r="F39" s="13">
        <v>3.0000000000285354E-2</v>
      </c>
      <c r="M39" s="16"/>
    </row>
    <row r="40" spans="1:13" x14ac:dyDescent="0.25">
      <c r="A40" s="6">
        <v>2041</v>
      </c>
      <c r="B40" s="12">
        <v>-60.65335110991775</v>
      </c>
      <c r="C40" s="12">
        <v>13.949282119840873</v>
      </c>
      <c r="D40" s="12">
        <v>-1.3251966455436133</v>
      </c>
      <c r="E40" s="13">
        <v>-0.23999999999978172</v>
      </c>
      <c r="F40" s="13">
        <v>0.88999999999987267</v>
      </c>
      <c r="M40" s="16"/>
    </row>
    <row r="41" spans="1:13" x14ac:dyDescent="0.25">
      <c r="A41" s="6">
        <v>2042</v>
      </c>
      <c r="B41" s="12">
        <v>-58.644996288197127</v>
      </c>
      <c r="C41" s="12">
        <v>13.295444993360434</v>
      </c>
      <c r="D41" s="12">
        <v>-1.4828745948885</v>
      </c>
      <c r="E41" s="13">
        <v>0.55999999999949068</v>
      </c>
      <c r="F41" s="13">
        <v>-7.0000000000135287E-2</v>
      </c>
      <c r="M41" s="16"/>
    </row>
    <row r="42" spans="1:13" x14ac:dyDescent="0.25">
      <c r="A42" s="6">
        <v>2043</v>
      </c>
      <c r="B42" s="12">
        <v>-56.636605066832175</v>
      </c>
      <c r="C42" s="12">
        <v>12.663456435487078</v>
      </c>
      <c r="D42" s="12">
        <v>-1.5917979847968979</v>
      </c>
      <c r="E42" s="13">
        <v>2.0599999999994907</v>
      </c>
      <c r="F42" s="13">
        <v>0.88999999999984425</v>
      </c>
      <c r="M42" s="16"/>
    </row>
    <row r="43" spans="1:13" x14ac:dyDescent="0.25">
      <c r="A43" s="6">
        <v>2044</v>
      </c>
      <c r="B43" s="12">
        <v>-54.628183780836203</v>
      </c>
      <c r="C43" s="12">
        <v>12.048335480861581</v>
      </c>
      <c r="D43" s="12">
        <v>-1.7356262087711229</v>
      </c>
      <c r="E43" s="13">
        <v>3.9999999999054126E-2</v>
      </c>
      <c r="F43" s="13">
        <v>8.0000000000296723E-2</v>
      </c>
      <c r="M43" s="16"/>
    </row>
    <row r="44" spans="1:13" x14ac:dyDescent="0.25">
      <c r="A44" s="6">
        <v>2045</v>
      </c>
      <c r="B44" s="12">
        <v>-52.62212484301623</v>
      </c>
      <c r="C44" s="12">
        <v>11.442259091982763</v>
      </c>
      <c r="D44" s="12">
        <v>-1.7796089324895092</v>
      </c>
      <c r="E44" s="13">
        <v>3.9999999999054126E-2</v>
      </c>
      <c r="F44" s="13">
        <v>8.0000000000296723E-2</v>
      </c>
      <c r="M44" s="16"/>
    </row>
    <row r="45" spans="1:13" x14ac:dyDescent="0.25">
      <c r="A45" s="6">
        <v>2046</v>
      </c>
      <c r="B45" s="12">
        <v>-53.166234235219676</v>
      </c>
      <c r="C45" s="12">
        <v>10.838948498227523</v>
      </c>
      <c r="D45" s="12">
        <v>-1.8211176850148973</v>
      </c>
      <c r="E45" s="13">
        <v>3.9999999999054126E-2</v>
      </c>
      <c r="F45" s="13">
        <v>8.0000000000296723E-2</v>
      </c>
      <c r="M45" s="16"/>
    </row>
    <row r="46" spans="1:13" x14ac:dyDescent="0.25">
      <c r="A46" s="6">
        <v>2047</v>
      </c>
      <c r="B46" s="12">
        <v>-78.093833247485392</v>
      </c>
      <c r="C46" s="12">
        <v>12.411713568530558</v>
      </c>
      <c r="D46" s="12">
        <v>-1.898356136719201</v>
      </c>
      <c r="E46" s="13">
        <v>3.9999999999054126E-2</v>
      </c>
      <c r="F46" s="13">
        <v>8.0000000000296723E-2</v>
      </c>
      <c r="M46" s="16"/>
    </row>
    <row r="48" spans="1:13" x14ac:dyDescent="0.25">
      <c r="A48" s="17" t="s">
        <v>2</v>
      </c>
      <c r="B48" s="12">
        <f>NPV(0.0754,B15:B46)+B14</f>
        <v>211.46461865697759</v>
      </c>
      <c r="C48" s="12">
        <f t="shared" ref="C48:F48" si="0">NPV(0.0754,C15:C46)+C14</f>
        <v>-260.35032213867316</v>
      </c>
      <c r="D48" s="12">
        <f t="shared" si="0"/>
        <v>-12.900848267363539</v>
      </c>
      <c r="E48" s="12">
        <f t="shared" si="0"/>
        <v>-114.25007219153775</v>
      </c>
      <c r="F48" s="12">
        <f t="shared" si="0"/>
        <v>-7.5399378870022327</v>
      </c>
    </row>
    <row r="50" spans="1:2" x14ac:dyDescent="0.25">
      <c r="A50" s="3" t="s">
        <v>9</v>
      </c>
      <c r="B50" s="18">
        <f>SUM(B48:F48)</f>
        <v>-183.57656182759911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