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8" windowWidth="19440" windowHeight="11760"/>
  </bookViews>
  <sheets>
    <sheet name="REB-9 Extension" sheetId="1" r:id="rId1"/>
    <sheet name="REB-9 CO2 Sensitivity" sheetId="2" r:id="rId2"/>
    <sheet name="REB-9 Fuel Sensitivity" sheetId="3" r:id="rId3"/>
  </sheets>
  <calcPr calcId="145621"/>
</workbook>
</file>

<file path=xl/calcChain.xml><?xml version="1.0" encoding="utf-8"?>
<calcChain xmlns="http://schemas.openxmlformats.org/spreadsheetml/2006/main">
  <c r="M48" i="3" l="1"/>
  <c r="L48" i="3"/>
  <c r="K48" i="3"/>
  <c r="J48" i="3"/>
  <c r="I48" i="3"/>
  <c r="I50" i="3" s="1"/>
  <c r="F48" i="3"/>
  <c r="E48" i="3"/>
  <c r="D48" i="3"/>
  <c r="C48" i="3"/>
  <c r="B48" i="3"/>
  <c r="B50" i="3" s="1"/>
  <c r="F48" i="2" l="1"/>
  <c r="E48" i="2"/>
  <c r="D48" i="2"/>
  <c r="C48" i="2"/>
  <c r="B48" i="2"/>
  <c r="B50" i="2" s="1"/>
  <c r="C48" i="1" l="1"/>
  <c r="D48" i="1"/>
  <c r="E48" i="1"/>
  <c r="F48" i="1"/>
  <c r="B48" i="1"/>
  <c r="B50" i="1" s="1"/>
</calcChain>
</file>

<file path=xl/sharedStrings.xml><?xml version="1.0" encoding="utf-8"?>
<sst xmlns="http://schemas.openxmlformats.org/spreadsheetml/2006/main" count="58" uniqueCount="22">
  <si>
    <t>Peaker Upgrade Project: Extension of Exhibit REB-9</t>
  </si>
  <si>
    <t>Annual and cumulative values over the life of the project</t>
  </si>
  <si>
    <t xml:space="preserve">CPVRR = </t>
  </si>
  <si>
    <t>Year</t>
  </si>
  <si>
    <t>Avoided Replacement Costs</t>
  </si>
  <si>
    <t>Avoided Fixed O&amp;M</t>
  </si>
  <si>
    <t>Fuel Savings</t>
  </si>
  <si>
    <t>Emissions Savings</t>
  </si>
  <si>
    <t>Equipment and Installation</t>
  </si>
  <si>
    <t xml:space="preserve">Total CPVRR = </t>
  </si>
  <si>
    <r>
      <t>Peaker Upgrade Project: without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Sensitivity of Exhibit REB-9</t>
    </r>
  </si>
  <si>
    <t>Peaker Upgrade Project: Fuel Sensitivity of Exhibit REB-9</t>
  </si>
  <si>
    <t>Low Fuel Price Sensitivity</t>
  </si>
  <si>
    <t>High Fuel Price Sensitivity</t>
  </si>
  <si>
    <t>Florida Power &amp; Light Company</t>
  </si>
  <si>
    <t>Docket No. 160021-EI</t>
  </si>
  <si>
    <t>Staff's Sixth Set of Interrogatories</t>
  </si>
  <si>
    <t>Interrogatory No. 154</t>
  </si>
  <si>
    <t>Attachment No. 1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</si>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</sst>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5" fontId="0" fillId="0" borderId="3" xfId="0" applyNumberFormat="1" applyBorder="1" applyAlignment="1">
      <alignment horizontal="center"/>
    </xf>
    <xf numFmtId="5" fontId="0" fillId="0" borderId="3" xfId="0" applyNumberFormat="1" applyFill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5" fontId="0" fillId="0" borderId="0" xfId="0" applyNumberFormat="1"/>
    <xf numFmtId="0" fontId="0" fillId="0" borderId="0" xfId="0" applyAlignment="1">
      <alignment horizontal="right"/>
    </xf>
    <xf numFmtId="5" fontId="1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zoomScaleNormal="100" workbookViewId="0">
      <selection activeCell="B6" sqref="B6"/>
    </sheetView>
  </sheetViews>
  <sheetFormatPr defaultRowHeight="14.4" x14ac:dyDescent="0.3"/>
  <cols>
    <col min="1" max="1" width="13" style="2" customWidth="1"/>
    <col min="2" max="2" width="11" bestFit="1" customWidth="1"/>
    <col min="3" max="3" width="12.6640625" bestFit="1" customWidth="1"/>
    <col min="5" max="5" width="7.5546875" bestFit="1" customWidth="1"/>
    <col min="6" max="6" width="9.6640625" customWidth="1"/>
  </cols>
  <sheetData>
    <row r="1" spans="1:13" x14ac:dyDescent="0.3">
      <c r="A1" s="20" t="s">
        <v>14</v>
      </c>
    </row>
    <row r="2" spans="1:13" x14ac:dyDescent="0.3">
      <c r="A2" s="20" t="s">
        <v>15</v>
      </c>
    </row>
    <row r="3" spans="1:13" x14ac:dyDescent="0.3">
      <c r="A3" s="20" t="s">
        <v>16</v>
      </c>
    </row>
    <row r="4" spans="1:13" x14ac:dyDescent="0.3">
      <c r="A4" s="20" t="s">
        <v>17</v>
      </c>
    </row>
    <row r="5" spans="1:13" x14ac:dyDescent="0.3">
      <c r="A5" s="20" t="s">
        <v>18</v>
      </c>
    </row>
    <row r="6" spans="1:13" x14ac:dyDescent="0.3">
      <c r="A6" s="20" t="s">
        <v>19</v>
      </c>
    </row>
    <row r="8" spans="1:13" x14ac:dyDescent="0.3">
      <c r="A8" s="4" t="s">
        <v>0</v>
      </c>
    </row>
    <row r="9" spans="1:13" x14ac:dyDescent="0.3">
      <c r="A9" s="5" t="s">
        <v>1</v>
      </c>
    </row>
    <row r="12" spans="1:13" x14ac:dyDescent="0.3">
      <c r="F12" s="1"/>
    </row>
    <row r="13" spans="1:13" ht="43.8" thickBot="1" x14ac:dyDescent="0.35">
      <c r="A13" s="15" t="s">
        <v>3</v>
      </c>
      <c r="B13" s="8" t="s">
        <v>8</v>
      </c>
      <c r="C13" s="9" t="s">
        <v>4</v>
      </c>
      <c r="D13" s="8" t="s">
        <v>5</v>
      </c>
      <c r="E13" s="8" t="s">
        <v>6</v>
      </c>
      <c r="F13" s="8" t="s">
        <v>7</v>
      </c>
      <c r="I13" s="14"/>
      <c r="J13" s="14"/>
    </row>
    <row r="14" spans="1:13" ht="15" thickTop="1" x14ac:dyDescent="0.3">
      <c r="A14" s="7">
        <v>2015</v>
      </c>
      <c r="B14" s="10">
        <v>0</v>
      </c>
      <c r="C14" s="10">
        <v>0</v>
      </c>
      <c r="D14" s="10">
        <v>0</v>
      </c>
      <c r="E14" s="11">
        <v>0</v>
      </c>
      <c r="F14" s="11">
        <v>0</v>
      </c>
      <c r="M14" s="16"/>
    </row>
    <row r="15" spans="1:13" x14ac:dyDescent="0.3">
      <c r="A15" s="6">
        <v>2016</v>
      </c>
      <c r="B15" s="12">
        <v>0</v>
      </c>
      <c r="C15" s="12">
        <v>0</v>
      </c>
      <c r="D15" s="12">
        <v>0</v>
      </c>
      <c r="E15" s="13">
        <v>0.84999999999990905</v>
      </c>
      <c r="F15" s="13">
        <v>-0.36999999999999389</v>
      </c>
      <c r="M15" s="16"/>
    </row>
    <row r="16" spans="1:13" x14ac:dyDescent="0.3">
      <c r="A16" s="6">
        <v>2017</v>
      </c>
      <c r="B16" s="12">
        <v>133.49185534562102</v>
      </c>
      <c r="C16" s="12">
        <v>0</v>
      </c>
      <c r="D16" s="12">
        <v>2.0522006511820186</v>
      </c>
      <c r="E16" s="13">
        <v>-17.230000000000018</v>
      </c>
      <c r="F16" s="13">
        <v>0.6699999999999946</v>
      </c>
      <c r="M16" s="16"/>
    </row>
    <row r="17" spans="1:13" x14ac:dyDescent="0.3">
      <c r="A17" s="6">
        <v>2018</v>
      </c>
      <c r="B17" s="12">
        <v>121.82330980726681</v>
      </c>
      <c r="C17" s="12">
        <v>-65.456162379244589</v>
      </c>
      <c r="D17" s="12">
        <v>-1.6768832450168807</v>
      </c>
      <c r="E17" s="13">
        <v>-13.699999999999818</v>
      </c>
      <c r="F17" s="13">
        <v>-1.4400000000000075</v>
      </c>
      <c r="M17" s="16"/>
    </row>
    <row r="18" spans="1:13" x14ac:dyDescent="0.3">
      <c r="A18" s="6">
        <v>2019</v>
      </c>
      <c r="B18" s="12">
        <v>122.67094874660781</v>
      </c>
      <c r="C18" s="12">
        <v>-62.548410750451453</v>
      </c>
      <c r="D18" s="12">
        <v>-1.7176419997432593</v>
      </c>
      <c r="E18" s="13">
        <v>-25.559999999999945</v>
      </c>
      <c r="F18" s="13">
        <v>-0.9599999999999973</v>
      </c>
      <c r="M18" s="16"/>
    </row>
    <row r="19" spans="1:13" x14ac:dyDescent="0.3">
      <c r="A19" s="6">
        <v>2020</v>
      </c>
      <c r="B19" s="12">
        <v>117.52693126427516</v>
      </c>
      <c r="C19" s="12">
        <v>-59.611143056557388</v>
      </c>
      <c r="D19" s="12">
        <v>-1.7594183496476408</v>
      </c>
      <c r="E19" s="13">
        <v>-22.909999999999854</v>
      </c>
      <c r="F19" s="13">
        <v>-0.52000000000005286</v>
      </c>
      <c r="M19" s="16"/>
    </row>
    <row r="20" spans="1:13" x14ac:dyDescent="0.3">
      <c r="A20" s="6">
        <v>2021</v>
      </c>
      <c r="B20" s="12">
        <v>112.65034958686205</v>
      </c>
      <c r="C20" s="12">
        <v>-56.758249737236817</v>
      </c>
      <c r="D20" s="12">
        <v>-1.8030537324567497</v>
      </c>
      <c r="E20" s="13">
        <v>-13.769999999999982</v>
      </c>
      <c r="F20" s="13">
        <v>-0.60999999999999943</v>
      </c>
      <c r="M20" s="16"/>
    </row>
    <row r="21" spans="1:13" x14ac:dyDescent="0.3">
      <c r="A21" s="6">
        <v>2022</v>
      </c>
      <c r="B21" s="12">
        <v>107.96088892686839</v>
      </c>
      <c r="C21" s="12">
        <v>-53.983422578375126</v>
      </c>
      <c r="D21" s="12">
        <v>-1.8486725036508922</v>
      </c>
      <c r="E21" s="13">
        <v>-24.479999999999563</v>
      </c>
      <c r="F21" s="13">
        <v>-1.7299999999999898</v>
      </c>
      <c r="M21" s="16"/>
    </row>
    <row r="22" spans="1:13" x14ac:dyDescent="0.3">
      <c r="A22" s="6">
        <v>2023</v>
      </c>
      <c r="B22" s="12">
        <v>103.33118977049396</v>
      </c>
      <c r="C22" s="12">
        <v>-51.617481156704521</v>
      </c>
      <c r="D22" s="12">
        <v>-1.8952719433621219</v>
      </c>
      <c r="E22" s="13">
        <v>-32.1899999999996</v>
      </c>
      <c r="F22" s="13">
        <v>-0.75999999999999091</v>
      </c>
      <c r="M22" s="16"/>
    </row>
    <row r="23" spans="1:13" x14ac:dyDescent="0.3">
      <c r="A23" s="6">
        <v>2024</v>
      </c>
      <c r="B23" s="12">
        <v>98.699655981195988</v>
      </c>
      <c r="C23" s="12">
        <v>-49.913157972913929</v>
      </c>
      <c r="D23" s="12">
        <v>-1.9428747633384695</v>
      </c>
      <c r="E23" s="13">
        <v>-29.139999999999418</v>
      </c>
      <c r="F23" s="13">
        <v>-0.56999999999992212</v>
      </c>
      <c r="M23" s="16"/>
    </row>
    <row r="24" spans="1:13" x14ac:dyDescent="0.3">
      <c r="A24" s="6">
        <v>2025</v>
      </c>
      <c r="B24" s="12">
        <v>76.686101212338968</v>
      </c>
      <c r="C24" s="12">
        <v>-47.402106048412165</v>
      </c>
      <c r="D24" s="12">
        <v>-7.143228251347395</v>
      </c>
      <c r="E24" s="13">
        <v>-0.77000000000043656</v>
      </c>
      <c r="F24" s="13">
        <v>-1.6700000000000017</v>
      </c>
      <c r="M24" s="16"/>
    </row>
    <row r="25" spans="1:13" x14ac:dyDescent="0.3">
      <c r="A25" s="6">
        <v>2026</v>
      </c>
      <c r="B25" s="12">
        <v>-113.50720137495733</v>
      </c>
      <c r="C25" s="12">
        <v>5.645683589336663</v>
      </c>
      <c r="D25" s="12">
        <v>0.63607564435776709</v>
      </c>
      <c r="E25" s="13">
        <v>-1.9700000000002547</v>
      </c>
      <c r="F25" s="13">
        <v>-2.2000000000000455</v>
      </c>
      <c r="M25" s="16"/>
    </row>
    <row r="26" spans="1:13" x14ac:dyDescent="0.3">
      <c r="A26" s="6">
        <v>2027</v>
      </c>
      <c r="B26" s="12">
        <v>-109.46138943786734</v>
      </c>
      <c r="C26" s="12">
        <v>5.2985533984131905</v>
      </c>
      <c r="D26" s="12">
        <v>-6.3935499834393283E-2</v>
      </c>
      <c r="E26" s="13">
        <v>-1.819999999999709</v>
      </c>
      <c r="F26" s="13">
        <v>-1.8500000000000227</v>
      </c>
      <c r="M26" s="16"/>
    </row>
    <row r="27" spans="1:13" x14ac:dyDescent="0.3">
      <c r="A27" s="6">
        <v>2028</v>
      </c>
      <c r="B27" s="12">
        <v>-105.90243794207539</v>
      </c>
      <c r="C27" s="12">
        <v>4.9500904997293844</v>
      </c>
      <c r="D27" s="12">
        <v>-0.11536008555034272</v>
      </c>
      <c r="E27" s="13">
        <v>-0.75</v>
      </c>
      <c r="F27" s="13">
        <v>-0.96999999999994202</v>
      </c>
      <c r="M27" s="16"/>
    </row>
    <row r="28" spans="1:13" x14ac:dyDescent="0.3">
      <c r="A28" s="6">
        <v>2029</v>
      </c>
      <c r="B28" s="12">
        <v>-102.78170173425721</v>
      </c>
      <c r="C28" s="12">
        <v>4.6003944612206595</v>
      </c>
      <c r="D28" s="12">
        <v>-0.17157309508284868</v>
      </c>
      <c r="E28" s="13">
        <v>-0.72999999999956344</v>
      </c>
      <c r="F28" s="13">
        <v>-1.439999999999813</v>
      </c>
      <c r="M28" s="16"/>
    </row>
    <row r="29" spans="1:13" x14ac:dyDescent="0.3">
      <c r="A29" s="6">
        <v>2030</v>
      </c>
      <c r="B29" s="12">
        <v>-107.00615637950307</v>
      </c>
      <c r="C29" s="12">
        <v>4.2495578373165301</v>
      </c>
      <c r="D29" s="12">
        <v>-0.62150453982702913</v>
      </c>
      <c r="E29" s="13">
        <v>0.81999999999970896</v>
      </c>
      <c r="F29" s="13">
        <v>-0.99999999999995737</v>
      </c>
      <c r="M29" s="16"/>
    </row>
    <row r="30" spans="1:13" x14ac:dyDescent="0.3">
      <c r="A30" s="6">
        <v>2031</v>
      </c>
      <c r="B30" s="12">
        <v>-108.65609006383724</v>
      </c>
      <c r="C30" s="12">
        <v>3.597851940045274</v>
      </c>
      <c r="D30" s="12">
        <v>-0.67485192498188695</v>
      </c>
      <c r="E30" s="13">
        <v>1.819999999999709</v>
      </c>
      <c r="F30" s="13">
        <v>-0.28999999999994941</v>
      </c>
      <c r="M30" s="16"/>
    </row>
    <row r="31" spans="1:13" x14ac:dyDescent="0.3">
      <c r="A31" s="6">
        <v>2032</v>
      </c>
      <c r="B31" s="12">
        <v>-104.26183746344803</v>
      </c>
      <c r="C31" s="12">
        <v>-5.4925339610306594</v>
      </c>
      <c r="D31" s="12">
        <v>-0.80582524340559303</v>
      </c>
      <c r="E31" s="13">
        <v>2.6400000000003274</v>
      </c>
      <c r="F31" s="13">
        <v>0.2800000000000864</v>
      </c>
      <c r="M31" s="16"/>
    </row>
    <row r="32" spans="1:13" x14ac:dyDescent="0.3">
      <c r="A32" s="6">
        <v>2033</v>
      </c>
      <c r="B32" s="12">
        <v>-99.346536173450943</v>
      </c>
      <c r="C32" s="12">
        <v>-7.0364059327729365</v>
      </c>
      <c r="D32" s="12">
        <v>-0.77097724284413971</v>
      </c>
      <c r="E32" s="13">
        <v>1.9499999999998181</v>
      </c>
      <c r="F32" s="13">
        <v>0.1300000000000523</v>
      </c>
      <c r="M32" s="16"/>
    </row>
    <row r="33" spans="1:13" x14ac:dyDescent="0.3">
      <c r="A33" s="6">
        <v>2034</v>
      </c>
      <c r="B33" s="12">
        <v>-94.446808884851166</v>
      </c>
      <c r="C33" s="12">
        <v>-6.7532731454252826</v>
      </c>
      <c r="D33" s="12">
        <v>-0.92495988276982644</v>
      </c>
      <c r="E33" s="13">
        <v>1.9099999999998545</v>
      </c>
      <c r="F33" s="13">
        <v>-0.14999999999994884</v>
      </c>
      <c r="M33" s="16"/>
    </row>
    <row r="34" spans="1:13" x14ac:dyDescent="0.3">
      <c r="A34" s="6">
        <v>2035</v>
      </c>
      <c r="B34" s="12">
        <v>-89.561409612587298</v>
      </c>
      <c r="C34" s="12">
        <v>-6.5934395159604833</v>
      </c>
      <c r="D34" s="12">
        <v>-1.0927843885948079</v>
      </c>
      <c r="E34" s="13">
        <v>3.430000000000291</v>
      </c>
      <c r="F34" s="13">
        <v>0.51000000000007617</v>
      </c>
      <c r="M34" s="16"/>
    </row>
    <row r="35" spans="1:13" x14ac:dyDescent="0.3">
      <c r="A35" s="6">
        <v>2036</v>
      </c>
      <c r="B35" s="12">
        <v>-84.688951037320933</v>
      </c>
      <c r="C35" s="12">
        <v>3.0738058730138391</v>
      </c>
      <c r="D35" s="12">
        <v>-1.0458262031140606</v>
      </c>
      <c r="E35" s="13">
        <v>0.60999999999967258</v>
      </c>
      <c r="F35" s="13">
        <v>-1.2200000000001125</v>
      </c>
      <c r="M35" s="16"/>
    </row>
    <row r="36" spans="1:13" x14ac:dyDescent="0.3">
      <c r="A36" s="6">
        <v>2037</v>
      </c>
      <c r="B36" s="12">
        <v>-79.827960998975172</v>
      </c>
      <c r="C36" s="12">
        <v>10.198188468817705</v>
      </c>
      <c r="D36" s="12">
        <v>-1.2694643027553525</v>
      </c>
      <c r="E36" s="13">
        <v>1.2600000000002183</v>
      </c>
      <c r="F36" s="13">
        <v>-0.61000000000032628</v>
      </c>
      <c r="M36" s="16"/>
    </row>
    <row r="37" spans="1:13" x14ac:dyDescent="0.3">
      <c r="A37" s="6">
        <v>2038</v>
      </c>
      <c r="B37" s="12">
        <v>-74.973268458045979</v>
      </c>
      <c r="C37" s="12">
        <v>14.166385721068195</v>
      </c>
      <c r="D37" s="12">
        <v>-1.4626176925069672</v>
      </c>
      <c r="E37" s="13">
        <v>2.2900000000008731</v>
      </c>
      <c r="F37" s="13">
        <v>0.91000000000022396</v>
      </c>
      <c r="M37" s="16"/>
    </row>
    <row r="38" spans="1:13" x14ac:dyDescent="0.3">
      <c r="A38" s="6">
        <v>2039</v>
      </c>
      <c r="B38" s="12">
        <v>-70.119589077834846</v>
      </c>
      <c r="C38" s="12">
        <v>13.474007921272801</v>
      </c>
      <c r="D38" s="12">
        <v>-1.3744161875677889</v>
      </c>
      <c r="E38" s="13">
        <v>2.5</v>
      </c>
      <c r="F38" s="13">
        <v>1.4300000000000637</v>
      </c>
      <c r="M38" s="16"/>
    </row>
    <row r="39" spans="1:13" x14ac:dyDescent="0.3">
      <c r="A39" s="6">
        <v>2040</v>
      </c>
      <c r="B39" s="12">
        <v>-66.063779065832932</v>
      </c>
      <c r="C39" s="12">
        <v>12.152684571884038</v>
      </c>
      <c r="D39" s="12">
        <v>-1.5762185887906526</v>
      </c>
      <c r="E39" s="13">
        <v>1.5200000000004366</v>
      </c>
      <c r="F39" s="13">
        <v>3.0000000000285354E-2</v>
      </c>
      <c r="M39" s="16"/>
    </row>
    <row r="40" spans="1:13" x14ac:dyDescent="0.3">
      <c r="A40" s="6">
        <v>2041</v>
      </c>
      <c r="B40" s="12">
        <v>-63.56652926200556</v>
      </c>
      <c r="C40" s="12">
        <v>10.297697360779352</v>
      </c>
      <c r="D40" s="12">
        <v>-2.7039686254795754</v>
      </c>
      <c r="E40" s="13">
        <v>-0.23999999999978172</v>
      </c>
      <c r="F40" s="13">
        <v>0.88999999999987267</v>
      </c>
      <c r="M40" s="16"/>
    </row>
    <row r="41" spans="1:13" x14ac:dyDescent="0.3">
      <c r="A41" s="6">
        <v>2042</v>
      </c>
      <c r="B41" s="12">
        <v>-61.428862142429388</v>
      </c>
      <c r="C41" s="12">
        <v>9.6236095896675806</v>
      </c>
      <c r="D41" s="12">
        <v>-1.7670828404540657</v>
      </c>
      <c r="E41" s="13">
        <v>0.55999999999949068</v>
      </c>
      <c r="F41" s="13">
        <v>-7.0000000000135287E-2</v>
      </c>
      <c r="M41" s="16"/>
    </row>
    <row r="42" spans="1:13" x14ac:dyDescent="0.3">
      <c r="A42" s="6">
        <v>2043</v>
      </c>
      <c r="B42" s="12">
        <v>-59.291324583647913</v>
      </c>
      <c r="C42" s="12">
        <v>9.0789959994832543</v>
      </c>
      <c r="D42" s="12">
        <v>-1.9603605720000132</v>
      </c>
      <c r="E42" s="13">
        <v>2.0599999999994907</v>
      </c>
      <c r="F42" s="13">
        <v>0.88999999999984425</v>
      </c>
      <c r="M42" s="16"/>
    </row>
    <row r="43" spans="1:13" x14ac:dyDescent="0.3">
      <c r="A43" s="6">
        <v>2044</v>
      </c>
      <c r="B43" s="12">
        <v>-57.153898657002209</v>
      </c>
      <c r="C43" s="12">
        <v>8.4122677216096235</v>
      </c>
      <c r="D43" s="12">
        <v>-2.1740447343956362</v>
      </c>
      <c r="E43" s="13">
        <v>3.9999999999054126E-2</v>
      </c>
      <c r="F43" s="13">
        <v>8.0000000000296723E-2</v>
      </c>
      <c r="M43" s="16"/>
    </row>
    <row r="44" spans="1:13" x14ac:dyDescent="0.3">
      <c r="A44" s="6">
        <v>2045</v>
      </c>
      <c r="B44" s="12">
        <v>-55.019621553352806</v>
      </c>
      <c r="C44" s="12">
        <v>7.8386621255812088</v>
      </c>
      <c r="D44" s="12">
        <v>-2.1201671966214235</v>
      </c>
      <c r="E44" s="13">
        <v>3.9999999999054126E-2</v>
      </c>
      <c r="F44" s="13">
        <v>8.0000000000296723E-2</v>
      </c>
      <c r="M44" s="16"/>
    </row>
    <row r="45" spans="1:13" x14ac:dyDescent="0.3">
      <c r="A45" s="6">
        <v>2046</v>
      </c>
      <c r="B45" s="12">
        <v>-55.436884655526228</v>
      </c>
      <c r="C45" s="12">
        <v>7.4713536875935915</v>
      </c>
      <c r="D45" s="12">
        <v>-2.1870573352395581</v>
      </c>
      <c r="E45" s="13">
        <v>3.9999999999054126E-2</v>
      </c>
      <c r="F45" s="13">
        <v>8.0000000000296723E-2</v>
      </c>
      <c r="M45" s="16"/>
    </row>
    <row r="46" spans="1:13" ht="15" x14ac:dyDescent="0.25">
      <c r="A46" s="6">
        <v>2047</v>
      </c>
      <c r="B46" s="12">
        <v>-80.238408097930986</v>
      </c>
      <c r="C46" s="12">
        <v>7.1078969538677939</v>
      </c>
      <c r="D46" s="12">
        <v>-2.4206151653681616</v>
      </c>
      <c r="E46" s="13">
        <v>3.9999999999054126E-2</v>
      </c>
      <c r="F46" s="13">
        <v>8.0000000000296723E-2</v>
      </c>
      <c r="M46" s="16"/>
    </row>
    <row r="48" spans="1:13" ht="15" x14ac:dyDescent="0.25">
      <c r="A48" s="17" t="s">
        <v>2</v>
      </c>
      <c r="B48" s="12">
        <f>NPV(0.0754,B15:B46)+B14</f>
        <v>199.48567050639983</v>
      </c>
      <c r="C48" s="12">
        <f t="shared" ref="C48:F48" si="0">NPV(0.0754,C15:C46)+C14</f>
        <v>-266.35433722713486</v>
      </c>
      <c r="D48" s="12">
        <f t="shared" si="0"/>
        <v>-14.215901592158307</v>
      </c>
      <c r="E48" s="12">
        <f t="shared" si="0"/>
        <v>-114.25007219153775</v>
      </c>
      <c r="F48" s="12">
        <f t="shared" si="0"/>
        <v>-7.5399378870022327</v>
      </c>
    </row>
    <row r="50" spans="1:2" x14ac:dyDescent="0.3">
      <c r="A50" s="3" t="s">
        <v>9</v>
      </c>
      <c r="B50" s="18">
        <f>SUM(B48:F48)</f>
        <v>-202.87457839143332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F27" sqref="F27"/>
    </sheetView>
  </sheetViews>
  <sheetFormatPr defaultRowHeight="14.4" x14ac:dyDescent="0.3"/>
  <cols>
    <col min="1" max="1" width="13" style="2" customWidth="1"/>
    <col min="2" max="2" width="11" bestFit="1" customWidth="1"/>
    <col min="3" max="3" width="12.6640625" bestFit="1" customWidth="1"/>
    <col min="5" max="5" width="7.5546875" bestFit="1" customWidth="1"/>
    <col min="6" max="6" width="9.6640625" customWidth="1"/>
  </cols>
  <sheetData>
    <row r="1" spans="1:13" x14ac:dyDescent="0.3">
      <c r="A1" s="20" t="s">
        <v>14</v>
      </c>
    </row>
    <row r="2" spans="1:13" x14ac:dyDescent="0.3">
      <c r="A2" s="20" t="s">
        <v>15</v>
      </c>
    </row>
    <row r="3" spans="1:13" x14ac:dyDescent="0.3">
      <c r="A3" s="20" t="s">
        <v>16</v>
      </c>
    </row>
    <row r="4" spans="1:13" x14ac:dyDescent="0.3">
      <c r="A4" s="20" t="s">
        <v>17</v>
      </c>
    </row>
    <row r="5" spans="1:13" x14ac:dyDescent="0.3">
      <c r="A5" s="20" t="s">
        <v>18</v>
      </c>
    </row>
    <row r="6" spans="1:13" x14ac:dyDescent="0.3">
      <c r="A6" s="20" t="s">
        <v>20</v>
      </c>
    </row>
    <row r="8" spans="1:13" ht="15.6" x14ac:dyDescent="0.35">
      <c r="A8" s="4" t="s">
        <v>10</v>
      </c>
    </row>
    <row r="9" spans="1:13" x14ac:dyDescent="0.3">
      <c r="A9" s="5" t="s">
        <v>1</v>
      </c>
    </row>
    <row r="12" spans="1:13" x14ac:dyDescent="0.3">
      <c r="F12" s="1"/>
    </row>
    <row r="13" spans="1:13" ht="43.8" thickBot="1" x14ac:dyDescent="0.35">
      <c r="A13" s="15" t="s">
        <v>3</v>
      </c>
      <c r="B13" s="8" t="s">
        <v>8</v>
      </c>
      <c r="C13" s="9" t="s">
        <v>4</v>
      </c>
      <c r="D13" s="8" t="s">
        <v>5</v>
      </c>
      <c r="E13" s="8" t="s">
        <v>6</v>
      </c>
      <c r="F13" s="8" t="s">
        <v>7</v>
      </c>
      <c r="I13" s="14"/>
      <c r="J13" s="14"/>
    </row>
    <row r="14" spans="1:13" ht="15" thickTop="1" x14ac:dyDescent="0.3">
      <c r="A14" s="7">
        <v>2015</v>
      </c>
      <c r="B14" s="10">
        <v>0</v>
      </c>
      <c r="C14" s="10">
        <v>0</v>
      </c>
      <c r="D14" s="10">
        <v>0</v>
      </c>
      <c r="E14" s="11">
        <v>0</v>
      </c>
      <c r="F14" s="11">
        <v>0</v>
      </c>
      <c r="M14" s="16"/>
    </row>
    <row r="15" spans="1:13" x14ac:dyDescent="0.3">
      <c r="A15" s="6">
        <v>2016</v>
      </c>
      <c r="B15" s="12">
        <v>0</v>
      </c>
      <c r="C15" s="12">
        <v>0</v>
      </c>
      <c r="D15" s="12">
        <v>0</v>
      </c>
      <c r="E15" s="13">
        <v>0.84999999999990905</v>
      </c>
      <c r="F15" s="11">
        <v>0</v>
      </c>
      <c r="M15" s="16"/>
    </row>
    <row r="16" spans="1:13" x14ac:dyDescent="0.3">
      <c r="A16" s="6">
        <v>2017</v>
      </c>
      <c r="B16" s="12">
        <v>133.49185534562102</v>
      </c>
      <c r="C16" s="12">
        <v>0</v>
      </c>
      <c r="D16" s="12">
        <v>2.0522006511820186</v>
      </c>
      <c r="E16" s="13">
        <v>-17.230000000000018</v>
      </c>
      <c r="F16" s="11">
        <v>0</v>
      </c>
      <c r="M16" s="16"/>
    </row>
    <row r="17" spans="1:13" x14ac:dyDescent="0.3">
      <c r="A17" s="6">
        <v>2018</v>
      </c>
      <c r="B17" s="12">
        <v>121.82330980726681</v>
      </c>
      <c r="C17" s="12">
        <v>-65.456162379244589</v>
      </c>
      <c r="D17" s="12">
        <v>-1.6768832450168807</v>
      </c>
      <c r="E17" s="13">
        <v>-13.699999999999818</v>
      </c>
      <c r="F17" s="11">
        <v>0</v>
      </c>
      <c r="M17" s="16"/>
    </row>
    <row r="18" spans="1:13" x14ac:dyDescent="0.3">
      <c r="A18" s="6">
        <v>2019</v>
      </c>
      <c r="B18" s="12">
        <v>122.67094874660781</v>
      </c>
      <c r="C18" s="12">
        <v>-62.548410750451453</v>
      </c>
      <c r="D18" s="12">
        <v>-1.7176419997432593</v>
      </c>
      <c r="E18" s="13">
        <v>-25.559999999999945</v>
      </c>
      <c r="F18" s="11">
        <v>0</v>
      </c>
      <c r="M18" s="16"/>
    </row>
    <row r="19" spans="1:13" x14ac:dyDescent="0.3">
      <c r="A19" s="6">
        <v>2020</v>
      </c>
      <c r="B19" s="12">
        <v>117.52693126427516</v>
      </c>
      <c r="C19" s="12">
        <v>-59.611143056557388</v>
      </c>
      <c r="D19" s="12">
        <v>-1.7594183496476408</v>
      </c>
      <c r="E19" s="13">
        <v>-22.909999999999854</v>
      </c>
      <c r="F19" s="11">
        <v>0</v>
      </c>
      <c r="M19" s="16"/>
    </row>
    <row r="20" spans="1:13" x14ac:dyDescent="0.3">
      <c r="A20" s="6">
        <v>2021</v>
      </c>
      <c r="B20" s="12">
        <v>112.65034958686205</v>
      </c>
      <c r="C20" s="12">
        <v>-56.758249737236817</v>
      </c>
      <c r="D20" s="12">
        <v>-1.8030537324567497</v>
      </c>
      <c r="E20" s="13">
        <v>-13.769999999999982</v>
      </c>
      <c r="F20" s="11">
        <v>0</v>
      </c>
      <c r="M20" s="16"/>
    </row>
    <row r="21" spans="1:13" x14ac:dyDescent="0.3">
      <c r="A21" s="6">
        <v>2022</v>
      </c>
      <c r="B21" s="12">
        <v>107.96088892686839</v>
      </c>
      <c r="C21" s="12">
        <v>-53.983422578375126</v>
      </c>
      <c r="D21" s="12">
        <v>-1.8486725036508922</v>
      </c>
      <c r="E21" s="13">
        <v>-24.479999999999563</v>
      </c>
      <c r="F21" s="11">
        <v>0</v>
      </c>
      <c r="M21" s="16"/>
    </row>
    <row r="22" spans="1:13" x14ac:dyDescent="0.3">
      <c r="A22" s="6">
        <v>2023</v>
      </c>
      <c r="B22" s="12">
        <v>103.33118977049396</v>
      </c>
      <c r="C22" s="12">
        <v>-51.617481156704521</v>
      </c>
      <c r="D22" s="12">
        <v>-1.8952719433621219</v>
      </c>
      <c r="E22" s="13">
        <v>-32.1899999999996</v>
      </c>
      <c r="F22" s="11">
        <v>0</v>
      </c>
      <c r="M22" s="16"/>
    </row>
    <row r="23" spans="1:13" x14ac:dyDescent="0.3">
      <c r="A23" s="6">
        <v>2024</v>
      </c>
      <c r="B23" s="12">
        <v>98.699655981195988</v>
      </c>
      <c r="C23" s="12">
        <v>-49.913157972913929</v>
      </c>
      <c r="D23" s="12">
        <v>-1.9428747633384695</v>
      </c>
      <c r="E23" s="13">
        <v>-29.139999999999418</v>
      </c>
      <c r="F23" s="11">
        <v>0</v>
      </c>
      <c r="M23" s="16"/>
    </row>
    <row r="24" spans="1:13" x14ac:dyDescent="0.3">
      <c r="A24" s="6">
        <v>2025</v>
      </c>
      <c r="B24" s="12">
        <v>76.686101212338968</v>
      </c>
      <c r="C24" s="12">
        <v>-47.402106048412165</v>
      </c>
      <c r="D24" s="12">
        <v>-7.143228251347395</v>
      </c>
      <c r="E24" s="13">
        <v>-0.77000000000043656</v>
      </c>
      <c r="F24" s="11">
        <v>0</v>
      </c>
      <c r="M24" s="16"/>
    </row>
    <row r="25" spans="1:13" x14ac:dyDescent="0.3">
      <c r="A25" s="6">
        <v>2026</v>
      </c>
      <c r="B25" s="12">
        <v>-113.50720137495733</v>
      </c>
      <c r="C25" s="12">
        <v>5.645683589336663</v>
      </c>
      <c r="D25" s="12">
        <v>0.63607564435776709</v>
      </c>
      <c r="E25" s="13">
        <v>-1.9700000000002547</v>
      </c>
      <c r="F25" s="11">
        <v>0</v>
      </c>
      <c r="M25" s="16"/>
    </row>
    <row r="26" spans="1:13" x14ac:dyDescent="0.3">
      <c r="A26" s="6">
        <v>2027</v>
      </c>
      <c r="B26" s="12">
        <v>-109.46138943786734</v>
      </c>
      <c r="C26" s="12">
        <v>5.2985533984131905</v>
      </c>
      <c r="D26" s="12">
        <v>-6.3935499834393283E-2</v>
      </c>
      <c r="E26" s="13">
        <v>-1.819999999999709</v>
      </c>
      <c r="F26" s="11">
        <v>0</v>
      </c>
      <c r="M26" s="16"/>
    </row>
    <row r="27" spans="1:13" x14ac:dyDescent="0.3">
      <c r="A27" s="6">
        <v>2028</v>
      </c>
      <c r="B27" s="12">
        <v>-105.90243794207539</v>
      </c>
      <c r="C27" s="12">
        <v>4.9500904997293844</v>
      </c>
      <c r="D27" s="12">
        <v>-0.11536008555034272</v>
      </c>
      <c r="E27" s="13">
        <v>-0.75</v>
      </c>
      <c r="F27" s="11">
        <v>0</v>
      </c>
      <c r="M27" s="16"/>
    </row>
    <row r="28" spans="1:13" x14ac:dyDescent="0.3">
      <c r="A28" s="6">
        <v>2029</v>
      </c>
      <c r="B28" s="12">
        <v>-102.78170173425721</v>
      </c>
      <c r="C28" s="12">
        <v>4.6003944612206595</v>
      </c>
      <c r="D28" s="12">
        <v>-0.17157309508284868</v>
      </c>
      <c r="E28" s="13">
        <v>-0.72999999999956344</v>
      </c>
      <c r="F28" s="11">
        <v>0</v>
      </c>
      <c r="M28" s="16"/>
    </row>
    <row r="29" spans="1:13" x14ac:dyDescent="0.3">
      <c r="A29" s="6">
        <v>2030</v>
      </c>
      <c r="B29" s="12">
        <v>-107.00615637950307</v>
      </c>
      <c r="C29" s="12">
        <v>4.2495578373165301</v>
      </c>
      <c r="D29" s="12">
        <v>-0.62150453982702913</v>
      </c>
      <c r="E29" s="13">
        <v>0.81999999999970896</v>
      </c>
      <c r="F29" s="11">
        <v>0</v>
      </c>
      <c r="M29" s="16"/>
    </row>
    <row r="30" spans="1:13" x14ac:dyDescent="0.3">
      <c r="A30" s="6">
        <v>2031</v>
      </c>
      <c r="B30" s="12">
        <v>-108.65609006383724</v>
      </c>
      <c r="C30" s="12">
        <v>3.597851940045274</v>
      </c>
      <c r="D30" s="12">
        <v>-0.67485192498188695</v>
      </c>
      <c r="E30" s="13">
        <v>1.819999999999709</v>
      </c>
      <c r="F30" s="11">
        <v>0</v>
      </c>
      <c r="M30" s="16"/>
    </row>
    <row r="31" spans="1:13" x14ac:dyDescent="0.3">
      <c r="A31" s="6">
        <v>2032</v>
      </c>
      <c r="B31" s="12">
        <v>-104.26183746344803</v>
      </c>
      <c r="C31" s="12">
        <v>-5.4925339610306594</v>
      </c>
      <c r="D31" s="12">
        <v>-0.80582524340559303</v>
      </c>
      <c r="E31" s="13">
        <v>2.6400000000003274</v>
      </c>
      <c r="F31" s="11">
        <v>0</v>
      </c>
      <c r="M31" s="16"/>
    </row>
    <row r="32" spans="1:13" x14ac:dyDescent="0.3">
      <c r="A32" s="6">
        <v>2033</v>
      </c>
      <c r="B32" s="12">
        <v>-99.346536173450943</v>
      </c>
      <c r="C32" s="12">
        <v>-7.0364059327729365</v>
      </c>
      <c r="D32" s="12">
        <v>-0.77097724284413971</v>
      </c>
      <c r="E32" s="13">
        <v>1.9499999999998181</v>
      </c>
      <c r="F32" s="11">
        <v>0</v>
      </c>
      <c r="M32" s="16"/>
    </row>
    <row r="33" spans="1:13" x14ac:dyDescent="0.3">
      <c r="A33" s="6">
        <v>2034</v>
      </c>
      <c r="B33" s="12">
        <v>-94.446808884851166</v>
      </c>
      <c r="C33" s="12">
        <v>-6.7532731454252826</v>
      </c>
      <c r="D33" s="12">
        <v>-0.92495988276982644</v>
      </c>
      <c r="E33" s="13">
        <v>1.9099999999998545</v>
      </c>
      <c r="F33" s="11">
        <v>0</v>
      </c>
      <c r="M33" s="16"/>
    </row>
    <row r="34" spans="1:13" x14ac:dyDescent="0.3">
      <c r="A34" s="6">
        <v>2035</v>
      </c>
      <c r="B34" s="12">
        <v>-89.561409612587298</v>
      </c>
      <c r="C34" s="12">
        <v>-6.5934395159604833</v>
      </c>
      <c r="D34" s="12">
        <v>-1.0927843885948079</v>
      </c>
      <c r="E34" s="13">
        <v>3.430000000000291</v>
      </c>
      <c r="F34" s="11">
        <v>0</v>
      </c>
      <c r="M34" s="16"/>
    </row>
    <row r="35" spans="1:13" x14ac:dyDescent="0.3">
      <c r="A35" s="6">
        <v>2036</v>
      </c>
      <c r="B35" s="12">
        <v>-84.688951037320933</v>
      </c>
      <c r="C35" s="12">
        <v>3.0738058730138391</v>
      </c>
      <c r="D35" s="12">
        <v>-1.0458262031140606</v>
      </c>
      <c r="E35" s="13">
        <v>0.60999999999967258</v>
      </c>
      <c r="F35" s="11">
        <v>0</v>
      </c>
      <c r="M35" s="16"/>
    </row>
    <row r="36" spans="1:13" x14ac:dyDescent="0.3">
      <c r="A36" s="6">
        <v>2037</v>
      </c>
      <c r="B36" s="12">
        <v>-79.827960998975172</v>
      </c>
      <c r="C36" s="12">
        <v>10.198188468817705</v>
      </c>
      <c r="D36" s="12">
        <v>-1.2694643027553525</v>
      </c>
      <c r="E36" s="13">
        <v>1.2600000000002183</v>
      </c>
      <c r="F36" s="11">
        <v>0</v>
      </c>
      <c r="M36" s="16"/>
    </row>
    <row r="37" spans="1:13" x14ac:dyDescent="0.3">
      <c r="A37" s="6">
        <v>2038</v>
      </c>
      <c r="B37" s="12">
        <v>-74.973268458045979</v>
      </c>
      <c r="C37" s="12">
        <v>14.166385721068195</v>
      </c>
      <c r="D37" s="12">
        <v>-1.4626176925069672</v>
      </c>
      <c r="E37" s="13">
        <v>2.2900000000008731</v>
      </c>
      <c r="F37" s="11">
        <v>0</v>
      </c>
      <c r="M37" s="16"/>
    </row>
    <row r="38" spans="1:13" x14ac:dyDescent="0.3">
      <c r="A38" s="6">
        <v>2039</v>
      </c>
      <c r="B38" s="12">
        <v>-70.119589077834846</v>
      </c>
      <c r="C38" s="12">
        <v>13.474007921272801</v>
      </c>
      <c r="D38" s="12">
        <v>-1.3744161875677889</v>
      </c>
      <c r="E38" s="13">
        <v>2.5</v>
      </c>
      <c r="F38" s="11">
        <v>0</v>
      </c>
      <c r="M38" s="16"/>
    </row>
    <row r="39" spans="1:13" x14ac:dyDescent="0.3">
      <c r="A39" s="6">
        <v>2040</v>
      </c>
      <c r="B39" s="12">
        <v>-66.063779065832932</v>
      </c>
      <c r="C39" s="12">
        <v>12.152684571884038</v>
      </c>
      <c r="D39" s="12">
        <v>-1.5762185887906526</v>
      </c>
      <c r="E39" s="13">
        <v>1.5200000000004366</v>
      </c>
      <c r="F39" s="11">
        <v>0</v>
      </c>
      <c r="M39" s="16"/>
    </row>
    <row r="40" spans="1:13" x14ac:dyDescent="0.3">
      <c r="A40" s="6">
        <v>2041</v>
      </c>
      <c r="B40" s="12">
        <v>-63.56652926200556</v>
      </c>
      <c r="C40" s="12">
        <v>10.297697360779352</v>
      </c>
      <c r="D40" s="12">
        <v>-2.7039686254795754</v>
      </c>
      <c r="E40" s="13">
        <v>-0.23999999999978172</v>
      </c>
      <c r="F40" s="11">
        <v>0</v>
      </c>
      <c r="M40" s="16"/>
    </row>
    <row r="41" spans="1:13" x14ac:dyDescent="0.3">
      <c r="A41" s="6">
        <v>2042</v>
      </c>
      <c r="B41" s="12">
        <v>-61.428862142429388</v>
      </c>
      <c r="C41" s="12">
        <v>9.6236095896675806</v>
      </c>
      <c r="D41" s="12">
        <v>-1.7670828404540657</v>
      </c>
      <c r="E41" s="13">
        <v>0.55999999999949068</v>
      </c>
      <c r="F41" s="11">
        <v>0</v>
      </c>
      <c r="M41" s="16"/>
    </row>
    <row r="42" spans="1:13" x14ac:dyDescent="0.3">
      <c r="A42" s="6">
        <v>2043</v>
      </c>
      <c r="B42" s="12">
        <v>-59.291324583647913</v>
      </c>
      <c r="C42" s="12">
        <v>9.0789959994832543</v>
      </c>
      <c r="D42" s="12">
        <v>-1.9603605720000132</v>
      </c>
      <c r="E42" s="13">
        <v>2.0599999999994907</v>
      </c>
      <c r="F42" s="11">
        <v>0</v>
      </c>
      <c r="M42" s="16"/>
    </row>
    <row r="43" spans="1:13" x14ac:dyDescent="0.3">
      <c r="A43" s="6">
        <v>2044</v>
      </c>
      <c r="B43" s="12">
        <v>-57.153898657002209</v>
      </c>
      <c r="C43" s="12">
        <v>8.4122677216096235</v>
      </c>
      <c r="D43" s="12">
        <v>-2.1740447343956362</v>
      </c>
      <c r="E43" s="13">
        <v>3.9999999999054126E-2</v>
      </c>
      <c r="F43" s="11">
        <v>0</v>
      </c>
      <c r="M43" s="16"/>
    </row>
    <row r="44" spans="1:13" x14ac:dyDescent="0.3">
      <c r="A44" s="6">
        <v>2045</v>
      </c>
      <c r="B44" s="12">
        <v>-55.019621553352806</v>
      </c>
      <c r="C44" s="12">
        <v>7.8386621255812088</v>
      </c>
      <c r="D44" s="12">
        <v>-2.1201671966214235</v>
      </c>
      <c r="E44" s="13">
        <v>3.9999999999054126E-2</v>
      </c>
      <c r="F44" s="11">
        <v>0</v>
      </c>
      <c r="M44" s="16"/>
    </row>
    <row r="45" spans="1:13" x14ac:dyDescent="0.3">
      <c r="A45" s="6">
        <v>2046</v>
      </c>
      <c r="B45" s="12">
        <v>-55.436884655526228</v>
      </c>
      <c r="C45" s="12">
        <v>7.4713536875935915</v>
      </c>
      <c r="D45" s="12">
        <v>-2.1870573352395581</v>
      </c>
      <c r="E45" s="13">
        <v>3.9999999999054126E-2</v>
      </c>
      <c r="F45" s="11">
        <v>0</v>
      </c>
      <c r="M45" s="16"/>
    </row>
    <row r="46" spans="1:13" ht="15" x14ac:dyDescent="0.25">
      <c r="A46" s="6">
        <v>2047</v>
      </c>
      <c r="B46" s="12">
        <v>-80.238408097930986</v>
      </c>
      <c r="C46" s="12">
        <v>7.1078969538677939</v>
      </c>
      <c r="D46" s="12">
        <v>-2.4206151653681616</v>
      </c>
      <c r="E46" s="13">
        <v>3.9999999999054126E-2</v>
      </c>
      <c r="F46" s="11">
        <v>0</v>
      </c>
      <c r="M46" s="16"/>
    </row>
    <row r="48" spans="1:13" ht="15" x14ac:dyDescent="0.25">
      <c r="A48" s="17" t="s">
        <v>2</v>
      </c>
      <c r="B48" s="12">
        <f>NPV(0.0754,B15:B46)+B14</f>
        <v>199.48567050639983</v>
      </c>
      <c r="C48" s="12">
        <f t="shared" ref="C48:F48" si="0">NPV(0.0754,C15:C46)+C14</f>
        <v>-266.35433722713486</v>
      </c>
      <c r="D48" s="12">
        <f t="shared" si="0"/>
        <v>-14.215901592158307</v>
      </c>
      <c r="E48" s="12">
        <f t="shared" si="0"/>
        <v>-114.25007219153775</v>
      </c>
      <c r="F48" s="12">
        <f t="shared" si="0"/>
        <v>0</v>
      </c>
    </row>
    <row r="50" spans="1:2" x14ac:dyDescent="0.3">
      <c r="A50" s="3" t="s">
        <v>9</v>
      </c>
      <c r="B50" s="18">
        <f>SUM(B48:F48)</f>
        <v>-195.33464050443109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A6" sqref="A6"/>
    </sheetView>
  </sheetViews>
  <sheetFormatPr defaultRowHeight="14.4" x14ac:dyDescent="0.3"/>
  <cols>
    <col min="1" max="1" width="13" style="2" customWidth="1"/>
    <col min="2" max="2" width="11" bestFit="1" customWidth="1"/>
    <col min="3" max="3" width="12.6640625" bestFit="1" customWidth="1"/>
    <col min="5" max="5" width="7.5546875" bestFit="1" customWidth="1"/>
    <col min="6" max="6" width="9.6640625" customWidth="1"/>
    <col min="8" max="8" width="13.6640625" bestFit="1" customWidth="1"/>
    <col min="9" max="9" width="12.109375" customWidth="1"/>
    <col min="10" max="10" width="12.44140625" customWidth="1"/>
    <col min="13" max="13" width="10.33203125" customWidth="1"/>
  </cols>
  <sheetData>
    <row r="1" spans="1:13" x14ac:dyDescent="0.3">
      <c r="A1" s="4" t="s">
        <v>14</v>
      </c>
    </row>
    <row r="2" spans="1:13" x14ac:dyDescent="0.3">
      <c r="A2" s="4" t="s">
        <v>15</v>
      </c>
    </row>
    <row r="3" spans="1:13" x14ac:dyDescent="0.3">
      <c r="A3" s="4" t="s">
        <v>16</v>
      </c>
    </row>
    <row r="4" spans="1:13" x14ac:dyDescent="0.3">
      <c r="A4" s="4" t="s">
        <v>17</v>
      </c>
    </row>
    <row r="5" spans="1:13" x14ac:dyDescent="0.3">
      <c r="A5" s="4" t="s">
        <v>18</v>
      </c>
    </row>
    <row r="6" spans="1:13" x14ac:dyDescent="0.3">
      <c r="A6" s="4" t="s">
        <v>21</v>
      </c>
    </row>
    <row r="8" spans="1:13" x14ac:dyDescent="0.3">
      <c r="A8" s="4" t="s">
        <v>11</v>
      </c>
    </row>
    <row r="9" spans="1:13" x14ac:dyDescent="0.3">
      <c r="A9" s="5" t="s">
        <v>1</v>
      </c>
    </row>
    <row r="11" spans="1:13" x14ac:dyDescent="0.3">
      <c r="B11" s="19" t="s">
        <v>12</v>
      </c>
      <c r="C11" s="19"/>
      <c r="D11" s="19"/>
      <c r="E11" s="19"/>
      <c r="F11" s="19"/>
      <c r="H11" s="2"/>
      <c r="I11" s="19" t="s">
        <v>13</v>
      </c>
      <c r="J11" s="19"/>
      <c r="K11" s="19"/>
      <c r="L11" s="19"/>
      <c r="M11" s="19"/>
    </row>
    <row r="12" spans="1:13" x14ac:dyDescent="0.3">
      <c r="F12" s="1"/>
      <c r="H12" s="2"/>
      <c r="M12" s="1"/>
    </row>
    <row r="13" spans="1:13" ht="43.8" thickBot="1" x14ac:dyDescent="0.35">
      <c r="A13" s="15" t="s">
        <v>3</v>
      </c>
      <c r="B13" s="8" t="s">
        <v>8</v>
      </c>
      <c r="C13" s="9" t="s">
        <v>4</v>
      </c>
      <c r="D13" s="8" t="s">
        <v>5</v>
      </c>
      <c r="E13" s="8" t="s">
        <v>6</v>
      </c>
      <c r="F13" s="8" t="s">
        <v>7</v>
      </c>
      <c r="H13" s="15" t="s">
        <v>3</v>
      </c>
      <c r="I13" s="8" t="s">
        <v>8</v>
      </c>
      <c r="J13" s="9" t="s">
        <v>4</v>
      </c>
      <c r="K13" s="8" t="s">
        <v>5</v>
      </c>
      <c r="L13" s="8" t="s">
        <v>6</v>
      </c>
      <c r="M13" s="8" t="s">
        <v>7</v>
      </c>
    </row>
    <row r="14" spans="1:13" ht="15" thickTop="1" x14ac:dyDescent="0.3">
      <c r="A14" s="7">
        <v>2015</v>
      </c>
      <c r="B14" s="10">
        <v>0</v>
      </c>
      <c r="C14" s="10">
        <v>0</v>
      </c>
      <c r="D14" s="10">
        <v>0</v>
      </c>
      <c r="E14" s="11">
        <v>0</v>
      </c>
      <c r="F14" s="11">
        <v>0</v>
      </c>
      <c r="H14" s="7">
        <v>2015</v>
      </c>
      <c r="I14" s="10">
        <v>0</v>
      </c>
      <c r="J14" s="10">
        <v>0</v>
      </c>
      <c r="K14" s="10">
        <v>0</v>
      </c>
      <c r="L14" s="11">
        <v>0</v>
      </c>
      <c r="M14" s="11">
        <v>0</v>
      </c>
    </row>
    <row r="15" spans="1:13" x14ac:dyDescent="0.3">
      <c r="A15" s="6">
        <v>2016</v>
      </c>
      <c r="B15" s="12">
        <v>0</v>
      </c>
      <c r="C15" s="12">
        <v>0</v>
      </c>
      <c r="D15" s="12">
        <v>0</v>
      </c>
      <c r="E15" s="13">
        <v>-6.9999999999708962E-2</v>
      </c>
      <c r="F15" s="13">
        <v>-0.36999999999999389</v>
      </c>
      <c r="H15" s="6">
        <v>2016</v>
      </c>
      <c r="I15" s="12">
        <v>0</v>
      </c>
      <c r="J15" s="12">
        <v>0</v>
      </c>
      <c r="K15" s="12">
        <v>0</v>
      </c>
      <c r="L15" s="13">
        <v>3.5199999999999818</v>
      </c>
      <c r="M15" s="13">
        <v>-0.36999999999999389</v>
      </c>
    </row>
    <row r="16" spans="1:13" x14ac:dyDescent="0.3">
      <c r="A16" s="6">
        <v>2017</v>
      </c>
      <c r="B16" s="12">
        <v>133.49185534562102</v>
      </c>
      <c r="C16" s="12">
        <v>0</v>
      </c>
      <c r="D16" s="12">
        <v>2.0522006511820186</v>
      </c>
      <c r="E16" s="13">
        <v>-15.949999999999818</v>
      </c>
      <c r="F16" s="13">
        <v>0.6699999999999946</v>
      </c>
      <c r="H16" s="6">
        <v>2017</v>
      </c>
      <c r="I16" s="12">
        <v>133.49185534562102</v>
      </c>
      <c r="J16" s="12">
        <v>0</v>
      </c>
      <c r="K16" s="12">
        <v>2.0522006511820186</v>
      </c>
      <c r="L16" s="13">
        <v>-20.859999999999673</v>
      </c>
      <c r="M16" s="13">
        <v>0.6699999999999946</v>
      </c>
    </row>
    <row r="17" spans="1:13" x14ac:dyDescent="0.3">
      <c r="A17" s="6">
        <v>2018</v>
      </c>
      <c r="B17" s="12">
        <v>121.82330980726681</v>
      </c>
      <c r="C17" s="12">
        <v>-65.456162379244589</v>
      </c>
      <c r="D17" s="12">
        <v>-1.6768832450168807</v>
      </c>
      <c r="E17" s="13">
        <v>-11.789999999999964</v>
      </c>
      <c r="F17" s="13">
        <v>-1.4400000000000075</v>
      </c>
      <c r="H17" s="6">
        <v>2018</v>
      </c>
      <c r="I17" s="12">
        <v>121.82330980726681</v>
      </c>
      <c r="J17" s="12">
        <v>-65.456162379244589</v>
      </c>
      <c r="K17" s="12">
        <v>-1.6768832450168807</v>
      </c>
      <c r="L17" s="13">
        <v>-14.910000000000309</v>
      </c>
      <c r="M17" s="13">
        <v>-1.4400000000000075</v>
      </c>
    </row>
    <row r="18" spans="1:13" x14ac:dyDescent="0.3">
      <c r="A18" s="6">
        <v>2019</v>
      </c>
      <c r="B18" s="12">
        <v>122.67094874660781</v>
      </c>
      <c r="C18" s="12">
        <v>-62.548410750451453</v>
      </c>
      <c r="D18" s="12">
        <v>-1.7176419997432593</v>
      </c>
      <c r="E18" s="13">
        <v>-23.130000000000109</v>
      </c>
      <c r="F18" s="13">
        <v>-0.9599999999999973</v>
      </c>
      <c r="H18" s="6">
        <v>2019</v>
      </c>
      <c r="I18" s="12">
        <v>122.67094874660781</v>
      </c>
      <c r="J18" s="12">
        <v>-62.548410750451453</v>
      </c>
      <c r="K18" s="12">
        <v>-1.7176419997432593</v>
      </c>
      <c r="L18" s="13">
        <v>-25.869999999999891</v>
      </c>
      <c r="M18" s="13">
        <v>-0.9599999999999973</v>
      </c>
    </row>
    <row r="19" spans="1:13" x14ac:dyDescent="0.3">
      <c r="A19" s="6">
        <v>2020</v>
      </c>
      <c r="B19" s="12">
        <v>117.52693126427516</v>
      </c>
      <c r="C19" s="12">
        <v>-59.611143056557388</v>
      </c>
      <c r="D19" s="12">
        <v>-1.7594183496476408</v>
      </c>
      <c r="E19" s="13">
        <v>-19.240000000000236</v>
      </c>
      <c r="F19" s="13">
        <v>-0.52000000000005286</v>
      </c>
      <c r="H19" s="6">
        <v>2020</v>
      </c>
      <c r="I19" s="12">
        <v>117.52693126427516</v>
      </c>
      <c r="J19" s="12">
        <v>-59.611143056557388</v>
      </c>
      <c r="K19" s="12">
        <v>-1.7594183496476408</v>
      </c>
      <c r="L19" s="13">
        <v>-21.970000000000255</v>
      </c>
      <c r="M19" s="13">
        <v>-0.52000000000005286</v>
      </c>
    </row>
    <row r="20" spans="1:13" x14ac:dyDescent="0.3">
      <c r="A20" s="6">
        <v>2021</v>
      </c>
      <c r="B20" s="12">
        <v>112.65034958686205</v>
      </c>
      <c r="C20" s="12">
        <v>-56.758249737236817</v>
      </c>
      <c r="D20" s="12">
        <v>-1.8030537324567497</v>
      </c>
      <c r="E20" s="13">
        <v>-14.210000000000036</v>
      </c>
      <c r="F20" s="13">
        <v>-0.60999999999999943</v>
      </c>
      <c r="H20" s="6">
        <v>2021</v>
      </c>
      <c r="I20" s="12">
        <v>112.65034958686205</v>
      </c>
      <c r="J20" s="12">
        <v>-56.758249737236817</v>
      </c>
      <c r="K20" s="12">
        <v>-1.8030537324567497</v>
      </c>
      <c r="L20" s="13">
        <v>-13.100000000000364</v>
      </c>
      <c r="M20" s="13">
        <v>-0.60999999999999943</v>
      </c>
    </row>
    <row r="21" spans="1:13" x14ac:dyDescent="0.3">
      <c r="A21" s="6">
        <v>2022</v>
      </c>
      <c r="B21" s="12">
        <v>107.96088892686839</v>
      </c>
      <c r="C21" s="12">
        <v>-53.983422578375126</v>
      </c>
      <c r="D21" s="12">
        <v>-1.8486725036508922</v>
      </c>
      <c r="E21" s="13">
        <v>-20.190000000000055</v>
      </c>
      <c r="F21" s="13">
        <v>-1.7299999999999898</v>
      </c>
      <c r="H21" s="6">
        <v>2022</v>
      </c>
      <c r="I21" s="12">
        <v>107.96088892686839</v>
      </c>
      <c r="J21" s="12">
        <v>-53.983422578375126</v>
      </c>
      <c r="K21" s="12">
        <v>-1.8486725036508922</v>
      </c>
      <c r="L21" s="13">
        <v>-23.850000000000364</v>
      </c>
      <c r="M21" s="13">
        <v>-1.7299999999999898</v>
      </c>
    </row>
    <row r="22" spans="1:13" x14ac:dyDescent="0.3">
      <c r="A22" s="6">
        <v>2023</v>
      </c>
      <c r="B22" s="12">
        <v>103.33118977049396</v>
      </c>
      <c r="C22" s="12">
        <v>-51.617481156704521</v>
      </c>
      <c r="D22" s="12">
        <v>-1.8952719433621219</v>
      </c>
      <c r="E22" s="13">
        <v>-29.75</v>
      </c>
      <c r="F22" s="13">
        <v>-0.75999999999999091</v>
      </c>
      <c r="H22" s="6">
        <v>2023</v>
      </c>
      <c r="I22" s="12">
        <v>103.33118977049396</v>
      </c>
      <c r="J22" s="12">
        <v>-51.617481156704521</v>
      </c>
      <c r="K22" s="12">
        <v>-1.8952719433621219</v>
      </c>
      <c r="L22" s="13">
        <v>-28.880000000000109</v>
      </c>
      <c r="M22" s="13">
        <v>-0.75999999999999091</v>
      </c>
    </row>
    <row r="23" spans="1:13" x14ac:dyDescent="0.3">
      <c r="A23" s="6">
        <v>2024</v>
      </c>
      <c r="B23" s="12">
        <v>98.699655981195988</v>
      </c>
      <c r="C23" s="12">
        <v>-49.913157972913929</v>
      </c>
      <c r="D23" s="12">
        <v>-1.9428747633384695</v>
      </c>
      <c r="E23" s="13">
        <v>-24.240000000000236</v>
      </c>
      <c r="F23" s="13">
        <v>-0.56999999999992212</v>
      </c>
      <c r="H23" s="6">
        <v>2024</v>
      </c>
      <c r="I23" s="12">
        <v>98.699655981195988</v>
      </c>
      <c r="J23" s="12">
        <v>-49.913157972913929</v>
      </c>
      <c r="K23" s="12">
        <v>-1.9428747633384695</v>
      </c>
      <c r="L23" s="13">
        <v>-31.75</v>
      </c>
      <c r="M23" s="13">
        <v>-0.56999999999992212</v>
      </c>
    </row>
    <row r="24" spans="1:13" x14ac:dyDescent="0.3">
      <c r="A24" s="6">
        <v>2025</v>
      </c>
      <c r="B24" s="12">
        <v>76.686101212338968</v>
      </c>
      <c r="C24" s="12">
        <v>-47.402106048412165</v>
      </c>
      <c r="D24" s="12">
        <v>-7.143228251347395</v>
      </c>
      <c r="E24" s="13">
        <v>-0.27999999999974534</v>
      </c>
      <c r="F24" s="13">
        <v>-1.6700000000000017</v>
      </c>
      <c r="H24" s="6">
        <v>2025</v>
      </c>
      <c r="I24" s="12">
        <v>76.686101212338968</v>
      </c>
      <c r="J24" s="12">
        <v>-47.402106048412165</v>
      </c>
      <c r="K24" s="12">
        <v>-7.143228251347395</v>
      </c>
      <c r="L24" s="13">
        <v>-1.180000000000291</v>
      </c>
      <c r="M24" s="13">
        <v>-1.6700000000000017</v>
      </c>
    </row>
    <row r="25" spans="1:13" x14ac:dyDescent="0.3">
      <c r="A25" s="6">
        <v>2026</v>
      </c>
      <c r="B25" s="12">
        <v>-113.50720137495733</v>
      </c>
      <c r="C25" s="12">
        <v>5.645683589336663</v>
      </c>
      <c r="D25" s="12">
        <v>0.63607564435776709</v>
      </c>
      <c r="E25" s="13">
        <v>-0.90999999999985448</v>
      </c>
      <c r="F25" s="13">
        <v>-2.2000000000000455</v>
      </c>
      <c r="H25" s="6">
        <v>2026</v>
      </c>
      <c r="I25" s="12">
        <v>-113.50720137495733</v>
      </c>
      <c r="J25" s="12">
        <v>5.645683589336663</v>
      </c>
      <c r="K25" s="12">
        <v>0.63607564435776709</v>
      </c>
      <c r="L25" s="13">
        <v>-2.0599999999994907</v>
      </c>
      <c r="M25" s="13">
        <v>-2.2000000000000455</v>
      </c>
    </row>
    <row r="26" spans="1:13" x14ac:dyDescent="0.3">
      <c r="A26" s="6">
        <v>2027</v>
      </c>
      <c r="B26" s="12">
        <v>-109.46138943786734</v>
      </c>
      <c r="C26" s="12">
        <v>5.2985533984131905</v>
      </c>
      <c r="D26" s="12">
        <v>-6.3935499834393283E-2</v>
      </c>
      <c r="E26" s="13">
        <v>-1</v>
      </c>
      <c r="F26" s="13">
        <v>-1.8500000000000227</v>
      </c>
      <c r="H26" s="6">
        <v>2027</v>
      </c>
      <c r="I26" s="12">
        <v>-109.46138943786734</v>
      </c>
      <c r="J26" s="12">
        <v>5.2985533984131905</v>
      </c>
      <c r="K26" s="12">
        <v>-6.3935499834393283E-2</v>
      </c>
      <c r="L26" s="13">
        <v>-1.5799999999999272</v>
      </c>
      <c r="M26" s="13">
        <v>-1.8500000000000227</v>
      </c>
    </row>
    <row r="27" spans="1:13" x14ac:dyDescent="0.3">
      <c r="A27" s="6">
        <v>2028</v>
      </c>
      <c r="B27" s="12">
        <v>-105.90243794207539</v>
      </c>
      <c r="C27" s="12">
        <v>4.9500904997293844</v>
      </c>
      <c r="D27" s="12">
        <v>-0.11536008555034272</v>
      </c>
      <c r="E27" s="13">
        <v>-1.1300000000001091</v>
      </c>
      <c r="F27" s="13">
        <v>-0.96999999999994202</v>
      </c>
      <c r="H27" s="6">
        <v>2028</v>
      </c>
      <c r="I27" s="12">
        <v>-105.90243794207539</v>
      </c>
      <c r="J27" s="12">
        <v>4.9500904997293844</v>
      </c>
      <c r="K27" s="12">
        <v>-0.11536008555034272</v>
      </c>
      <c r="L27" s="13">
        <v>-0.6500000000005457</v>
      </c>
      <c r="M27" s="13">
        <v>-0.96999999999994202</v>
      </c>
    </row>
    <row r="28" spans="1:13" x14ac:dyDescent="0.3">
      <c r="A28" s="6">
        <v>2029</v>
      </c>
      <c r="B28" s="12">
        <v>-102.78170173425721</v>
      </c>
      <c r="C28" s="12">
        <v>4.6003944612206595</v>
      </c>
      <c r="D28" s="12">
        <v>-0.17157309508284868</v>
      </c>
      <c r="E28" s="13">
        <v>0.28999999999996362</v>
      </c>
      <c r="F28" s="13">
        <v>-1.439999999999813</v>
      </c>
      <c r="H28" s="6">
        <v>2029</v>
      </c>
      <c r="I28" s="12">
        <v>-102.78170173425721</v>
      </c>
      <c r="J28" s="12">
        <v>4.6003944612206595</v>
      </c>
      <c r="K28" s="12">
        <v>-0.17157309508284868</v>
      </c>
      <c r="L28" s="13">
        <v>-1.3299999999999272</v>
      </c>
      <c r="M28" s="13">
        <v>-1.439999999999813</v>
      </c>
    </row>
    <row r="29" spans="1:13" x14ac:dyDescent="0.3">
      <c r="A29" s="6">
        <v>2030</v>
      </c>
      <c r="B29" s="12">
        <v>-107.00615637950307</v>
      </c>
      <c r="C29" s="12">
        <v>4.2495578373165301</v>
      </c>
      <c r="D29" s="12">
        <v>-0.62150453982702913</v>
      </c>
      <c r="E29" s="13">
        <v>1.0100000000002183</v>
      </c>
      <c r="F29" s="13">
        <v>-0.99999999999995737</v>
      </c>
      <c r="H29" s="6">
        <v>2030</v>
      </c>
      <c r="I29" s="12">
        <v>-107.00615637950307</v>
      </c>
      <c r="J29" s="12">
        <v>4.2495578373165301</v>
      </c>
      <c r="K29" s="12">
        <v>-0.62150453982702913</v>
      </c>
      <c r="L29" s="13">
        <v>1.9899999999997817</v>
      </c>
      <c r="M29" s="13">
        <v>-0.99999999999995737</v>
      </c>
    </row>
    <row r="30" spans="1:13" x14ac:dyDescent="0.3">
      <c r="A30" s="6">
        <v>2031</v>
      </c>
      <c r="B30" s="12">
        <v>-108.65609006383724</v>
      </c>
      <c r="C30" s="12">
        <v>3.597851940045274</v>
      </c>
      <c r="D30" s="12">
        <v>-0.67485192498188695</v>
      </c>
      <c r="E30" s="13">
        <v>1.4099999999998545</v>
      </c>
      <c r="F30" s="13">
        <v>-0.28999999999994941</v>
      </c>
      <c r="H30" s="6">
        <v>2031</v>
      </c>
      <c r="I30" s="12">
        <v>-108.65609006383724</v>
      </c>
      <c r="J30" s="12">
        <v>3.597851940045274</v>
      </c>
      <c r="K30" s="12">
        <v>-0.67485192498188695</v>
      </c>
      <c r="L30" s="13">
        <v>3.1599999999998545</v>
      </c>
      <c r="M30" s="13">
        <v>-0.28999999999994941</v>
      </c>
    </row>
    <row r="31" spans="1:13" x14ac:dyDescent="0.3">
      <c r="A31" s="6">
        <v>2032</v>
      </c>
      <c r="B31" s="12">
        <v>-104.26183746344803</v>
      </c>
      <c r="C31" s="12">
        <v>-5.4925339610306594</v>
      </c>
      <c r="D31" s="12">
        <v>-0.80582524340559303</v>
      </c>
      <c r="E31" s="13">
        <v>2.4499999999998181</v>
      </c>
      <c r="F31" s="13">
        <v>0.2800000000000864</v>
      </c>
      <c r="H31" s="6">
        <v>2032</v>
      </c>
      <c r="I31" s="12">
        <v>-104.26183746344803</v>
      </c>
      <c r="J31" s="12">
        <v>-5.4925339610306594</v>
      </c>
      <c r="K31" s="12">
        <v>-0.80582524340559303</v>
      </c>
      <c r="L31" s="13">
        <v>-0.39000000000032742</v>
      </c>
      <c r="M31" s="13">
        <v>0.2800000000000864</v>
      </c>
    </row>
    <row r="32" spans="1:13" x14ac:dyDescent="0.3">
      <c r="A32" s="6">
        <v>2033</v>
      </c>
      <c r="B32" s="12">
        <v>-99.346536173450943</v>
      </c>
      <c r="C32" s="12">
        <v>-7.0364059327729365</v>
      </c>
      <c r="D32" s="12">
        <v>-0.77097724284413971</v>
      </c>
      <c r="E32" s="13">
        <v>0.71000000000003638</v>
      </c>
      <c r="F32" s="13">
        <v>0.1300000000000523</v>
      </c>
      <c r="H32" s="6">
        <v>2033</v>
      </c>
      <c r="I32" s="12">
        <v>-99.346536173450943</v>
      </c>
      <c r="J32" s="12">
        <v>-7.0364059327729365</v>
      </c>
      <c r="K32" s="12">
        <v>-0.77097724284413971</v>
      </c>
      <c r="L32" s="13">
        <v>2.5200000000004366</v>
      </c>
      <c r="M32" s="13">
        <v>0.1300000000000523</v>
      </c>
    </row>
    <row r="33" spans="1:13" x14ac:dyDescent="0.3">
      <c r="A33" s="6">
        <v>2034</v>
      </c>
      <c r="B33" s="12">
        <v>-94.446808884851166</v>
      </c>
      <c r="C33" s="12">
        <v>-6.7532731454252826</v>
      </c>
      <c r="D33" s="12">
        <v>-0.92495988276982644</v>
      </c>
      <c r="E33" s="13">
        <v>1.569999999999709</v>
      </c>
      <c r="F33" s="13">
        <v>-0.14999999999994884</v>
      </c>
      <c r="H33" s="6">
        <v>2034</v>
      </c>
      <c r="I33" s="12">
        <v>-94.446808884851166</v>
      </c>
      <c r="J33" s="12">
        <v>-6.7532731454252826</v>
      </c>
      <c r="K33" s="12">
        <v>-0.92495988276982644</v>
      </c>
      <c r="L33" s="13">
        <v>0.18000000000029104</v>
      </c>
      <c r="M33" s="13">
        <v>-0.14999999999994884</v>
      </c>
    </row>
    <row r="34" spans="1:13" x14ac:dyDescent="0.3">
      <c r="A34" s="6">
        <v>2035</v>
      </c>
      <c r="B34" s="12">
        <v>-89.561409612587298</v>
      </c>
      <c r="C34" s="12">
        <v>-6.5934395159604833</v>
      </c>
      <c r="D34" s="12">
        <v>-1.0927843885948079</v>
      </c>
      <c r="E34" s="13">
        <v>1.4200000000000728</v>
      </c>
      <c r="F34" s="13">
        <v>0.51000000000007617</v>
      </c>
      <c r="H34" s="6">
        <v>2035</v>
      </c>
      <c r="I34" s="12">
        <v>-89.561409612587298</v>
      </c>
      <c r="J34" s="12">
        <v>-6.5934395159604833</v>
      </c>
      <c r="K34" s="12">
        <v>-1.0927843885948079</v>
      </c>
      <c r="L34" s="13">
        <v>0.60999999999876309</v>
      </c>
      <c r="M34" s="13">
        <v>0.51000000000007617</v>
      </c>
    </row>
    <row r="35" spans="1:13" x14ac:dyDescent="0.3">
      <c r="A35" s="6">
        <v>2036</v>
      </c>
      <c r="B35" s="12">
        <v>-84.688951037320933</v>
      </c>
      <c r="C35" s="12">
        <v>3.0738058730138391</v>
      </c>
      <c r="D35" s="12">
        <v>-1.0458262031140606</v>
      </c>
      <c r="E35" s="13">
        <v>0.27999999999974534</v>
      </c>
      <c r="F35" s="13">
        <v>-1.2200000000001125</v>
      </c>
      <c r="H35" s="6">
        <v>2036</v>
      </c>
      <c r="I35" s="12">
        <v>-84.688951037320933</v>
      </c>
      <c r="J35" s="12">
        <v>3.0738058730138391</v>
      </c>
      <c r="K35" s="12">
        <v>-1.0458262031140606</v>
      </c>
      <c r="L35" s="13">
        <v>0</v>
      </c>
      <c r="M35" s="13">
        <v>-1.2200000000001125</v>
      </c>
    </row>
    <row r="36" spans="1:13" x14ac:dyDescent="0.3">
      <c r="A36" s="6">
        <v>2037</v>
      </c>
      <c r="B36" s="12">
        <v>-79.827960998975172</v>
      </c>
      <c r="C36" s="12">
        <v>10.198188468817705</v>
      </c>
      <c r="D36" s="12">
        <v>-1.2694643027553525</v>
      </c>
      <c r="E36" s="13">
        <v>0.6999999999998181</v>
      </c>
      <c r="F36" s="13">
        <v>-0.61000000000032628</v>
      </c>
      <c r="H36" s="6">
        <v>2037</v>
      </c>
      <c r="I36" s="12">
        <v>-79.827960998975172</v>
      </c>
      <c r="J36" s="12">
        <v>10.198188468817705</v>
      </c>
      <c r="K36" s="12">
        <v>-1.2694643027553525</v>
      </c>
      <c r="L36" s="13">
        <v>1.2000000000007276</v>
      </c>
      <c r="M36" s="13">
        <v>-0.61000000000032628</v>
      </c>
    </row>
    <row r="37" spans="1:13" x14ac:dyDescent="0.3">
      <c r="A37" s="6">
        <v>2038</v>
      </c>
      <c r="B37" s="12">
        <v>-74.973268458045979</v>
      </c>
      <c r="C37" s="12">
        <v>14.166385721068195</v>
      </c>
      <c r="D37" s="12">
        <v>-1.4626176925069672</v>
      </c>
      <c r="E37" s="13">
        <v>2.4700000000002547</v>
      </c>
      <c r="F37" s="13">
        <v>0.91000000000022396</v>
      </c>
      <c r="H37" s="6">
        <v>2038</v>
      </c>
      <c r="I37" s="12">
        <v>-74.973268458045979</v>
      </c>
      <c r="J37" s="12">
        <v>14.166385721068195</v>
      </c>
      <c r="K37" s="12">
        <v>-1.4626176925069672</v>
      </c>
      <c r="L37" s="13">
        <v>3.8600000000005821</v>
      </c>
      <c r="M37" s="13">
        <v>0.91000000000022396</v>
      </c>
    </row>
    <row r="38" spans="1:13" x14ac:dyDescent="0.3">
      <c r="A38" s="6">
        <v>2039</v>
      </c>
      <c r="B38" s="12">
        <v>-70.119589077834846</v>
      </c>
      <c r="C38" s="12">
        <v>13.474007921272801</v>
      </c>
      <c r="D38" s="12">
        <v>-1.3744161875677889</v>
      </c>
      <c r="E38" s="13">
        <v>1.5499999999992724</v>
      </c>
      <c r="F38" s="13">
        <v>1.4300000000000637</v>
      </c>
      <c r="H38" s="6">
        <v>2039</v>
      </c>
      <c r="I38" s="12">
        <v>-70.119589077834846</v>
      </c>
      <c r="J38" s="12">
        <v>13.474007921272801</v>
      </c>
      <c r="K38" s="12">
        <v>-1.3744161875677889</v>
      </c>
      <c r="L38" s="13">
        <v>2.6900000000005093</v>
      </c>
      <c r="M38" s="13">
        <v>1.4300000000000637</v>
      </c>
    </row>
    <row r="39" spans="1:13" x14ac:dyDescent="0.3">
      <c r="A39" s="6">
        <v>2040</v>
      </c>
      <c r="B39" s="12">
        <v>-66.063779065832932</v>
      </c>
      <c r="C39" s="12">
        <v>12.152684571884038</v>
      </c>
      <c r="D39" s="12">
        <v>-1.5762185887906526</v>
      </c>
      <c r="E39" s="13">
        <v>2.8999999999996362</v>
      </c>
      <c r="F39" s="13">
        <v>3.0000000000285354E-2</v>
      </c>
      <c r="H39" s="6">
        <v>2040</v>
      </c>
      <c r="I39" s="12">
        <v>-66.063779065832932</v>
      </c>
      <c r="J39" s="12">
        <v>12.152684571884038</v>
      </c>
      <c r="K39" s="12">
        <v>-1.5762185887906526</v>
      </c>
      <c r="L39" s="13">
        <v>0.29000000000087311</v>
      </c>
      <c r="M39" s="13">
        <v>3.0000000000285354E-2</v>
      </c>
    </row>
    <row r="40" spans="1:13" x14ac:dyDescent="0.3">
      <c r="A40" s="6">
        <v>2041</v>
      </c>
      <c r="B40" s="12">
        <v>-63.56652926200556</v>
      </c>
      <c r="C40" s="12">
        <v>10.297697360779352</v>
      </c>
      <c r="D40" s="12">
        <v>-2.7039686254795754</v>
      </c>
      <c r="E40" s="13">
        <v>-0.48999999999978172</v>
      </c>
      <c r="F40" s="13">
        <v>0.88999999999987267</v>
      </c>
      <c r="H40" s="6">
        <v>2041</v>
      </c>
      <c r="I40" s="12">
        <v>-63.56652926200556</v>
      </c>
      <c r="J40" s="12">
        <v>10.297697360779352</v>
      </c>
      <c r="K40" s="12">
        <v>-2.7039686254795754</v>
      </c>
      <c r="L40" s="13">
        <v>0.48999999999978172</v>
      </c>
      <c r="M40" s="13">
        <v>0.88999999999987267</v>
      </c>
    </row>
    <row r="41" spans="1:13" x14ac:dyDescent="0.3">
      <c r="A41" s="6">
        <v>2042</v>
      </c>
      <c r="B41" s="12">
        <v>-61.428862142429388</v>
      </c>
      <c r="C41" s="12">
        <v>9.6236095896675806</v>
      </c>
      <c r="D41" s="12">
        <v>-1.7670828404540657</v>
      </c>
      <c r="E41" s="13">
        <v>1.3699999999998909</v>
      </c>
      <c r="F41" s="13">
        <v>-7.0000000000135287E-2</v>
      </c>
      <c r="H41" s="6">
        <v>2042</v>
      </c>
      <c r="I41" s="12">
        <v>-61.428862142429388</v>
      </c>
      <c r="J41" s="12">
        <v>9.6236095896675806</v>
      </c>
      <c r="K41" s="12">
        <v>-1.7670828404540657</v>
      </c>
      <c r="L41" s="13">
        <v>0.12000000000080036</v>
      </c>
      <c r="M41" s="13">
        <v>-7.0000000000135287E-2</v>
      </c>
    </row>
    <row r="42" spans="1:13" x14ac:dyDescent="0.3">
      <c r="A42" s="6">
        <v>2043</v>
      </c>
      <c r="B42" s="12">
        <v>-59.291324583647913</v>
      </c>
      <c r="C42" s="12">
        <v>9.0789959994832543</v>
      </c>
      <c r="D42" s="12">
        <v>-1.9603605720000132</v>
      </c>
      <c r="E42" s="13">
        <v>1</v>
      </c>
      <c r="F42" s="13">
        <v>0.88999999999984425</v>
      </c>
      <c r="H42" s="6">
        <v>2043</v>
      </c>
      <c r="I42" s="12">
        <v>-59.291324583647913</v>
      </c>
      <c r="J42" s="12">
        <v>9.0789959994832543</v>
      </c>
      <c r="K42" s="12">
        <v>-1.9603605720000132</v>
      </c>
      <c r="L42" s="13">
        <v>1.1599999999998545</v>
      </c>
      <c r="M42" s="13">
        <v>0.88999999999984425</v>
      </c>
    </row>
    <row r="43" spans="1:13" x14ac:dyDescent="0.3">
      <c r="A43" s="6">
        <v>2044</v>
      </c>
      <c r="B43" s="12">
        <v>-57.153898657002209</v>
      </c>
      <c r="C43" s="12">
        <v>8.4122677216096235</v>
      </c>
      <c r="D43" s="12">
        <v>-2.1740447343956362</v>
      </c>
      <c r="E43" s="13">
        <v>1.4400000000005093</v>
      </c>
      <c r="F43" s="13">
        <v>8.0000000000296723E-2</v>
      </c>
      <c r="H43" s="6">
        <v>2044</v>
      </c>
      <c r="I43" s="12">
        <v>-57.153898657002209</v>
      </c>
      <c r="J43" s="12">
        <v>8.4122677216096235</v>
      </c>
      <c r="K43" s="12">
        <v>-2.1740447343956362</v>
      </c>
      <c r="L43" s="13">
        <v>1.9200000000000728</v>
      </c>
      <c r="M43" s="13">
        <v>8.0000000000296723E-2</v>
      </c>
    </row>
    <row r="44" spans="1:13" x14ac:dyDescent="0.3">
      <c r="A44" s="6">
        <v>2045</v>
      </c>
      <c r="B44" s="12">
        <v>-55.019621553352806</v>
      </c>
      <c r="C44" s="12">
        <v>7.8386621255812088</v>
      </c>
      <c r="D44" s="12">
        <v>-2.1201671966214235</v>
      </c>
      <c r="E44" s="13">
        <v>1.4400000000005093</v>
      </c>
      <c r="F44" s="13">
        <v>8.0000000000296723E-2</v>
      </c>
      <c r="H44" s="6">
        <v>2045</v>
      </c>
      <c r="I44" s="12">
        <v>-55.019621553352806</v>
      </c>
      <c r="J44" s="12">
        <v>7.8386621255812088</v>
      </c>
      <c r="K44" s="12">
        <v>-2.1201671966214235</v>
      </c>
      <c r="L44" s="13">
        <v>1.9200000000000728</v>
      </c>
      <c r="M44" s="13">
        <v>8.0000000000296723E-2</v>
      </c>
    </row>
    <row r="45" spans="1:13" x14ac:dyDescent="0.3">
      <c r="A45" s="6">
        <v>2046</v>
      </c>
      <c r="B45" s="12">
        <v>-55.436884655526228</v>
      </c>
      <c r="C45" s="12">
        <v>7.4713536875935915</v>
      </c>
      <c r="D45" s="12">
        <v>-2.1870573352395581</v>
      </c>
      <c r="E45" s="13">
        <v>1.4400000000005093</v>
      </c>
      <c r="F45" s="13">
        <v>8.0000000000296723E-2</v>
      </c>
      <c r="H45" s="6">
        <v>2046</v>
      </c>
      <c r="I45" s="12">
        <v>-55.436884655526228</v>
      </c>
      <c r="J45" s="12">
        <v>7.4713536875935915</v>
      </c>
      <c r="K45" s="12">
        <v>-2.1870573352395581</v>
      </c>
      <c r="L45" s="13">
        <v>1.9200000000000728</v>
      </c>
      <c r="M45" s="13">
        <v>8.0000000000296723E-2</v>
      </c>
    </row>
    <row r="46" spans="1:13" x14ac:dyDescent="0.3">
      <c r="A46" s="6">
        <v>2047</v>
      </c>
      <c r="B46" s="12">
        <v>-80.238408097930986</v>
      </c>
      <c r="C46" s="12">
        <v>7.1078969538677939</v>
      </c>
      <c r="D46" s="12">
        <v>-2.4206151653681616</v>
      </c>
      <c r="E46" s="13">
        <v>1.4400000000005093</v>
      </c>
      <c r="F46" s="13">
        <v>8.0000000000296723E-2</v>
      </c>
      <c r="H46" s="6">
        <v>2047</v>
      </c>
      <c r="I46" s="12">
        <v>-80.238408097930986</v>
      </c>
      <c r="J46" s="12">
        <v>7.1078969538677939</v>
      </c>
      <c r="K46" s="12">
        <v>-2.4206151653681616</v>
      </c>
      <c r="L46" s="13">
        <v>1.9200000000000728</v>
      </c>
      <c r="M46" s="13">
        <v>8.0000000000296723E-2</v>
      </c>
    </row>
    <row r="47" spans="1:13" x14ac:dyDescent="0.3">
      <c r="H47" s="2"/>
    </row>
    <row r="48" spans="1:13" x14ac:dyDescent="0.3">
      <c r="A48" s="17" t="s">
        <v>2</v>
      </c>
      <c r="B48" s="12">
        <f>NPV(0.0754,B15:B46)+B14</f>
        <v>199.48567050639983</v>
      </c>
      <c r="C48" s="12">
        <f t="shared" ref="C48:F48" si="0">NPV(0.0754,C15:C46)+C14</f>
        <v>-266.35433722713486</v>
      </c>
      <c r="D48" s="12">
        <f t="shared" si="0"/>
        <v>-14.215901592158307</v>
      </c>
      <c r="E48" s="12">
        <f t="shared" si="0"/>
        <v>-101.16455576798934</v>
      </c>
      <c r="F48" s="12">
        <f t="shared" si="0"/>
        <v>-7.5399378870022327</v>
      </c>
      <c r="H48" s="17" t="s">
        <v>2</v>
      </c>
      <c r="I48" s="12">
        <f>NPV(0.0754,I15:I46)+I14</f>
        <v>199.48567050639983</v>
      </c>
      <c r="J48" s="12">
        <f t="shared" ref="J48:M48" si="1">NPV(0.0754,J15:J46)+J14</f>
        <v>-266.35433722713486</v>
      </c>
      <c r="K48" s="12">
        <f t="shared" si="1"/>
        <v>-14.215901592158307</v>
      </c>
      <c r="L48" s="12">
        <f t="shared" si="1"/>
        <v>-114.73982625646141</v>
      </c>
      <c r="M48" s="12">
        <f t="shared" si="1"/>
        <v>-7.5399378870022327</v>
      </c>
    </row>
    <row r="49" spans="1:9" x14ac:dyDescent="0.3">
      <c r="H49" s="2"/>
    </row>
    <row r="50" spans="1:9" x14ac:dyDescent="0.3">
      <c r="A50" s="3" t="s">
        <v>9</v>
      </c>
      <c r="B50" s="18">
        <f>SUM(B48:F48)</f>
        <v>-189.78906196788489</v>
      </c>
      <c r="H50" s="3" t="s">
        <v>9</v>
      </c>
      <c r="I50" s="18">
        <f>SUM(I48:M48)</f>
        <v>-203.36433245635698</v>
      </c>
    </row>
  </sheetData>
  <mergeCells count="2">
    <mergeCell ref="B11:F11"/>
    <mergeCell ref="I11:M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REB-9 Extension</vt:lpstr>
      <vt:lpstr>REB-9 CO2 Sensitivity</vt:lpstr>
      <vt:lpstr>REB-9 Fuel Sensitivity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