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8256" yWindow="-12" windowWidth="8136" windowHeight="522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Area" localSheetId="0">Sheet1!$A$4:$K$24</definedName>
  </definedNames>
  <calcPr calcId="145621"/>
</workbook>
</file>

<file path=xl/calcChain.xml><?xml version="1.0" encoding="utf-8"?>
<calcChain xmlns="http://schemas.openxmlformats.org/spreadsheetml/2006/main">
  <c r="J18" i="1" l="1"/>
  <c r="J17" i="1"/>
  <c r="H18" i="1"/>
  <c r="H17" i="1"/>
  <c r="F18" i="1"/>
  <c r="F17" i="1"/>
  <c r="D18" i="1"/>
  <c r="D17" i="1"/>
  <c r="J16" i="1"/>
  <c r="H16" i="1"/>
  <c r="F16" i="1"/>
  <c r="J15" i="1"/>
  <c r="H15" i="1"/>
  <c r="F15" i="1"/>
  <c r="D16" i="1"/>
  <c r="D15" i="1"/>
  <c r="K13" i="1" l="1"/>
  <c r="J13" i="1"/>
  <c r="I13" i="1" l="1"/>
  <c r="H13" i="1"/>
  <c r="G13" i="1" l="1"/>
  <c r="F13" i="1"/>
  <c r="E13" i="1" l="1"/>
  <c r="D13" i="1"/>
</calcChain>
</file>

<file path=xl/sharedStrings.xml><?xml version="1.0" encoding="utf-8"?>
<sst xmlns="http://schemas.openxmlformats.org/spreadsheetml/2006/main" count="43" uniqueCount="30">
  <si>
    <t>2012 (01/05/2012 - 12/20/2012)</t>
  </si>
  <si>
    <t>2013 (01/03/2013 - 12/19/2013)</t>
  </si>
  <si>
    <t>2014 (01/02/2014 - 12/31/2014)</t>
  </si>
  <si>
    <t>Wage Type</t>
  </si>
  <si>
    <t>WT Text</t>
  </si>
  <si>
    <t>Tax Authority</t>
  </si>
  <si>
    <t>0001</t>
  </si>
  <si>
    <t>0003</t>
  </si>
  <si>
    <t>/404</t>
  </si>
  <si>
    <t>TX ER Social Security Tax</t>
  </si>
  <si>
    <t>FED</t>
  </si>
  <si>
    <t>/406</t>
  </si>
  <si>
    <t>TX ER Medicare Tax</t>
  </si>
  <si>
    <t>/410</t>
  </si>
  <si>
    <t>TX ER Unemployment Tax</t>
  </si>
  <si>
    <t>DC</t>
  </si>
  <si>
    <t>FL</t>
  </si>
  <si>
    <t xml:space="preserve"> </t>
  </si>
  <si>
    <t>2015 (01/15/2015 - 12/31/2015)</t>
  </si>
  <si>
    <t>FICA / Med</t>
  </si>
  <si>
    <t>Unemployment</t>
  </si>
  <si>
    <t>L. 12</t>
  </si>
  <si>
    <t>L. 13</t>
  </si>
  <si>
    <t xml:space="preserve">          FUTA</t>
  </si>
  <si>
    <t xml:space="preserve">          SUTA</t>
  </si>
  <si>
    <t>Source:  SAP, J. Davis - 1/22/16</t>
  </si>
  <si>
    <t>Note:  Co. 0003 excludes Aviation</t>
  </si>
  <si>
    <t>Statutory Benefits -- Lines 12, 13 MFR C-35</t>
  </si>
  <si>
    <t>OPC 012659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</si>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</sst>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#,##0.00;\-#,##0.00;#,##0.00;@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49" fontId="5" fillId="0" borderId="2" xfId="0" applyNumberFormat="1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vertical="center" wrapText="1"/>
    </xf>
    <xf numFmtId="44" fontId="5" fillId="0" borderId="1" xfId="1" applyFont="1" applyFill="1" applyBorder="1" applyAlignment="1">
      <alignment horizontal="right" wrapText="1"/>
    </xf>
    <xf numFmtId="44" fontId="2" fillId="0" borderId="1" xfId="1" applyFont="1" applyFill="1" applyBorder="1" applyAlignment="1"/>
    <xf numFmtId="44" fontId="2" fillId="0" borderId="0" xfId="0" applyNumberFormat="1" applyFont="1"/>
    <xf numFmtId="49" fontId="5" fillId="0" borderId="1" xfId="0" applyNumberFormat="1" applyFont="1" applyFill="1" applyBorder="1" applyAlignment="1">
      <alignment horizontal="center" wrapText="1"/>
    </xf>
    <xf numFmtId="44" fontId="2" fillId="0" borderId="1" xfId="1" applyFont="1" applyBorder="1"/>
    <xf numFmtId="44" fontId="0" fillId="0" borderId="0" xfId="0" applyNumberFormat="1"/>
    <xf numFmtId="49" fontId="5" fillId="0" borderId="3" xfId="0" applyNumberFormat="1" applyFont="1" applyFill="1" applyBorder="1" applyAlignment="1">
      <alignment horizontal="center" wrapText="1"/>
    </xf>
    <xf numFmtId="44" fontId="2" fillId="0" borderId="3" xfId="1" applyFont="1" applyBorder="1"/>
    <xf numFmtId="44" fontId="5" fillId="0" borderId="3" xfId="1" applyFont="1" applyFill="1" applyBorder="1" applyAlignment="1">
      <alignment horizontal="right" wrapText="1"/>
    </xf>
    <xf numFmtId="44" fontId="2" fillId="0" borderId="4" xfId="1" applyFont="1" applyBorder="1"/>
    <xf numFmtId="164" fontId="0" fillId="0" borderId="0" xfId="0" applyNumberFormat="1"/>
    <xf numFmtId="44" fontId="0" fillId="0" borderId="0" xfId="1" applyFont="1"/>
    <xf numFmtId="49" fontId="5" fillId="0" borderId="0" xfId="0" applyNumberFormat="1" applyFont="1" applyFill="1" applyBorder="1" applyAlignment="1">
      <alignment horizontal="left" vertical="center" wrapText="1"/>
    </xf>
    <xf numFmtId="165" fontId="0" fillId="0" borderId="0" xfId="0" applyNumberFormat="1"/>
    <xf numFmtId="49" fontId="5" fillId="0" borderId="0" xfId="0" applyNumberFormat="1" applyFont="1" applyFill="1" applyBorder="1" applyAlignment="1">
      <alignment horizontal="left" vertical="center"/>
    </xf>
    <xf numFmtId="0" fontId="6" fillId="0" borderId="0" xfId="0" applyFont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selection sqref="A1:A2"/>
    </sheetView>
  </sheetViews>
  <sheetFormatPr defaultRowHeight="14.4" x14ac:dyDescent="0.3"/>
  <cols>
    <col min="1" max="1" width="5.88671875" bestFit="1" customWidth="1"/>
    <col min="2" max="2" width="23.33203125" customWidth="1"/>
    <col min="3" max="3" width="8.33203125" bestFit="1" customWidth="1"/>
    <col min="4" max="4" width="16.33203125" bestFit="1" customWidth="1"/>
    <col min="5" max="5" width="15.33203125" bestFit="1" customWidth="1"/>
    <col min="6" max="6" width="16.33203125" bestFit="1" customWidth="1"/>
    <col min="7" max="7" width="14.33203125" bestFit="1" customWidth="1"/>
    <col min="8" max="8" width="16.33203125" bestFit="1" customWidth="1"/>
    <col min="9" max="9" width="15.33203125" bestFit="1" customWidth="1"/>
    <col min="10" max="10" width="16.33203125" bestFit="1" customWidth="1"/>
    <col min="11" max="11" width="15.33203125" bestFit="1" customWidth="1"/>
    <col min="12" max="12" width="15.6640625" bestFit="1" customWidth="1"/>
  </cols>
  <sheetData>
    <row r="1" spans="1:12" x14ac:dyDescent="0.3">
      <c r="A1" s="26" t="s">
        <v>28</v>
      </c>
    </row>
    <row r="2" spans="1:12" x14ac:dyDescent="0.3">
      <c r="A2" s="26" t="s">
        <v>29</v>
      </c>
    </row>
    <row r="4" spans="1:12" ht="18" x14ac:dyDescent="0.35">
      <c r="B4" s="21" t="s">
        <v>27</v>
      </c>
    </row>
    <row r="6" spans="1:12" s="2" customFormat="1" x14ac:dyDescent="0.3">
      <c r="A6" s="1"/>
      <c r="B6"/>
      <c r="C6" s="1"/>
      <c r="D6" s="22" t="s">
        <v>0</v>
      </c>
      <c r="E6" s="22"/>
      <c r="F6" s="23" t="s">
        <v>1</v>
      </c>
      <c r="G6" s="23"/>
      <c r="H6" s="24" t="s">
        <v>2</v>
      </c>
      <c r="I6" s="24"/>
      <c r="J6" s="25" t="s">
        <v>18</v>
      </c>
      <c r="K6" s="25"/>
    </row>
    <row r="7" spans="1:12" s="1" customFormat="1" ht="26.4" x14ac:dyDescent="0.25">
      <c r="A7" s="3" t="s">
        <v>3</v>
      </c>
      <c r="B7" s="4" t="s">
        <v>4</v>
      </c>
      <c r="C7" s="3" t="s">
        <v>5</v>
      </c>
      <c r="D7" s="9" t="s">
        <v>6</v>
      </c>
      <c r="E7" s="9" t="s">
        <v>7</v>
      </c>
      <c r="F7" s="9" t="s">
        <v>6</v>
      </c>
      <c r="G7" s="12" t="s">
        <v>7</v>
      </c>
      <c r="H7" s="9" t="s">
        <v>6</v>
      </c>
      <c r="I7" s="9" t="s">
        <v>7</v>
      </c>
      <c r="J7" s="9" t="s">
        <v>6</v>
      </c>
      <c r="K7" s="9" t="s">
        <v>7</v>
      </c>
    </row>
    <row r="8" spans="1:12" s="1" customFormat="1" ht="13.2" x14ac:dyDescent="0.25">
      <c r="A8" s="5" t="s">
        <v>8</v>
      </c>
      <c r="B8" s="5" t="s">
        <v>9</v>
      </c>
      <c r="C8" s="5" t="s">
        <v>10</v>
      </c>
      <c r="D8" s="10">
        <v>53287492.74000001</v>
      </c>
      <c r="E8" s="10">
        <v>339970.13</v>
      </c>
      <c r="F8" s="10">
        <v>52339602.629999995</v>
      </c>
      <c r="G8" s="13">
        <v>219628.78</v>
      </c>
      <c r="H8" s="10">
        <v>51867203.099999979</v>
      </c>
      <c r="I8" s="10">
        <v>208347.41</v>
      </c>
      <c r="J8" s="10">
        <v>52548977.45000001</v>
      </c>
      <c r="K8" s="10">
        <v>225509.88</v>
      </c>
      <c r="L8" s="8"/>
    </row>
    <row r="9" spans="1:12" s="1" customFormat="1" ht="13.2" x14ac:dyDescent="0.25">
      <c r="A9" s="5" t="s">
        <v>11</v>
      </c>
      <c r="B9" s="5" t="s">
        <v>12</v>
      </c>
      <c r="C9" s="5" t="s">
        <v>10</v>
      </c>
      <c r="D9" s="10">
        <v>14864482.349999998</v>
      </c>
      <c r="E9" s="10">
        <v>1344119.93</v>
      </c>
      <c r="F9" s="10">
        <v>14215622.210000001</v>
      </c>
      <c r="G9" s="13">
        <v>939804.97</v>
      </c>
      <c r="H9" s="10">
        <v>14310666.739999996</v>
      </c>
      <c r="I9" s="10">
        <v>1283614.3700000001</v>
      </c>
      <c r="J9" s="10">
        <v>14530443.790000001</v>
      </c>
      <c r="K9" s="10">
        <v>1172363.3500000001</v>
      </c>
      <c r="L9" s="8"/>
    </row>
    <row r="10" spans="1:12" s="1" customFormat="1" ht="13.2" x14ac:dyDescent="0.25">
      <c r="A10" s="5" t="s">
        <v>13</v>
      </c>
      <c r="B10" s="5" t="s">
        <v>14</v>
      </c>
      <c r="C10" s="5" t="s">
        <v>15</v>
      </c>
      <c r="D10" s="10">
        <v>1795.2</v>
      </c>
      <c r="E10" s="6">
        <v>783</v>
      </c>
      <c r="F10" s="6">
        <v>1856.97</v>
      </c>
      <c r="G10" s="14">
        <v>812</v>
      </c>
      <c r="H10" s="6">
        <v>1838.14</v>
      </c>
      <c r="I10" s="7">
        <v>1044</v>
      </c>
      <c r="J10" s="6">
        <v>1703.35</v>
      </c>
      <c r="K10" s="7">
        <v>648</v>
      </c>
      <c r="L10" s="8"/>
    </row>
    <row r="11" spans="1:12" s="1" customFormat="1" ht="13.2" x14ac:dyDescent="0.25">
      <c r="A11" s="5" t="s">
        <v>13</v>
      </c>
      <c r="B11" s="5" t="s">
        <v>14</v>
      </c>
      <c r="C11" s="5" t="s">
        <v>10</v>
      </c>
      <c r="D11" s="10">
        <v>455096.72000000009</v>
      </c>
      <c r="E11" s="6">
        <v>2392.4699999999998</v>
      </c>
      <c r="F11" s="10">
        <v>431200.10999999993</v>
      </c>
      <c r="G11" s="13">
        <v>1344</v>
      </c>
      <c r="H11" s="10">
        <v>405135.27000000008</v>
      </c>
      <c r="I11" s="10">
        <v>1253.5</v>
      </c>
      <c r="J11" s="10">
        <v>405758.29</v>
      </c>
      <c r="K11" s="10">
        <v>1344</v>
      </c>
      <c r="L11" s="8"/>
    </row>
    <row r="12" spans="1:12" s="1" customFormat="1" ht="13.2" x14ac:dyDescent="0.25">
      <c r="A12" s="5" t="s">
        <v>13</v>
      </c>
      <c r="B12" s="5" t="s">
        <v>14</v>
      </c>
      <c r="C12" s="5" t="s">
        <v>16</v>
      </c>
      <c r="D12" s="10">
        <v>2841527.9700000011</v>
      </c>
      <c r="E12" s="6">
        <v>10360.56</v>
      </c>
      <c r="F12" s="10">
        <v>2229384.33</v>
      </c>
      <c r="G12" s="13">
        <v>4222.3999999999996</v>
      </c>
      <c r="H12" s="10">
        <v>1911750.6199999999</v>
      </c>
      <c r="I12" s="10">
        <v>2681.13</v>
      </c>
      <c r="J12" s="10">
        <v>1089786.8599999999</v>
      </c>
      <c r="K12" s="10">
        <v>744.8</v>
      </c>
      <c r="L12" s="8"/>
    </row>
    <row r="13" spans="1:12" x14ac:dyDescent="0.3">
      <c r="D13" s="11">
        <f t="shared" ref="D13:K13" si="0">SUM(D8:D12)</f>
        <v>71450394.980000004</v>
      </c>
      <c r="E13" s="11">
        <f t="shared" si="0"/>
        <v>1697626.09</v>
      </c>
      <c r="F13" s="11">
        <f t="shared" si="0"/>
        <v>69217666.25</v>
      </c>
      <c r="G13" s="11">
        <f t="shared" si="0"/>
        <v>1165812.1499999999</v>
      </c>
      <c r="H13" s="15">
        <f t="shared" si="0"/>
        <v>68496593.869999975</v>
      </c>
      <c r="I13" s="15">
        <f t="shared" si="0"/>
        <v>1496940.41</v>
      </c>
      <c r="J13" s="17">
        <f t="shared" si="0"/>
        <v>68576669.74000001</v>
      </c>
      <c r="K13" s="17">
        <f t="shared" si="0"/>
        <v>1400610.03</v>
      </c>
      <c r="L13" s="11" t="s">
        <v>17</v>
      </c>
    </row>
    <row r="14" spans="1:12" x14ac:dyDescent="0.3">
      <c r="L14" s="16" t="s">
        <v>17</v>
      </c>
    </row>
    <row r="15" spans="1:12" x14ac:dyDescent="0.3">
      <c r="B15" s="18" t="s">
        <v>19</v>
      </c>
      <c r="C15" s="18" t="s">
        <v>21</v>
      </c>
      <c r="D15" s="19">
        <f>+D8+E8+D9+E9</f>
        <v>69836065.150000021</v>
      </c>
      <c r="F15" s="19">
        <f>+F8+G8+F9+G9</f>
        <v>67714658.590000004</v>
      </c>
      <c r="H15" s="19">
        <f>+H8+I8+H9+I9</f>
        <v>67669831.619999975</v>
      </c>
      <c r="J15" s="19">
        <f>+J8+K8+J9+K9</f>
        <v>68477294.470000014</v>
      </c>
    </row>
    <row r="16" spans="1:12" x14ac:dyDescent="0.3">
      <c r="B16" s="18" t="s">
        <v>20</v>
      </c>
      <c r="C16" s="18" t="s">
        <v>22</v>
      </c>
      <c r="D16" s="19">
        <f>+D10+E10+D11+E11+D12+E12</f>
        <v>3311955.9200000013</v>
      </c>
      <c r="F16" s="19">
        <f>+F10+G10+F11+G11+F12+G12</f>
        <v>2668819.81</v>
      </c>
      <c r="H16" s="19">
        <f>+H10+I10+H11+I11+H12+I12</f>
        <v>2323702.6599999997</v>
      </c>
      <c r="J16" s="19">
        <f>+J10+K10+J11+K11+J12+K12</f>
        <v>1499985.2999999998</v>
      </c>
    </row>
    <row r="17" spans="2:10" x14ac:dyDescent="0.3">
      <c r="B17" s="18" t="s">
        <v>23</v>
      </c>
      <c r="D17" s="19">
        <f>+D10+E10+D11+E11</f>
        <v>460067.39000000007</v>
      </c>
      <c r="F17" s="19">
        <f>+F10+G10+F11+G11</f>
        <v>435213.0799999999</v>
      </c>
      <c r="H17" s="19">
        <f>+H10+I10+H11+I11</f>
        <v>409270.91000000009</v>
      </c>
      <c r="J17" s="19">
        <f>+J10+K10+J11+K11</f>
        <v>409453.63999999996</v>
      </c>
    </row>
    <row r="18" spans="2:10" x14ac:dyDescent="0.3">
      <c r="B18" s="18" t="s">
        <v>24</v>
      </c>
      <c r="D18" s="19">
        <f>+D12+E12</f>
        <v>2851888.5300000012</v>
      </c>
      <c r="F18" s="19">
        <f>+F12+G12</f>
        <v>2233606.73</v>
      </c>
      <c r="H18" s="19">
        <f>+H12+I12</f>
        <v>1914431.7499999998</v>
      </c>
      <c r="J18" s="19">
        <f>+J12+K12</f>
        <v>1090531.6599999999</v>
      </c>
    </row>
    <row r="21" spans="2:10" x14ac:dyDescent="0.3">
      <c r="B21" s="20" t="s">
        <v>25</v>
      </c>
    </row>
    <row r="22" spans="2:10" x14ac:dyDescent="0.3">
      <c r="B22" s="20" t="s">
        <v>26</v>
      </c>
    </row>
  </sheetData>
  <mergeCells count="4">
    <mergeCell ref="D6:E6"/>
    <mergeCell ref="F6:G6"/>
    <mergeCell ref="H6:I6"/>
    <mergeCell ref="J6:K6"/>
  </mergeCells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F1E20E-5595-4AAC-A83F-B41086E10D75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9C1D4808-AECA-445B-9C2C-BA13936C3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4D7162-A865-47C7-B1FC-EF561CA1F1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2016-04-11T15:37:29Z</dcterms:created>
  <dcterms:modified xsi:type="dcterms:W3CDTF">2016-04-15T14:24:29Z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