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20" windowWidth="14940" windowHeight="9228"/>
  </bookViews>
  <sheets>
    <sheet name="Global Pop" sheetId="1" r:id="rId1"/>
    <sheet name="EDR Pop" sheetId="2" r:id="rId2"/>
    <sheet name="Comparison" sheetId="3" r:id="rId3"/>
  </sheets>
  <definedNames>
    <definedName name="_xlnm.Print_Area" localSheetId="0">'Global Pop'!$A$4:$BR$99</definedName>
  </definedNames>
  <calcPr calcId="145621"/>
</workbook>
</file>

<file path=xl/calcChain.xml><?xml version="1.0" encoding="utf-8"?>
<calcChain xmlns="http://schemas.openxmlformats.org/spreadsheetml/2006/main">
  <c r="BH6" i="3" l="1"/>
  <c r="BH7" i="3"/>
  <c r="BH8" i="3"/>
  <c r="BH9" i="3"/>
  <c r="BH10" i="3"/>
  <c r="BH11" i="3"/>
  <c r="BH12" i="3"/>
  <c r="BH13" i="3"/>
  <c r="BH14" i="3"/>
  <c r="BH15" i="3"/>
  <c r="BH5" i="3"/>
  <c r="BG6" i="3"/>
  <c r="BG7" i="3"/>
  <c r="BG8" i="3"/>
  <c r="BG9" i="3"/>
  <c r="BG10" i="3"/>
  <c r="BG11" i="3"/>
  <c r="BG12" i="3"/>
  <c r="BG13" i="3"/>
  <c r="BG14" i="3"/>
  <c r="BG15" i="3"/>
  <c r="BG5" i="3"/>
  <c r="BF6" i="3"/>
  <c r="BF7" i="3"/>
  <c r="BF8" i="3"/>
  <c r="BF9" i="3"/>
  <c r="BF10" i="3"/>
  <c r="BF11" i="3"/>
  <c r="BF12" i="3"/>
  <c r="BF13" i="3"/>
  <c r="BF14" i="3"/>
  <c r="BF15" i="3"/>
  <c r="BF5" i="3"/>
  <c r="BE5" i="3"/>
  <c r="BE6" i="3"/>
  <c r="BE7" i="3"/>
  <c r="BE8" i="3"/>
  <c r="BE9" i="3"/>
  <c r="BE10" i="3"/>
  <c r="BE11" i="3"/>
  <c r="BE12" i="3"/>
  <c r="BE13" i="3"/>
  <c r="BE14" i="3"/>
  <c r="BE15" i="3"/>
  <c r="BD6" i="3"/>
  <c r="BD7" i="3"/>
  <c r="BD8" i="3"/>
  <c r="BD9" i="3"/>
  <c r="BD10" i="3"/>
  <c r="BD11" i="3"/>
  <c r="BD12" i="3"/>
  <c r="BD13" i="3"/>
  <c r="BD14" i="3"/>
  <c r="BD15" i="3"/>
  <c r="BD5" i="3"/>
  <c r="BD17" i="3" s="1"/>
  <c r="C5" i="3"/>
  <c r="D5" i="3"/>
  <c r="E5" i="3"/>
  <c r="F5" i="3"/>
  <c r="G5" i="3"/>
  <c r="H5" i="3"/>
  <c r="I5" i="3"/>
  <c r="J5" i="3"/>
  <c r="K5" i="3"/>
  <c r="L5" i="3"/>
  <c r="M5" i="3"/>
  <c r="N5" i="3"/>
  <c r="O5" i="3"/>
  <c r="P5" i="3"/>
  <c r="Q5" i="3"/>
  <c r="R5" i="3"/>
  <c r="S5" i="3"/>
  <c r="T5" i="3"/>
  <c r="U5" i="3"/>
  <c r="V5" i="3"/>
  <c r="W5" i="3"/>
  <c r="X5" i="3"/>
  <c r="Y5" i="3"/>
  <c r="Z5" i="3"/>
  <c r="AA5" i="3"/>
  <c r="AB5" i="3"/>
  <c r="AC5" i="3"/>
  <c r="AD5" i="3"/>
  <c r="AE5" i="3"/>
  <c r="AF5" i="3"/>
  <c r="AG5" i="3"/>
  <c r="AH5" i="3"/>
  <c r="AI5" i="3"/>
  <c r="AJ5" i="3"/>
  <c r="AK5" i="3"/>
  <c r="AL5" i="3"/>
  <c r="AM5" i="3"/>
  <c r="AN5" i="3"/>
  <c r="AO5" i="3"/>
  <c r="AP5" i="3"/>
  <c r="AQ5" i="3"/>
  <c r="AR5" i="3"/>
  <c r="AS5" i="3"/>
  <c r="AT5" i="3"/>
  <c r="AU5" i="3"/>
  <c r="AV5" i="3"/>
  <c r="AW5" i="3"/>
  <c r="AX5" i="3"/>
  <c r="AY5" i="3"/>
  <c r="AZ5" i="3"/>
  <c r="BA5" i="3"/>
  <c r="BB5" i="3"/>
  <c r="BC5" i="3"/>
  <c r="BI5" i="3"/>
  <c r="BJ5" i="3"/>
  <c r="BK5" i="3"/>
  <c r="BL5" i="3"/>
  <c r="BM5" i="3"/>
  <c r="BN5" i="3"/>
  <c r="BO5" i="3"/>
  <c r="BP5" i="3"/>
  <c r="C6" i="3"/>
  <c r="D6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AI6" i="3"/>
  <c r="AJ6" i="3"/>
  <c r="AK6" i="3"/>
  <c r="AL6" i="3"/>
  <c r="AM6" i="3"/>
  <c r="AN6" i="3"/>
  <c r="AO6" i="3"/>
  <c r="AP6" i="3"/>
  <c r="AQ6" i="3"/>
  <c r="AR6" i="3"/>
  <c r="AS6" i="3"/>
  <c r="AT6" i="3"/>
  <c r="AU6" i="3"/>
  <c r="AV6" i="3"/>
  <c r="AW6" i="3"/>
  <c r="AX6" i="3"/>
  <c r="AY6" i="3"/>
  <c r="AZ6" i="3"/>
  <c r="BA6" i="3"/>
  <c r="BB6" i="3"/>
  <c r="BC6" i="3"/>
  <c r="BI6" i="3"/>
  <c r="BJ6" i="3"/>
  <c r="BK6" i="3"/>
  <c r="BL6" i="3"/>
  <c r="BM6" i="3"/>
  <c r="BN6" i="3"/>
  <c r="BO6" i="3"/>
  <c r="BP6" i="3"/>
  <c r="C7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AI7" i="3"/>
  <c r="AJ7" i="3"/>
  <c r="AK7" i="3"/>
  <c r="AL7" i="3"/>
  <c r="AM7" i="3"/>
  <c r="AN7" i="3"/>
  <c r="AO7" i="3"/>
  <c r="AP7" i="3"/>
  <c r="AQ7" i="3"/>
  <c r="AR7" i="3"/>
  <c r="AS7" i="3"/>
  <c r="AT7" i="3"/>
  <c r="AU7" i="3"/>
  <c r="AV7" i="3"/>
  <c r="AW7" i="3"/>
  <c r="AX7" i="3"/>
  <c r="AY7" i="3"/>
  <c r="AZ7" i="3"/>
  <c r="BA7" i="3"/>
  <c r="BB7" i="3"/>
  <c r="BC7" i="3"/>
  <c r="BI7" i="3"/>
  <c r="BJ7" i="3"/>
  <c r="BK7" i="3"/>
  <c r="BL7" i="3"/>
  <c r="BM7" i="3"/>
  <c r="BN7" i="3"/>
  <c r="BO7" i="3"/>
  <c r="BP7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AI8" i="3"/>
  <c r="AJ8" i="3"/>
  <c r="AK8" i="3"/>
  <c r="AL8" i="3"/>
  <c r="AM8" i="3"/>
  <c r="AN8" i="3"/>
  <c r="AO8" i="3"/>
  <c r="AP8" i="3"/>
  <c r="AQ8" i="3"/>
  <c r="AR8" i="3"/>
  <c r="AS8" i="3"/>
  <c r="AT8" i="3"/>
  <c r="AU8" i="3"/>
  <c r="AV8" i="3"/>
  <c r="AW8" i="3"/>
  <c r="AX8" i="3"/>
  <c r="AY8" i="3"/>
  <c r="AZ8" i="3"/>
  <c r="BA8" i="3"/>
  <c r="BB8" i="3"/>
  <c r="BC8" i="3"/>
  <c r="BI8" i="3"/>
  <c r="BJ8" i="3"/>
  <c r="BK8" i="3"/>
  <c r="BL8" i="3"/>
  <c r="BM8" i="3"/>
  <c r="BN8" i="3"/>
  <c r="BO8" i="3"/>
  <c r="BP8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AI9" i="3"/>
  <c r="AJ9" i="3"/>
  <c r="AK9" i="3"/>
  <c r="AL9" i="3"/>
  <c r="AM9" i="3"/>
  <c r="AN9" i="3"/>
  <c r="AO9" i="3"/>
  <c r="AP9" i="3"/>
  <c r="AQ9" i="3"/>
  <c r="AR9" i="3"/>
  <c r="AS9" i="3"/>
  <c r="AT9" i="3"/>
  <c r="AU9" i="3"/>
  <c r="AV9" i="3"/>
  <c r="AW9" i="3"/>
  <c r="AX9" i="3"/>
  <c r="AY9" i="3"/>
  <c r="AZ9" i="3"/>
  <c r="BA9" i="3"/>
  <c r="BB9" i="3"/>
  <c r="BC9" i="3"/>
  <c r="BI9" i="3"/>
  <c r="BJ9" i="3"/>
  <c r="BK9" i="3"/>
  <c r="BL9" i="3"/>
  <c r="BM9" i="3"/>
  <c r="BN9" i="3"/>
  <c r="BO9" i="3"/>
  <c r="BP9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AI10" i="3"/>
  <c r="AJ10" i="3"/>
  <c r="AK10" i="3"/>
  <c r="AL10" i="3"/>
  <c r="AM10" i="3"/>
  <c r="AN10" i="3"/>
  <c r="AO10" i="3"/>
  <c r="AP10" i="3"/>
  <c r="AQ10" i="3"/>
  <c r="AR10" i="3"/>
  <c r="AS10" i="3"/>
  <c r="AT10" i="3"/>
  <c r="AU10" i="3"/>
  <c r="AV10" i="3"/>
  <c r="AW10" i="3"/>
  <c r="AX10" i="3"/>
  <c r="AY10" i="3"/>
  <c r="AZ10" i="3"/>
  <c r="BA10" i="3"/>
  <c r="BB10" i="3"/>
  <c r="BC10" i="3"/>
  <c r="BI10" i="3"/>
  <c r="BJ10" i="3"/>
  <c r="BK10" i="3"/>
  <c r="BL10" i="3"/>
  <c r="BM10" i="3"/>
  <c r="BN10" i="3"/>
  <c r="BO10" i="3"/>
  <c r="BP10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AI11" i="3"/>
  <c r="AJ11" i="3"/>
  <c r="AK11" i="3"/>
  <c r="AL11" i="3"/>
  <c r="AM11" i="3"/>
  <c r="AN11" i="3"/>
  <c r="AO11" i="3"/>
  <c r="AP11" i="3"/>
  <c r="AQ11" i="3"/>
  <c r="AR11" i="3"/>
  <c r="AS11" i="3"/>
  <c r="AT11" i="3"/>
  <c r="AU11" i="3"/>
  <c r="AV11" i="3"/>
  <c r="AW11" i="3"/>
  <c r="AX11" i="3"/>
  <c r="AY11" i="3"/>
  <c r="AZ11" i="3"/>
  <c r="BA11" i="3"/>
  <c r="BB11" i="3"/>
  <c r="BC11" i="3"/>
  <c r="BI11" i="3"/>
  <c r="BJ11" i="3"/>
  <c r="BK11" i="3"/>
  <c r="BL11" i="3"/>
  <c r="BM11" i="3"/>
  <c r="BN11" i="3"/>
  <c r="BO11" i="3"/>
  <c r="BP11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AI12" i="3"/>
  <c r="AJ12" i="3"/>
  <c r="AK12" i="3"/>
  <c r="AL12" i="3"/>
  <c r="AM12" i="3"/>
  <c r="AN12" i="3"/>
  <c r="AO12" i="3"/>
  <c r="AP12" i="3"/>
  <c r="AQ12" i="3"/>
  <c r="AR12" i="3"/>
  <c r="AS12" i="3"/>
  <c r="AT12" i="3"/>
  <c r="AU12" i="3"/>
  <c r="AV12" i="3"/>
  <c r="AW12" i="3"/>
  <c r="AX12" i="3"/>
  <c r="AY12" i="3"/>
  <c r="AZ12" i="3"/>
  <c r="BA12" i="3"/>
  <c r="BB12" i="3"/>
  <c r="BC12" i="3"/>
  <c r="BI12" i="3"/>
  <c r="BJ12" i="3"/>
  <c r="BK12" i="3"/>
  <c r="BL12" i="3"/>
  <c r="BM12" i="3"/>
  <c r="BN12" i="3"/>
  <c r="BO12" i="3"/>
  <c r="BP12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AI13" i="3"/>
  <c r="AJ13" i="3"/>
  <c r="AK13" i="3"/>
  <c r="AL13" i="3"/>
  <c r="AM13" i="3"/>
  <c r="AN13" i="3"/>
  <c r="AO13" i="3"/>
  <c r="AP13" i="3"/>
  <c r="AQ13" i="3"/>
  <c r="AR13" i="3"/>
  <c r="AS13" i="3"/>
  <c r="AT13" i="3"/>
  <c r="AU13" i="3"/>
  <c r="AV13" i="3"/>
  <c r="AW13" i="3"/>
  <c r="AX13" i="3"/>
  <c r="AY13" i="3"/>
  <c r="AZ13" i="3"/>
  <c r="BA13" i="3"/>
  <c r="BB13" i="3"/>
  <c r="BC13" i="3"/>
  <c r="BI13" i="3"/>
  <c r="BJ13" i="3"/>
  <c r="BK13" i="3"/>
  <c r="BL13" i="3"/>
  <c r="BM13" i="3"/>
  <c r="BN13" i="3"/>
  <c r="BO13" i="3"/>
  <c r="BP13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AI14" i="3"/>
  <c r="AJ14" i="3"/>
  <c r="AK14" i="3"/>
  <c r="AL14" i="3"/>
  <c r="AM14" i="3"/>
  <c r="AN14" i="3"/>
  <c r="AO14" i="3"/>
  <c r="AP14" i="3"/>
  <c r="AQ14" i="3"/>
  <c r="AR14" i="3"/>
  <c r="AS14" i="3"/>
  <c r="AT14" i="3"/>
  <c r="AU14" i="3"/>
  <c r="AV14" i="3"/>
  <c r="AW14" i="3"/>
  <c r="AX14" i="3"/>
  <c r="AY14" i="3"/>
  <c r="AZ14" i="3"/>
  <c r="BA14" i="3"/>
  <c r="BB14" i="3"/>
  <c r="BC14" i="3"/>
  <c r="BI14" i="3"/>
  <c r="BJ14" i="3"/>
  <c r="BK14" i="3"/>
  <c r="BL14" i="3"/>
  <c r="BM14" i="3"/>
  <c r="BN14" i="3"/>
  <c r="BO14" i="3"/>
  <c r="BP14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AI15" i="3"/>
  <c r="AJ15" i="3"/>
  <c r="AK15" i="3"/>
  <c r="AL15" i="3"/>
  <c r="AM15" i="3"/>
  <c r="AN15" i="3"/>
  <c r="AO15" i="3"/>
  <c r="AP15" i="3"/>
  <c r="AQ15" i="3"/>
  <c r="AR15" i="3"/>
  <c r="AS15" i="3"/>
  <c r="AT15" i="3"/>
  <c r="AU15" i="3"/>
  <c r="AV15" i="3"/>
  <c r="AW15" i="3"/>
  <c r="AX15" i="3"/>
  <c r="AY15" i="3"/>
  <c r="AZ15" i="3"/>
  <c r="BA15" i="3"/>
  <c r="BB15" i="3"/>
  <c r="BC15" i="3"/>
  <c r="BI15" i="3"/>
  <c r="BJ15" i="3"/>
  <c r="BK15" i="3"/>
  <c r="BL15" i="3"/>
  <c r="BM15" i="3"/>
  <c r="BN15" i="3"/>
  <c r="BO15" i="3"/>
  <c r="BP15" i="3"/>
  <c r="B6" i="3"/>
  <c r="B7" i="3"/>
  <c r="B8" i="3"/>
  <c r="B9" i="3"/>
  <c r="B10" i="3"/>
  <c r="B11" i="3"/>
  <c r="B12" i="3"/>
  <c r="B13" i="3"/>
  <c r="B14" i="3"/>
  <c r="B15" i="3"/>
  <c r="B5" i="3"/>
  <c r="BC17" i="3" l="1"/>
  <c r="AM17" i="3"/>
  <c r="W17" i="3"/>
  <c r="G17" i="3"/>
  <c r="AY17" i="3"/>
  <c r="AI17" i="3"/>
  <c r="S17" i="3"/>
  <c r="C17" i="3"/>
  <c r="AU17" i="3"/>
  <c r="AE17" i="3"/>
  <c r="O17" i="3"/>
  <c r="AQ17" i="3"/>
  <c r="AA17" i="3"/>
  <c r="K17" i="3"/>
  <c r="BN17" i="3"/>
  <c r="BJ17" i="3"/>
  <c r="BA17" i="3"/>
  <c r="AW17" i="3"/>
  <c r="AS17" i="3"/>
  <c r="AO17" i="3"/>
  <c r="AK17" i="3"/>
  <c r="AG17" i="3"/>
  <c r="AC17" i="3"/>
  <c r="Y17" i="3"/>
  <c r="U17" i="3"/>
  <c r="Q17" i="3"/>
  <c r="M17" i="3"/>
  <c r="I17" i="3"/>
  <c r="E17" i="3"/>
  <c r="BE17" i="3"/>
  <c r="B17" i="3"/>
  <c r="BM17" i="3"/>
  <c r="BI17" i="3"/>
  <c r="AZ17" i="3"/>
  <c r="AV17" i="3"/>
  <c r="AR17" i="3"/>
  <c r="AN17" i="3"/>
  <c r="AJ17" i="3"/>
  <c r="AF17" i="3"/>
  <c r="AB17" i="3"/>
  <c r="X17" i="3"/>
  <c r="T17" i="3"/>
  <c r="P17" i="3"/>
  <c r="L17" i="3"/>
  <c r="H17" i="3"/>
  <c r="D17" i="3"/>
  <c r="BF17" i="3"/>
  <c r="BG17" i="3"/>
  <c r="BH17" i="3"/>
  <c r="BO17" i="3"/>
  <c r="BK17" i="3"/>
  <c r="BB17" i="3"/>
  <c r="AX17" i="3"/>
  <c r="AT17" i="3"/>
  <c r="AP17" i="3"/>
  <c r="AL17" i="3"/>
  <c r="AH17" i="3"/>
  <c r="AD17" i="3"/>
  <c r="Z17" i="3"/>
  <c r="V17" i="3"/>
  <c r="R17" i="3"/>
  <c r="N17" i="3"/>
  <c r="J17" i="3"/>
  <c r="F17" i="3"/>
  <c r="BP17" i="3"/>
  <c r="BL17" i="3"/>
  <c r="BS71" i="1"/>
  <c r="BS31" i="1"/>
  <c r="BS39" i="1"/>
  <c r="BS35" i="1"/>
  <c r="BS66" i="1"/>
  <c r="BS62" i="1"/>
  <c r="BS50" i="1"/>
  <c r="BS46" i="1"/>
  <c r="BS34" i="1"/>
  <c r="BS30" i="1"/>
  <c r="BS18" i="1"/>
  <c r="BS14" i="1"/>
  <c r="BS65" i="1"/>
  <c r="BS61" i="1"/>
  <c r="BS49" i="1"/>
  <c r="BS45" i="1"/>
  <c r="BS33" i="1"/>
  <c r="BS29" i="1"/>
  <c r="BS17" i="1"/>
  <c r="BS13" i="1"/>
  <c r="BQ13" i="1"/>
  <c r="BT13" i="1" s="1"/>
  <c r="BQ14" i="1"/>
  <c r="BT14" i="1" s="1"/>
  <c r="BQ15" i="1"/>
  <c r="BT15" i="1" s="1"/>
  <c r="BQ16" i="1"/>
  <c r="BS16" i="1" s="1"/>
  <c r="BQ17" i="1"/>
  <c r="BT17" i="1" s="1"/>
  <c r="BQ18" i="1"/>
  <c r="BT18" i="1" s="1"/>
  <c r="BQ19" i="1"/>
  <c r="BT19" i="1" s="1"/>
  <c r="BQ20" i="1"/>
  <c r="BS20" i="1" s="1"/>
  <c r="BQ21" i="1"/>
  <c r="BT21" i="1" s="1"/>
  <c r="BQ22" i="1"/>
  <c r="BT22" i="1" s="1"/>
  <c r="BQ23" i="1"/>
  <c r="BT23" i="1" s="1"/>
  <c r="BQ24" i="1"/>
  <c r="BS24" i="1" s="1"/>
  <c r="BQ25" i="1"/>
  <c r="BT25" i="1" s="1"/>
  <c r="BQ26" i="1"/>
  <c r="BT26" i="1" s="1"/>
  <c r="BQ27" i="1"/>
  <c r="BT27" i="1" s="1"/>
  <c r="BQ28" i="1"/>
  <c r="BS28" i="1" s="1"/>
  <c r="BQ29" i="1"/>
  <c r="BT29" i="1" s="1"/>
  <c r="BQ30" i="1"/>
  <c r="BT30" i="1" s="1"/>
  <c r="BQ31" i="1"/>
  <c r="BT31" i="1" s="1"/>
  <c r="BQ32" i="1"/>
  <c r="BS32" i="1" s="1"/>
  <c r="BQ33" i="1"/>
  <c r="BT33" i="1" s="1"/>
  <c r="BQ34" i="1"/>
  <c r="BT34" i="1" s="1"/>
  <c r="BQ35" i="1"/>
  <c r="BT35" i="1" s="1"/>
  <c r="BQ36" i="1"/>
  <c r="BS36" i="1" s="1"/>
  <c r="BQ37" i="1"/>
  <c r="BT37" i="1" s="1"/>
  <c r="BQ38" i="1"/>
  <c r="BT38" i="1" s="1"/>
  <c r="BQ39" i="1"/>
  <c r="BT39" i="1" s="1"/>
  <c r="BQ40" i="1"/>
  <c r="BS40" i="1" s="1"/>
  <c r="BQ41" i="1"/>
  <c r="BT41" i="1" s="1"/>
  <c r="BQ42" i="1"/>
  <c r="BT42" i="1" s="1"/>
  <c r="BQ43" i="1"/>
  <c r="BT43" i="1" s="1"/>
  <c r="BQ44" i="1"/>
  <c r="BS44" i="1" s="1"/>
  <c r="BQ45" i="1"/>
  <c r="BT45" i="1" s="1"/>
  <c r="BQ46" i="1"/>
  <c r="BT46" i="1" s="1"/>
  <c r="BQ47" i="1"/>
  <c r="BQ48" i="1"/>
  <c r="BQ49" i="1"/>
  <c r="BQ50" i="1"/>
  <c r="BQ51" i="1"/>
  <c r="BS51" i="1" s="1"/>
  <c r="BQ52" i="1"/>
  <c r="BQ53" i="1"/>
  <c r="BS53" i="1" s="1"/>
  <c r="BQ54" i="1"/>
  <c r="BQ55" i="1"/>
  <c r="BQ56" i="1"/>
  <c r="BQ57" i="1"/>
  <c r="BQ58" i="1"/>
  <c r="BT58" i="1" s="1"/>
  <c r="BQ59" i="1"/>
  <c r="BT59" i="1" s="1"/>
  <c r="BQ60" i="1"/>
  <c r="BS60" i="1" s="1"/>
  <c r="BQ61" i="1"/>
  <c r="BT61" i="1" s="1"/>
  <c r="BQ62" i="1"/>
  <c r="BT62" i="1" s="1"/>
  <c r="BQ63" i="1"/>
  <c r="BT63" i="1" s="1"/>
  <c r="BQ64" i="1"/>
  <c r="BT64" i="1" s="1"/>
  <c r="BQ65" i="1"/>
  <c r="BT65" i="1" s="1"/>
  <c r="BQ66" i="1"/>
  <c r="BT66" i="1" s="1"/>
  <c r="BQ67" i="1"/>
  <c r="BT67" i="1" s="1"/>
  <c r="BQ68" i="1"/>
  <c r="BT68" i="1" s="1"/>
  <c r="BQ69" i="1"/>
  <c r="BT69" i="1" s="1"/>
  <c r="BQ70" i="1"/>
  <c r="BT70" i="1" s="1"/>
  <c r="BQ71" i="1"/>
  <c r="BT71" i="1" s="1"/>
  <c r="BQ72" i="1"/>
  <c r="BS72" i="1" s="1"/>
  <c r="BQ12" i="1"/>
  <c r="BT12" i="1" s="1"/>
  <c r="BQ14" i="3" l="1"/>
  <c r="BS56" i="1"/>
  <c r="BQ6" i="3"/>
  <c r="BT48" i="1"/>
  <c r="BT24" i="1"/>
  <c r="BT56" i="1"/>
  <c r="BQ13" i="3"/>
  <c r="BT55" i="1"/>
  <c r="BQ5" i="3"/>
  <c r="BT47" i="1"/>
  <c r="BT28" i="1"/>
  <c r="BT32" i="1"/>
  <c r="BS48" i="1"/>
  <c r="BT72" i="1"/>
  <c r="BS68" i="1"/>
  <c r="BS47" i="1"/>
  <c r="BQ12" i="3"/>
  <c r="BT54" i="1"/>
  <c r="BQ8" i="3"/>
  <c r="BT50" i="1"/>
  <c r="BS21" i="1"/>
  <c r="BS37" i="1"/>
  <c r="BS69" i="1"/>
  <c r="BT36" i="1"/>
  <c r="BS22" i="1"/>
  <c r="BS38" i="1"/>
  <c r="BS54" i="1"/>
  <c r="BS70" i="1"/>
  <c r="BT40" i="1"/>
  <c r="BS64" i="1"/>
  <c r="BS59" i="1"/>
  <c r="BS27" i="1"/>
  <c r="BT60" i="1"/>
  <c r="BS55" i="1"/>
  <c r="BQ10" i="3"/>
  <c r="BT52" i="1"/>
  <c r="BT16" i="1"/>
  <c r="BS52" i="1"/>
  <c r="BQ9" i="3"/>
  <c r="BT51" i="1"/>
  <c r="BQ15" i="3"/>
  <c r="BT57" i="1"/>
  <c r="BQ11" i="3"/>
  <c r="BT53" i="1"/>
  <c r="BQ7" i="3"/>
  <c r="BT49" i="1"/>
  <c r="BS25" i="1"/>
  <c r="BS41" i="1"/>
  <c r="BS57" i="1"/>
  <c r="BS12" i="1"/>
  <c r="BT44" i="1"/>
  <c r="BS26" i="1"/>
  <c r="BS42" i="1"/>
  <c r="BS58" i="1"/>
  <c r="BT20" i="1"/>
  <c r="BS19" i="1"/>
  <c r="BS23" i="1"/>
  <c r="BS67" i="1"/>
  <c r="BS43" i="1"/>
  <c r="BS15" i="1"/>
  <c r="BS63" i="1"/>
  <c r="BQ17" i="3" l="1"/>
</calcChain>
</file>

<file path=xl/sharedStrings.xml><?xml version="1.0" encoding="utf-8"?>
<sst xmlns="http://schemas.openxmlformats.org/spreadsheetml/2006/main" count="236" uniqueCount="165">
  <si>
    <t>U.S. Regional</t>
  </si>
  <si>
    <t>Created on Tue 5 Jan 2016, 8:30 AM EST (13:30 GMT)</t>
  </si>
  <si>
    <t>Frequency: Annual</t>
  </si>
  <si>
    <t>Geography</t>
  </si>
  <si>
    <t>Alachua County, FL</t>
  </si>
  <si>
    <t>Baker County, FL</t>
  </si>
  <si>
    <t>Bay County, FL</t>
  </si>
  <si>
    <t>Bradford County, FL</t>
  </si>
  <si>
    <t>Brevard County, FL</t>
  </si>
  <si>
    <t>Broward County, FL</t>
  </si>
  <si>
    <t>Calhoun County, FL</t>
  </si>
  <si>
    <t>Charlotte County, FL</t>
  </si>
  <si>
    <t>Citrus County, FL</t>
  </si>
  <si>
    <t>Clay County, FL</t>
  </si>
  <si>
    <t>Collier County, FL</t>
  </si>
  <si>
    <t>Columbia County, FL</t>
  </si>
  <si>
    <t>De Soto County, FL</t>
  </si>
  <si>
    <t>Dixie County, FL</t>
  </si>
  <si>
    <t>Duval County, FL</t>
  </si>
  <si>
    <t>Escambia County, FL</t>
  </si>
  <si>
    <t>Flagler County, FL</t>
  </si>
  <si>
    <t>Franklin County, FL</t>
  </si>
  <si>
    <t>Gadsden County, FL</t>
  </si>
  <si>
    <t>Gilchrist County, FL</t>
  </si>
  <si>
    <t>Glades County, FL</t>
  </si>
  <si>
    <t>Gulf County, FL</t>
  </si>
  <si>
    <t>Hamilton County, FL</t>
  </si>
  <si>
    <t>Hardee County, FL</t>
  </si>
  <si>
    <t>Hendry County, FL</t>
  </si>
  <si>
    <t>Hernando County, FL</t>
  </si>
  <si>
    <t>Highlands County, FL</t>
  </si>
  <si>
    <t>Hillsborough County, FL</t>
  </si>
  <si>
    <t>Holmes County, FL</t>
  </si>
  <si>
    <t>Indian River County, FL</t>
  </si>
  <si>
    <t>Jackson County, FL</t>
  </si>
  <si>
    <t>Jefferson County, FL</t>
  </si>
  <si>
    <t>Lafayette County, FL</t>
  </si>
  <si>
    <t>Lake County, FL</t>
  </si>
  <si>
    <t>Lee County, FL</t>
  </si>
  <si>
    <t>Leon County, FL</t>
  </si>
  <si>
    <t>Levy County, FL</t>
  </si>
  <si>
    <t>Liberty County, FL</t>
  </si>
  <si>
    <t>Madison County, FL</t>
  </si>
  <si>
    <t>Manatee County, FL</t>
  </si>
  <si>
    <t>Marion County, FL</t>
  </si>
  <si>
    <t>Martin County, FL</t>
  </si>
  <si>
    <t>Miami-Dade County, FL</t>
  </si>
  <si>
    <t>Monroe County, FL</t>
  </si>
  <si>
    <t>Nassau County, FL</t>
  </si>
  <si>
    <t>Okaloosa County, FL</t>
  </si>
  <si>
    <t>Okeechobee County, FL</t>
  </si>
  <si>
    <t>Orange County, FL</t>
  </si>
  <si>
    <t>Osceola County, FL</t>
  </si>
  <si>
    <t>Palm Beach County, FL</t>
  </si>
  <si>
    <t>Pasco County, FL</t>
  </si>
  <si>
    <t>Pinellas County, FL</t>
  </si>
  <si>
    <t>Polk County, FL</t>
  </si>
  <si>
    <t>Putnam County, FL</t>
  </si>
  <si>
    <t>Santa Rosa County, FL</t>
  </si>
  <si>
    <t>Sarasota County, FL</t>
  </si>
  <si>
    <t>Seminole County, FL</t>
  </si>
  <si>
    <t>St Johns County, FL</t>
  </si>
  <si>
    <t>St Lucie County, FL</t>
  </si>
  <si>
    <t>Sumter County, FL</t>
  </si>
  <si>
    <t>Suwannee County, FL</t>
  </si>
  <si>
    <t>Taylor County, FL</t>
  </si>
  <si>
    <t>Union County, FL</t>
  </si>
  <si>
    <t>Volusia County, FL</t>
  </si>
  <si>
    <t>Wakulla County, FL</t>
  </si>
  <si>
    <t>Walton County, FL</t>
  </si>
  <si>
    <t>Washington County, FL</t>
  </si>
  <si>
    <t>Concept</t>
  </si>
  <si>
    <t>Population</t>
  </si>
  <si>
    <t>Unit</t>
  </si>
  <si>
    <t>(Forecast) Thousand</t>
  </si>
  <si>
    <t>Data Edge</t>
  </si>
  <si>
    <t>NA</t>
  </si>
  <si>
    <t>Series Type</t>
  </si>
  <si>
    <t>U.S. Regional - 30 Year County Forecast</t>
  </si>
  <si>
    <t>Source</t>
  </si>
  <si>
    <t>Bureau of the Census,IHS Economics</t>
  </si>
  <si>
    <t>End Date</t>
  </si>
  <si>
    <t>Last Update</t>
  </si>
  <si>
    <t>Legend</t>
  </si>
  <si>
    <t>© 2016 IHS</t>
  </si>
  <si>
    <t>Seasonal Adj</t>
  </si>
  <si>
    <t>Florida</t>
  </si>
  <si>
    <t>Difference</t>
  </si>
  <si>
    <t>% Difference</t>
  </si>
  <si>
    <t>Oct 2015 Fcst for Florida</t>
  </si>
  <si>
    <t>County/State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</si>
  <si>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</si>
  <si>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</si>
  <si>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</si>
  <si>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</si>
  <si>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</si>
  <si>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</si>
  <si>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</si>
  <si>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</si>
  <si>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</si>
  <si>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</si>
  <si>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</si>
  <si>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</si>
  <si>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</si>
  <si>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</si>
  <si>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</si>
  <si>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</si>
  <si>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</si>
  <si>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</si>
  <si>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</si>
  <si>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</si>
  <si>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</si>
  <si>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</si>
  <si>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</si>
  <si>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</si>
  <si>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</si>
  <si>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</si>
  <si>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</si>
  <si>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</si>
  <si>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</si>
  <si>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</si>
  <si>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</si>
  <si>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</si>
  <si>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</si>
  <si>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</si>
  <si>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</si>
  <si>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</si>
  <si>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</si>
  <si>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</si>
  <si>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</si>
  <si>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</si>
  <si>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</si>
  <si>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</si>
  <si>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Miami‐Dade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</si>
  <si>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</si>
  <si>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</si>
  <si>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</si>
  <si>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</si>
  <si>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</si>
  <si>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</si>
  <si>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</si>
  <si>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</si>
  <si>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</si>
  <si>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</si>
  <si>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</si>
  <si>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St. Johns</t>
  </si>
  <si>
    <t>St. Lucie</t>
  </si>
  <si>
    <t>Santa Rosa</t>
  </si>
  <si>
    <t>Sarasota</t>
  </si>
  <si>
    <t>Seminole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</si>
  <si>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</si>
  <si>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</si>
  <si>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</si>
  <si>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</si>
  <si>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</si>
  <si>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</si>
  <si>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</si>
  <si>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</si>
  <si>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average</t>
  </si>
  <si>
    <t>May 2015 Pop Forecast</t>
  </si>
  <si>
    <t>BEBR June 2015 Forecast</t>
  </si>
  <si>
    <t>STAFF 000446</t>
  </si>
  <si>
    <t>FPL RC-16</t>
  </si>
  <si>
    <t>STAFF 000447</t>
  </si>
  <si>
    <t>STAFF 000448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</si>
</sst>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yyyy"/>
    <numFmt numFmtId="165" formatCode="yyyy\-mm\-dd"/>
    <numFmt numFmtId="166" formatCode="0.0%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FF66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EBB7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/>
    <xf numFmtId="164" fontId="3" fillId="0" borderId="0" xfId="0" applyNumberFormat="1" applyFont="1" applyAlignment="1"/>
    <xf numFmtId="4" fontId="0" fillId="0" borderId="0" xfId="0" applyNumberFormat="1" applyFont="1" applyAlignment="1"/>
    <xf numFmtId="4" fontId="0" fillId="2" borderId="0" xfId="0" applyNumberFormat="1" applyFont="1" applyFill="1" applyAlignment="1"/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164" fontId="0" fillId="0" borderId="0" xfId="0" applyNumberFormat="1" applyFont="1" applyAlignment="1">
      <alignment horizontal="left" wrapText="1"/>
    </xf>
    <xf numFmtId="0" fontId="0" fillId="0" borderId="0" xfId="0" applyAlignment="1">
      <alignment horizontal="left"/>
    </xf>
    <xf numFmtId="164" fontId="0" fillId="0" borderId="0" xfId="0" applyNumberFormat="1" applyFont="1" applyAlignment="1">
      <alignment horizontal="left"/>
    </xf>
    <xf numFmtId="165" fontId="0" fillId="0" borderId="0" xfId="0" applyNumberFormat="1" applyFont="1" applyAlignment="1">
      <alignment horizontal="left"/>
    </xf>
    <xf numFmtId="0" fontId="3" fillId="0" borderId="0" xfId="0" quotePrefix="1" applyFont="1" applyAlignment="1">
      <alignment horizontal="left"/>
    </xf>
    <xf numFmtId="3" fontId="0" fillId="0" borderId="0" xfId="0" applyNumberFormat="1"/>
    <xf numFmtId="166" fontId="0" fillId="0" borderId="0" xfId="1" applyNumberFormat="1" applyFont="1"/>
    <xf numFmtId="10" fontId="0" fillId="0" borderId="0" xfId="1" applyNumberFormat="1" applyFont="1"/>
    <xf numFmtId="0" fontId="0" fillId="0" borderId="0" xfId="0" quotePrefix="1" applyAlignment="1">
      <alignment horizontal="center" wrapText="1"/>
    </xf>
    <xf numFmtId="166" fontId="0" fillId="0" borderId="0" xfId="0" applyNumberFormat="1"/>
    <xf numFmtId="0" fontId="3" fillId="0" borderId="0" xfId="0" applyFont="1"/>
    <xf numFmtId="0" fontId="4" fillId="0" borderId="0" xfId="0" applyFont="1"/>
  </cellXfs>
  <cellStyles count="6">
    <cellStyle name="Comma" xfId="4"/>
    <cellStyle name="Comma [0]" xfId="5"/>
    <cellStyle name="Currency" xfId="2"/>
    <cellStyle name="Currency [0]" xfId="3"/>
    <cellStyle name="Normal" xfId="0" builtinId="0"/>
    <cellStyle name="Percent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76200</xdr:colOff>
      <xdr:row>3</xdr:row>
      <xdr:rowOff>42333</xdr:rowOff>
    </xdr:from>
    <xdr:to>
      <xdr:col>0</xdr:col>
      <xdr:colOff>390525</xdr:colOff>
      <xdr:row>4</xdr:row>
      <xdr:rowOff>166158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601133"/>
          <a:ext cx="314325" cy="310092"/>
        </a:xfrm>
        <a:prstGeom prst="rect">
          <a:avLst/>
        </a:prstGeom>
        <a:solidFill>
          <a:srgbClr val="FFFFFF"/>
        </a:solidFill>
        <a:ln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80"/>
  <sheetViews>
    <sheetView tabSelected="1" zoomScale="90" zoomScaleNormal="90" workbookViewId="0">
      <pane xSplit="1" ySplit="11" topLeftCell="B12" activePane="bottomRight" state="frozen"/>
      <selection pane="topRight" activeCell="B1" sqref="B1"/>
      <selection pane="bottomLeft" activeCell="A8" sqref="A8"/>
      <selection pane="bottomRight" sqref="A1:A2"/>
    </sheetView>
  </sheetViews>
  <sheetFormatPr defaultColWidth="9.109375" defaultRowHeight="14.4" x14ac:dyDescent="0.3"/>
  <cols>
    <col min="1" max="1" width="14.21875" customWidth="1"/>
    <col min="2" max="87" width="13.6640625" customWidth="1"/>
  </cols>
  <sheetData>
    <row r="1" spans="1:72" x14ac:dyDescent="0.3">
      <c r="A1" s="18" t="s">
        <v>161</v>
      </c>
    </row>
    <row r="2" spans="1:72" x14ac:dyDescent="0.3">
      <c r="A2" s="18" t="s">
        <v>162</v>
      </c>
    </row>
    <row r="4" spans="1:72" x14ac:dyDescent="0.3">
      <c r="D4" s="2" t="s">
        <v>75</v>
      </c>
      <c r="E4" s="8">
        <v>41640</v>
      </c>
      <c r="G4" s="2" t="s">
        <v>71</v>
      </c>
      <c r="H4" s="7" t="s">
        <v>72</v>
      </c>
    </row>
    <row r="5" spans="1:72" x14ac:dyDescent="0.3">
      <c r="D5" s="2" t="s">
        <v>81</v>
      </c>
      <c r="E5" s="10">
        <v>52963</v>
      </c>
      <c r="G5" s="2" t="s">
        <v>73</v>
      </c>
      <c r="H5" s="9" t="s">
        <v>74</v>
      </c>
    </row>
    <row r="6" spans="1:72" x14ac:dyDescent="0.3">
      <c r="A6" t="s">
        <v>0</v>
      </c>
      <c r="G6" s="12" t="s">
        <v>85</v>
      </c>
      <c r="H6" s="7" t="s">
        <v>76</v>
      </c>
    </row>
    <row r="7" spans="1:72" x14ac:dyDescent="0.3">
      <c r="A7" t="s">
        <v>1</v>
      </c>
      <c r="G7" s="2" t="s">
        <v>77</v>
      </c>
      <c r="H7" s="9" t="s">
        <v>78</v>
      </c>
    </row>
    <row r="8" spans="1:72" x14ac:dyDescent="0.3">
      <c r="A8" t="s">
        <v>2</v>
      </c>
      <c r="G8" s="2" t="s">
        <v>79</v>
      </c>
      <c r="H8" s="9" t="s">
        <v>80</v>
      </c>
    </row>
    <row r="9" spans="1:72" x14ac:dyDescent="0.3">
      <c r="G9" s="2" t="s">
        <v>82</v>
      </c>
      <c r="H9" s="11">
        <v>42307.1065856481</v>
      </c>
    </row>
    <row r="10" spans="1:72" x14ac:dyDescent="0.3">
      <c r="C10" s="2"/>
      <c r="D10" s="10"/>
      <c r="E10" s="2"/>
      <c r="F10" s="11"/>
    </row>
    <row r="11" spans="1:72" ht="28.8" x14ac:dyDescent="0.3">
      <c r="A11" s="2" t="s">
        <v>3</v>
      </c>
      <c r="B11" s="6" t="s">
        <v>4</v>
      </c>
      <c r="C11" s="6" t="s">
        <v>5</v>
      </c>
      <c r="D11" s="6" t="s">
        <v>6</v>
      </c>
      <c r="E11" s="6" t="s">
        <v>7</v>
      </c>
      <c r="F11" s="6" t="s">
        <v>8</v>
      </c>
      <c r="G11" s="6" t="s">
        <v>9</v>
      </c>
      <c r="H11" s="6" t="s">
        <v>10</v>
      </c>
      <c r="I11" s="6" t="s">
        <v>11</v>
      </c>
      <c r="J11" s="6" t="s">
        <v>12</v>
      </c>
      <c r="K11" s="6" t="s">
        <v>13</v>
      </c>
      <c r="L11" s="6" t="s">
        <v>14</v>
      </c>
      <c r="M11" s="6" t="s">
        <v>15</v>
      </c>
      <c r="N11" s="6" t="s">
        <v>16</v>
      </c>
      <c r="O11" s="6" t="s">
        <v>17</v>
      </c>
      <c r="P11" s="6" t="s">
        <v>18</v>
      </c>
      <c r="Q11" s="6" t="s">
        <v>19</v>
      </c>
      <c r="R11" s="6" t="s">
        <v>20</v>
      </c>
      <c r="S11" s="6" t="s">
        <v>21</v>
      </c>
      <c r="T11" s="6" t="s">
        <v>22</v>
      </c>
      <c r="U11" s="6" t="s">
        <v>23</v>
      </c>
      <c r="V11" s="6" t="s">
        <v>24</v>
      </c>
      <c r="W11" s="6" t="s">
        <v>25</v>
      </c>
      <c r="X11" s="6" t="s">
        <v>26</v>
      </c>
      <c r="Y11" s="6" t="s">
        <v>27</v>
      </c>
      <c r="Z11" s="6" t="s">
        <v>28</v>
      </c>
      <c r="AA11" s="6" t="s">
        <v>29</v>
      </c>
      <c r="AB11" s="6" t="s">
        <v>30</v>
      </c>
      <c r="AC11" s="6" t="s">
        <v>31</v>
      </c>
      <c r="AD11" s="6" t="s">
        <v>32</v>
      </c>
      <c r="AE11" s="6" t="s">
        <v>33</v>
      </c>
      <c r="AF11" s="6" t="s">
        <v>34</v>
      </c>
      <c r="AG11" s="6" t="s">
        <v>35</v>
      </c>
      <c r="AH11" s="6" t="s">
        <v>36</v>
      </c>
      <c r="AI11" s="6" t="s">
        <v>37</v>
      </c>
      <c r="AJ11" s="6" t="s">
        <v>38</v>
      </c>
      <c r="AK11" s="6" t="s">
        <v>39</v>
      </c>
      <c r="AL11" s="6" t="s">
        <v>40</v>
      </c>
      <c r="AM11" s="6" t="s">
        <v>41</v>
      </c>
      <c r="AN11" s="6" t="s">
        <v>42</v>
      </c>
      <c r="AO11" s="6" t="s">
        <v>43</v>
      </c>
      <c r="AP11" s="6" t="s">
        <v>44</v>
      </c>
      <c r="AQ11" s="6" t="s">
        <v>45</v>
      </c>
      <c r="AR11" s="6" t="s">
        <v>46</v>
      </c>
      <c r="AS11" s="6" t="s">
        <v>47</v>
      </c>
      <c r="AT11" s="6" t="s">
        <v>48</v>
      </c>
      <c r="AU11" s="6" t="s">
        <v>49</v>
      </c>
      <c r="AV11" s="6" t="s">
        <v>50</v>
      </c>
      <c r="AW11" s="6" t="s">
        <v>51</v>
      </c>
      <c r="AX11" s="6" t="s">
        <v>52</v>
      </c>
      <c r="AY11" s="6" t="s">
        <v>53</v>
      </c>
      <c r="AZ11" s="6" t="s">
        <v>54</v>
      </c>
      <c r="BA11" s="6" t="s">
        <v>55</v>
      </c>
      <c r="BB11" s="6" t="s">
        <v>56</v>
      </c>
      <c r="BC11" s="6" t="s">
        <v>57</v>
      </c>
      <c r="BD11" s="6" t="s">
        <v>58</v>
      </c>
      <c r="BE11" s="6" t="s">
        <v>59</v>
      </c>
      <c r="BF11" s="6" t="s">
        <v>60</v>
      </c>
      <c r="BG11" s="6" t="s">
        <v>61</v>
      </c>
      <c r="BH11" s="6" t="s">
        <v>62</v>
      </c>
      <c r="BI11" s="6" t="s">
        <v>63</v>
      </c>
      <c r="BJ11" s="6" t="s">
        <v>64</v>
      </c>
      <c r="BK11" s="6" t="s">
        <v>65</v>
      </c>
      <c r="BL11" s="6" t="s">
        <v>66</v>
      </c>
      <c r="BM11" s="6" t="s">
        <v>67</v>
      </c>
      <c r="BN11" s="6" t="s">
        <v>68</v>
      </c>
      <c r="BO11" s="6" t="s">
        <v>69</v>
      </c>
      <c r="BP11" s="6" t="s">
        <v>70</v>
      </c>
      <c r="BQ11" s="16" t="s">
        <v>89</v>
      </c>
      <c r="BR11" s="6" t="s">
        <v>159</v>
      </c>
      <c r="BS11" s="6" t="s">
        <v>87</v>
      </c>
      <c r="BT11" s="6" t="s">
        <v>88</v>
      </c>
    </row>
    <row r="12" spans="1:72" x14ac:dyDescent="0.3">
      <c r="A12" s="3">
        <v>29221</v>
      </c>
      <c r="B12" s="4">
        <v>152.474994511147</v>
      </c>
      <c r="C12" s="4">
        <v>15.416568987509001</v>
      </c>
      <c r="D12" s="4">
        <v>98.605049957328603</v>
      </c>
      <c r="E12" s="4">
        <v>20.170248424625999</v>
      </c>
      <c r="F12" s="4">
        <v>276.777612223944</v>
      </c>
      <c r="G12" s="4">
        <v>1028.97206055472</v>
      </c>
      <c r="H12" s="4">
        <v>9.3216924481062602</v>
      </c>
      <c r="I12" s="4">
        <v>59.943793012155702</v>
      </c>
      <c r="J12" s="4">
        <v>56.197238012784602</v>
      </c>
      <c r="K12" s="4">
        <v>67.936488783411804</v>
      </c>
      <c r="L12" s="4">
        <v>88.263262748851304</v>
      </c>
      <c r="M12" s="4">
        <v>35.759906264011597</v>
      </c>
      <c r="N12" s="4">
        <v>19.2332638414866</v>
      </c>
      <c r="O12" s="4">
        <v>7.8078704609998999</v>
      </c>
      <c r="P12" s="4">
        <v>574.19681893369</v>
      </c>
      <c r="Q12" s="4">
        <v>236.225084859964</v>
      </c>
      <c r="R12" s="4">
        <v>11.2602185582861</v>
      </c>
      <c r="S12" s="4">
        <v>7.7005285440877804</v>
      </c>
      <c r="T12" s="4">
        <v>41.8067281705802</v>
      </c>
      <c r="U12" s="4">
        <v>5.8997504823230003</v>
      </c>
      <c r="V12" s="4">
        <v>6.0282016703261396</v>
      </c>
      <c r="W12" s="4">
        <v>10.678085059660299</v>
      </c>
      <c r="X12" s="4">
        <v>8.8180883145559701</v>
      </c>
      <c r="Y12" s="4">
        <v>20.435092032708202</v>
      </c>
      <c r="Z12" s="4">
        <v>18.914247677205701</v>
      </c>
      <c r="AA12" s="4">
        <v>45.881821847709503</v>
      </c>
      <c r="AB12" s="4">
        <v>48.369859370664898</v>
      </c>
      <c r="AC12" s="4">
        <v>654.21165001548798</v>
      </c>
      <c r="AD12" s="4">
        <v>14.8533123532782</v>
      </c>
      <c r="AE12" s="4">
        <v>61.149109953764999</v>
      </c>
      <c r="AF12" s="4">
        <v>39.426585762271202</v>
      </c>
      <c r="AG12" s="4">
        <v>10.744808756221</v>
      </c>
      <c r="AH12" s="4">
        <v>4.05090336907588</v>
      </c>
      <c r="AI12" s="4">
        <v>106.394980828328</v>
      </c>
      <c r="AJ12" s="4">
        <v>209.077468293051</v>
      </c>
      <c r="AK12" s="4">
        <v>149.98475381715201</v>
      </c>
      <c r="AL12" s="4">
        <v>20.1321269961899</v>
      </c>
      <c r="AM12" s="4">
        <v>4.2796319396923499</v>
      </c>
      <c r="AN12" s="4">
        <v>15.000782089596701</v>
      </c>
      <c r="AO12" s="4">
        <v>151.04682598825499</v>
      </c>
      <c r="AP12" s="4">
        <v>125.057812777222</v>
      </c>
      <c r="AQ12" s="4">
        <v>65.442214964352104</v>
      </c>
      <c r="AR12" s="4">
        <v>1651.9127395149101</v>
      </c>
      <c r="AS12" s="4">
        <v>63.924619509877203</v>
      </c>
      <c r="AT12" s="4">
        <v>33.129244032550801</v>
      </c>
      <c r="AU12" s="4">
        <v>111.162093346492</v>
      </c>
      <c r="AV12" s="4">
        <v>20.659807821384</v>
      </c>
      <c r="AW12" s="4">
        <v>477.04655215196402</v>
      </c>
      <c r="AX12" s="4">
        <v>50.879793912614701</v>
      </c>
      <c r="AY12" s="4">
        <v>590.03866004445194</v>
      </c>
      <c r="AZ12" s="4">
        <v>197.27728103217299</v>
      </c>
      <c r="BA12" s="4">
        <v>735.54135693022704</v>
      </c>
      <c r="BB12" s="4">
        <v>324.97288385892199</v>
      </c>
      <c r="BC12" s="4">
        <v>50.957314668699702</v>
      </c>
      <c r="BD12" s="4">
        <v>56.841924657114298</v>
      </c>
      <c r="BE12" s="4">
        <v>205.52991531598599</v>
      </c>
      <c r="BF12" s="4">
        <v>182.851331885505</v>
      </c>
      <c r="BG12" s="4">
        <v>52.0430670544606</v>
      </c>
      <c r="BH12" s="4">
        <v>89.528900690817196</v>
      </c>
      <c r="BI12" s="4">
        <v>24.483434059588401</v>
      </c>
      <c r="BJ12" s="4">
        <v>22.530767401207299</v>
      </c>
      <c r="BK12" s="4">
        <v>16.653045053655202</v>
      </c>
      <c r="BL12" s="4">
        <v>10.205507670532199</v>
      </c>
      <c r="BM12" s="4">
        <v>262.75585333385902</v>
      </c>
      <c r="BN12" s="4">
        <v>10.9050146457928</v>
      </c>
      <c r="BO12" s="4">
        <v>21.518516158879201</v>
      </c>
      <c r="BP12" s="4">
        <v>14.6245837826618</v>
      </c>
      <c r="BQ12" s="4">
        <f>SUM(B12:BP12)</f>
        <v>9881.9217521911087</v>
      </c>
      <c r="BR12" s="13">
        <v>9881921.7521911096</v>
      </c>
      <c r="BS12" s="13">
        <f>BQ12*1000-BR12</f>
        <v>0</v>
      </c>
      <c r="BT12" s="14">
        <f>(BQ12*1000)/BR12-1</f>
        <v>0</v>
      </c>
    </row>
    <row r="13" spans="1:72" x14ac:dyDescent="0.3">
      <c r="A13" s="3">
        <v>29587</v>
      </c>
      <c r="B13" s="4">
        <v>155.88809560754001</v>
      </c>
      <c r="C13" s="4">
        <v>15.796515079986699</v>
      </c>
      <c r="D13" s="4">
        <v>100.940947321915</v>
      </c>
      <c r="E13" s="4">
        <v>20.459583547308402</v>
      </c>
      <c r="F13" s="4">
        <v>287.76232448380699</v>
      </c>
      <c r="G13" s="4">
        <v>1057.45928638958</v>
      </c>
      <c r="H13" s="4">
        <v>9.2961640762448994</v>
      </c>
      <c r="I13" s="4">
        <v>64.014283136590706</v>
      </c>
      <c r="J13" s="4">
        <v>60.037685277037703</v>
      </c>
      <c r="K13" s="4">
        <v>70.881413051586193</v>
      </c>
      <c r="L13" s="4">
        <v>94.298888202141399</v>
      </c>
      <c r="M13" s="4">
        <v>36.674219679865402</v>
      </c>
      <c r="N13" s="4">
        <v>19.7245146942461</v>
      </c>
      <c r="O13" s="4">
        <v>7.9233001474013998</v>
      </c>
      <c r="P13" s="4">
        <v>581.919968369044</v>
      </c>
      <c r="Q13" s="4">
        <v>240.79240559496901</v>
      </c>
      <c r="R13" s="4">
        <v>12.403334095595</v>
      </c>
      <c r="S13" s="4">
        <v>7.7498118642093399</v>
      </c>
      <c r="T13" s="4">
        <v>42.075778685198003</v>
      </c>
      <c r="U13" s="4">
        <v>6.3938653098467597</v>
      </c>
      <c r="V13" s="4">
        <v>6.0821181361839596</v>
      </c>
      <c r="W13" s="4">
        <v>10.6342486391608</v>
      </c>
      <c r="X13" s="4">
        <v>8.9160943691362906</v>
      </c>
      <c r="Y13" s="4">
        <v>20.445544033061601</v>
      </c>
      <c r="Z13" s="4">
        <v>19.895997332545701</v>
      </c>
      <c r="AA13" s="4">
        <v>50.769806458581201</v>
      </c>
      <c r="AB13" s="4">
        <v>50.542774332714899</v>
      </c>
      <c r="AC13" s="4">
        <v>672.26959796909705</v>
      </c>
      <c r="AD13" s="4">
        <v>15.1566584518194</v>
      </c>
      <c r="AE13" s="4">
        <v>64.406631765539203</v>
      </c>
      <c r="AF13" s="4">
        <v>39.933392630005201</v>
      </c>
      <c r="AG13" s="4">
        <v>10.844562065163</v>
      </c>
      <c r="AH13" s="4">
        <v>4.0564167948663004</v>
      </c>
      <c r="AI13" s="4">
        <v>110.235679525685</v>
      </c>
      <c r="AJ13" s="4">
        <v>220.38396337017801</v>
      </c>
      <c r="AK13" s="4">
        <v>154.35166178833501</v>
      </c>
      <c r="AL13" s="4">
        <v>20.885783086941998</v>
      </c>
      <c r="AM13" s="4">
        <v>4.2950885370611598</v>
      </c>
      <c r="AN13" s="4">
        <v>15.205796751683</v>
      </c>
      <c r="AO13" s="4">
        <v>157.98798176635</v>
      </c>
      <c r="AP13" s="4">
        <v>131.69375536622999</v>
      </c>
      <c r="AQ13" s="4">
        <v>69.001452199672102</v>
      </c>
      <c r="AR13" s="4">
        <v>1709.1932666146899</v>
      </c>
      <c r="AS13" s="4">
        <v>65.918527855858301</v>
      </c>
      <c r="AT13" s="4">
        <v>33.780394093979702</v>
      </c>
      <c r="AU13" s="4">
        <v>113.937991548957</v>
      </c>
      <c r="AV13" s="4">
        <v>21.942757945233499</v>
      </c>
      <c r="AW13" s="4">
        <v>491.60210579472499</v>
      </c>
      <c r="AX13" s="4">
        <v>56.184733881645499</v>
      </c>
      <c r="AY13" s="4">
        <v>623.11291993962595</v>
      </c>
      <c r="AZ13" s="4">
        <v>208.43186329704099</v>
      </c>
      <c r="BA13" s="4">
        <v>751.16382282013899</v>
      </c>
      <c r="BB13" s="4">
        <v>333.69605275811</v>
      </c>
      <c r="BC13" s="4">
        <v>51.830878131684798</v>
      </c>
      <c r="BD13" s="4">
        <v>59.016293881863199</v>
      </c>
      <c r="BE13" s="4">
        <v>213.92125312340099</v>
      </c>
      <c r="BF13" s="4">
        <v>191.37187219143101</v>
      </c>
      <c r="BG13" s="4">
        <v>54.551834475084902</v>
      </c>
      <c r="BH13" s="4">
        <v>95.984326132055799</v>
      </c>
      <c r="BI13" s="4">
        <v>25.164581219755298</v>
      </c>
      <c r="BJ13" s="4">
        <v>23.173221086717099</v>
      </c>
      <c r="BK13" s="4">
        <v>16.888532816401302</v>
      </c>
      <c r="BL13" s="4">
        <v>10.215752259407401</v>
      </c>
      <c r="BM13" s="4">
        <v>272.94166589107903</v>
      </c>
      <c r="BN13" s="4">
        <v>10.9066798449154</v>
      </c>
      <c r="BO13" s="4">
        <v>21.968908649967101</v>
      </c>
      <c r="BP13" s="4">
        <v>14.868848409760901</v>
      </c>
      <c r="BQ13" s="4">
        <f t="shared" ref="BQ13:BQ72" si="0">SUM(B13:BP13)</f>
        <v>10222.256474647651</v>
      </c>
      <c r="BR13" s="13">
        <v>10222256.474647701</v>
      </c>
      <c r="BS13" s="13">
        <f t="shared" ref="BS13:BS72" si="1">BQ13*1000-BR13</f>
        <v>-5.029141902923584E-8</v>
      </c>
      <c r="BT13" s="14">
        <f t="shared" ref="BT13:BT72" si="2">(BQ13*1000)/BR13-1</f>
        <v>-4.8849813083506888E-15</v>
      </c>
    </row>
    <row r="14" spans="1:72" x14ac:dyDescent="0.3">
      <c r="A14" s="3">
        <v>29952</v>
      </c>
      <c r="B14" s="4">
        <v>159.38130329068201</v>
      </c>
      <c r="C14" s="4">
        <v>16.025432771915899</v>
      </c>
      <c r="D14" s="4">
        <v>104.063880014742</v>
      </c>
      <c r="E14" s="4">
        <v>21.192350552169401</v>
      </c>
      <c r="F14" s="4">
        <v>300.30584527442198</v>
      </c>
      <c r="G14" s="4">
        <v>1078.8002304952399</v>
      </c>
      <c r="H14" s="4">
        <v>9.2320135212372598</v>
      </c>
      <c r="I14" s="4">
        <v>68.340998891684293</v>
      </c>
      <c r="J14" s="4">
        <v>63.464263023277397</v>
      </c>
      <c r="K14" s="4">
        <v>73.984666105839906</v>
      </c>
      <c r="L14" s="4">
        <v>100.31274776877</v>
      </c>
      <c r="M14" s="4">
        <v>37.176538929019699</v>
      </c>
      <c r="N14" s="4">
        <v>20.2695499820523</v>
      </c>
      <c r="O14" s="4">
        <v>8.2731425705292008</v>
      </c>
      <c r="P14" s="4">
        <v>588.49579711449098</v>
      </c>
      <c r="Q14" s="4">
        <v>244.33224778784199</v>
      </c>
      <c r="R14" s="4">
        <v>13.1293455821328</v>
      </c>
      <c r="S14" s="4">
        <v>7.9535189202931802</v>
      </c>
      <c r="T14" s="4">
        <v>42.071414344042601</v>
      </c>
      <c r="U14" s="4">
        <v>6.8495305342849804</v>
      </c>
      <c r="V14" s="4">
        <v>6.2732403577671496</v>
      </c>
      <c r="W14" s="4">
        <v>10.7915797963394</v>
      </c>
      <c r="X14" s="4">
        <v>9.0997554590706304</v>
      </c>
      <c r="Y14" s="4">
        <v>20.306622317659599</v>
      </c>
      <c r="Z14" s="4">
        <v>20.543083701533298</v>
      </c>
      <c r="AA14" s="4">
        <v>55.558050490662303</v>
      </c>
      <c r="AB14" s="4">
        <v>52.419440192740197</v>
      </c>
      <c r="AC14" s="4">
        <v>690.79876660386901</v>
      </c>
      <c r="AD14" s="4">
        <v>15.2848237753934</v>
      </c>
      <c r="AE14" s="4">
        <v>67.820716963823699</v>
      </c>
      <c r="AF14" s="4">
        <v>39.930913269141399</v>
      </c>
      <c r="AG14" s="4">
        <v>10.9679639166544</v>
      </c>
      <c r="AH14" s="4">
        <v>4.1340663977235703</v>
      </c>
      <c r="AI14" s="4">
        <v>114.14841648990399</v>
      </c>
      <c r="AJ14" s="4">
        <v>232.152324117669</v>
      </c>
      <c r="AK14" s="4">
        <v>157.72948053997101</v>
      </c>
      <c r="AL14" s="4">
        <v>21.750439496312001</v>
      </c>
      <c r="AM14" s="4">
        <v>4.44266854277903</v>
      </c>
      <c r="AN14" s="4">
        <v>15.291837460508299</v>
      </c>
      <c r="AO14" s="4">
        <v>164.41204863488599</v>
      </c>
      <c r="AP14" s="4">
        <v>138.41027351548399</v>
      </c>
      <c r="AQ14" s="4">
        <v>72.8595727831771</v>
      </c>
      <c r="AR14" s="4">
        <v>1729.1249693145201</v>
      </c>
      <c r="AS14" s="4">
        <v>66.927589231396297</v>
      </c>
      <c r="AT14" s="4">
        <v>34.859952977482699</v>
      </c>
      <c r="AU14" s="4">
        <v>117.224165413987</v>
      </c>
      <c r="AV14" s="4">
        <v>23.0599947027649</v>
      </c>
      <c r="AW14" s="4">
        <v>508.09173361583402</v>
      </c>
      <c r="AX14" s="4">
        <v>60.689696117206402</v>
      </c>
      <c r="AY14" s="4">
        <v>648.31551876685603</v>
      </c>
      <c r="AZ14" s="4">
        <v>218.155274493999</v>
      </c>
      <c r="BA14" s="4">
        <v>764.97053593133205</v>
      </c>
      <c r="BB14" s="4">
        <v>340.62965594108698</v>
      </c>
      <c r="BC14" s="4">
        <v>53.717814294996003</v>
      </c>
      <c r="BD14" s="4">
        <v>60.8495851165356</v>
      </c>
      <c r="BE14" s="4">
        <v>222.16149811505599</v>
      </c>
      <c r="BF14" s="4">
        <v>199.663657880203</v>
      </c>
      <c r="BG14" s="4">
        <v>57.004825326488003</v>
      </c>
      <c r="BH14" s="4">
        <v>101.582169302656</v>
      </c>
      <c r="BI14" s="4">
        <v>25.914704511679201</v>
      </c>
      <c r="BJ14" s="4">
        <v>23.665175532678798</v>
      </c>
      <c r="BK14" s="4">
        <v>17.0051805385759</v>
      </c>
      <c r="BL14" s="4">
        <v>10.982428934912299</v>
      </c>
      <c r="BM14" s="4">
        <v>283.07728698745001</v>
      </c>
      <c r="BN14" s="4">
        <v>11.239482891845199</v>
      </c>
      <c r="BO14" s="4">
        <v>22.7877794113977</v>
      </c>
      <c r="BP14" s="4">
        <v>15.1415442080462</v>
      </c>
      <c r="BQ14" s="4">
        <f t="shared" si="0"/>
        <v>10505.623121856719</v>
      </c>
      <c r="BR14" s="13">
        <v>10505623.121856701</v>
      </c>
      <c r="BS14" s="13">
        <f t="shared" si="1"/>
        <v>1.862645149230957E-8</v>
      </c>
      <c r="BT14" s="14">
        <f t="shared" si="2"/>
        <v>1.7763568394002505E-15</v>
      </c>
    </row>
    <row r="15" spans="1:72" x14ac:dyDescent="0.3">
      <c r="A15" s="3">
        <v>30317</v>
      </c>
      <c r="B15" s="4">
        <v>162.40988481895599</v>
      </c>
      <c r="C15" s="4">
        <v>16.386025153690301</v>
      </c>
      <c r="D15" s="4">
        <v>106.463803209894</v>
      </c>
      <c r="E15" s="4">
        <v>22.702738612699601</v>
      </c>
      <c r="F15" s="4">
        <v>311.70220035114397</v>
      </c>
      <c r="G15" s="4">
        <v>1096.8384474599</v>
      </c>
      <c r="H15" s="4">
        <v>9.4456137744690096</v>
      </c>
      <c r="I15" s="4">
        <v>72.170890597361407</v>
      </c>
      <c r="J15" s="4">
        <v>67.389468151881204</v>
      </c>
      <c r="K15" s="4">
        <v>77.117201381808599</v>
      </c>
      <c r="L15" s="4">
        <v>105.08151536178799</v>
      </c>
      <c r="M15" s="4">
        <v>37.673239875491703</v>
      </c>
      <c r="N15" s="4">
        <v>20.568532890877201</v>
      </c>
      <c r="O15" s="4">
        <v>8.7352138417121896</v>
      </c>
      <c r="P15" s="4">
        <v>597.838481705346</v>
      </c>
      <c r="Q15" s="4">
        <v>249.60105840823499</v>
      </c>
      <c r="R15" s="4">
        <v>14.126040445042801</v>
      </c>
      <c r="S15" s="4">
        <v>8.0999619977519295</v>
      </c>
      <c r="T15" s="4">
        <v>42.119115268646802</v>
      </c>
      <c r="U15" s="4">
        <v>7.0387916773108996</v>
      </c>
      <c r="V15" s="4">
        <v>6.3585302867062996</v>
      </c>
      <c r="W15" s="4">
        <v>10.888674413197499</v>
      </c>
      <c r="X15" s="4">
        <v>9.1490293173519195</v>
      </c>
      <c r="Y15" s="4">
        <v>19.854125060051299</v>
      </c>
      <c r="Z15" s="4">
        <v>21.296968364945201</v>
      </c>
      <c r="AA15" s="4">
        <v>60.485404320618201</v>
      </c>
      <c r="AB15" s="4">
        <v>53.949153344292803</v>
      </c>
      <c r="AC15" s="4">
        <v>712.22464280238796</v>
      </c>
      <c r="AD15" s="4">
        <v>15.281113363151301</v>
      </c>
      <c r="AE15" s="4">
        <v>70.865030804579206</v>
      </c>
      <c r="AF15" s="4">
        <v>39.8675640683513</v>
      </c>
      <c r="AG15" s="4">
        <v>10.9929126531793</v>
      </c>
      <c r="AH15" s="4">
        <v>4.2664074946100596</v>
      </c>
      <c r="AI15" s="4">
        <v>118.45124484342401</v>
      </c>
      <c r="AJ15" s="4">
        <v>243.453880870332</v>
      </c>
      <c r="AK15" s="4">
        <v>160.99013317982701</v>
      </c>
      <c r="AL15" s="4">
        <v>22.1245993162247</v>
      </c>
      <c r="AM15" s="4">
        <v>4.7203019509412902</v>
      </c>
      <c r="AN15" s="4">
        <v>15.4003483307085</v>
      </c>
      <c r="AO15" s="4">
        <v>169.63457232177601</v>
      </c>
      <c r="AP15" s="4">
        <v>145.79021617582899</v>
      </c>
      <c r="AQ15" s="4">
        <v>76.000500491930197</v>
      </c>
      <c r="AR15" s="4">
        <v>1745.0237460093099</v>
      </c>
      <c r="AS15" s="4">
        <v>68.065130933855301</v>
      </c>
      <c r="AT15" s="4">
        <v>35.382773212418797</v>
      </c>
      <c r="AU15" s="4">
        <v>121.696823725217</v>
      </c>
      <c r="AV15" s="4">
        <v>23.4602313477689</v>
      </c>
      <c r="AW15" s="4">
        <v>527.22475985759104</v>
      </c>
      <c r="AX15" s="4">
        <v>65.533346581611596</v>
      </c>
      <c r="AY15" s="4">
        <v>671.01421925094303</v>
      </c>
      <c r="AZ15" s="4">
        <v>226.05028683471201</v>
      </c>
      <c r="BA15" s="4">
        <v>781.92571415816803</v>
      </c>
      <c r="BB15" s="4">
        <v>347.239142973105</v>
      </c>
      <c r="BC15" s="4">
        <v>55.858075389741998</v>
      </c>
      <c r="BD15" s="4">
        <v>62.696531288839097</v>
      </c>
      <c r="BE15" s="4">
        <v>231.60214465508699</v>
      </c>
      <c r="BF15" s="4">
        <v>210.281610620561</v>
      </c>
      <c r="BG15" s="4">
        <v>59.557806341155697</v>
      </c>
      <c r="BH15" s="4">
        <v>106.50150217849399</v>
      </c>
      <c r="BI15" s="4">
        <v>26.675531612436899</v>
      </c>
      <c r="BJ15" s="4">
        <v>24.131554274351501</v>
      </c>
      <c r="BK15" s="4">
        <v>17.009519405472101</v>
      </c>
      <c r="BL15" s="4">
        <v>10.738160901769801</v>
      </c>
      <c r="BM15" s="4">
        <v>292.547133946207</v>
      </c>
      <c r="BN15" s="4">
        <v>11.635485789298899</v>
      </c>
      <c r="BO15" s="4">
        <v>23.4196857537695</v>
      </c>
      <c r="BP15" s="4">
        <v>15.417381897502301</v>
      </c>
      <c r="BQ15" s="4">
        <f t="shared" si="0"/>
        <v>10786.241877697814</v>
      </c>
      <c r="BR15" s="13">
        <v>10786241.877697799</v>
      </c>
      <c r="BS15" s="13">
        <f t="shared" si="1"/>
        <v>1.4901161193847656E-8</v>
      </c>
      <c r="BT15" s="14">
        <f t="shared" si="2"/>
        <v>0</v>
      </c>
    </row>
    <row r="16" spans="1:72" x14ac:dyDescent="0.3">
      <c r="A16" s="3">
        <v>30682</v>
      </c>
      <c r="B16" s="4">
        <v>165.99142843600401</v>
      </c>
      <c r="C16" s="4">
        <v>16.4626048163116</v>
      </c>
      <c r="D16" s="4">
        <v>109.85911073471</v>
      </c>
      <c r="E16" s="4">
        <v>22.529357700150801</v>
      </c>
      <c r="F16" s="4">
        <v>324.61649898246401</v>
      </c>
      <c r="G16" s="4">
        <v>1113.94635084839</v>
      </c>
      <c r="H16" s="4">
        <v>9.5271061433825697</v>
      </c>
      <c r="I16" s="4">
        <v>76.769080257001804</v>
      </c>
      <c r="J16" s="4">
        <v>71.472897667732695</v>
      </c>
      <c r="K16" s="4">
        <v>82.176504919666399</v>
      </c>
      <c r="L16" s="4">
        <v>110.760762333405</v>
      </c>
      <c r="M16" s="4">
        <v>38.621183781499603</v>
      </c>
      <c r="N16" s="4">
        <v>21.086220944909101</v>
      </c>
      <c r="O16" s="4">
        <v>8.8250666809089893</v>
      </c>
      <c r="P16" s="4">
        <v>609.15351944610097</v>
      </c>
      <c r="Q16" s="4">
        <v>250.78170664173601</v>
      </c>
      <c r="R16" s="4">
        <v>15.429127973560201</v>
      </c>
      <c r="S16" s="4">
        <v>8.4455046890723509</v>
      </c>
      <c r="T16" s="4">
        <v>41.915261803135202</v>
      </c>
      <c r="U16" s="4">
        <v>7.4311492784945701</v>
      </c>
      <c r="V16" s="4">
        <v>6.6518489440078898</v>
      </c>
      <c r="W16" s="4">
        <v>11.008434725082401</v>
      </c>
      <c r="X16" s="4">
        <v>9.3848955817973394</v>
      </c>
      <c r="Y16" s="4">
        <v>19.6380767755271</v>
      </c>
      <c r="Z16" s="4">
        <v>21.901427966954</v>
      </c>
      <c r="AA16" s="4">
        <v>66.896560205351093</v>
      </c>
      <c r="AB16" s="4">
        <v>55.8608260327522</v>
      </c>
      <c r="AC16" s="4">
        <v>734.42723821707705</v>
      </c>
      <c r="AD16" s="4">
        <v>15.1995048815429</v>
      </c>
      <c r="AE16" s="4">
        <v>73.968134208668303</v>
      </c>
      <c r="AF16" s="4">
        <v>40.101375401379698</v>
      </c>
      <c r="AG16" s="4">
        <v>11.088174135067799</v>
      </c>
      <c r="AH16" s="4">
        <v>4.4405748596403196</v>
      </c>
      <c r="AI16" s="4">
        <v>123.601106429727</v>
      </c>
      <c r="AJ16" s="4">
        <v>256.63876545325002</v>
      </c>
      <c r="AK16" s="4">
        <v>164.68363001617101</v>
      </c>
      <c r="AL16" s="4">
        <v>22.616486706192401</v>
      </c>
      <c r="AM16" s="4">
        <v>4.7290019141230397</v>
      </c>
      <c r="AN16" s="4">
        <v>15.4839260047133</v>
      </c>
      <c r="AO16" s="4">
        <v>174.956770740796</v>
      </c>
      <c r="AP16" s="4">
        <v>152.59803523460499</v>
      </c>
      <c r="AQ16" s="4">
        <v>79.113460169316397</v>
      </c>
      <c r="AR16" s="4">
        <v>1758.7541954537</v>
      </c>
      <c r="AS16" s="4">
        <v>69.552982409115899</v>
      </c>
      <c r="AT16" s="4">
        <v>36.531925431708899</v>
      </c>
      <c r="AU16" s="4">
        <v>125.773476262299</v>
      </c>
      <c r="AV16" s="4">
        <v>24.2509066815946</v>
      </c>
      <c r="AW16" s="4">
        <v>545.89107054537601</v>
      </c>
      <c r="AX16" s="4">
        <v>71.647223315897506</v>
      </c>
      <c r="AY16" s="4">
        <v>697.62301912981502</v>
      </c>
      <c r="AZ16" s="4">
        <v>234.37728196625699</v>
      </c>
      <c r="BA16" s="4">
        <v>796.36277432272004</v>
      </c>
      <c r="BB16" s="4">
        <v>355.63238466952902</v>
      </c>
      <c r="BC16" s="4">
        <v>57.248764383508998</v>
      </c>
      <c r="BD16" s="4">
        <v>65.299213889967007</v>
      </c>
      <c r="BE16" s="4">
        <v>240.17171757864301</v>
      </c>
      <c r="BF16" s="4">
        <v>221.114239408446</v>
      </c>
      <c r="BG16" s="4">
        <v>62.923287823516702</v>
      </c>
      <c r="BH16" s="4">
        <v>111.70732541418</v>
      </c>
      <c r="BI16" s="4">
        <v>27.489626298597699</v>
      </c>
      <c r="BJ16" s="4">
        <v>24.569378220919202</v>
      </c>
      <c r="BK16" s="4">
        <v>16.981142832670599</v>
      </c>
      <c r="BL16" s="4">
        <v>10.6437594966751</v>
      </c>
      <c r="BM16" s="4">
        <v>302.08592586764303</v>
      </c>
      <c r="BN16" s="4">
        <v>12.130069789248299</v>
      </c>
      <c r="BO16" s="4">
        <v>24.331782358875799</v>
      </c>
      <c r="BP16" s="4">
        <v>15.608109875393399</v>
      </c>
      <c r="BQ16" s="4">
        <f t="shared" si="0"/>
        <v>11079.490282108674</v>
      </c>
      <c r="BR16" s="13">
        <v>11079490.2821087</v>
      </c>
      <c r="BS16" s="13">
        <f t="shared" si="1"/>
        <v>-2.6077032089233398E-8</v>
      </c>
      <c r="BT16" s="14">
        <f t="shared" si="2"/>
        <v>-2.3314683517128287E-15</v>
      </c>
    </row>
    <row r="17" spans="1:72" x14ac:dyDescent="0.3">
      <c r="A17" s="3">
        <v>31048</v>
      </c>
      <c r="B17" s="4">
        <v>169.674730674523</v>
      </c>
      <c r="C17" s="4">
        <v>16.638114683192001</v>
      </c>
      <c r="D17" s="4">
        <v>114.202986238411</v>
      </c>
      <c r="E17" s="4">
        <v>22.682081029431401</v>
      </c>
      <c r="F17" s="4">
        <v>338.32665133701602</v>
      </c>
      <c r="G17" s="4">
        <v>1135.51966316465</v>
      </c>
      <c r="H17" s="4">
        <v>9.6325422551962507</v>
      </c>
      <c r="I17" s="4">
        <v>81.560879288903493</v>
      </c>
      <c r="J17" s="4">
        <v>75.311191603964105</v>
      </c>
      <c r="K17" s="4">
        <v>87.451247929654699</v>
      </c>
      <c r="L17" s="4">
        <v>116.30843681757599</v>
      </c>
      <c r="M17" s="4">
        <v>39.404214478280402</v>
      </c>
      <c r="N17" s="4">
        <v>21.455209882671799</v>
      </c>
      <c r="O17" s="4">
        <v>8.9459354451224193</v>
      </c>
      <c r="P17" s="4">
        <v>622.33255160602505</v>
      </c>
      <c r="Q17" s="4">
        <v>254.10201786295599</v>
      </c>
      <c r="R17" s="4">
        <v>16.754755755011701</v>
      </c>
      <c r="S17" s="4">
        <v>8.4868611107956902</v>
      </c>
      <c r="T17" s="4">
        <v>42.130210726412898</v>
      </c>
      <c r="U17" s="4">
        <v>7.7312781743799404</v>
      </c>
      <c r="V17" s="4">
        <v>6.8610563721975302</v>
      </c>
      <c r="W17" s="4">
        <v>11.2337886064765</v>
      </c>
      <c r="X17" s="4">
        <v>9.4811880532675605</v>
      </c>
      <c r="Y17" s="4">
        <v>19.556767111460299</v>
      </c>
      <c r="Z17" s="4">
        <v>22.4455274423111</v>
      </c>
      <c r="AA17" s="4">
        <v>72.731326065598296</v>
      </c>
      <c r="AB17" s="4">
        <v>57.737622578201503</v>
      </c>
      <c r="AC17" s="4">
        <v>758.60732726405899</v>
      </c>
      <c r="AD17" s="4">
        <v>15.137424884284499</v>
      </c>
      <c r="AE17" s="4">
        <v>76.287202416540893</v>
      </c>
      <c r="AF17" s="4">
        <v>40.572949573968103</v>
      </c>
      <c r="AG17" s="4">
        <v>10.869438188695</v>
      </c>
      <c r="AH17" s="4">
        <v>4.5285979093628104</v>
      </c>
      <c r="AI17" s="4">
        <v>127.011521018422</v>
      </c>
      <c r="AJ17" s="4">
        <v>268.86096017452701</v>
      </c>
      <c r="AK17" s="4">
        <v>167.952192183428</v>
      </c>
      <c r="AL17" s="4">
        <v>23.1802468463755</v>
      </c>
      <c r="AM17" s="4">
        <v>4.7721679164401003</v>
      </c>
      <c r="AN17" s="4">
        <v>15.5453795874962</v>
      </c>
      <c r="AO17" s="4">
        <v>180.960852031813</v>
      </c>
      <c r="AP17" s="4">
        <v>160.40287022789599</v>
      </c>
      <c r="AQ17" s="4">
        <v>82.337849533411102</v>
      </c>
      <c r="AR17" s="4">
        <v>1780.0633991519101</v>
      </c>
      <c r="AS17" s="4">
        <v>70.687424029235103</v>
      </c>
      <c r="AT17" s="4">
        <v>37.8551493609557</v>
      </c>
      <c r="AU17" s="4">
        <v>129.92704786098699</v>
      </c>
      <c r="AV17" s="4">
        <v>25.1428397429077</v>
      </c>
      <c r="AW17" s="4">
        <v>564.60077273994705</v>
      </c>
      <c r="AX17" s="4">
        <v>77.433542776439893</v>
      </c>
      <c r="AY17" s="4">
        <v>726.83441558627999</v>
      </c>
      <c r="AZ17" s="4">
        <v>242.724579056734</v>
      </c>
      <c r="BA17" s="4">
        <v>808.37255522284602</v>
      </c>
      <c r="BB17" s="4">
        <v>364.74134791540303</v>
      </c>
      <c r="BC17" s="4">
        <v>58.495893181165201</v>
      </c>
      <c r="BD17" s="4">
        <v>67.551145590859306</v>
      </c>
      <c r="BE17" s="4">
        <v>247.06559354177301</v>
      </c>
      <c r="BF17" s="4">
        <v>232.71587280334001</v>
      </c>
      <c r="BG17" s="4">
        <v>66.7211187983429</v>
      </c>
      <c r="BH17" s="4">
        <v>116.661468999199</v>
      </c>
      <c r="BI17" s="4">
        <v>28.421369297243601</v>
      </c>
      <c r="BJ17" s="4">
        <v>24.800037510724799</v>
      </c>
      <c r="BK17" s="4">
        <v>17.037872346912199</v>
      </c>
      <c r="BL17" s="4">
        <v>10.634887963333201</v>
      </c>
      <c r="BM17" s="4">
        <v>312.66835957088699</v>
      </c>
      <c r="BN17" s="4">
        <v>12.4212139271566</v>
      </c>
      <c r="BO17" s="4">
        <v>25.3383283368379</v>
      </c>
      <c r="BP17" s="4">
        <v>15.671675146721499</v>
      </c>
      <c r="BQ17" s="4">
        <f t="shared" si="0"/>
        <v>11390.313726508548</v>
      </c>
      <c r="BR17" s="13">
        <v>11390313.726508601</v>
      </c>
      <c r="BS17" s="13">
        <f t="shared" si="1"/>
        <v>-5.2154064178466797E-8</v>
      </c>
      <c r="BT17" s="14">
        <f t="shared" si="2"/>
        <v>-4.5519144009631418E-15</v>
      </c>
    </row>
    <row r="18" spans="1:72" x14ac:dyDescent="0.3">
      <c r="A18" s="3">
        <v>31413</v>
      </c>
      <c r="B18" s="4">
        <v>172.11625082578399</v>
      </c>
      <c r="C18" s="4">
        <v>17.006638479958902</v>
      </c>
      <c r="D18" s="4">
        <v>118.457770804494</v>
      </c>
      <c r="E18" s="4">
        <v>22.429860684414098</v>
      </c>
      <c r="F18" s="4">
        <v>350.35479651725399</v>
      </c>
      <c r="G18" s="4">
        <v>1158.0309042292799</v>
      </c>
      <c r="H18" s="4">
        <v>9.6702390111533703</v>
      </c>
      <c r="I18" s="4">
        <v>86.811558846785402</v>
      </c>
      <c r="J18" s="4">
        <v>79.576940357028207</v>
      </c>
      <c r="K18" s="4">
        <v>91.588555082941696</v>
      </c>
      <c r="L18" s="4">
        <v>122.185049498666</v>
      </c>
      <c r="M18" s="4">
        <v>39.955414130799298</v>
      </c>
      <c r="N18" s="4">
        <v>21.790124839420798</v>
      </c>
      <c r="O18" s="4">
        <v>9.1799085594265009</v>
      </c>
      <c r="P18" s="4">
        <v>637.67623934318499</v>
      </c>
      <c r="Q18" s="4">
        <v>258.48548060693201</v>
      </c>
      <c r="R18" s="4">
        <v>18.500536573560399</v>
      </c>
      <c r="S18" s="4">
        <v>8.5532080843154592</v>
      </c>
      <c r="T18" s="4">
        <v>42.117118187482099</v>
      </c>
      <c r="U18" s="4">
        <v>7.9317075969257704</v>
      </c>
      <c r="V18" s="4">
        <v>6.8315365390904104</v>
      </c>
      <c r="W18" s="4">
        <v>11.2804033831971</v>
      </c>
      <c r="X18" s="4">
        <v>9.4386105155523303</v>
      </c>
      <c r="Y18" s="4">
        <v>19.770645228423</v>
      </c>
      <c r="Z18" s="4">
        <v>23.197944786710199</v>
      </c>
      <c r="AA18" s="4">
        <v>78.062396457960105</v>
      </c>
      <c r="AB18" s="4">
        <v>59.769200566429198</v>
      </c>
      <c r="AC18" s="4">
        <v>779.71152872817697</v>
      </c>
      <c r="AD18" s="4">
        <v>15.2573990868633</v>
      </c>
      <c r="AE18" s="4">
        <v>79.039230520132406</v>
      </c>
      <c r="AF18" s="4">
        <v>40.6212207155573</v>
      </c>
      <c r="AG18" s="4">
        <v>10.8310334429299</v>
      </c>
      <c r="AH18" s="4">
        <v>4.8441439924182896</v>
      </c>
      <c r="AI18" s="4">
        <v>131.77866576965801</v>
      </c>
      <c r="AJ18" s="4">
        <v>282.40098972719397</v>
      </c>
      <c r="AK18" s="4">
        <v>171.04805468432201</v>
      </c>
      <c r="AL18" s="4">
        <v>23.826650703341599</v>
      </c>
      <c r="AM18" s="4">
        <v>4.9714895289608503</v>
      </c>
      <c r="AN18" s="4">
        <v>15.6885690137397</v>
      </c>
      <c r="AO18" s="4">
        <v>186.45734449580399</v>
      </c>
      <c r="AP18" s="4">
        <v>168.02822520198001</v>
      </c>
      <c r="AQ18" s="4">
        <v>86.181706236703903</v>
      </c>
      <c r="AR18" s="4">
        <v>1805.3857896173799</v>
      </c>
      <c r="AS18" s="4">
        <v>72.646116354111399</v>
      </c>
      <c r="AT18" s="4">
        <v>39.208830587175797</v>
      </c>
      <c r="AU18" s="4">
        <v>133.75820580470099</v>
      </c>
      <c r="AV18" s="4">
        <v>26.594160001432002</v>
      </c>
      <c r="AW18" s="4">
        <v>586.18203427543904</v>
      </c>
      <c r="AX18" s="4">
        <v>82.397354234525295</v>
      </c>
      <c r="AY18" s="4">
        <v>757.33288065571105</v>
      </c>
      <c r="AZ18" s="4">
        <v>252.309569130619</v>
      </c>
      <c r="BA18" s="4">
        <v>818.65649675581403</v>
      </c>
      <c r="BB18" s="4">
        <v>373.02775446708301</v>
      </c>
      <c r="BC18" s="4">
        <v>59.962701458624203</v>
      </c>
      <c r="BD18" s="4">
        <v>69.975834740931901</v>
      </c>
      <c r="BE18" s="4">
        <v>253.50530036438499</v>
      </c>
      <c r="BF18" s="4">
        <v>243.59007497469401</v>
      </c>
      <c r="BG18" s="4">
        <v>70.127438855003703</v>
      </c>
      <c r="BH18" s="4">
        <v>122.23500599583799</v>
      </c>
      <c r="BI18" s="4">
        <v>29.262610896240801</v>
      </c>
      <c r="BJ18" s="4">
        <v>25.300650220802801</v>
      </c>
      <c r="BK18" s="4">
        <v>17.1956583162867</v>
      </c>
      <c r="BL18" s="4">
        <v>10.452361204092</v>
      </c>
      <c r="BM18" s="4">
        <v>323.66235749318298</v>
      </c>
      <c r="BN18" s="4">
        <v>12.6310217705461</v>
      </c>
      <c r="BO18" s="4">
        <v>26.245889739464701</v>
      </c>
      <c r="BP18" s="4">
        <v>15.7547485839114</v>
      </c>
      <c r="BQ18" s="4">
        <f t="shared" si="0"/>
        <v>11708.856138082945</v>
      </c>
      <c r="BR18" s="13">
        <v>11708856.138082899</v>
      </c>
      <c r="BS18" s="13">
        <f t="shared" si="1"/>
        <v>4.6566128730773926E-8</v>
      </c>
      <c r="BT18" s="14">
        <f t="shared" si="2"/>
        <v>3.9968028886505635E-15</v>
      </c>
    </row>
    <row r="19" spans="1:72" x14ac:dyDescent="0.3">
      <c r="A19" s="3">
        <v>31778</v>
      </c>
      <c r="B19" s="4">
        <v>174.87556043536699</v>
      </c>
      <c r="C19" s="4">
        <v>17.284548649062</v>
      </c>
      <c r="D19" s="4">
        <v>121.663946098989</v>
      </c>
      <c r="E19" s="4">
        <v>22.479441161556299</v>
      </c>
      <c r="F19" s="4">
        <v>361.19061371189002</v>
      </c>
      <c r="G19" s="4">
        <v>1184.36334191737</v>
      </c>
      <c r="H19" s="4">
        <v>9.8209304366708192</v>
      </c>
      <c r="I19" s="4">
        <v>92.417533686689694</v>
      </c>
      <c r="J19" s="4">
        <v>83.402462295243694</v>
      </c>
      <c r="K19" s="4">
        <v>96.017914576375901</v>
      </c>
      <c r="L19" s="4">
        <v>128.90569707116299</v>
      </c>
      <c r="M19" s="4">
        <v>40.151510850698102</v>
      </c>
      <c r="N19" s="4">
        <v>22.339313739916001</v>
      </c>
      <c r="O19" s="4">
        <v>9.5166537496806107</v>
      </c>
      <c r="P19" s="4">
        <v>650.76746944500303</v>
      </c>
      <c r="Q19" s="4">
        <v>261.48383419444798</v>
      </c>
      <c r="R19" s="4">
        <v>20.520098157895202</v>
      </c>
      <c r="S19" s="4">
        <v>8.7339420088044903</v>
      </c>
      <c r="T19" s="4">
        <v>42.376230384514301</v>
      </c>
      <c r="U19" s="4">
        <v>8.1371257859474202</v>
      </c>
      <c r="V19" s="4">
        <v>6.98535196876536</v>
      </c>
      <c r="W19" s="4">
        <v>11.354045753458299</v>
      </c>
      <c r="X19" s="4">
        <v>9.6767993744122993</v>
      </c>
      <c r="Y19" s="4">
        <v>19.547775318811802</v>
      </c>
      <c r="Z19" s="4">
        <v>24.143954748611201</v>
      </c>
      <c r="AA19" s="4">
        <v>83.903512030604205</v>
      </c>
      <c r="AB19" s="4">
        <v>62.357778590854899</v>
      </c>
      <c r="AC19" s="4">
        <v>800.24234885702697</v>
      </c>
      <c r="AD19" s="4">
        <v>15.166791572245501</v>
      </c>
      <c r="AE19" s="4">
        <v>81.525811693943396</v>
      </c>
      <c r="AF19" s="4">
        <v>41.226488356709602</v>
      </c>
      <c r="AG19" s="4">
        <v>10.8510914455387</v>
      </c>
      <c r="AH19" s="4">
        <v>5.3018210887734796</v>
      </c>
      <c r="AI19" s="4">
        <v>137.83743007426801</v>
      </c>
      <c r="AJ19" s="4">
        <v>296.49364908957699</v>
      </c>
      <c r="AK19" s="4">
        <v>175.76100005033501</v>
      </c>
      <c r="AL19" s="4">
        <v>24.147958389229501</v>
      </c>
      <c r="AM19" s="4">
        <v>5.1566891163603801</v>
      </c>
      <c r="AN19" s="4">
        <v>15.7413140009704</v>
      </c>
      <c r="AO19" s="4">
        <v>191.83634388473499</v>
      </c>
      <c r="AP19" s="4">
        <v>175.018170718178</v>
      </c>
      <c r="AQ19" s="4">
        <v>90.603247594166305</v>
      </c>
      <c r="AR19" s="4">
        <v>1836.3194404302401</v>
      </c>
      <c r="AS19" s="4">
        <v>74.289553492721296</v>
      </c>
      <c r="AT19" s="4">
        <v>40.613473467996798</v>
      </c>
      <c r="AU19" s="4">
        <v>137.43341174750299</v>
      </c>
      <c r="AV19" s="4">
        <v>27.402918211901099</v>
      </c>
      <c r="AW19" s="4">
        <v>606.850339211034</v>
      </c>
      <c r="AX19" s="4">
        <v>87.673930426358496</v>
      </c>
      <c r="AY19" s="4">
        <v>788.48617345330501</v>
      </c>
      <c r="AZ19" s="4">
        <v>261.36087314409201</v>
      </c>
      <c r="BA19" s="4">
        <v>826.04940868631195</v>
      </c>
      <c r="BB19" s="4">
        <v>381.28010808913098</v>
      </c>
      <c r="BC19" s="4">
        <v>62.129496024813299</v>
      </c>
      <c r="BD19" s="4">
        <v>72.730708640438294</v>
      </c>
      <c r="BE19" s="4">
        <v>260.00947394376601</v>
      </c>
      <c r="BF19" s="4">
        <v>254.10149318297499</v>
      </c>
      <c r="BG19" s="4">
        <v>72.741148330430406</v>
      </c>
      <c r="BH19" s="4">
        <v>128.38199414451501</v>
      </c>
      <c r="BI19" s="4">
        <v>29.807902047277</v>
      </c>
      <c r="BJ19" s="4">
        <v>25.537221683776899</v>
      </c>
      <c r="BK19" s="4">
        <v>17.2757092679309</v>
      </c>
      <c r="BL19" s="4">
        <v>10.4695202168342</v>
      </c>
      <c r="BM19" s="4">
        <v>335.96394722768798</v>
      </c>
      <c r="BN19" s="4">
        <v>12.7749584627825</v>
      </c>
      <c r="BO19" s="4">
        <v>26.8724660026677</v>
      </c>
      <c r="BP19" s="4">
        <v>16.1016416566167</v>
      </c>
      <c r="BQ19" s="4">
        <f t="shared" si="0"/>
        <v>12033.984853267968</v>
      </c>
      <c r="BR19" s="13">
        <v>12033984.853268001</v>
      </c>
      <c r="BS19" s="13">
        <f t="shared" si="1"/>
        <v>-3.3527612686157227E-8</v>
      </c>
      <c r="BT19" s="14">
        <f t="shared" si="2"/>
        <v>-2.7755575615628914E-15</v>
      </c>
    </row>
    <row r="20" spans="1:72" x14ac:dyDescent="0.3">
      <c r="A20" s="3">
        <v>32143</v>
      </c>
      <c r="B20" s="4">
        <v>177.23854450674099</v>
      </c>
      <c r="C20" s="4">
        <v>17.6194361774598</v>
      </c>
      <c r="D20" s="4">
        <v>124.027802828227</v>
      </c>
      <c r="E20" s="4">
        <v>22.441617351775498</v>
      </c>
      <c r="F20" s="4">
        <v>373.19618365350499</v>
      </c>
      <c r="G20" s="4">
        <v>1211.25831457562</v>
      </c>
      <c r="H20" s="4">
        <v>10.3258544433175</v>
      </c>
      <c r="I20" s="4">
        <v>98.173375950899199</v>
      </c>
      <c r="J20" s="4">
        <v>86.506893627030493</v>
      </c>
      <c r="K20" s="4">
        <v>99.4661075796228</v>
      </c>
      <c r="L20" s="4">
        <v>136.695542173147</v>
      </c>
      <c r="M20" s="4">
        <v>40.7703603447845</v>
      </c>
      <c r="N20" s="4">
        <v>22.939539168213901</v>
      </c>
      <c r="O20" s="4">
        <v>9.7837621431627806</v>
      </c>
      <c r="P20" s="4">
        <v>661.56692496650896</v>
      </c>
      <c r="Q20" s="4">
        <v>259.38545407974499</v>
      </c>
      <c r="R20" s="4">
        <v>23.045680675777898</v>
      </c>
      <c r="S20" s="4">
        <v>8.8923214717972403</v>
      </c>
      <c r="T20" s="4">
        <v>42.055758616895197</v>
      </c>
      <c r="U20" s="4">
        <v>8.7820629603959492</v>
      </c>
      <c r="V20" s="4">
        <v>7.1516028635226396</v>
      </c>
      <c r="W20" s="4">
        <v>11.5008381882508</v>
      </c>
      <c r="X20" s="4">
        <v>10.3128040731286</v>
      </c>
      <c r="Y20" s="4">
        <v>19.305513007917501</v>
      </c>
      <c r="Z20" s="4">
        <v>25.1350129838405</v>
      </c>
      <c r="AA20" s="4">
        <v>90.010478320708003</v>
      </c>
      <c r="AB20" s="4">
        <v>64.560331523890497</v>
      </c>
      <c r="AC20" s="4">
        <v>818.24082476332603</v>
      </c>
      <c r="AD20" s="4">
        <v>15.4626809245984</v>
      </c>
      <c r="AE20" s="4">
        <v>84.396506667422102</v>
      </c>
      <c r="AF20" s="4">
        <v>41.084573103948301</v>
      </c>
      <c r="AG20" s="4">
        <v>10.9633862952891</v>
      </c>
      <c r="AH20" s="4">
        <v>5.4430082434053597</v>
      </c>
      <c r="AI20" s="4">
        <v>142.04383868397301</v>
      </c>
      <c r="AJ20" s="4">
        <v>308.99112313201402</v>
      </c>
      <c r="AK20" s="4">
        <v>181.403791237718</v>
      </c>
      <c r="AL20" s="4">
        <v>24.564812194048201</v>
      </c>
      <c r="AM20" s="4">
        <v>5.1388342305407599</v>
      </c>
      <c r="AN20" s="4">
        <v>15.863226901935001</v>
      </c>
      <c r="AO20" s="4">
        <v>198.063507953613</v>
      </c>
      <c r="AP20" s="4">
        <v>181.263593102382</v>
      </c>
      <c r="AQ20" s="4">
        <v>94.202575002792699</v>
      </c>
      <c r="AR20" s="4">
        <v>1873.5151249205501</v>
      </c>
      <c r="AS20" s="4">
        <v>76.115782189502198</v>
      </c>
      <c r="AT20" s="4">
        <v>41.513383796478301</v>
      </c>
      <c r="AU20" s="4">
        <v>140.15450709465699</v>
      </c>
      <c r="AV20" s="4">
        <v>28.2791483247379</v>
      </c>
      <c r="AW20" s="4">
        <v>625.83971440399705</v>
      </c>
      <c r="AX20" s="4">
        <v>93.846116018018904</v>
      </c>
      <c r="AY20" s="4">
        <v>818.16344133942096</v>
      </c>
      <c r="AZ20" s="4">
        <v>269.99737006533201</v>
      </c>
      <c r="BA20" s="4">
        <v>831.12436911183897</v>
      </c>
      <c r="BB20" s="4">
        <v>390.27390853207601</v>
      </c>
      <c r="BC20" s="4">
        <v>62.534362321366601</v>
      </c>
      <c r="BD20" s="4">
        <v>76.014907787036904</v>
      </c>
      <c r="BE20" s="4">
        <v>266.468074337536</v>
      </c>
      <c r="BF20" s="4">
        <v>265.46740826558801</v>
      </c>
      <c r="BG20" s="4">
        <v>76.324221261855797</v>
      </c>
      <c r="BH20" s="4">
        <v>134.98617062741201</v>
      </c>
      <c r="BI20" s="4">
        <v>30.290429606304201</v>
      </c>
      <c r="BJ20" s="4">
        <v>25.8276864784827</v>
      </c>
      <c r="BK20" s="4">
        <v>17.036756344307001</v>
      </c>
      <c r="BL20" s="4">
        <v>10.024692054342699</v>
      </c>
      <c r="BM20" s="4">
        <v>348.44446189754501</v>
      </c>
      <c r="BN20" s="4">
        <v>13.2680864357381</v>
      </c>
      <c r="BO20" s="4">
        <v>27.226354332417301</v>
      </c>
      <c r="BP20" s="4">
        <v>16.525784157679599</v>
      </c>
      <c r="BQ20" s="4">
        <f t="shared" si="0"/>
        <v>12348.536662397113</v>
      </c>
      <c r="BR20" s="13">
        <v>12348536.6623971</v>
      </c>
      <c r="BS20" s="13">
        <f t="shared" si="1"/>
        <v>0</v>
      </c>
      <c r="BT20" s="14">
        <f t="shared" si="2"/>
        <v>0</v>
      </c>
    </row>
    <row r="21" spans="1:72" x14ac:dyDescent="0.3">
      <c r="A21" s="3">
        <v>32509</v>
      </c>
      <c r="B21" s="4">
        <v>180.0211164943</v>
      </c>
      <c r="C21" s="4">
        <v>18.275982682640102</v>
      </c>
      <c r="D21" s="4">
        <v>125.85493693904699</v>
      </c>
      <c r="E21" s="4">
        <v>22.5348315154456</v>
      </c>
      <c r="F21" s="4">
        <v>387.11394885893901</v>
      </c>
      <c r="G21" s="4">
        <v>1237.09066787338</v>
      </c>
      <c r="H21" s="4">
        <v>10.9579649116525</v>
      </c>
      <c r="I21" s="4">
        <v>105.262093013859</v>
      </c>
      <c r="J21" s="4">
        <v>90.321270867586904</v>
      </c>
      <c r="K21" s="4">
        <v>103.694238781423</v>
      </c>
      <c r="L21" s="4">
        <v>146.02722854330199</v>
      </c>
      <c r="M21" s="4">
        <v>41.953122471115698</v>
      </c>
      <c r="N21" s="4">
        <v>23.550310990899401</v>
      </c>
      <c r="O21" s="4">
        <v>10.257945036561599</v>
      </c>
      <c r="P21" s="4">
        <v>662.908952766536</v>
      </c>
      <c r="Q21" s="4">
        <v>262.760645151495</v>
      </c>
      <c r="R21" s="4">
        <v>25.9613619643949</v>
      </c>
      <c r="S21" s="4">
        <v>8.9530438960129608</v>
      </c>
      <c r="T21" s="4">
        <v>41.177156528900099</v>
      </c>
      <c r="U21" s="4">
        <v>9.2031357919074104</v>
      </c>
      <c r="V21" s="4">
        <v>7.4718859628806102</v>
      </c>
      <c r="W21" s="4">
        <v>11.5519459551699</v>
      </c>
      <c r="X21" s="4">
        <v>10.767687692386099</v>
      </c>
      <c r="Y21" s="4">
        <v>19.545476254864099</v>
      </c>
      <c r="Z21" s="4">
        <v>25.850662425926402</v>
      </c>
      <c r="AA21" s="4">
        <v>95.539462612557699</v>
      </c>
      <c r="AB21" s="4">
        <v>66.748340429925406</v>
      </c>
      <c r="AC21" s="4">
        <v>829.39705411895704</v>
      </c>
      <c r="AD21" s="4">
        <v>15.795012117216601</v>
      </c>
      <c r="AE21" s="4">
        <v>87.977317618795695</v>
      </c>
      <c r="AF21" s="4">
        <v>41.3181974341949</v>
      </c>
      <c r="AG21" s="4">
        <v>11.182593137882099</v>
      </c>
      <c r="AH21" s="4">
        <v>5.4389240938754302</v>
      </c>
      <c r="AI21" s="4">
        <v>147.93185170416501</v>
      </c>
      <c r="AJ21" s="4">
        <v>324.40976134615897</v>
      </c>
      <c r="AK21" s="4">
        <v>188.66673720150899</v>
      </c>
      <c r="AL21" s="4">
        <v>25.309874539590101</v>
      </c>
      <c r="AM21" s="4">
        <v>5.4379226348266601</v>
      </c>
      <c r="AN21" s="4">
        <v>16.467992597990701</v>
      </c>
      <c r="AO21" s="4">
        <v>205.96019398364299</v>
      </c>
      <c r="AP21" s="4">
        <v>188.87960628200901</v>
      </c>
      <c r="AQ21" s="4">
        <v>98.260926965752105</v>
      </c>
      <c r="AR21" s="4">
        <v>1912.7757591847601</v>
      </c>
      <c r="AS21" s="4">
        <v>77.170431380197599</v>
      </c>
      <c r="AT21" s="4">
        <v>43.205178948846097</v>
      </c>
      <c r="AU21" s="4">
        <v>142.41997991704801</v>
      </c>
      <c r="AV21" s="4">
        <v>29.297684471796298</v>
      </c>
      <c r="AW21" s="4">
        <v>655.88730321237995</v>
      </c>
      <c r="AX21" s="4">
        <v>99.989134659232306</v>
      </c>
      <c r="AY21" s="4">
        <v>845.86248686108502</v>
      </c>
      <c r="AZ21" s="4">
        <v>276.42759202079401</v>
      </c>
      <c r="BA21" s="4">
        <v>842.93098431015096</v>
      </c>
      <c r="BB21" s="4">
        <v>399.42255117640002</v>
      </c>
      <c r="BC21" s="4">
        <v>64.111405384223403</v>
      </c>
      <c r="BD21" s="4">
        <v>79.145327261599107</v>
      </c>
      <c r="BE21" s="4">
        <v>272.60581245575702</v>
      </c>
      <c r="BF21" s="4">
        <v>277.30428906426101</v>
      </c>
      <c r="BG21" s="4">
        <v>80.873887068521597</v>
      </c>
      <c r="BH21" s="4">
        <v>143.13128453943099</v>
      </c>
      <c r="BI21" s="4">
        <v>31.103298881152199</v>
      </c>
      <c r="BJ21" s="4">
        <v>26.450536396140301</v>
      </c>
      <c r="BK21" s="4">
        <v>17.113933684448</v>
      </c>
      <c r="BL21" s="4">
        <v>10.1798312307575</v>
      </c>
      <c r="BM21" s="4">
        <v>361.09171190544299</v>
      </c>
      <c r="BN21" s="4">
        <v>13.644751020228799</v>
      </c>
      <c r="BO21" s="4">
        <v>27.687904864982301</v>
      </c>
      <c r="BP21" s="4">
        <v>16.688313588720298</v>
      </c>
      <c r="BQ21" s="4">
        <f t="shared" si="0"/>
        <v>12690.310755678029</v>
      </c>
      <c r="BR21" s="13">
        <v>12690310.755678</v>
      </c>
      <c r="BS21" s="13">
        <f t="shared" si="1"/>
        <v>2.7939677238464355E-8</v>
      </c>
      <c r="BT21" s="14">
        <f t="shared" si="2"/>
        <v>2.2204460492503131E-15</v>
      </c>
    </row>
    <row r="22" spans="1:72" x14ac:dyDescent="0.3">
      <c r="A22" s="3">
        <v>32874</v>
      </c>
      <c r="B22" s="4">
        <v>183.578955138109</v>
      </c>
      <c r="C22" s="4">
        <v>18.645687696696999</v>
      </c>
      <c r="D22" s="4">
        <v>127.675127981849</v>
      </c>
      <c r="E22" s="4">
        <v>22.688188698555798</v>
      </c>
      <c r="F22" s="4">
        <v>404.31833582188602</v>
      </c>
      <c r="G22" s="4">
        <v>1267.51644366902</v>
      </c>
      <c r="H22" s="4">
        <v>11.084643042992701</v>
      </c>
      <c r="I22" s="4">
        <v>113.202276327536</v>
      </c>
      <c r="J22" s="4">
        <v>94.872896649848201</v>
      </c>
      <c r="K22" s="4">
        <v>107.04874975786799</v>
      </c>
      <c r="L22" s="4">
        <v>155.714121794307</v>
      </c>
      <c r="M22" s="4">
        <v>43.018732838257101</v>
      </c>
      <c r="N22" s="4">
        <v>24.182668369962599</v>
      </c>
      <c r="O22" s="4">
        <v>10.7132814053698</v>
      </c>
      <c r="P22" s="4">
        <v>679.63000181163704</v>
      </c>
      <c r="Q22" s="4">
        <v>264.10267467417998</v>
      </c>
      <c r="R22" s="4">
        <v>29.547443660288899</v>
      </c>
      <c r="S22" s="4">
        <v>9.0110399529145795</v>
      </c>
      <c r="T22" s="4">
        <v>41.4964878610377</v>
      </c>
      <c r="U22" s="4">
        <v>9.7966779855393096</v>
      </c>
      <c r="V22" s="4">
        <v>7.6671122967603598</v>
      </c>
      <c r="W22" s="4">
        <v>11.517765996713299</v>
      </c>
      <c r="X22" s="4">
        <v>11.013381755773199</v>
      </c>
      <c r="Y22" s="4">
        <v>19.7403802399113</v>
      </c>
      <c r="Z22" s="4">
        <v>26.038472877975401</v>
      </c>
      <c r="AA22" s="4">
        <v>102.907968041326</v>
      </c>
      <c r="AB22" s="4">
        <v>69.497984647754294</v>
      </c>
      <c r="AC22" s="4">
        <v>838.51070492080601</v>
      </c>
      <c r="AD22" s="4">
        <v>15.870189767819699</v>
      </c>
      <c r="AE22" s="4">
        <v>91.351036113980399</v>
      </c>
      <c r="AF22" s="4">
        <v>41.617595416306898</v>
      </c>
      <c r="AG22" s="4">
        <v>11.4332291414447</v>
      </c>
      <c r="AH22" s="4">
        <v>5.6477079321731303</v>
      </c>
      <c r="AI22" s="4">
        <v>153.91074318341799</v>
      </c>
      <c r="AJ22" s="4">
        <v>340.20559766596</v>
      </c>
      <c r="AK22" s="4">
        <v>195.19749995417399</v>
      </c>
      <c r="AL22" s="4">
        <v>26.219135296278399</v>
      </c>
      <c r="AM22" s="4">
        <v>5.6145864888175696</v>
      </c>
      <c r="AN22" s="4">
        <v>16.6721301690648</v>
      </c>
      <c r="AO22" s="4">
        <v>214.045786622577</v>
      </c>
      <c r="AP22" s="4">
        <v>197.74014046799601</v>
      </c>
      <c r="AQ22" s="4">
        <v>102.273813068609</v>
      </c>
      <c r="AR22" s="4">
        <v>1948.5361083134201</v>
      </c>
      <c r="AS22" s="4">
        <v>78.526927475616404</v>
      </c>
      <c r="AT22" s="4">
        <v>44.375011936874003</v>
      </c>
      <c r="AU22" s="4">
        <v>145.18373302694201</v>
      </c>
      <c r="AV22" s="4">
        <v>29.9437921536259</v>
      </c>
      <c r="AW22" s="4">
        <v>687.74638707356701</v>
      </c>
      <c r="AX22" s="4">
        <v>110.637261691372</v>
      </c>
      <c r="AY22" s="4">
        <v>874.78457756296302</v>
      </c>
      <c r="AZ22" s="4">
        <v>282.436421019676</v>
      </c>
      <c r="BA22" s="4">
        <v>857.682605825883</v>
      </c>
      <c r="BB22" s="4">
        <v>408.52084076393902</v>
      </c>
      <c r="BC22" s="4">
        <v>65.585476244509195</v>
      </c>
      <c r="BD22" s="4">
        <v>82.694095399781702</v>
      </c>
      <c r="BE22" s="4">
        <v>280.38040632550002</v>
      </c>
      <c r="BF22" s="4">
        <v>292.00899980434099</v>
      </c>
      <c r="BG22" s="4">
        <v>85.060796970652902</v>
      </c>
      <c r="BH22" s="4">
        <v>153.02932156627301</v>
      </c>
      <c r="BI22" s="4">
        <v>32.008337666863298</v>
      </c>
      <c r="BJ22" s="4">
        <v>27.017060977116799</v>
      </c>
      <c r="BK22" s="4">
        <v>17.2311799857026</v>
      </c>
      <c r="BL22" s="4">
        <v>10.3308792866284</v>
      </c>
      <c r="BM22" s="4">
        <v>375.132435966618</v>
      </c>
      <c r="BN22" s="4">
        <v>14.517284882588999</v>
      </c>
      <c r="BO22" s="4">
        <v>27.977816841955399</v>
      </c>
      <c r="BP22" s="4">
        <v>17.034458685772599</v>
      </c>
      <c r="BQ22" s="4">
        <f t="shared" si="0"/>
        <v>13070.919614651681</v>
      </c>
      <c r="BR22" s="13">
        <v>13070919.6146517</v>
      </c>
      <c r="BS22" s="13">
        <f t="shared" si="1"/>
        <v>-2.0489096641540527E-8</v>
      </c>
      <c r="BT22" s="14">
        <f t="shared" si="2"/>
        <v>-1.5543122344752192E-15</v>
      </c>
    </row>
    <row r="23" spans="1:72" x14ac:dyDescent="0.3">
      <c r="A23" s="3">
        <v>33239</v>
      </c>
      <c r="B23" s="4">
        <v>188.84711293698001</v>
      </c>
      <c r="C23" s="4">
        <v>19.315395700633601</v>
      </c>
      <c r="D23" s="4">
        <v>130.43203002265801</v>
      </c>
      <c r="E23" s="4">
        <v>23.287113231599498</v>
      </c>
      <c r="F23" s="4">
        <v>416.61538713541103</v>
      </c>
      <c r="G23" s="4">
        <v>1299.60941405123</v>
      </c>
      <c r="H23" s="4">
        <v>11.338478700770599</v>
      </c>
      <c r="I23" s="4">
        <v>118.067917601541</v>
      </c>
      <c r="J23" s="4">
        <v>97.877636830661302</v>
      </c>
      <c r="K23" s="4">
        <v>110.025154795411</v>
      </c>
      <c r="L23" s="4">
        <v>164.909532747763</v>
      </c>
      <c r="M23" s="4">
        <v>43.797967341538097</v>
      </c>
      <c r="N23" s="4">
        <v>25.3139527130574</v>
      </c>
      <c r="O23" s="4">
        <v>11.120064955363899</v>
      </c>
      <c r="P23" s="4">
        <v>695.39134778956804</v>
      </c>
      <c r="Q23" s="4">
        <v>268.566478925458</v>
      </c>
      <c r="R23" s="4">
        <v>31.583370106626099</v>
      </c>
      <c r="S23" s="4">
        <v>9.3978024399777595</v>
      </c>
      <c r="T23" s="4">
        <v>42.3858581663252</v>
      </c>
      <c r="U23" s="4">
        <v>10.3642767191203</v>
      </c>
      <c r="V23" s="4">
        <v>7.7126101474358997</v>
      </c>
      <c r="W23" s="4">
        <v>11.4599588224523</v>
      </c>
      <c r="X23" s="4">
        <v>11.2382889092996</v>
      </c>
      <c r="Y23" s="4">
        <v>20.672159674206899</v>
      </c>
      <c r="Z23" s="4">
        <v>27.663403323051799</v>
      </c>
      <c r="AA23" s="4">
        <v>107.087169177373</v>
      </c>
      <c r="AB23" s="4">
        <v>71.870709037919397</v>
      </c>
      <c r="AC23" s="4">
        <v>851.28923412971596</v>
      </c>
      <c r="AD23" s="4">
        <v>15.951216700094401</v>
      </c>
      <c r="AE23" s="4">
        <v>93.890103931475295</v>
      </c>
      <c r="AF23" s="4">
        <v>42.229997105017297</v>
      </c>
      <c r="AG23" s="4">
        <v>11.9574232512376</v>
      </c>
      <c r="AH23" s="4">
        <v>5.6937858492956899</v>
      </c>
      <c r="AI23" s="4">
        <v>157.97648986542401</v>
      </c>
      <c r="AJ23" s="4">
        <v>351.91615119223599</v>
      </c>
      <c r="AK23" s="4">
        <v>202.17141702437701</v>
      </c>
      <c r="AL23" s="4">
        <v>26.772716076874801</v>
      </c>
      <c r="AM23" s="4">
        <v>5.7829547637048604</v>
      </c>
      <c r="AN23" s="4">
        <v>16.864947598309801</v>
      </c>
      <c r="AO23" s="4">
        <v>219.02157637123</v>
      </c>
      <c r="AP23" s="4">
        <v>204.40200098849601</v>
      </c>
      <c r="AQ23" s="4">
        <v>105.24709459466899</v>
      </c>
      <c r="AR23" s="4">
        <v>1984.7138884429401</v>
      </c>
      <c r="AS23" s="4">
        <v>79.140918180840401</v>
      </c>
      <c r="AT23" s="4">
        <v>45.606073952072201</v>
      </c>
      <c r="AU23" s="4">
        <v>148.693996801537</v>
      </c>
      <c r="AV23" s="4">
        <v>30.841423508511198</v>
      </c>
      <c r="AW23" s="4">
        <v>708.63625100887703</v>
      </c>
      <c r="AX23" s="4">
        <v>117.92013600298201</v>
      </c>
      <c r="AY23" s="4">
        <v>902.28508246066099</v>
      </c>
      <c r="AZ23" s="4">
        <v>286.10372648794697</v>
      </c>
      <c r="BA23" s="4">
        <v>868.88514390909904</v>
      </c>
      <c r="BB23" s="4">
        <v>416.16515198591497</v>
      </c>
      <c r="BC23" s="4">
        <v>66.455888682699893</v>
      </c>
      <c r="BD23" s="4">
        <v>85.632451356996896</v>
      </c>
      <c r="BE23" s="4">
        <v>286.46818068067398</v>
      </c>
      <c r="BF23" s="4">
        <v>302.73226643840798</v>
      </c>
      <c r="BG23" s="4">
        <v>87.882944616526103</v>
      </c>
      <c r="BH23" s="4">
        <v>158.59053723275801</v>
      </c>
      <c r="BI23" s="4">
        <v>32.976844373413201</v>
      </c>
      <c r="BJ23" s="4">
        <v>27.844746845614299</v>
      </c>
      <c r="BK23" s="4">
        <v>17.4310199201208</v>
      </c>
      <c r="BL23" s="4">
        <v>11.362524250723601</v>
      </c>
      <c r="BM23" s="4">
        <v>385.151261746035</v>
      </c>
      <c r="BN23" s="4">
        <v>15.185697366936999</v>
      </c>
      <c r="BO23" s="4">
        <v>29.794008769772699</v>
      </c>
      <c r="BP23" s="4">
        <v>17.270716253767201</v>
      </c>
      <c r="BQ23" s="4">
        <f t="shared" si="0"/>
        <v>13400.888582721422</v>
      </c>
      <c r="BR23" s="13">
        <v>13400888.582721399</v>
      </c>
      <c r="BS23" s="13">
        <f t="shared" si="1"/>
        <v>2.2351741790771484E-8</v>
      </c>
      <c r="BT23" s="14">
        <f t="shared" si="2"/>
        <v>1.7763568394002505E-15</v>
      </c>
    </row>
    <row r="24" spans="1:72" x14ac:dyDescent="0.3">
      <c r="A24" s="3">
        <v>33604</v>
      </c>
      <c r="B24" s="4">
        <v>193.98891159101501</v>
      </c>
      <c r="C24" s="4">
        <v>19.5868038053516</v>
      </c>
      <c r="D24" s="4">
        <v>133.992101460448</v>
      </c>
      <c r="E24" s="4">
        <v>23.677090083093301</v>
      </c>
      <c r="F24" s="4">
        <v>426.94663380352102</v>
      </c>
      <c r="G24" s="4">
        <v>1332.3532685540499</v>
      </c>
      <c r="H24" s="4">
        <v>11.417656898411</v>
      </c>
      <c r="I24" s="4">
        <v>121.280283597204</v>
      </c>
      <c r="J24" s="4">
        <v>100.37320911303</v>
      </c>
      <c r="K24" s="4">
        <v>113.38163778917399</v>
      </c>
      <c r="L24" s="4">
        <v>173.292911845806</v>
      </c>
      <c r="M24" s="4">
        <v>44.801761963237702</v>
      </c>
      <c r="N24" s="4">
        <v>25.8582839404874</v>
      </c>
      <c r="O24" s="4">
        <v>11.434713152125701</v>
      </c>
      <c r="P24" s="4">
        <v>708.513362958882</v>
      </c>
      <c r="Q24" s="4">
        <v>272.84255118052403</v>
      </c>
      <c r="R24" s="4">
        <v>33.602983621468603</v>
      </c>
      <c r="S24" s="4">
        <v>9.5685583339319606</v>
      </c>
      <c r="T24" s="4">
        <v>42.556905523203199</v>
      </c>
      <c r="U24" s="4">
        <v>10.512820691821901</v>
      </c>
      <c r="V24" s="4">
        <v>7.80775096515241</v>
      </c>
      <c r="W24" s="4">
        <v>11.444840670489301</v>
      </c>
      <c r="X24" s="4">
        <v>11.3303690117536</v>
      </c>
      <c r="Y24" s="4">
        <v>22.231321753514099</v>
      </c>
      <c r="Z24" s="4">
        <v>28.829082013966801</v>
      </c>
      <c r="AA24" s="4">
        <v>110.10858956920001</v>
      </c>
      <c r="AB24" s="4">
        <v>74.122425383411695</v>
      </c>
      <c r="AC24" s="4">
        <v>866.49618614728297</v>
      </c>
      <c r="AD24" s="4">
        <v>16.2897256065554</v>
      </c>
      <c r="AE24" s="4">
        <v>96.157345056563798</v>
      </c>
      <c r="AF24" s="4">
        <v>43.639930092555801</v>
      </c>
      <c r="AG24" s="4">
        <v>12.370235545495801</v>
      </c>
      <c r="AH24" s="4">
        <v>5.7469541928030097</v>
      </c>
      <c r="AI24" s="4">
        <v>161.88555899221501</v>
      </c>
      <c r="AJ24" s="4">
        <v>360.86532259738101</v>
      </c>
      <c r="AK24" s="4">
        <v>206.30153159757299</v>
      </c>
      <c r="AL24" s="4">
        <v>27.513743859852799</v>
      </c>
      <c r="AM24" s="4">
        <v>5.7840766273584698</v>
      </c>
      <c r="AN24" s="4">
        <v>17.061270259883901</v>
      </c>
      <c r="AO24" s="4">
        <v>222.96639312332599</v>
      </c>
      <c r="AP24" s="4">
        <v>210.048552026143</v>
      </c>
      <c r="AQ24" s="4">
        <v>107.04759669213</v>
      </c>
      <c r="AR24" s="4">
        <v>2009.1611477353199</v>
      </c>
      <c r="AS24" s="4">
        <v>79.939651233549597</v>
      </c>
      <c r="AT24" s="4">
        <v>46.947467597025103</v>
      </c>
      <c r="AU24" s="4">
        <v>153.31403006999599</v>
      </c>
      <c r="AV24" s="4">
        <v>31.271136222291201</v>
      </c>
      <c r="AW24" s="4">
        <v>728.03886586225804</v>
      </c>
      <c r="AX24" s="4">
        <v>122.65852013270499</v>
      </c>
      <c r="AY24" s="4">
        <v>930.42291332806701</v>
      </c>
      <c r="AZ24" s="4">
        <v>288.64472928363898</v>
      </c>
      <c r="BA24" s="4">
        <v>873.75407858429105</v>
      </c>
      <c r="BB24" s="4">
        <v>423.79012139998798</v>
      </c>
      <c r="BC24" s="4">
        <v>67.205652871982593</v>
      </c>
      <c r="BD24" s="4">
        <v>89.6300417976245</v>
      </c>
      <c r="BE24" s="4">
        <v>289.65405100296698</v>
      </c>
      <c r="BF24" s="4">
        <v>311.21368788435001</v>
      </c>
      <c r="BG24" s="4">
        <v>90.259259238561995</v>
      </c>
      <c r="BH24" s="4">
        <v>163.658688837185</v>
      </c>
      <c r="BI24" s="4">
        <v>33.924095442376398</v>
      </c>
      <c r="BJ24" s="4">
        <v>28.539125700817301</v>
      </c>
      <c r="BK24" s="4">
        <v>17.4054052613035</v>
      </c>
      <c r="BL24" s="4">
        <v>11.492905076564</v>
      </c>
      <c r="BM24" s="4">
        <v>393.31134124032502</v>
      </c>
      <c r="BN24" s="4">
        <v>16.079397377215901</v>
      </c>
      <c r="BO24" s="4">
        <v>30.6569847499118</v>
      </c>
      <c r="BP24" s="4">
        <v>17.429484678312502</v>
      </c>
      <c r="BQ24" s="4">
        <f t="shared" si="0"/>
        <v>13684.434034300026</v>
      </c>
      <c r="BR24" s="13">
        <v>13684434.034299999</v>
      </c>
      <c r="BS24" s="13">
        <f t="shared" si="1"/>
        <v>2.6077032089233398E-8</v>
      </c>
      <c r="BT24" s="14">
        <f t="shared" si="2"/>
        <v>1.9984014443252818E-15</v>
      </c>
    </row>
    <row r="25" spans="1:72" x14ac:dyDescent="0.3">
      <c r="A25" s="3">
        <v>33970</v>
      </c>
      <c r="B25" s="4">
        <v>197.46948030958501</v>
      </c>
      <c r="C25" s="4">
        <v>19.9597982867698</v>
      </c>
      <c r="D25" s="4">
        <v>137.39685922442601</v>
      </c>
      <c r="E25" s="4">
        <v>23.802764256499</v>
      </c>
      <c r="F25" s="4">
        <v>437.08171605089302</v>
      </c>
      <c r="G25" s="4">
        <v>1377.05044696239</v>
      </c>
      <c r="H25" s="4">
        <v>11.485319995049</v>
      </c>
      <c r="I25" s="4">
        <v>124.543650436204</v>
      </c>
      <c r="J25" s="4">
        <v>102.323335816529</v>
      </c>
      <c r="K25" s="4">
        <v>116.209423863862</v>
      </c>
      <c r="L25" s="4">
        <v>182.55139376338499</v>
      </c>
      <c r="M25" s="4">
        <v>46.431531505822498</v>
      </c>
      <c r="N25" s="4">
        <v>26.796406496828599</v>
      </c>
      <c r="O25" s="4">
        <v>11.6677857980429</v>
      </c>
      <c r="P25" s="4">
        <v>712.971728674264</v>
      </c>
      <c r="Q25" s="4">
        <v>274.611409698236</v>
      </c>
      <c r="R25" s="4">
        <v>35.8291939257767</v>
      </c>
      <c r="S25" s="4">
        <v>10.010555180740599</v>
      </c>
      <c r="T25" s="4">
        <v>43.117014739630001</v>
      </c>
      <c r="U25" s="4">
        <v>11.265615038945301</v>
      </c>
      <c r="V25" s="4">
        <v>7.9653340922367297</v>
      </c>
      <c r="W25" s="4">
        <v>12.1288220475302</v>
      </c>
      <c r="X25" s="4">
        <v>11.293831157841</v>
      </c>
      <c r="Y25" s="4">
        <v>23.0398165857385</v>
      </c>
      <c r="Z25" s="4">
        <v>29.77902058423</v>
      </c>
      <c r="AA25" s="4">
        <v>113.771673263352</v>
      </c>
      <c r="AB25" s="4">
        <v>76.595583220562801</v>
      </c>
      <c r="AC25" s="4">
        <v>880.57718360008096</v>
      </c>
      <c r="AD25" s="4">
        <v>16.474055356026899</v>
      </c>
      <c r="AE25" s="4">
        <v>97.895747259497298</v>
      </c>
      <c r="AF25" s="4">
        <v>44.222893242109798</v>
      </c>
      <c r="AG25" s="4">
        <v>12.4986453824768</v>
      </c>
      <c r="AH25" s="4">
        <v>5.7125832168111899</v>
      </c>
      <c r="AI25" s="4">
        <v>166.696873451931</v>
      </c>
      <c r="AJ25" s="4">
        <v>370.59392874414198</v>
      </c>
      <c r="AK25" s="4">
        <v>212.76299317658899</v>
      </c>
      <c r="AL25" s="4">
        <v>28.6110389331972</v>
      </c>
      <c r="AM25" s="4">
        <v>5.8950490198051604</v>
      </c>
      <c r="AN25" s="4">
        <v>17.278107960428901</v>
      </c>
      <c r="AO25" s="4">
        <v>228.271868111251</v>
      </c>
      <c r="AP25" s="4">
        <v>216.102928752693</v>
      </c>
      <c r="AQ25" s="4">
        <v>109.88588283809</v>
      </c>
      <c r="AR25" s="4">
        <v>2016.94721791909</v>
      </c>
      <c r="AS25" s="4">
        <v>82.392333085990998</v>
      </c>
      <c r="AT25" s="4">
        <v>48.442883254117604</v>
      </c>
      <c r="AU25" s="4">
        <v>157.66877849187401</v>
      </c>
      <c r="AV25" s="4">
        <v>31.9024413025884</v>
      </c>
      <c r="AW25" s="4">
        <v>748.09061013395899</v>
      </c>
      <c r="AX25" s="4">
        <v>128.24565261361701</v>
      </c>
      <c r="AY25" s="4">
        <v>960.88003772137995</v>
      </c>
      <c r="AZ25" s="4">
        <v>294.496440032583</v>
      </c>
      <c r="BA25" s="4">
        <v>878.89020807133295</v>
      </c>
      <c r="BB25" s="4">
        <v>430.565509886558</v>
      </c>
      <c r="BC25" s="4">
        <v>68.041698448322506</v>
      </c>
      <c r="BD25" s="4">
        <v>93.850993354420396</v>
      </c>
      <c r="BE25" s="4">
        <v>294.123360341205</v>
      </c>
      <c r="BF25" s="4">
        <v>318.60844329314801</v>
      </c>
      <c r="BG25" s="4">
        <v>94.715874765154297</v>
      </c>
      <c r="BH25" s="4">
        <v>168.32610555111401</v>
      </c>
      <c r="BI25" s="4">
        <v>34.962412114970199</v>
      </c>
      <c r="BJ25" s="4">
        <v>29.338897026458898</v>
      </c>
      <c r="BK25" s="4">
        <v>17.3663331838546</v>
      </c>
      <c r="BL25" s="4">
        <v>11.9795817581041</v>
      </c>
      <c r="BM25" s="4">
        <v>400.87802838553301</v>
      </c>
      <c r="BN25" s="4">
        <v>17.0619455715022</v>
      </c>
      <c r="BO25" s="4">
        <v>31.647700258127799</v>
      </c>
      <c r="BP25" s="4">
        <v>17.882651252766099</v>
      </c>
      <c r="BQ25" s="4">
        <f t="shared" si="0"/>
        <v>13967.935427838269</v>
      </c>
      <c r="BR25" s="13">
        <v>13967935.427838299</v>
      </c>
      <c r="BS25" s="13">
        <f t="shared" si="1"/>
        <v>-2.9802322387695313E-8</v>
      </c>
      <c r="BT25" s="14">
        <f t="shared" si="2"/>
        <v>-2.1094237467877974E-15</v>
      </c>
    </row>
    <row r="26" spans="1:72" x14ac:dyDescent="0.3">
      <c r="A26" s="3">
        <v>34335</v>
      </c>
      <c r="B26" s="4">
        <v>199.688439845479</v>
      </c>
      <c r="C26" s="4">
        <v>20.076302783979799</v>
      </c>
      <c r="D26" s="4">
        <v>139.90426538499901</v>
      </c>
      <c r="E26" s="4">
        <v>24.606849238107401</v>
      </c>
      <c r="F26" s="4">
        <v>445.02114172592002</v>
      </c>
      <c r="G26" s="4">
        <v>1416.5496705901701</v>
      </c>
      <c r="H26" s="4">
        <v>11.870837312219599</v>
      </c>
      <c r="I26" s="4">
        <v>127.841451038998</v>
      </c>
      <c r="J26" s="4">
        <v>104.863131064924</v>
      </c>
      <c r="K26" s="4">
        <v>119.48777272389999</v>
      </c>
      <c r="L26" s="4">
        <v>192.10506457244099</v>
      </c>
      <c r="M26" s="4">
        <v>48.720458719639197</v>
      </c>
      <c r="N26" s="4">
        <v>27.7627816643271</v>
      </c>
      <c r="O26" s="4">
        <v>12.051290881698501</v>
      </c>
      <c r="P26" s="4">
        <v>718.72041601712294</v>
      </c>
      <c r="Q26" s="4">
        <v>276.75121203423998</v>
      </c>
      <c r="R26" s="4">
        <v>37.758053197261603</v>
      </c>
      <c r="S26" s="4">
        <v>10.2828459008054</v>
      </c>
      <c r="T26" s="4">
        <v>43.4171362594778</v>
      </c>
      <c r="U26" s="4">
        <v>12.052440484744199</v>
      </c>
      <c r="V26" s="4">
        <v>8.2707886011157594</v>
      </c>
      <c r="W26" s="4">
        <v>12.683320171794501</v>
      </c>
      <c r="X26" s="4">
        <v>11.469829380044301</v>
      </c>
      <c r="Y26" s="4">
        <v>23.763730060708799</v>
      </c>
      <c r="Z26" s="4">
        <v>31.091147501382199</v>
      </c>
      <c r="AA26" s="4">
        <v>117.484475073875</v>
      </c>
      <c r="AB26" s="4">
        <v>78.957541744975501</v>
      </c>
      <c r="AC26" s="4">
        <v>892.57225034850296</v>
      </c>
      <c r="AD26" s="4">
        <v>16.929552376611099</v>
      </c>
      <c r="AE26" s="4">
        <v>100.09955078202501</v>
      </c>
      <c r="AF26" s="4">
        <v>44.6943390805991</v>
      </c>
      <c r="AG26" s="4">
        <v>12.787780907846599</v>
      </c>
      <c r="AH26" s="4">
        <v>5.9880509472078103</v>
      </c>
      <c r="AI26" s="4">
        <v>172.19789633623799</v>
      </c>
      <c r="AJ26" s="4">
        <v>382.20802297377497</v>
      </c>
      <c r="AK26" s="4">
        <v>219.15569268621701</v>
      </c>
      <c r="AL26" s="4">
        <v>29.511176248611498</v>
      </c>
      <c r="AM26" s="4">
        <v>6.4451999898876604</v>
      </c>
      <c r="AN26" s="4">
        <v>17.613270900970001</v>
      </c>
      <c r="AO26" s="4">
        <v>233.231011836053</v>
      </c>
      <c r="AP26" s="4">
        <v>224.30006441356699</v>
      </c>
      <c r="AQ26" s="4">
        <v>112.428412264038</v>
      </c>
      <c r="AR26" s="4">
        <v>2050.1553812638599</v>
      </c>
      <c r="AS26" s="4">
        <v>81.799603044780497</v>
      </c>
      <c r="AT26" s="4">
        <v>49.666652619527198</v>
      </c>
      <c r="AU26" s="4">
        <v>160.756078462673</v>
      </c>
      <c r="AV26" s="4">
        <v>31.9693548728461</v>
      </c>
      <c r="AW26" s="4">
        <v>766.79677206230201</v>
      </c>
      <c r="AX26" s="4">
        <v>133.03233460686201</v>
      </c>
      <c r="AY26" s="4">
        <v>990.86929208649804</v>
      </c>
      <c r="AZ26" s="4">
        <v>302.16948483190703</v>
      </c>
      <c r="BA26" s="4">
        <v>886.043442755417</v>
      </c>
      <c r="BB26" s="4">
        <v>439.51770622769698</v>
      </c>
      <c r="BC26" s="4">
        <v>68.911208104666102</v>
      </c>
      <c r="BD26" s="4">
        <v>97.847148106401093</v>
      </c>
      <c r="BE26" s="4">
        <v>300.06640736767503</v>
      </c>
      <c r="BF26" s="4">
        <v>326.3068049657</v>
      </c>
      <c r="BG26" s="4">
        <v>98.647860939152196</v>
      </c>
      <c r="BH26" s="4">
        <v>173.11707203164599</v>
      </c>
      <c r="BI26" s="4">
        <v>36.490903569706397</v>
      </c>
      <c r="BJ26" s="4">
        <v>29.980355529256599</v>
      </c>
      <c r="BK26" s="4">
        <v>17.500988679961001</v>
      </c>
      <c r="BL26" s="4">
        <v>12.584631431491699</v>
      </c>
      <c r="BM26" s="4">
        <v>408.463920122339</v>
      </c>
      <c r="BN26" s="4">
        <v>17.920727831837599</v>
      </c>
      <c r="BO26" s="4">
        <v>33.298614457275697</v>
      </c>
      <c r="BP26" s="4">
        <v>18.055382146193299</v>
      </c>
      <c r="BQ26" s="4">
        <f t="shared" si="0"/>
        <v>14275.38279418417</v>
      </c>
      <c r="BR26" s="13">
        <v>14275382.794184199</v>
      </c>
      <c r="BS26" s="13">
        <f t="shared" si="1"/>
        <v>-2.7939677238464355E-8</v>
      </c>
      <c r="BT26" s="14">
        <f t="shared" si="2"/>
        <v>-1.9984014443252818E-15</v>
      </c>
    </row>
    <row r="27" spans="1:72" x14ac:dyDescent="0.3">
      <c r="A27" s="3">
        <v>34700</v>
      </c>
      <c r="B27" s="4">
        <v>204.01770964876599</v>
      </c>
      <c r="C27" s="4">
        <v>20.580411233473701</v>
      </c>
      <c r="D27" s="4">
        <v>142.42380122758701</v>
      </c>
      <c r="E27" s="4">
        <v>24.5920715725014</v>
      </c>
      <c r="F27" s="4">
        <v>451.70810756214701</v>
      </c>
      <c r="G27" s="4">
        <v>1451.3316763430601</v>
      </c>
      <c r="H27" s="4">
        <v>12.0123659299281</v>
      </c>
      <c r="I27" s="4">
        <v>130.86831368980299</v>
      </c>
      <c r="J27" s="4">
        <v>107.825125200066</v>
      </c>
      <c r="K27" s="4">
        <v>123.361890828827</v>
      </c>
      <c r="L27" s="4">
        <v>200.8938184905</v>
      </c>
      <c r="M27" s="4">
        <v>50.502255728268402</v>
      </c>
      <c r="N27" s="4">
        <v>28.645643653662098</v>
      </c>
      <c r="O27" s="4">
        <v>12.5245754584823</v>
      </c>
      <c r="P27" s="4">
        <v>727.94889978968001</v>
      </c>
      <c r="Q27" s="4">
        <v>279.155014226356</v>
      </c>
      <c r="R27" s="4">
        <v>40.0849479272213</v>
      </c>
      <c r="S27" s="4">
        <v>10.606045052116899</v>
      </c>
      <c r="T27" s="4">
        <v>43.872301873377403</v>
      </c>
      <c r="U27" s="4">
        <v>12.412329286584001</v>
      </c>
      <c r="V27" s="4">
        <v>8.4900483500076103</v>
      </c>
      <c r="W27" s="4">
        <v>12.8330859805211</v>
      </c>
      <c r="X27" s="4">
        <v>11.8790511211264</v>
      </c>
      <c r="Y27" s="4">
        <v>24.517896415724501</v>
      </c>
      <c r="Z27" s="4">
        <v>31.991544644491501</v>
      </c>
      <c r="AA27" s="4">
        <v>119.58031643887099</v>
      </c>
      <c r="AB27" s="4">
        <v>81.020072381769396</v>
      </c>
      <c r="AC27" s="4">
        <v>907.86786543909102</v>
      </c>
      <c r="AD27" s="4">
        <v>17.8311062689829</v>
      </c>
      <c r="AE27" s="4">
        <v>102.106079078748</v>
      </c>
      <c r="AF27" s="4">
        <v>45.500444480743298</v>
      </c>
      <c r="AG27" s="4">
        <v>13.084475631193101</v>
      </c>
      <c r="AH27" s="4">
        <v>6.5063640897165804</v>
      </c>
      <c r="AI27" s="4">
        <v>178.663724140402</v>
      </c>
      <c r="AJ27" s="4">
        <v>392.79692362389102</v>
      </c>
      <c r="AK27" s="4">
        <v>223.11109044328799</v>
      </c>
      <c r="AL27" s="4">
        <v>30.530093582589402</v>
      </c>
      <c r="AM27" s="4">
        <v>6.6968138165762499</v>
      </c>
      <c r="AN27" s="4">
        <v>17.856165443569701</v>
      </c>
      <c r="AO27" s="4">
        <v>238.08402206796001</v>
      </c>
      <c r="AP27" s="4">
        <v>231.28969446393</v>
      </c>
      <c r="AQ27" s="4">
        <v>114.705529780796</v>
      </c>
      <c r="AR27" s="4">
        <v>2091.9732216597899</v>
      </c>
      <c r="AS27" s="4">
        <v>81.653816840610403</v>
      </c>
      <c r="AT27" s="4">
        <v>51.006904376761298</v>
      </c>
      <c r="AU27" s="4">
        <v>163.266918522476</v>
      </c>
      <c r="AV27" s="4">
        <v>31.985530442590701</v>
      </c>
      <c r="AW27" s="4">
        <v>783.05834820429095</v>
      </c>
      <c r="AX27" s="4">
        <v>139.362784467685</v>
      </c>
      <c r="AY27" s="4">
        <v>1017.0773380626</v>
      </c>
      <c r="AZ27" s="4">
        <v>309.25211676133603</v>
      </c>
      <c r="BA27" s="4">
        <v>892.977544341966</v>
      </c>
      <c r="BB27" s="4">
        <v>447.99666747282498</v>
      </c>
      <c r="BC27" s="4">
        <v>69.478065092376397</v>
      </c>
      <c r="BD27" s="4">
        <v>102.18656438529899</v>
      </c>
      <c r="BE27" s="4">
        <v>304.79360323031801</v>
      </c>
      <c r="BF27" s="4">
        <v>332.87390950618101</v>
      </c>
      <c r="BG27" s="4">
        <v>102.636787708935</v>
      </c>
      <c r="BH27" s="4">
        <v>176.85734490314701</v>
      </c>
      <c r="BI27" s="4">
        <v>39.126980207631597</v>
      </c>
      <c r="BJ27" s="4">
        <v>30.515058077837299</v>
      </c>
      <c r="BK27" s="4">
        <v>18.123797428156699</v>
      </c>
      <c r="BL27" s="4">
        <v>12.5295872933997</v>
      </c>
      <c r="BM27" s="4">
        <v>414.16237440641498</v>
      </c>
      <c r="BN27" s="4">
        <v>18.940191591054202</v>
      </c>
      <c r="BO27" s="4">
        <v>34.6618975456188</v>
      </c>
      <c r="BP27" s="4">
        <v>19.0539939888187</v>
      </c>
      <c r="BQ27" s="4">
        <f t="shared" si="0"/>
        <v>14577.861058924518</v>
      </c>
      <c r="BR27" s="13">
        <v>14577861.0589245</v>
      </c>
      <c r="BS27" s="13">
        <f t="shared" si="1"/>
        <v>1.862645149230957E-8</v>
      </c>
      <c r="BT27" s="14">
        <f t="shared" si="2"/>
        <v>0</v>
      </c>
    </row>
    <row r="28" spans="1:72" x14ac:dyDescent="0.3">
      <c r="A28" s="3">
        <v>35065</v>
      </c>
      <c r="B28" s="4">
        <v>207.05136427549201</v>
      </c>
      <c r="C28" s="4">
        <v>21.016981979626699</v>
      </c>
      <c r="D28" s="4">
        <v>144.960657830158</v>
      </c>
      <c r="E28" s="4">
        <v>25.085002301990201</v>
      </c>
      <c r="F28" s="4">
        <v>456.67252349150903</v>
      </c>
      <c r="G28" s="4">
        <v>1486.7974073400601</v>
      </c>
      <c r="H28" s="4">
        <v>12.6717226707203</v>
      </c>
      <c r="I28" s="4">
        <v>132.91073414493201</v>
      </c>
      <c r="J28" s="4">
        <v>110.17990457224801</v>
      </c>
      <c r="K28" s="4">
        <v>127.775030104519</v>
      </c>
      <c r="L28" s="4">
        <v>210.79626921340699</v>
      </c>
      <c r="M28" s="4">
        <v>51.794789914012803</v>
      </c>
      <c r="N28" s="4">
        <v>29.0237543605888</v>
      </c>
      <c r="O28" s="4">
        <v>12.8109613625171</v>
      </c>
      <c r="P28" s="4">
        <v>746.52841280955897</v>
      </c>
      <c r="Q28" s="4">
        <v>283.78069482879198</v>
      </c>
      <c r="R28" s="4">
        <v>42.214535929942002</v>
      </c>
      <c r="S28" s="4">
        <v>10.6863191661062</v>
      </c>
      <c r="T28" s="4">
        <v>44.812284987876701</v>
      </c>
      <c r="U28" s="4">
        <v>13.0814539033596</v>
      </c>
      <c r="V28" s="4">
        <v>9.5904405414605307</v>
      </c>
      <c r="W28" s="4">
        <v>12.866952456096801</v>
      </c>
      <c r="X28" s="4">
        <v>12.343159426768</v>
      </c>
      <c r="Y28" s="4">
        <v>24.6582707717352</v>
      </c>
      <c r="Z28" s="4">
        <v>32.729106309916403</v>
      </c>
      <c r="AA28" s="4">
        <v>122.180783476842</v>
      </c>
      <c r="AB28" s="4">
        <v>82.893746472606395</v>
      </c>
      <c r="AC28" s="4">
        <v>924.51680053082305</v>
      </c>
      <c r="AD28" s="4">
        <v>17.963794676207598</v>
      </c>
      <c r="AE28" s="4">
        <v>103.983447900317</v>
      </c>
      <c r="AF28" s="4">
        <v>45.583141512341903</v>
      </c>
      <c r="AG28" s="4">
        <v>13.2132234620764</v>
      </c>
      <c r="AH28" s="4">
        <v>6.5852889199458504</v>
      </c>
      <c r="AI28" s="4">
        <v>185.51375300410999</v>
      </c>
      <c r="AJ28" s="4">
        <v>402.048693070056</v>
      </c>
      <c r="AK28" s="4">
        <v>225.69340489509699</v>
      </c>
      <c r="AL28" s="4">
        <v>31.244561408888199</v>
      </c>
      <c r="AM28" s="4">
        <v>6.8427302421889404</v>
      </c>
      <c r="AN28" s="4">
        <v>18.121064277733499</v>
      </c>
      <c r="AO28" s="4">
        <v>243.15603342942001</v>
      </c>
      <c r="AP28" s="4">
        <v>237.49396737081199</v>
      </c>
      <c r="AQ28" s="4">
        <v>117.77754173750201</v>
      </c>
      <c r="AR28" s="4">
        <v>2133.20616326657</v>
      </c>
      <c r="AS28" s="4">
        <v>81.497708541063901</v>
      </c>
      <c r="AT28" s="4">
        <v>52.432683447670698</v>
      </c>
      <c r="AU28" s="4">
        <v>165.505104123005</v>
      </c>
      <c r="AV28" s="4">
        <v>32.797223080004102</v>
      </c>
      <c r="AW28" s="4">
        <v>804.86711114004402</v>
      </c>
      <c r="AX28" s="4">
        <v>146.64963946629899</v>
      </c>
      <c r="AY28" s="4">
        <v>1044.0020040311999</v>
      </c>
      <c r="AZ28" s="4">
        <v>317.14572483664301</v>
      </c>
      <c r="BA28" s="4">
        <v>898.27813266670501</v>
      </c>
      <c r="BB28" s="4">
        <v>455.725486355616</v>
      </c>
      <c r="BC28" s="4">
        <v>70.161274907503298</v>
      </c>
      <c r="BD28" s="4">
        <v>106.311068916509</v>
      </c>
      <c r="BE28" s="4">
        <v>309.181433616015</v>
      </c>
      <c r="BF28" s="4">
        <v>339.431074130333</v>
      </c>
      <c r="BG28" s="4">
        <v>107.219188678702</v>
      </c>
      <c r="BH28" s="4">
        <v>181.00036569598899</v>
      </c>
      <c r="BI28" s="4">
        <v>43.293732048488302</v>
      </c>
      <c r="BJ28" s="4">
        <v>31.7253856683305</v>
      </c>
      <c r="BK28" s="4">
        <v>18.884372789598299</v>
      </c>
      <c r="BL28" s="4">
        <v>12.7648823709872</v>
      </c>
      <c r="BM28" s="4">
        <v>419.82295790498603</v>
      </c>
      <c r="BN28" s="4">
        <v>19.964688450854599</v>
      </c>
      <c r="BO28" s="4">
        <v>36.111662297203203</v>
      </c>
      <c r="BP28" s="4">
        <v>19.877074541905301</v>
      </c>
      <c r="BQ28" s="4">
        <f t="shared" si="0"/>
        <v>14895.50685405259</v>
      </c>
      <c r="BR28" s="13">
        <v>14895506.854052601</v>
      </c>
      <c r="BS28" s="13">
        <f t="shared" si="1"/>
        <v>0</v>
      </c>
      <c r="BT28" s="14">
        <f t="shared" si="2"/>
        <v>0</v>
      </c>
    </row>
    <row r="29" spans="1:72" x14ac:dyDescent="0.3">
      <c r="A29" s="3">
        <v>35431</v>
      </c>
      <c r="B29" s="4">
        <v>210.437069045774</v>
      </c>
      <c r="C29" s="4">
        <v>21.328836904478099</v>
      </c>
      <c r="D29" s="4">
        <v>146.59300195228701</v>
      </c>
      <c r="E29" s="4">
        <v>25.5766571841136</v>
      </c>
      <c r="F29" s="4">
        <v>462.42204108440598</v>
      </c>
      <c r="G29" s="4">
        <v>1526.78963101114</v>
      </c>
      <c r="H29" s="4">
        <v>12.6015389705336</v>
      </c>
      <c r="I29" s="4">
        <v>135.30116597266101</v>
      </c>
      <c r="J29" s="4">
        <v>112.286975954026</v>
      </c>
      <c r="K29" s="4">
        <v>132.199925331109</v>
      </c>
      <c r="L29" s="4">
        <v>222.517383525517</v>
      </c>
      <c r="M29" s="4">
        <v>53.007188842433003</v>
      </c>
      <c r="N29" s="4">
        <v>29.876323914402999</v>
      </c>
      <c r="O29" s="4">
        <v>13.2825949632186</v>
      </c>
      <c r="P29" s="4">
        <v>759.08182668185702</v>
      </c>
      <c r="Q29" s="4">
        <v>290.19987870648401</v>
      </c>
      <c r="R29" s="4">
        <v>44.6212786416489</v>
      </c>
      <c r="S29" s="4">
        <v>10.7366474140932</v>
      </c>
      <c r="T29" s="4">
        <v>44.844167985818501</v>
      </c>
      <c r="U29" s="4">
        <v>13.364660975353001</v>
      </c>
      <c r="V29" s="4">
        <v>9.8042016358729693</v>
      </c>
      <c r="W29" s="4">
        <v>12.763950071453699</v>
      </c>
      <c r="X29" s="4">
        <v>12.2519969978174</v>
      </c>
      <c r="Y29" s="4">
        <v>25.322262739787099</v>
      </c>
      <c r="Z29" s="4">
        <v>34.014740622894898</v>
      </c>
      <c r="AA29" s="4">
        <v>125.173746199039</v>
      </c>
      <c r="AB29" s="4">
        <v>84.458131630693501</v>
      </c>
      <c r="AC29" s="4">
        <v>945.88935770056298</v>
      </c>
      <c r="AD29" s="4">
        <v>18.445600319529301</v>
      </c>
      <c r="AE29" s="4">
        <v>106.61890991656701</v>
      </c>
      <c r="AF29" s="4">
        <v>45.772972026015601</v>
      </c>
      <c r="AG29" s="4">
        <v>13.4365260918226</v>
      </c>
      <c r="AH29" s="4">
        <v>6.3418331554140002</v>
      </c>
      <c r="AI29" s="4">
        <v>192.57749242520501</v>
      </c>
      <c r="AJ29" s="4">
        <v>412.26672459549098</v>
      </c>
      <c r="AK29" s="4">
        <v>229.78692862390901</v>
      </c>
      <c r="AL29" s="4">
        <v>32.228971747957502</v>
      </c>
      <c r="AM29" s="4">
        <v>7.0849854297850001</v>
      </c>
      <c r="AN29" s="4">
        <v>18.151143757986102</v>
      </c>
      <c r="AO29" s="4">
        <v>248.173828385419</v>
      </c>
      <c r="AP29" s="4">
        <v>244.121002469763</v>
      </c>
      <c r="AQ29" s="4">
        <v>120.567336350704</v>
      </c>
      <c r="AR29" s="4">
        <v>2160.6425764696601</v>
      </c>
      <c r="AS29" s="4">
        <v>81.050670894169002</v>
      </c>
      <c r="AT29" s="4">
        <v>54.214549933867701</v>
      </c>
      <c r="AU29" s="4">
        <v>167.14456128599701</v>
      </c>
      <c r="AV29" s="4">
        <v>34.082846222163397</v>
      </c>
      <c r="AW29" s="4">
        <v>832.20715343050801</v>
      </c>
      <c r="AX29" s="4">
        <v>153.66088284425101</v>
      </c>
      <c r="AY29" s="4">
        <v>1072.7857002230301</v>
      </c>
      <c r="AZ29" s="4">
        <v>324.53102219376399</v>
      </c>
      <c r="BA29" s="4">
        <v>906.45220719050201</v>
      </c>
      <c r="BB29" s="4">
        <v>464.428036855524</v>
      </c>
      <c r="BC29" s="4">
        <v>70.497307666342493</v>
      </c>
      <c r="BD29" s="4">
        <v>110.68503344249601</v>
      </c>
      <c r="BE29" s="4">
        <v>314.66563131822102</v>
      </c>
      <c r="BF29" s="4">
        <v>347.44793200262802</v>
      </c>
      <c r="BG29" s="4">
        <v>112.00594201040001</v>
      </c>
      <c r="BH29" s="4">
        <v>185.07560764921101</v>
      </c>
      <c r="BI29" s="4">
        <v>46.779979685041802</v>
      </c>
      <c r="BJ29" s="4">
        <v>32.7387621895409</v>
      </c>
      <c r="BK29" s="4">
        <v>18.883278950122499</v>
      </c>
      <c r="BL29" s="4">
        <v>12.874962920538101</v>
      </c>
      <c r="BM29" s="4">
        <v>427.12702127499699</v>
      </c>
      <c r="BN29" s="4">
        <v>20.795219817894999</v>
      </c>
      <c r="BO29" s="4">
        <v>37.7902840573826</v>
      </c>
      <c r="BP29" s="4">
        <v>20.409645616081299</v>
      </c>
      <c r="BQ29" s="4">
        <f t="shared" si="0"/>
        <v>15221.298254099378</v>
      </c>
      <c r="BR29" s="13">
        <v>15221298.254099401</v>
      </c>
      <c r="BS29" s="13">
        <f t="shared" si="1"/>
        <v>-2.2351741790771484E-8</v>
      </c>
      <c r="BT29" s="14">
        <f t="shared" si="2"/>
        <v>-1.4432899320127035E-15</v>
      </c>
    </row>
    <row r="30" spans="1:72" x14ac:dyDescent="0.3">
      <c r="A30" s="3">
        <v>35796</v>
      </c>
      <c r="B30" s="4">
        <v>213.08098789674699</v>
      </c>
      <c r="C30" s="4">
        <v>21.264621549765799</v>
      </c>
      <c r="D30" s="4">
        <v>147.192549185606</v>
      </c>
      <c r="E30" s="4">
        <v>25.928175137693501</v>
      </c>
      <c r="F30" s="4">
        <v>468.08723554890997</v>
      </c>
      <c r="G30" s="4">
        <v>1564.4821364202901</v>
      </c>
      <c r="H30" s="4">
        <v>12.5815538556304</v>
      </c>
      <c r="I30" s="4">
        <v>137.92489563646399</v>
      </c>
      <c r="J30" s="4">
        <v>114.62218149069599</v>
      </c>
      <c r="K30" s="4">
        <v>135.73923432843401</v>
      </c>
      <c r="L30" s="4">
        <v>234.785025722299</v>
      </c>
      <c r="M30" s="4">
        <v>54.350830588533803</v>
      </c>
      <c r="N30" s="4">
        <v>30.4464791011291</v>
      </c>
      <c r="O30" s="4">
        <v>13.515857401261</v>
      </c>
      <c r="P30" s="4">
        <v>767.42629040535405</v>
      </c>
      <c r="Q30" s="4">
        <v>294.97745839231902</v>
      </c>
      <c r="R30" s="4">
        <v>46.716968686844801</v>
      </c>
      <c r="S30" s="4">
        <v>10.8641577347767</v>
      </c>
      <c r="T30" s="4">
        <v>44.8147284789964</v>
      </c>
      <c r="U30" s="4">
        <v>13.991557202884101</v>
      </c>
      <c r="V30" s="4">
        <v>10.1461559746297</v>
      </c>
      <c r="W30" s="4">
        <v>12.695658989283</v>
      </c>
      <c r="X30" s="4">
        <v>12.5725412812352</v>
      </c>
      <c r="Y30" s="4">
        <v>26.235604064283699</v>
      </c>
      <c r="Z30" s="4">
        <v>34.620302443238899</v>
      </c>
      <c r="AA30" s="4">
        <v>127.82624632694299</v>
      </c>
      <c r="AB30" s="4">
        <v>85.670175779478996</v>
      </c>
      <c r="AC30" s="4">
        <v>966.58370902363197</v>
      </c>
      <c r="AD30" s="4">
        <v>18.5128292047945</v>
      </c>
      <c r="AE30" s="4">
        <v>109.228757490948</v>
      </c>
      <c r="AF30" s="4">
        <v>46.041236996204802</v>
      </c>
      <c r="AG30" s="4">
        <v>13.617796044083599</v>
      </c>
      <c r="AH30" s="4">
        <v>6.4049362034871002</v>
      </c>
      <c r="AI30" s="4">
        <v>199.50366715496301</v>
      </c>
      <c r="AJ30" s="4">
        <v>423.07988385541898</v>
      </c>
      <c r="AK30" s="4">
        <v>233.405578680855</v>
      </c>
      <c r="AL30" s="4">
        <v>32.996036257801698</v>
      </c>
      <c r="AM30" s="4">
        <v>6.9416850785760698</v>
      </c>
      <c r="AN30" s="4">
        <v>18.326569333961402</v>
      </c>
      <c r="AO30" s="4">
        <v>254.575451255242</v>
      </c>
      <c r="AP30" s="4">
        <v>250.56781665611399</v>
      </c>
      <c r="AQ30" s="4">
        <v>123.916909655891</v>
      </c>
      <c r="AR30" s="4">
        <v>2186.3317822389199</v>
      </c>
      <c r="AS30" s="4">
        <v>80.952946011553607</v>
      </c>
      <c r="AT30" s="4">
        <v>55.672405712454299</v>
      </c>
      <c r="AU30" s="4">
        <v>168.216224293735</v>
      </c>
      <c r="AV30" s="4">
        <v>34.895686660868499</v>
      </c>
      <c r="AW30" s="4">
        <v>858.15539577366201</v>
      </c>
      <c r="AX30" s="4">
        <v>160.52737338930399</v>
      </c>
      <c r="AY30" s="4">
        <v>1098.34261130052</v>
      </c>
      <c r="AZ30" s="4">
        <v>331.52460172542197</v>
      </c>
      <c r="BA30" s="4">
        <v>914.407237384876</v>
      </c>
      <c r="BB30" s="4">
        <v>472.17912818197601</v>
      </c>
      <c r="BC30" s="4">
        <v>70.7727425336534</v>
      </c>
      <c r="BD30" s="4">
        <v>113.58474989160599</v>
      </c>
      <c r="BE30" s="4">
        <v>319.34937718849301</v>
      </c>
      <c r="BF30" s="4">
        <v>354.213428807882</v>
      </c>
      <c r="BG30" s="4">
        <v>116.46867181717499</v>
      </c>
      <c r="BH30" s="4">
        <v>187.83139890860701</v>
      </c>
      <c r="BI30" s="4">
        <v>49.185609178038199</v>
      </c>
      <c r="BJ30" s="4">
        <v>33.562827047541198</v>
      </c>
      <c r="BK30" s="4">
        <v>19.1537233840053</v>
      </c>
      <c r="BL30" s="4">
        <v>13.107287362014199</v>
      </c>
      <c r="BM30" s="4">
        <v>433.20227158499802</v>
      </c>
      <c r="BN30" s="4">
        <v>21.348168938187602</v>
      </c>
      <c r="BO30" s="4">
        <v>38.782461807642399</v>
      </c>
      <c r="BP30" s="4">
        <v>20.525637486378201</v>
      </c>
      <c r="BQ30" s="4">
        <f t="shared" si="0"/>
        <v>15518.556221125211</v>
      </c>
      <c r="BR30" s="13">
        <v>15518556.2211252</v>
      </c>
      <c r="BS30" s="13">
        <f t="shared" si="1"/>
        <v>0</v>
      </c>
      <c r="BT30" s="14">
        <f t="shared" si="2"/>
        <v>0</v>
      </c>
    </row>
    <row r="31" spans="1:72" x14ac:dyDescent="0.3">
      <c r="A31" s="3">
        <v>36161</v>
      </c>
      <c r="B31" s="4">
        <v>216.23866321164201</v>
      </c>
      <c r="C31" s="4">
        <v>21.6190895686698</v>
      </c>
      <c r="D31" s="4">
        <v>148.53292779815399</v>
      </c>
      <c r="E31" s="4">
        <v>25.917579733198401</v>
      </c>
      <c r="F31" s="4">
        <v>472.89276725878199</v>
      </c>
      <c r="G31" s="4">
        <v>1599.23713290662</v>
      </c>
      <c r="H31" s="4">
        <v>12.810114446875801</v>
      </c>
      <c r="I31" s="4">
        <v>140.41887996308401</v>
      </c>
      <c r="J31" s="4">
        <v>116.85804761863599</v>
      </c>
      <c r="K31" s="4">
        <v>138.98744841403399</v>
      </c>
      <c r="L31" s="4">
        <v>245.93908616215299</v>
      </c>
      <c r="M31" s="4">
        <v>55.510495936461801</v>
      </c>
      <c r="N31" s="4">
        <v>31.390036596553099</v>
      </c>
      <c r="O31" s="4">
        <v>13.7181858656578</v>
      </c>
      <c r="P31" s="4">
        <v>774.72996987332999</v>
      </c>
      <c r="Q31" s="4">
        <v>294.288528433625</v>
      </c>
      <c r="R31" s="4">
        <v>48.437512298624597</v>
      </c>
      <c r="S31" s="4">
        <v>10.859813318113501</v>
      </c>
      <c r="T31" s="4">
        <v>45.202085939958401</v>
      </c>
      <c r="U31" s="4">
        <v>14.0875160742661</v>
      </c>
      <c r="V31" s="4">
        <v>10.3962663865852</v>
      </c>
      <c r="W31" s="4">
        <v>12.738927570238999</v>
      </c>
      <c r="X31" s="4">
        <v>12.822128622207</v>
      </c>
      <c r="Y31" s="4">
        <v>26.528300312533599</v>
      </c>
      <c r="Z31" s="4">
        <v>35.6800983710637</v>
      </c>
      <c r="AA31" s="4">
        <v>129.519371954885</v>
      </c>
      <c r="AB31" s="4">
        <v>86.734321992467599</v>
      </c>
      <c r="AC31" s="4">
        <v>986.88344707707904</v>
      </c>
      <c r="AD31" s="4">
        <v>18.688049727658001</v>
      </c>
      <c r="AE31" s="4">
        <v>111.543148263162</v>
      </c>
      <c r="AF31" s="4">
        <v>46.093384839368099</v>
      </c>
      <c r="AG31" s="4">
        <v>13.563531251083999</v>
      </c>
      <c r="AH31" s="4">
        <v>6.5206936610005499</v>
      </c>
      <c r="AI31" s="4">
        <v>205.966510886664</v>
      </c>
      <c r="AJ31" s="4">
        <v>433.57943847188199</v>
      </c>
      <c r="AK31" s="4">
        <v>236.31582801923699</v>
      </c>
      <c r="AL31" s="4">
        <v>33.933037041653897</v>
      </c>
      <c r="AM31" s="4">
        <v>7.1224036088373897</v>
      </c>
      <c r="AN31" s="4">
        <v>18.630982394834799</v>
      </c>
      <c r="AO31" s="4">
        <v>259.70603606541403</v>
      </c>
      <c r="AP31" s="4">
        <v>255.634566101524</v>
      </c>
      <c r="AQ31" s="4">
        <v>126.157144493937</v>
      </c>
      <c r="AR31" s="4">
        <v>2226.5982400287498</v>
      </c>
      <c r="AS31" s="4">
        <v>80.067470313403504</v>
      </c>
      <c r="AT31" s="4">
        <v>56.992228890274198</v>
      </c>
      <c r="AU31" s="4">
        <v>169.378597468712</v>
      </c>
      <c r="AV31" s="4">
        <v>35.592995599912598</v>
      </c>
      <c r="AW31" s="4">
        <v>879.28199285182302</v>
      </c>
      <c r="AX31" s="4">
        <v>167.707827083269</v>
      </c>
      <c r="AY31" s="4">
        <v>1119.1746997820201</v>
      </c>
      <c r="AZ31" s="4">
        <v>338.20244133315902</v>
      </c>
      <c r="BA31" s="4">
        <v>919.19847075033204</v>
      </c>
      <c r="BB31" s="4">
        <v>479.09154134692602</v>
      </c>
      <c r="BC31" s="4">
        <v>70.582278889433098</v>
      </c>
      <c r="BD31" s="4">
        <v>116.201300518754</v>
      </c>
      <c r="BE31" s="4">
        <v>323.652831572389</v>
      </c>
      <c r="BF31" s="4">
        <v>361.64909002416999</v>
      </c>
      <c r="BG31" s="4">
        <v>119.89050245807999</v>
      </c>
      <c r="BH31" s="4">
        <v>190.62573465378901</v>
      </c>
      <c r="BI31" s="4">
        <v>51.942761533626403</v>
      </c>
      <c r="BJ31" s="4">
        <v>34.260423319428703</v>
      </c>
      <c r="BK31" s="4">
        <v>19.489995931014501</v>
      </c>
      <c r="BL31" s="4">
        <v>13.4538740083718</v>
      </c>
      <c r="BM31" s="4">
        <v>439.39771938009</v>
      </c>
      <c r="BN31" s="4">
        <v>22.341053580139</v>
      </c>
      <c r="BO31" s="4">
        <v>39.9405421314653</v>
      </c>
      <c r="BP31" s="4">
        <v>20.894653263485601</v>
      </c>
      <c r="BQ31" s="4">
        <f t="shared" si="0"/>
        <v>15798.042765244576</v>
      </c>
      <c r="BR31" s="13">
        <v>15798042.765244599</v>
      </c>
      <c r="BS31" s="13">
        <f t="shared" si="1"/>
        <v>-2.4214386940002441E-8</v>
      </c>
      <c r="BT31" s="14">
        <f t="shared" si="2"/>
        <v>-1.5543122344752192E-15</v>
      </c>
    </row>
    <row r="32" spans="1:72" x14ac:dyDescent="0.3">
      <c r="A32" s="3">
        <v>36526</v>
      </c>
      <c r="B32" s="4">
        <v>218.96992083296701</v>
      </c>
      <c r="C32" s="4">
        <v>22.437594326205101</v>
      </c>
      <c r="D32" s="4">
        <v>148.71920798433601</v>
      </c>
      <c r="E32" s="4">
        <v>26.080252104474098</v>
      </c>
      <c r="F32" s="4">
        <v>479.04376214665501</v>
      </c>
      <c r="G32" s="4">
        <v>1634.70717280146</v>
      </c>
      <c r="H32" s="4">
        <v>13.048131040605501</v>
      </c>
      <c r="I32" s="4">
        <v>142.86006374486601</v>
      </c>
      <c r="J32" s="4">
        <v>118.988609780649</v>
      </c>
      <c r="K32" s="4">
        <v>142.03155657576201</v>
      </c>
      <c r="L32" s="4">
        <v>255.27628287583099</v>
      </c>
      <c r="M32" s="4">
        <v>56.606274624087099</v>
      </c>
      <c r="N32" s="4">
        <v>32.216075688906102</v>
      </c>
      <c r="O32" s="4">
        <v>13.7665787466757</v>
      </c>
      <c r="P32" s="4">
        <v>782.01645014636495</v>
      </c>
      <c r="Q32" s="4">
        <v>295.35157284092702</v>
      </c>
      <c r="R32" s="4">
        <v>50.701459365772102</v>
      </c>
      <c r="S32" s="4">
        <v>9.8451350696716098</v>
      </c>
      <c r="T32" s="4">
        <v>44.991431310994997</v>
      </c>
      <c r="U32" s="4">
        <v>14.466712867104301</v>
      </c>
      <c r="V32" s="4">
        <v>10.5855964937551</v>
      </c>
      <c r="W32" s="4">
        <v>14.5980200110506</v>
      </c>
      <c r="X32" s="4">
        <v>13.338311868962601</v>
      </c>
      <c r="Y32" s="4">
        <v>26.785691704445501</v>
      </c>
      <c r="Z32" s="4">
        <v>36.277606662358401</v>
      </c>
      <c r="AA32" s="4">
        <v>131.68831963471399</v>
      </c>
      <c r="AB32" s="4">
        <v>87.613682610640694</v>
      </c>
      <c r="AC32" s="4">
        <v>1005.7132887789001</v>
      </c>
      <c r="AD32" s="4">
        <v>18.564568650027201</v>
      </c>
      <c r="AE32" s="4">
        <v>113.60915693263399</v>
      </c>
      <c r="AF32" s="4">
        <v>46.7301202244876</v>
      </c>
      <c r="AG32" s="4">
        <v>12.9028818916582</v>
      </c>
      <c r="AH32" s="4">
        <v>7.0153716814175899</v>
      </c>
      <c r="AI32" s="4">
        <v>213.23087696092301</v>
      </c>
      <c r="AJ32" s="4">
        <v>446.58786786770997</v>
      </c>
      <c r="AK32" s="4">
        <v>240.79273908603801</v>
      </c>
      <c r="AL32" s="4">
        <v>34.665602129657799</v>
      </c>
      <c r="AM32" s="4">
        <v>6.9933579634042999</v>
      </c>
      <c r="AN32" s="4">
        <v>18.7456815118638</v>
      </c>
      <c r="AO32" s="4">
        <v>266.43104653197298</v>
      </c>
      <c r="AP32" s="4">
        <v>260.691017625038</v>
      </c>
      <c r="AQ32" s="4">
        <v>127.720926465188</v>
      </c>
      <c r="AR32" s="4">
        <v>2263.2745179189401</v>
      </c>
      <c r="AS32" s="4">
        <v>79.519553205285405</v>
      </c>
      <c r="AT32" s="4">
        <v>58.121733009916497</v>
      </c>
      <c r="AU32" s="4">
        <v>171.47441616196201</v>
      </c>
      <c r="AV32" s="4">
        <v>35.939395903790597</v>
      </c>
      <c r="AW32" s="4">
        <v>906.77774247988395</v>
      </c>
      <c r="AX32" s="4">
        <v>174.87086843344599</v>
      </c>
      <c r="AY32" s="4">
        <v>1139.24342941278</v>
      </c>
      <c r="AZ32" s="4">
        <v>347.82594618610199</v>
      </c>
      <c r="BA32" s="4">
        <v>924.24373202794402</v>
      </c>
      <c r="BB32" s="4">
        <v>486.48636788058599</v>
      </c>
      <c r="BC32" s="4">
        <v>70.4769182195529</v>
      </c>
      <c r="BD32" s="4">
        <v>118.611628336423</v>
      </c>
      <c r="BE32" s="4">
        <v>328.13432013760098</v>
      </c>
      <c r="BF32" s="4">
        <v>368.90718077557102</v>
      </c>
      <c r="BG32" s="4">
        <v>124.875932809856</v>
      </c>
      <c r="BH32" s="4">
        <v>194.15635578424599</v>
      </c>
      <c r="BI32" s="4">
        <v>54.021972864689403</v>
      </c>
      <c r="BJ32" s="4">
        <v>35.0928683838249</v>
      </c>
      <c r="BK32" s="4">
        <v>19.244992661347101</v>
      </c>
      <c r="BL32" s="4">
        <v>13.458386694489599</v>
      </c>
      <c r="BM32" s="4">
        <v>446.01225455050098</v>
      </c>
      <c r="BN32" s="4">
        <v>22.945129507747499</v>
      </c>
      <c r="BO32" s="4">
        <v>40.820326113789399</v>
      </c>
      <c r="BP32" s="4">
        <v>21.0361088087922</v>
      </c>
      <c r="BQ32" s="4">
        <f t="shared" si="0"/>
        <v>16088.978056430229</v>
      </c>
      <c r="BR32" s="13">
        <v>16088978.0564302</v>
      </c>
      <c r="BS32" s="13">
        <f t="shared" si="1"/>
        <v>2.9802322387695313E-8</v>
      </c>
      <c r="BT32" s="14">
        <f t="shared" si="2"/>
        <v>1.7763568394002505E-15</v>
      </c>
    </row>
    <row r="33" spans="1:72" x14ac:dyDescent="0.3">
      <c r="A33" s="3">
        <v>36892</v>
      </c>
      <c r="B33" s="4">
        <v>222.086850556477</v>
      </c>
      <c r="C33" s="4">
        <v>22.6784181967842</v>
      </c>
      <c r="D33" s="4">
        <v>150.51931490084201</v>
      </c>
      <c r="E33" s="4">
        <v>26.112658780119101</v>
      </c>
      <c r="F33" s="4">
        <v>487.56263755304201</v>
      </c>
      <c r="G33" s="4">
        <v>1665.8944270141999</v>
      </c>
      <c r="H33" s="4">
        <v>12.8616082255948</v>
      </c>
      <c r="I33" s="4">
        <v>146.76842296057001</v>
      </c>
      <c r="J33" s="4">
        <v>121.46414117902199</v>
      </c>
      <c r="K33" s="4">
        <v>146.06124469489399</v>
      </c>
      <c r="L33" s="4">
        <v>265.70212739712002</v>
      </c>
      <c r="M33" s="4">
        <v>57.1048597484182</v>
      </c>
      <c r="N33" s="4">
        <v>32.438844066764503</v>
      </c>
      <c r="O33" s="4">
        <v>14.048956817138</v>
      </c>
      <c r="P33" s="4">
        <v>792.72300522774106</v>
      </c>
      <c r="Q33" s="4">
        <v>298.29780021841202</v>
      </c>
      <c r="R33" s="4">
        <v>54.101115950290797</v>
      </c>
      <c r="S33" s="4">
        <v>9.9212685853230198</v>
      </c>
      <c r="T33" s="4">
        <v>45.217833101400799</v>
      </c>
      <c r="U33" s="4">
        <v>14.3067612304737</v>
      </c>
      <c r="V33" s="4">
        <v>10.960448887196399</v>
      </c>
      <c r="W33" s="4">
        <v>14.8989139916629</v>
      </c>
      <c r="X33" s="4">
        <v>13.748615689429</v>
      </c>
      <c r="Y33" s="4">
        <v>26.407994222366401</v>
      </c>
      <c r="Z33" s="4">
        <v>36.069968300767201</v>
      </c>
      <c r="AA33" s="4">
        <v>134.43255444011101</v>
      </c>
      <c r="AB33" s="4">
        <v>88.706898703454499</v>
      </c>
      <c r="AC33" s="4">
        <v>1030.7277617324901</v>
      </c>
      <c r="AD33" s="4">
        <v>18.7783284414636</v>
      </c>
      <c r="AE33" s="4">
        <v>115.823125545127</v>
      </c>
      <c r="AF33" s="4">
        <v>46.294581425076402</v>
      </c>
      <c r="AG33" s="4">
        <v>12.8894808727688</v>
      </c>
      <c r="AH33" s="4">
        <v>7.1611336216766404</v>
      </c>
      <c r="AI33" s="4">
        <v>223.07393442365299</v>
      </c>
      <c r="AJ33" s="4">
        <v>463.32460699798202</v>
      </c>
      <c r="AK33" s="4">
        <v>242.93131369426399</v>
      </c>
      <c r="AL33" s="4">
        <v>35.157932409624003</v>
      </c>
      <c r="AM33" s="4">
        <v>7.0570153640708302</v>
      </c>
      <c r="AN33" s="4">
        <v>18.880444424884601</v>
      </c>
      <c r="AO33" s="4">
        <v>273.12846552063399</v>
      </c>
      <c r="AP33" s="4">
        <v>265.617140805681</v>
      </c>
      <c r="AQ33" s="4">
        <v>130.43988030962399</v>
      </c>
      <c r="AR33" s="4">
        <v>2290.9449285012702</v>
      </c>
      <c r="AS33" s="4">
        <v>79.127873506232106</v>
      </c>
      <c r="AT33" s="4">
        <v>59.4531476157958</v>
      </c>
      <c r="AU33" s="4">
        <v>173.19644040873601</v>
      </c>
      <c r="AV33" s="4">
        <v>36.339274178613003</v>
      </c>
      <c r="AW33" s="4">
        <v>935.03158048736304</v>
      </c>
      <c r="AX33" s="4">
        <v>182.3290257681</v>
      </c>
      <c r="AY33" s="4">
        <v>1164.6826089245999</v>
      </c>
      <c r="AZ33" s="4">
        <v>358.467768556436</v>
      </c>
      <c r="BA33" s="4">
        <v>925.95462076611602</v>
      </c>
      <c r="BB33" s="4">
        <v>494.042689740127</v>
      </c>
      <c r="BC33" s="4">
        <v>70.665261664482898</v>
      </c>
      <c r="BD33" s="4">
        <v>121.47348863671</v>
      </c>
      <c r="BE33" s="4">
        <v>334.74565189452898</v>
      </c>
      <c r="BF33" s="4">
        <v>375.90221333423102</v>
      </c>
      <c r="BG33" s="4">
        <v>130.140233157983</v>
      </c>
      <c r="BH33" s="4">
        <v>199.35134461532499</v>
      </c>
      <c r="BI33" s="4">
        <v>56.365197104801801</v>
      </c>
      <c r="BJ33" s="4">
        <v>35.719570318439999</v>
      </c>
      <c r="BK33" s="4">
        <v>19.4010357129137</v>
      </c>
      <c r="BL33" s="4">
        <v>13.6134621819599</v>
      </c>
      <c r="BM33" s="4">
        <v>452.41687135777897</v>
      </c>
      <c r="BN33" s="4">
        <v>23.813143164755601</v>
      </c>
      <c r="BO33" s="4">
        <v>42.546361381091799</v>
      </c>
      <c r="BP33" s="4">
        <v>21.340238260821899</v>
      </c>
      <c r="BQ33" s="4">
        <f t="shared" si="0"/>
        <v>16399.446867467846</v>
      </c>
      <c r="BR33" s="13">
        <v>16399446.867467901</v>
      </c>
      <c r="BS33" s="13">
        <f t="shared" si="1"/>
        <v>-5.4016709327697754E-8</v>
      </c>
      <c r="BT33" s="14">
        <f t="shared" si="2"/>
        <v>-3.3306690738754696E-15</v>
      </c>
    </row>
    <row r="34" spans="1:72" x14ac:dyDescent="0.3">
      <c r="A34" s="3">
        <v>37257</v>
      </c>
      <c r="B34" s="4">
        <v>224.93845684847199</v>
      </c>
      <c r="C34" s="4">
        <v>23.349250551522999</v>
      </c>
      <c r="D34" s="4">
        <v>153.04715069937501</v>
      </c>
      <c r="E34" s="4">
        <v>26.349966600053101</v>
      </c>
      <c r="F34" s="4">
        <v>496.61517371692997</v>
      </c>
      <c r="G34" s="4">
        <v>1691.6324678850799</v>
      </c>
      <c r="H34" s="4">
        <v>12.968639001402201</v>
      </c>
      <c r="I34" s="4">
        <v>150.463947385398</v>
      </c>
      <c r="J34" s="4">
        <v>123.854832453664</v>
      </c>
      <c r="K34" s="4">
        <v>151.279050691078</v>
      </c>
      <c r="L34" s="4">
        <v>276.622270929504</v>
      </c>
      <c r="M34" s="4">
        <v>58.026821452941398</v>
      </c>
      <c r="N34" s="4">
        <v>32.500228704680403</v>
      </c>
      <c r="O34" s="4">
        <v>14.2577900321279</v>
      </c>
      <c r="P34" s="4">
        <v>802.29299693157304</v>
      </c>
      <c r="Q34" s="4">
        <v>297.70000513132499</v>
      </c>
      <c r="R34" s="4">
        <v>58.096143248922203</v>
      </c>
      <c r="S34" s="4">
        <v>9.9886667275803802</v>
      </c>
      <c r="T34" s="4">
        <v>44.892885326380998</v>
      </c>
      <c r="U34" s="4">
        <v>14.522948263316399</v>
      </c>
      <c r="V34" s="4">
        <v>11.302859542119601</v>
      </c>
      <c r="W34" s="4">
        <v>14.926859218995499</v>
      </c>
      <c r="X34" s="4">
        <v>13.8180563083605</v>
      </c>
      <c r="Y34" s="4">
        <v>26.831770520627298</v>
      </c>
      <c r="Z34" s="4">
        <v>36.095227188964998</v>
      </c>
      <c r="AA34" s="4">
        <v>138.10212851482601</v>
      </c>
      <c r="AB34" s="4">
        <v>90.035364231098995</v>
      </c>
      <c r="AC34" s="4">
        <v>1057.0347217718199</v>
      </c>
      <c r="AD34" s="4">
        <v>18.911555136052701</v>
      </c>
      <c r="AE34" s="4">
        <v>118.404989258985</v>
      </c>
      <c r="AF34" s="4">
        <v>46.216114535081402</v>
      </c>
      <c r="AG34" s="4">
        <v>13.3549363523991</v>
      </c>
      <c r="AH34" s="4">
        <v>7.29917914599661</v>
      </c>
      <c r="AI34" s="4">
        <v>232.36402828345399</v>
      </c>
      <c r="AJ34" s="4">
        <v>481.27940932775101</v>
      </c>
      <c r="AK34" s="4">
        <v>246.12156808532299</v>
      </c>
      <c r="AL34" s="4">
        <v>36.024108522934299</v>
      </c>
      <c r="AM34" s="4">
        <v>7.2430855502540803</v>
      </c>
      <c r="AN34" s="4">
        <v>18.738265992062399</v>
      </c>
      <c r="AO34" s="4">
        <v>280.74313730205</v>
      </c>
      <c r="AP34" s="4">
        <v>272.83081750050201</v>
      </c>
      <c r="AQ34" s="4">
        <v>133.62595750614099</v>
      </c>
      <c r="AR34" s="4">
        <v>2317.72326492204</v>
      </c>
      <c r="AS34" s="4">
        <v>78.886627369694395</v>
      </c>
      <c r="AT34" s="4">
        <v>60.9497820216938</v>
      </c>
      <c r="AU34" s="4">
        <v>176.445470410262</v>
      </c>
      <c r="AV34" s="4">
        <v>36.837465661201001</v>
      </c>
      <c r="AW34" s="4">
        <v>958.62218011716095</v>
      </c>
      <c r="AX34" s="4">
        <v>191.540567356146</v>
      </c>
      <c r="AY34" s="4">
        <v>1194.39421645113</v>
      </c>
      <c r="AZ34" s="4">
        <v>370.42710921238898</v>
      </c>
      <c r="BA34" s="4">
        <v>927.00920992411898</v>
      </c>
      <c r="BB34" s="4">
        <v>503.09304625868202</v>
      </c>
      <c r="BC34" s="4">
        <v>71.505311172789106</v>
      </c>
      <c r="BD34" s="4">
        <v>127.494533195524</v>
      </c>
      <c r="BE34" s="4">
        <v>341.55493885945702</v>
      </c>
      <c r="BF34" s="4">
        <v>384.24336133192998</v>
      </c>
      <c r="BG34" s="4">
        <v>136.06866457980399</v>
      </c>
      <c r="BH34" s="4">
        <v>206.85010757030199</v>
      </c>
      <c r="BI34" s="4">
        <v>59.752227646507002</v>
      </c>
      <c r="BJ34" s="4">
        <v>36.246479563199301</v>
      </c>
      <c r="BK34" s="4">
        <v>19.497532877291601</v>
      </c>
      <c r="BL34" s="4">
        <v>13.684834018471999</v>
      </c>
      <c r="BM34" s="4">
        <v>459.76066749904402</v>
      </c>
      <c r="BN34" s="4">
        <v>24.529515868652599</v>
      </c>
      <c r="BO34" s="4">
        <v>43.9819793964204</v>
      </c>
      <c r="BP34" s="4">
        <v>21.322578081628901</v>
      </c>
      <c r="BQ34" s="4">
        <f t="shared" si="0"/>
        <v>16727.125503742664</v>
      </c>
      <c r="BR34" s="13">
        <v>16727125.5037427</v>
      </c>
      <c r="BS34" s="13">
        <f t="shared" si="1"/>
        <v>-3.7252902984619141E-8</v>
      </c>
      <c r="BT34" s="14">
        <f t="shared" si="2"/>
        <v>-2.2204460492503131E-15</v>
      </c>
    </row>
    <row r="35" spans="1:72" x14ac:dyDescent="0.3">
      <c r="A35" s="3">
        <v>37622</v>
      </c>
      <c r="B35" s="4">
        <v>227.388091769721</v>
      </c>
      <c r="C35" s="4">
        <v>23.637719816236501</v>
      </c>
      <c r="D35" s="4">
        <v>155.55988319609099</v>
      </c>
      <c r="E35" s="4">
        <v>27.0952443211266</v>
      </c>
      <c r="F35" s="4">
        <v>506.83962768044302</v>
      </c>
      <c r="G35" s="4">
        <v>1709.7460410655101</v>
      </c>
      <c r="H35" s="4">
        <v>13.322621888690099</v>
      </c>
      <c r="I35" s="4">
        <v>153.88190801565599</v>
      </c>
      <c r="J35" s="4">
        <v>126.71942124920299</v>
      </c>
      <c r="K35" s="4">
        <v>156.166502135543</v>
      </c>
      <c r="L35" s="4">
        <v>286.701449507544</v>
      </c>
      <c r="M35" s="4">
        <v>59.527354779112798</v>
      </c>
      <c r="N35" s="4">
        <v>33.345140514451799</v>
      </c>
      <c r="O35" s="4">
        <v>14.396008486356999</v>
      </c>
      <c r="P35" s="4">
        <v>812.47624742003802</v>
      </c>
      <c r="Q35" s="4">
        <v>297.42011546068102</v>
      </c>
      <c r="R35" s="4">
        <v>63.2327805810787</v>
      </c>
      <c r="S35" s="4">
        <v>10.047339534651201</v>
      </c>
      <c r="T35" s="4">
        <v>45.020154034583101</v>
      </c>
      <c r="U35" s="4">
        <v>15.035206480232199</v>
      </c>
      <c r="V35" s="4">
        <v>11.5396575962068</v>
      </c>
      <c r="W35" s="4">
        <v>15.3167950831475</v>
      </c>
      <c r="X35" s="4">
        <v>14.041219638948901</v>
      </c>
      <c r="Y35" s="4">
        <v>26.8246426578492</v>
      </c>
      <c r="Z35" s="4">
        <v>36.218529287104602</v>
      </c>
      <c r="AA35" s="4">
        <v>143.146211018016</v>
      </c>
      <c r="AB35" s="4">
        <v>91.277139479822097</v>
      </c>
      <c r="AC35" s="4">
        <v>1080.93718245584</v>
      </c>
      <c r="AD35" s="4">
        <v>19.296905276825299</v>
      </c>
      <c r="AE35" s="4">
        <v>121.154386367252</v>
      </c>
      <c r="AF35" s="4">
        <v>46.377116172214301</v>
      </c>
      <c r="AG35" s="4">
        <v>13.622622690389701</v>
      </c>
      <c r="AH35" s="4">
        <v>7.3723919817350598</v>
      </c>
      <c r="AI35" s="4">
        <v>242.71579152318699</v>
      </c>
      <c r="AJ35" s="4">
        <v>501.11298379119103</v>
      </c>
      <c r="AK35" s="4">
        <v>251.053058202328</v>
      </c>
      <c r="AL35" s="4">
        <v>36.611402813048102</v>
      </c>
      <c r="AM35" s="4">
        <v>7.3413229018772803</v>
      </c>
      <c r="AN35" s="4">
        <v>18.819844566751101</v>
      </c>
      <c r="AO35" s="4">
        <v>288.20052392058301</v>
      </c>
      <c r="AP35" s="4">
        <v>281.632585703416</v>
      </c>
      <c r="AQ35" s="4">
        <v>137.50291308845101</v>
      </c>
      <c r="AR35" s="4">
        <v>2338.9475783594098</v>
      </c>
      <c r="AS35" s="4">
        <v>78.671921341796704</v>
      </c>
      <c r="AT35" s="4">
        <v>62.286972246825798</v>
      </c>
      <c r="AU35" s="4">
        <v>178.50520103023501</v>
      </c>
      <c r="AV35" s="4">
        <v>37.306949310509196</v>
      </c>
      <c r="AW35" s="4">
        <v>984.20158427868603</v>
      </c>
      <c r="AX35" s="4">
        <v>203.716672960094</v>
      </c>
      <c r="AY35" s="4">
        <v>1222.77716224599</v>
      </c>
      <c r="AZ35" s="4">
        <v>384.47407326663102</v>
      </c>
      <c r="BA35" s="4">
        <v>929.25352378519199</v>
      </c>
      <c r="BB35" s="4">
        <v>515.05586156194204</v>
      </c>
      <c r="BC35" s="4">
        <v>72.013115968408002</v>
      </c>
      <c r="BD35" s="4">
        <v>131.825169127782</v>
      </c>
      <c r="BE35" s="4">
        <v>349.31711028593003</v>
      </c>
      <c r="BF35" s="4">
        <v>390.11280032465697</v>
      </c>
      <c r="BG35" s="4">
        <v>142.66425122798799</v>
      </c>
      <c r="BH35" s="4">
        <v>216.34779493566799</v>
      </c>
      <c r="BI35" s="4">
        <v>62.254719043799703</v>
      </c>
      <c r="BJ35" s="4">
        <v>36.8940312169156</v>
      </c>
      <c r="BK35" s="4">
        <v>20.055592162384499</v>
      </c>
      <c r="BL35" s="4">
        <v>13.8177227096494</v>
      </c>
      <c r="BM35" s="4">
        <v>468.18998485306201</v>
      </c>
      <c r="BN35" s="4">
        <v>25.099997784630801</v>
      </c>
      <c r="BO35" s="4">
        <v>45.7976687319156</v>
      </c>
      <c r="BP35" s="4">
        <v>21.584992674093002</v>
      </c>
      <c r="BQ35" s="4">
        <f t="shared" si="0"/>
        <v>17060.846535587327</v>
      </c>
      <c r="BR35" s="13">
        <v>17060846.5355873</v>
      </c>
      <c r="BS35" s="13">
        <f t="shared" si="1"/>
        <v>0</v>
      </c>
      <c r="BT35" s="14">
        <f t="shared" si="2"/>
        <v>0</v>
      </c>
    </row>
    <row r="36" spans="1:72" x14ac:dyDescent="0.3">
      <c r="A36" s="3">
        <v>37987</v>
      </c>
      <c r="B36" s="4">
        <v>230.451488068001</v>
      </c>
      <c r="C36" s="4">
        <v>24.201104810360899</v>
      </c>
      <c r="D36" s="4">
        <v>159.33031862215199</v>
      </c>
      <c r="E36" s="4">
        <v>27.7543453403424</v>
      </c>
      <c r="F36" s="4">
        <v>519.92833963436999</v>
      </c>
      <c r="G36" s="4">
        <v>1728.28158903911</v>
      </c>
      <c r="H36" s="4">
        <v>13.469919254264999</v>
      </c>
      <c r="I36" s="4">
        <v>156.99794214105299</v>
      </c>
      <c r="J36" s="4">
        <v>130.348313630137</v>
      </c>
      <c r="K36" s="4">
        <v>163.637641746073</v>
      </c>
      <c r="L36" s="4">
        <v>297.482005803562</v>
      </c>
      <c r="M36" s="4">
        <v>60.916695450824101</v>
      </c>
      <c r="N36" s="4">
        <v>33.9578217272825</v>
      </c>
      <c r="O36" s="4">
        <v>14.852476976160601</v>
      </c>
      <c r="P36" s="4">
        <v>822.07770780517899</v>
      </c>
      <c r="Q36" s="4">
        <v>298.40896774672001</v>
      </c>
      <c r="R36" s="4">
        <v>69.653826642208699</v>
      </c>
      <c r="S36" s="4">
        <v>10.1087010245842</v>
      </c>
      <c r="T36" s="4">
        <v>45.212962611075099</v>
      </c>
      <c r="U36" s="4">
        <v>15.309829920286299</v>
      </c>
      <c r="V36" s="4">
        <v>11.923057571216701</v>
      </c>
      <c r="W36" s="4">
        <v>15.506221973661599</v>
      </c>
      <c r="X36" s="4">
        <v>14.127135098876201</v>
      </c>
      <c r="Y36" s="4">
        <v>26.896758811398499</v>
      </c>
      <c r="Z36" s="4">
        <v>36.971396819646102</v>
      </c>
      <c r="AA36" s="4">
        <v>150.06780768563701</v>
      </c>
      <c r="AB36" s="4">
        <v>93.416559072981102</v>
      </c>
      <c r="AC36" s="4">
        <v>1111.74250247281</v>
      </c>
      <c r="AD36" s="4">
        <v>19.354806253116099</v>
      </c>
      <c r="AE36" s="4">
        <v>125.264736617747</v>
      </c>
      <c r="AF36" s="4">
        <v>47.033010733412098</v>
      </c>
      <c r="AG36" s="4">
        <v>14.056102848132801</v>
      </c>
      <c r="AH36" s="4">
        <v>7.6441416072920898</v>
      </c>
      <c r="AI36" s="4">
        <v>256.02518293510002</v>
      </c>
      <c r="AJ36" s="4">
        <v>526.97100007530605</v>
      </c>
      <c r="AK36" s="4">
        <v>254.66091737428201</v>
      </c>
      <c r="AL36" s="4">
        <v>37.579521846595803</v>
      </c>
      <c r="AM36" s="4">
        <v>7.4628061379709996</v>
      </c>
      <c r="AN36" s="4">
        <v>19.110354018230201</v>
      </c>
      <c r="AO36" s="4">
        <v>297.39792817796803</v>
      </c>
      <c r="AP36" s="4">
        <v>292.78246556459698</v>
      </c>
      <c r="AQ36" s="4">
        <v>140.43506473438899</v>
      </c>
      <c r="AR36" s="4">
        <v>2362.26095223942</v>
      </c>
      <c r="AS36" s="4">
        <v>77.759855175829998</v>
      </c>
      <c r="AT36" s="4">
        <v>63.854948857392799</v>
      </c>
      <c r="AU36" s="4">
        <v>182.66837737306801</v>
      </c>
      <c r="AV36" s="4">
        <v>38.627460525655799</v>
      </c>
      <c r="AW36" s="4">
        <v>1017.24423405779</v>
      </c>
      <c r="AX36" s="4">
        <v>217.73175901011101</v>
      </c>
      <c r="AY36" s="4">
        <v>1254.9376453280499</v>
      </c>
      <c r="AZ36" s="4">
        <v>402.922829419295</v>
      </c>
      <c r="BA36" s="4">
        <v>931.25143698979798</v>
      </c>
      <c r="BB36" s="4">
        <v>530.43814028823704</v>
      </c>
      <c r="BC36" s="4">
        <v>72.965986553170396</v>
      </c>
      <c r="BD36" s="4">
        <v>137.32566063384201</v>
      </c>
      <c r="BE36" s="4">
        <v>359.21847710231901</v>
      </c>
      <c r="BF36" s="4">
        <v>397.40336986328799</v>
      </c>
      <c r="BG36" s="4">
        <v>152.08843585922901</v>
      </c>
      <c r="BH36" s="4">
        <v>229.70287610241999</v>
      </c>
      <c r="BI36" s="4">
        <v>65.1963320995782</v>
      </c>
      <c r="BJ36" s="4">
        <v>37.6666830942806</v>
      </c>
      <c r="BK36" s="4">
        <v>20.130240801483598</v>
      </c>
      <c r="BL36" s="4">
        <v>14.4968190114701</v>
      </c>
      <c r="BM36" s="4">
        <v>478.67870011967699</v>
      </c>
      <c r="BN36" s="4">
        <v>25.880060497003999</v>
      </c>
      <c r="BO36" s="4">
        <v>47.560277229315602</v>
      </c>
      <c r="BP36" s="4">
        <v>22.007714113680901</v>
      </c>
      <c r="BQ36" s="4">
        <f t="shared" si="0"/>
        <v>17468.83074876952</v>
      </c>
      <c r="BR36" s="13">
        <v>17468830.748769499</v>
      </c>
      <c r="BS36" s="13">
        <f t="shared" si="1"/>
        <v>0</v>
      </c>
      <c r="BT36" s="14">
        <f t="shared" si="2"/>
        <v>0</v>
      </c>
    </row>
    <row r="37" spans="1:72" x14ac:dyDescent="0.3">
      <c r="A37" s="3">
        <v>38353</v>
      </c>
      <c r="B37" s="4">
        <v>234.57388363416001</v>
      </c>
      <c r="C37" s="4">
        <v>24.9225536211734</v>
      </c>
      <c r="D37" s="4">
        <v>163.137903381374</v>
      </c>
      <c r="E37" s="4">
        <v>28.147297401073999</v>
      </c>
      <c r="F37" s="4">
        <v>530.17205118069796</v>
      </c>
      <c r="G37" s="4">
        <v>1744.0861338928701</v>
      </c>
      <c r="H37" s="4">
        <v>13.874299558861001</v>
      </c>
      <c r="I37" s="4">
        <v>155.75733540653101</v>
      </c>
      <c r="J37" s="4">
        <v>134.29639372181299</v>
      </c>
      <c r="K37" s="4">
        <v>170.03580820682799</v>
      </c>
      <c r="L37" s="4">
        <v>307.69706329695998</v>
      </c>
      <c r="M37" s="4">
        <v>63.219723527809201</v>
      </c>
      <c r="N37" s="4">
        <v>33.923413737275702</v>
      </c>
      <c r="O37" s="4">
        <v>15.4540663750576</v>
      </c>
      <c r="P37" s="4">
        <v>832.01102936973803</v>
      </c>
      <c r="Q37" s="4">
        <v>298.65696826051197</v>
      </c>
      <c r="R37" s="4">
        <v>77.2642249756788</v>
      </c>
      <c r="S37" s="4">
        <v>10.2158921950371</v>
      </c>
      <c r="T37" s="4">
        <v>45.370707028682197</v>
      </c>
      <c r="U37" s="4">
        <v>15.856285765085699</v>
      </c>
      <c r="V37" s="4">
        <v>12.3055520419529</v>
      </c>
      <c r="W37" s="4">
        <v>15.8023978667755</v>
      </c>
      <c r="X37" s="4">
        <v>14.041592557151899</v>
      </c>
      <c r="Y37" s="4">
        <v>26.921149916594199</v>
      </c>
      <c r="Z37" s="4">
        <v>38.2680229204367</v>
      </c>
      <c r="AA37" s="4">
        <v>157.452036634358</v>
      </c>
      <c r="AB37" s="4">
        <v>95.860167592313005</v>
      </c>
      <c r="AC37" s="4">
        <v>1145.30737284426</v>
      </c>
      <c r="AD37" s="4">
        <v>19.557252728349699</v>
      </c>
      <c r="AE37" s="4">
        <v>128.42407792982101</v>
      </c>
      <c r="AF37" s="4">
        <v>48.014092263986001</v>
      </c>
      <c r="AG37" s="4">
        <v>14.245387486799499</v>
      </c>
      <c r="AH37" s="4">
        <v>8.1452656832562091</v>
      </c>
      <c r="AI37" s="4">
        <v>268.562533593561</v>
      </c>
      <c r="AJ37" s="4">
        <v>558.15823814196597</v>
      </c>
      <c r="AK37" s="4">
        <v>258.72570997576997</v>
      </c>
      <c r="AL37" s="4">
        <v>38.422293110477398</v>
      </c>
      <c r="AM37" s="4">
        <v>7.8337200397323299</v>
      </c>
      <c r="AN37" s="4">
        <v>19.1034579485544</v>
      </c>
      <c r="AO37" s="4">
        <v>307.12813032210198</v>
      </c>
      <c r="AP37" s="4">
        <v>305.16476119875102</v>
      </c>
      <c r="AQ37" s="4">
        <v>142.46037094323901</v>
      </c>
      <c r="AR37" s="4">
        <v>2387.8548225166501</v>
      </c>
      <c r="AS37" s="4">
        <v>75.952022978576196</v>
      </c>
      <c r="AT37" s="4">
        <v>65.807103569309803</v>
      </c>
      <c r="AU37" s="4">
        <v>184.13400584141101</v>
      </c>
      <c r="AV37" s="4">
        <v>39.315858107336901</v>
      </c>
      <c r="AW37" s="4">
        <v>1057.18113248392</v>
      </c>
      <c r="AX37" s="4">
        <v>228.857307287743</v>
      </c>
      <c r="AY37" s="4">
        <v>1277.85038252506</v>
      </c>
      <c r="AZ37" s="4">
        <v>422.63863258153799</v>
      </c>
      <c r="BA37" s="4">
        <v>931.176770857777</v>
      </c>
      <c r="BB37" s="4">
        <v>550.05348219505299</v>
      </c>
      <c r="BC37" s="4">
        <v>73.921466646026602</v>
      </c>
      <c r="BD37" s="4">
        <v>141.28241780170401</v>
      </c>
      <c r="BE37" s="4">
        <v>368.251477726752</v>
      </c>
      <c r="BF37" s="4">
        <v>408.32320391949003</v>
      </c>
      <c r="BG37" s="4">
        <v>160.85043406294201</v>
      </c>
      <c r="BH37" s="4">
        <v>242.89999193359799</v>
      </c>
      <c r="BI37" s="4">
        <v>70.259910000288201</v>
      </c>
      <c r="BJ37" s="4">
        <v>38.754875598097797</v>
      </c>
      <c r="BK37" s="4">
        <v>20.550993173287601</v>
      </c>
      <c r="BL37" s="4">
        <v>14.8820645665299</v>
      </c>
      <c r="BM37" s="4">
        <v>487.91503237323002</v>
      </c>
      <c r="BN37" s="4">
        <v>26.772506560342599</v>
      </c>
      <c r="BO37" s="4">
        <v>49.415886421902101</v>
      </c>
      <c r="BP37" s="4">
        <v>22.2549775451015</v>
      </c>
      <c r="BQ37" s="4">
        <f t="shared" si="0"/>
        <v>17875.733377551089</v>
      </c>
      <c r="BR37" s="13">
        <v>17875733.377551101</v>
      </c>
      <c r="BS37" s="13">
        <f t="shared" si="1"/>
        <v>0</v>
      </c>
      <c r="BT37" s="14">
        <f t="shared" si="2"/>
        <v>0</v>
      </c>
    </row>
    <row r="38" spans="1:72" x14ac:dyDescent="0.3">
      <c r="A38" s="3">
        <v>38718</v>
      </c>
      <c r="B38" s="4">
        <v>239.767524424002</v>
      </c>
      <c r="C38" s="4">
        <v>25.6207288036873</v>
      </c>
      <c r="D38" s="4">
        <v>165.439556067567</v>
      </c>
      <c r="E38" s="4">
        <v>28.531308752763401</v>
      </c>
      <c r="F38" s="4">
        <v>535.66238385827296</v>
      </c>
      <c r="G38" s="4">
        <v>1736.3219730194101</v>
      </c>
      <c r="H38" s="4">
        <v>14.0094270894699</v>
      </c>
      <c r="I38" s="4">
        <v>157.47751135011401</v>
      </c>
      <c r="J38" s="4">
        <v>138.16210094575601</v>
      </c>
      <c r="K38" s="4">
        <v>178.68582199056701</v>
      </c>
      <c r="L38" s="4">
        <v>312.63399450065998</v>
      </c>
      <c r="M38" s="4">
        <v>65.948499744600497</v>
      </c>
      <c r="N38" s="4">
        <v>34.330452894821597</v>
      </c>
      <c r="O38" s="4">
        <v>15.9061095453209</v>
      </c>
      <c r="P38" s="4">
        <v>843.73565696012804</v>
      </c>
      <c r="Q38" s="4">
        <v>300.24726688922198</v>
      </c>
      <c r="R38" s="4">
        <v>84.477160983359894</v>
      </c>
      <c r="S38" s="4">
        <v>11.318039689056601</v>
      </c>
      <c r="T38" s="4">
        <v>45.3703776881244</v>
      </c>
      <c r="U38" s="4">
        <v>16.240714423566001</v>
      </c>
      <c r="V38" s="4">
        <v>12.307917762321299</v>
      </c>
      <c r="W38" s="4">
        <v>15.836429940156901</v>
      </c>
      <c r="X38" s="4">
        <v>14.4428115239731</v>
      </c>
      <c r="Y38" s="4">
        <v>27.0730151706131</v>
      </c>
      <c r="Z38" s="4">
        <v>38.810426864419902</v>
      </c>
      <c r="AA38" s="4">
        <v>164.51812646042001</v>
      </c>
      <c r="AB38" s="4">
        <v>97.882297054715806</v>
      </c>
      <c r="AC38" s="4">
        <v>1172.68225925868</v>
      </c>
      <c r="AD38" s="4">
        <v>19.841600530231599</v>
      </c>
      <c r="AE38" s="4">
        <v>131.82331560073899</v>
      </c>
      <c r="AF38" s="4">
        <v>48.307851573427598</v>
      </c>
      <c r="AG38" s="4">
        <v>14.4969073257317</v>
      </c>
      <c r="AH38" s="4">
        <v>8.3484054692626</v>
      </c>
      <c r="AI38" s="4">
        <v>281.75290964929701</v>
      </c>
      <c r="AJ38" s="4">
        <v>585.07376723406298</v>
      </c>
      <c r="AK38" s="4">
        <v>263.72922976448399</v>
      </c>
      <c r="AL38" s="4">
        <v>39.482022604723902</v>
      </c>
      <c r="AM38" s="4">
        <v>8.0181124822278704</v>
      </c>
      <c r="AN38" s="4">
        <v>19.316134414494499</v>
      </c>
      <c r="AO38" s="4">
        <v>314.03656821041199</v>
      </c>
      <c r="AP38" s="4">
        <v>317.25674943175301</v>
      </c>
      <c r="AQ38" s="4">
        <v>142.39976686984599</v>
      </c>
      <c r="AR38" s="4">
        <v>2406.4365305992801</v>
      </c>
      <c r="AS38" s="4">
        <v>73.858516340162495</v>
      </c>
      <c r="AT38" s="4">
        <v>67.954897722125907</v>
      </c>
      <c r="AU38" s="4">
        <v>183.95437453846199</v>
      </c>
      <c r="AV38" s="4">
        <v>39.703218817253202</v>
      </c>
      <c r="AW38" s="4">
        <v>1085.06152280223</v>
      </c>
      <c r="AX38" s="4">
        <v>242.44577032873099</v>
      </c>
      <c r="AY38" s="4">
        <v>1284.4821048700501</v>
      </c>
      <c r="AZ38" s="4">
        <v>439.85016609096198</v>
      </c>
      <c r="BA38" s="4">
        <v>924.85730451978702</v>
      </c>
      <c r="BB38" s="4">
        <v>570.31734510521403</v>
      </c>
      <c r="BC38" s="4">
        <v>74.7292887605267</v>
      </c>
      <c r="BD38" s="4">
        <v>142.91268150808699</v>
      </c>
      <c r="BE38" s="4">
        <v>371.675310998106</v>
      </c>
      <c r="BF38" s="4">
        <v>413.84064145347003</v>
      </c>
      <c r="BG38" s="4">
        <v>168.80764885398401</v>
      </c>
      <c r="BH38" s="4">
        <v>256.32701156045101</v>
      </c>
      <c r="BI38" s="4">
        <v>76.873163641914203</v>
      </c>
      <c r="BJ38" s="4">
        <v>39.5680989589208</v>
      </c>
      <c r="BK38" s="4">
        <v>20.8114608467063</v>
      </c>
      <c r="BL38" s="4">
        <v>14.886204836871199</v>
      </c>
      <c r="BM38" s="4">
        <v>495.558477598683</v>
      </c>
      <c r="BN38" s="4">
        <v>27.853991428356</v>
      </c>
      <c r="BO38" s="4">
        <v>51.112595062609799</v>
      </c>
      <c r="BP38" s="4">
        <v>22.880296010951099</v>
      </c>
      <c r="BQ38" s="4">
        <f t="shared" si="0"/>
        <v>18184.08185807036</v>
      </c>
      <c r="BR38" s="13">
        <v>18184081.8580704</v>
      </c>
      <c r="BS38" s="13">
        <f t="shared" si="1"/>
        <v>-4.0978193283081055E-8</v>
      </c>
      <c r="BT38" s="14">
        <f t="shared" si="2"/>
        <v>-2.2204460492503131E-15</v>
      </c>
    </row>
    <row r="39" spans="1:72" x14ac:dyDescent="0.3">
      <c r="A39" s="3">
        <v>39083</v>
      </c>
      <c r="B39" s="4">
        <v>242.89414095742001</v>
      </c>
      <c r="C39" s="4">
        <v>26.241082389398599</v>
      </c>
      <c r="D39" s="4">
        <v>165.505890284342</v>
      </c>
      <c r="E39" s="4">
        <v>28.863181171293999</v>
      </c>
      <c r="F39" s="4">
        <v>539.92751568098799</v>
      </c>
      <c r="G39" s="4">
        <v>1722.4972667828499</v>
      </c>
      <c r="H39" s="4">
        <v>14.240838252147199</v>
      </c>
      <c r="I39" s="4">
        <v>159.711645753792</v>
      </c>
      <c r="J39" s="4">
        <v>140.99152525158101</v>
      </c>
      <c r="K39" s="4">
        <v>184.46043326495601</v>
      </c>
      <c r="L39" s="4">
        <v>314.73457275375301</v>
      </c>
      <c r="M39" s="4">
        <v>66.692222679370801</v>
      </c>
      <c r="N39" s="4">
        <v>34.582747202531799</v>
      </c>
      <c r="O39" s="4">
        <v>16.104303305391898</v>
      </c>
      <c r="P39" s="4">
        <v>851.97722680822005</v>
      </c>
      <c r="Q39" s="4">
        <v>297.61513345164201</v>
      </c>
      <c r="R39" s="4">
        <v>90.457972070283404</v>
      </c>
      <c r="S39" s="4">
        <v>11.5062208096909</v>
      </c>
      <c r="T39" s="4">
        <v>45.905717187314401</v>
      </c>
      <c r="U39" s="4">
        <v>16.624314157458201</v>
      </c>
      <c r="V39" s="4">
        <v>12.3733679005613</v>
      </c>
      <c r="W39" s="4">
        <v>15.923479407561899</v>
      </c>
      <c r="X39" s="4">
        <v>14.6083243749526</v>
      </c>
      <c r="Y39" s="4">
        <v>27.525411525332199</v>
      </c>
      <c r="Z39" s="4">
        <v>39.0576667742409</v>
      </c>
      <c r="AA39" s="4">
        <v>170.02127897559001</v>
      </c>
      <c r="AB39" s="4">
        <v>99.047315046435202</v>
      </c>
      <c r="AC39" s="4">
        <v>1185.5944629466901</v>
      </c>
      <c r="AD39" s="4">
        <v>20.017479784747199</v>
      </c>
      <c r="AE39" s="4">
        <v>134.69044364955801</v>
      </c>
      <c r="AF39" s="4">
        <v>48.432067541826399</v>
      </c>
      <c r="AG39" s="4">
        <v>14.395140957663299</v>
      </c>
      <c r="AH39" s="4">
        <v>8.4091238673556603</v>
      </c>
      <c r="AI39" s="4">
        <v>290.35660557001103</v>
      </c>
      <c r="AJ39" s="4">
        <v>604.50969763780904</v>
      </c>
      <c r="AK39" s="4">
        <v>268.74566187935699</v>
      </c>
      <c r="AL39" s="4">
        <v>40.257253627431197</v>
      </c>
      <c r="AM39" s="4">
        <v>8.1237463605449403</v>
      </c>
      <c r="AN39" s="4">
        <v>19.347593637180999</v>
      </c>
      <c r="AO39" s="4">
        <v>316.580027172033</v>
      </c>
      <c r="AP39" s="4">
        <v>325.877372056056</v>
      </c>
      <c r="AQ39" s="4">
        <v>143.71599546122499</v>
      </c>
      <c r="AR39" s="4">
        <v>2418.79632766431</v>
      </c>
      <c r="AS39" s="4">
        <v>73.002570215936103</v>
      </c>
      <c r="AT39" s="4">
        <v>70.046631073700198</v>
      </c>
      <c r="AU39" s="4">
        <v>182.72591670896699</v>
      </c>
      <c r="AV39" s="4">
        <v>39.892771478381697</v>
      </c>
      <c r="AW39" s="4">
        <v>1102.3623708008599</v>
      </c>
      <c r="AX39" s="4">
        <v>254.11373458028001</v>
      </c>
      <c r="AY39" s="4">
        <v>1288.0120261315899</v>
      </c>
      <c r="AZ39" s="4">
        <v>453.92682188267298</v>
      </c>
      <c r="BA39" s="4">
        <v>919.32843633666596</v>
      </c>
      <c r="BB39" s="4">
        <v>586.52788252890798</v>
      </c>
      <c r="BC39" s="4">
        <v>75.206485628183103</v>
      </c>
      <c r="BD39" s="4">
        <v>146.26717062952099</v>
      </c>
      <c r="BE39" s="4">
        <v>375.52668594021497</v>
      </c>
      <c r="BF39" s="4">
        <v>414.20953375781801</v>
      </c>
      <c r="BG39" s="4">
        <v>175.51251649414701</v>
      </c>
      <c r="BH39" s="4">
        <v>267.18347625630503</v>
      </c>
      <c r="BI39" s="4">
        <v>82.543991813463904</v>
      </c>
      <c r="BJ39" s="4">
        <v>40.362392708887697</v>
      </c>
      <c r="BK39" s="4">
        <v>21.833882582482701</v>
      </c>
      <c r="BL39" s="4">
        <v>15.4394237807522</v>
      </c>
      <c r="BM39" s="4">
        <v>498.61514312261801</v>
      </c>
      <c r="BN39" s="4">
        <v>28.612131662217799</v>
      </c>
      <c r="BO39" s="4">
        <v>52.369019467683302</v>
      </c>
      <c r="BP39" s="4">
        <v>23.500086692423199</v>
      </c>
      <c r="BQ39" s="4">
        <f t="shared" si="0"/>
        <v>18385.060896307579</v>
      </c>
      <c r="BR39" s="13">
        <v>18385060.896307603</v>
      </c>
      <c r="BS39" s="13">
        <f t="shared" si="1"/>
        <v>0</v>
      </c>
      <c r="BT39" s="14">
        <f t="shared" si="2"/>
        <v>-1.2212453270876722E-15</v>
      </c>
    </row>
    <row r="40" spans="1:72" x14ac:dyDescent="0.3">
      <c r="A40" s="3">
        <v>39448</v>
      </c>
      <c r="B40" s="4">
        <v>245.06318711520899</v>
      </c>
      <c r="C40" s="4">
        <v>26.751142383542501</v>
      </c>
      <c r="D40" s="4">
        <v>166.43587778311499</v>
      </c>
      <c r="E40" s="4">
        <v>28.946001935069699</v>
      </c>
      <c r="F40" s="4">
        <v>542.159078924911</v>
      </c>
      <c r="G40" s="4">
        <v>1725.2646280050801</v>
      </c>
      <c r="H40" s="4">
        <v>14.343568031842301</v>
      </c>
      <c r="I40" s="4">
        <v>160.263883901231</v>
      </c>
      <c r="J40" s="4">
        <v>141.91071170038401</v>
      </c>
      <c r="K40" s="4">
        <v>187.47220601950499</v>
      </c>
      <c r="L40" s="4">
        <v>316.84765787828599</v>
      </c>
      <c r="M40" s="4">
        <v>67.283137953282704</v>
      </c>
      <c r="N40" s="4">
        <v>34.356198698804803</v>
      </c>
      <c r="O40" s="4">
        <v>16.2056032379828</v>
      </c>
      <c r="P40" s="4">
        <v>856.27378810665698</v>
      </c>
      <c r="Q40" s="4">
        <v>296.92189173908798</v>
      </c>
      <c r="R40" s="4">
        <v>93.485912129753302</v>
      </c>
      <c r="S40" s="4">
        <v>11.4780527682863</v>
      </c>
      <c r="T40" s="4">
        <v>46.370693801773101</v>
      </c>
      <c r="U40" s="4">
        <v>16.809016178719101</v>
      </c>
      <c r="V40" s="4">
        <v>12.7453961077314</v>
      </c>
      <c r="W40" s="4">
        <v>15.867099897996299</v>
      </c>
      <c r="X40" s="4">
        <v>14.777343275784901</v>
      </c>
      <c r="Y40" s="4">
        <v>27.588705204023601</v>
      </c>
      <c r="Z40" s="4">
        <v>39.156711363910901</v>
      </c>
      <c r="AA40" s="4">
        <v>172.556585831391</v>
      </c>
      <c r="AB40" s="4">
        <v>99.418766568469096</v>
      </c>
      <c r="AC40" s="4">
        <v>1197.6029674326901</v>
      </c>
      <c r="AD40" s="4">
        <v>20.130569558172699</v>
      </c>
      <c r="AE40" s="4">
        <v>136.307922760792</v>
      </c>
      <c r="AF40" s="4">
        <v>50.245965584055199</v>
      </c>
      <c r="AG40" s="4">
        <v>14.622300862900699</v>
      </c>
      <c r="AH40" s="4">
        <v>8.4606162211375597</v>
      </c>
      <c r="AI40" s="4">
        <v>294.03661686471901</v>
      </c>
      <c r="AJ40" s="4">
        <v>610.83585084380195</v>
      </c>
      <c r="AK40" s="4">
        <v>271.43259160333201</v>
      </c>
      <c r="AL40" s="4">
        <v>40.787866198275601</v>
      </c>
      <c r="AM40" s="4">
        <v>8.31868975883377</v>
      </c>
      <c r="AN40" s="4">
        <v>19.3369807478262</v>
      </c>
      <c r="AO40" s="4">
        <v>318.81841138805203</v>
      </c>
      <c r="AP40" s="4">
        <v>329.92972803012702</v>
      </c>
      <c r="AQ40" s="4">
        <v>144.36562252568899</v>
      </c>
      <c r="AR40" s="4">
        <v>2439.9989751169401</v>
      </c>
      <c r="AS40" s="4">
        <v>72.692335234888901</v>
      </c>
      <c r="AT40" s="4">
        <v>71.626997026722094</v>
      </c>
      <c r="AU40" s="4">
        <v>181.79144181875699</v>
      </c>
      <c r="AV40" s="4">
        <v>39.947301727870801</v>
      </c>
      <c r="AW40" s="4">
        <v>1116.9784747628701</v>
      </c>
      <c r="AX40" s="4">
        <v>262.08704229424001</v>
      </c>
      <c r="AY40" s="4">
        <v>1296.7416936782599</v>
      </c>
      <c r="AZ40" s="4">
        <v>461.63292263050499</v>
      </c>
      <c r="BA40" s="4">
        <v>917.093567725399</v>
      </c>
      <c r="BB40" s="4">
        <v>594.97516800009498</v>
      </c>
      <c r="BC40" s="4">
        <v>74.960160185362795</v>
      </c>
      <c r="BD40" s="4">
        <v>148.571971255703</v>
      </c>
      <c r="BE40" s="4">
        <v>377.24001546752999</v>
      </c>
      <c r="BF40" s="4">
        <v>417.106762610538</v>
      </c>
      <c r="BG40" s="4">
        <v>181.89775842609299</v>
      </c>
      <c r="BH40" s="4">
        <v>273.14460970509299</v>
      </c>
      <c r="BI40" s="4">
        <v>86.951256652805498</v>
      </c>
      <c r="BJ40" s="4">
        <v>40.7528843237641</v>
      </c>
      <c r="BK40" s="4">
        <v>22.344422473685899</v>
      </c>
      <c r="BL40" s="4">
        <v>15.7098601020485</v>
      </c>
      <c r="BM40" s="4">
        <v>497.04652440860002</v>
      </c>
      <c r="BN40" s="4">
        <v>29.215569360675801</v>
      </c>
      <c r="BO40" s="4">
        <v>53.574623652769098</v>
      </c>
      <c r="BP40" s="4">
        <v>24.6932054766006</v>
      </c>
      <c r="BQ40" s="4">
        <f t="shared" si="0"/>
        <v>18540.761091040058</v>
      </c>
      <c r="BR40" s="13">
        <v>18540761.091040101</v>
      </c>
      <c r="BS40" s="13">
        <f t="shared" si="1"/>
        <v>-4.0978193283081055E-8</v>
      </c>
      <c r="BT40" s="14">
        <f t="shared" si="2"/>
        <v>-2.2204460492503131E-15</v>
      </c>
    </row>
    <row r="41" spans="1:72" x14ac:dyDescent="0.3">
      <c r="A41" s="3">
        <v>39814</v>
      </c>
      <c r="B41" s="4">
        <v>246.74693880620899</v>
      </c>
      <c r="C41" s="4">
        <v>27.163591916493399</v>
      </c>
      <c r="D41" s="4">
        <v>167.69913615325601</v>
      </c>
      <c r="E41" s="4">
        <v>28.988444163605202</v>
      </c>
      <c r="F41" s="4">
        <v>542.46598226988601</v>
      </c>
      <c r="G41" s="4">
        <v>1736.46933423156</v>
      </c>
      <c r="H41" s="4">
        <v>14.6967880759063</v>
      </c>
      <c r="I41" s="4">
        <v>159.775520374384</v>
      </c>
      <c r="J41" s="4">
        <v>141.39715848060001</v>
      </c>
      <c r="K41" s="4">
        <v>189.377023853444</v>
      </c>
      <c r="L41" s="4">
        <v>319.14231571174503</v>
      </c>
      <c r="M41" s="4">
        <v>67.433969355635199</v>
      </c>
      <c r="N41" s="4">
        <v>34.603273422389698</v>
      </c>
      <c r="O41" s="4">
        <v>16.4083456853451</v>
      </c>
      <c r="P41" s="4">
        <v>861.05001149688201</v>
      </c>
      <c r="Q41" s="4">
        <v>297.38373471072498</v>
      </c>
      <c r="R41" s="4">
        <v>94.755585605828202</v>
      </c>
      <c r="S41" s="4">
        <v>11.5187527017466</v>
      </c>
      <c r="T41" s="4">
        <v>46.3249937789938</v>
      </c>
      <c r="U41" s="4">
        <v>16.8351363763027</v>
      </c>
      <c r="V41" s="4">
        <v>12.843184189120599</v>
      </c>
      <c r="W41" s="4">
        <v>15.955371520624301</v>
      </c>
      <c r="X41" s="4">
        <v>14.934865639346601</v>
      </c>
      <c r="Y41" s="4">
        <v>27.670014631611998</v>
      </c>
      <c r="Z41" s="4">
        <v>39.0227132344884</v>
      </c>
      <c r="AA41" s="4">
        <v>172.191785358988</v>
      </c>
      <c r="AB41" s="4">
        <v>98.956015018182001</v>
      </c>
      <c r="AC41" s="4">
        <v>1215.75712134387</v>
      </c>
      <c r="AD41" s="4">
        <v>20.1535658429951</v>
      </c>
      <c r="AE41" s="4">
        <v>137.22874895696299</v>
      </c>
      <c r="AF41" s="4">
        <v>50.080315697806398</v>
      </c>
      <c r="AG41" s="4">
        <v>14.723385537919899</v>
      </c>
      <c r="AH41" s="4">
        <v>8.4377489395772791</v>
      </c>
      <c r="AI41" s="4">
        <v>296.09706741290398</v>
      </c>
      <c r="AJ41" s="4">
        <v>613.85576330182005</v>
      </c>
      <c r="AK41" s="4">
        <v>273.62326593094298</v>
      </c>
      <c r="AL41" s="4">
        <v>40.893322661519697</v>
      </c>
      <c r="AM41" s="4">
        <v>8.3497202606581507</v>
      </c>
      <c r="AN41" s="4">
        <v>19.3352992594059</v>
      </c>
      <c r="AO41" s="4">
        <v>321.16148641190898</v>
      </c>
      <c r="AP41" s="4">
        <v>330.94703595980297</v>
      </c>
      <c r="AQ41" s="4">
        <v>145.83067891437</v>
      </c>
      <c r="AR41" s="4">
        <v>2470.4305469280998</v>
      </c>
      <c r="AS41" s="4">
        <v>72.6506689074901</v>
      </c>
      <c r="AT41" s="4">
        <v>72.7770752161736</v>
      </c>
      <c r="AU41" s="4">
        <v>181.17715220286601</v>
      </c>
      <c r="AV41" s="4">
        <v>39.912002956750896</v>
      </c>
      <c r="AW41" s="4">
        <v>1133.5947335789799</v>
      </c>
      <c r="AX41" s="4">
        <v>265.79308648889202</v>
      </c>
      <c r="AY41" s="4">
        <v>1309.84140933408</v>
      </c>
      <c r="AZ41" s="4">
        <v>463.25748909313899</v>
      </c>
      <c r="BA41" s="4">
        <v>916.61707992231504</v>
      </c>
      <c r="BB41" s="4">
        <v>599.31928936415295</v>
      </c>
      <c r="BC41" s="4">
        <v>74.570294303465005</v>
      </c>
      <c r="BD41" s="4">
        <v>149.729654137268</v>
      </c>
      <c r="BE41" s="4">
        <v>377.79192072217501</v>
      </c>
      <c r="BF41" s="4">
        <v>420.62053776383402</v>
      </c>
      <c r="BG41" s="4">
        <v>186.55290760198699</v>
      </c>
      <c r="BH41" s="4">
        <v>274.95616521713202</v>
      </c>
      <c r="BI41" s="4">
        <v>91.078104998415</v>
      </c>
      <c r="BJ41" s="4">
        <v>41.276447479997302</v>
      </c>
      <c r="BK41" s="4">
        <v>22.489326812042201</v>
      </c>
      <c r="BL41" s="4">
        <v>15.344999257037999</v>
      </c>
      <c r="BM41" s="4">
        <v>494.97836464810899</v>
      </c>
      <c r="BN41" s="4">
        <v>30.499156698823501</v>
      </c>
      <c r="BO41" s="4">
        <v>54.541270739270701</v>
      </c>
      <c r="BP41" s="4">
        <v>24.701047369885199</v>
      </c>
      <c r="BQ41" s="4">
        <f t="shared" si="0"/>
        <v>18682.78524493815</v>
      </c>
      <c r="BR41" s="13">
        <v>18682785.244938098</v>
      </c>
      <c r="BS41" s="13">
        <f t="shared" si="1"/>
        <v>5.2154064178466797E-8</v>
      </c>
      <c r="BT41" s="14">
        <f t="shared" si="2"/>
        <v>2.886579864025407E-15</v>
      </c>
    </row>
    <row r="42" spans="1:72" x14ac:dyDescent="0.3">
      <c r="A42" s="3">
        <v>40179</v>
      </c>
      <c r="B42" s="4">
        <v>248.00067570342699</v>
      </c>
      <c r="C42" s="4">
        <v>27.1085410574496</v>
      </c>
      <c r="D42" s="4">
        <v>169.294194819235</v>
      </c>
      <c r="E42" s="4">
        <v>28.541120543325398</v>
      </c>
      <c r="F42" s="4">
        <v>544.05930260494597</v>
      </c>
      <c r="G42" s="4">
        <v>1758.6611053157801</v>
      </c>
      <c r="H42" s="4">
        <v>14.6356001833003</v>
      </c>
      <c r="I42" s="4">
        <v>159.90263588734101</v>
      </c>
      <c r="J42" s="4">
        <v>141.02303779982199</v>
      </c>
      <c r="K42" s="4">
        <v>191.67536951809399</v>
      </c>
      <c r="L42" s="4">
        <v>323.44288780046202</v>
      </c>
      <c r="M42" s="4">
        <v>67.613392510058802</v>
      </c>
      <c r="N42" s="4">
        <v>34.919817958187302</v>
      </c>
      <c r="O42" s="4">
        <v>16.407793946099801</v>
      </c>
      <c r="P42" s="4">
        <v>866.967632202971</v>
      </c>
      <c r="Q42" s="4">
        <v>298.35234848680602</v>
      </c>
      <c r="R42" s="4">
        <v>96.1063387959491</v>
      </c>
      <c r="S42" s="4">
        <v>11.533260989054201</v>
      </c>
      <c r="T42" s="4">
        <v>47.800690638173101</v>
      </c>
      <c r="U42" s="4">
        <v>17.006990781745401</v>
      </c>
      <c r="V42" s="4">
        <v>12.9454153869509</v>
      </c>
      <c r="W42" s="4">
        <v>15.807364585575201</v>
      </c>
      <c r="X42" s="4">
        <v>14.675604557178399</v>
      </c>
      <c r="Y42" s="4">
        <v>27.282982984859402</v>
      </c>
      <c r="Z42" s="4">
        <v>39.038268248937001</v>
      </c>
      <c r="AA42" s="4">
        <v>173.41265287873401</v>
      </c>
      <c r="AB42" s="4">
        <v>98.685269193459803</v>
      </c>
      <c r="AC42" s="4">
        <v>1236.8869602491</v>
      </c>
      <c r="AD42" s="4">
        <v>19.8631717398201</v>
      </c>
      <c r="AE42" s="4">
        <v>138.35535440061901</v>
      </c>
      <c r="AF42" s="4">
        <v>49.609424046223097</v>
      </c>
      <c r="AG42" s="4">
        <v>14.736588532830901</v>
      </c>
      <c r="AH42" s="4">
        <v>8.8159638933847297</v>
      </c>
      <c r="AI42" s="4">
        <v>298.71173891997802</v>
      </c>
      <c r="AJ42" s="4">
        <v>622.25159709678303</v>
      </c>
      <c r="AK42" s="4">
        <v>275.97338606737497</v>
      </c>
      <c r="AL42" s="4">
        <v>40.714451514429101</v>
      </c>
      <c r="AM42" s="4">
        <v>8.34191206292933</v>
      </c>
      <c r="AN42" s="4">
        <v>19.254105147526101</v>
      </c>
      <c r="AO42" s="4">
        <v>323.89619253586397</v>
      </c>
      <c r="AP42" s="4">
        <v>331.72897883887401</v>
      </c>
      <c r="AQ42" s="4">
        <v>146.586779327881</v>
      </c>
      <c r="AR42" s="4">
        <v>2517.3817028989001</v>
      </c>
      <c r="AS42" s="4">
        <v>73.217005181032604</v>
      </c>
      <c r="AT42" s="4">
        <v>73.639262314008803</v>
      </c>
      <c r="AU42" s="4">
        <v>181.17583536100199</v>
      </c>
      <c r="AV42" s="4">
        <v>40.0433781426241</v>
      </c>
      <c r="AW42" s="4">
        <v>1152.05565516767</v>
      </c>
      <c r="AX42" s="4">
        <v>270.46099633332398</v>
      </c>
      <c r="AY42" s="4">
        <v>1326.03948938608</v>
      </c>
      <c r="AZ42" s="4">
        <v>466.67094603737598</v>
      </c>
      <c r="BA42" s="4">
        <v>918.72368509229204</v>
      </c>
      <c r="BB42" s="4">
        <v>604.42100539947398</v>
      </c>
      <c r="BC42" s="4">
        <v>74.242117261658805</v>
      </c>
      <c r="BD42" s="4">
        <v>153.04085752878601</v>
      </c>
      <c r="BE42" s="4">
        <v>380.51044356195598</v>
      </c>
      <c r="BF42" s="4">
        <v>424.27560919197401</v>
      </c>
      <c r="BG42" s="4">
        <v>191.52516705212801</v>
      </c>
      <c r="BH42" s="4">
        <v>279.05218941372499</v>
      </c>
      <c r="BI42" s="4">
        <v>94.899011737857293</v>
      </c>
      <c r="BJ42" s="4">
        <v>42.325627672369301</v>
      </c>
      <c r="BK42" s="4">
        <v>22.573468070060901</v>
      </c>
      <c r="BL42" s="4">
        <v>15.5326982675165</v>
      </c>
      <c r="BM42" s="4">
        <v>494.82224607979998</v>
      </c>
      <c r="BN42" s="4">
        <v>30.840767670974401</v>
      </c>
      <c r="BO42" s="4">
        <v>55.405978432722399</v>
      </c>
      <c r="BP42" s="4">
        <v>24.758706993151701</v>
      </c>
      <c r="BQ42" s="4">
        <f t="shared" si="0"/>
        <v>18888.260750000001</v>
      </c>
      <c r="BR42" s="13">
        <v>18888260.75</v>
      </c>
      <c r="BS42" s="13">
        <f t="shared" si="1"/>
        <v>0</v>
      </c>
      <c r="BT42" s="14">
        <f t="shared" si="2"/>
        <v>0</v>
      </c>
    </row>
    <row r="43" spans="1:72" x14ac:dyDescent="0.3">
      <c r="A43" s="3">
        <v>40544</v>
      </c>
      <c r="B43" s="4">
        <v>249.928728875258</v>
      </c>
      <c r="C43" s="4">
        <v>27.1118281888645</v>
      </c>
      <c r="D43" s="4">
        <v>170.08072036928999</v>
      </c>
      <c r="E43" s="4">
        <v>28.4588064766344</v>
      </c>
      <c r="F43" s="4">
        <v>545.01844934417295</v>
      </c>
      <c r="G43" s="4">
        <v>1792.04970604695</v>
      </c>
      <c r="H43" s="4">
        <v>14.7540862485796</v>
      </c>
      <c r="I43" s="4">
        <v>160.22883747832199</v>
      </c>
      <c r="J43" s="4">
        <v>139.77869735434001</v>
      </c>
      <c r="K43" s="4">
        <v>192.63082154393101</v>
      </c>
      <c r="L43" s="4">
        <v>328.51206008128997</v>
      </c>
      <c r="M43" s="4">
        <v>67.299340782994804</v>
      </c>
      <c r="N43" s="4">
        <v>34.615087130380303</v>
      </c>
      <c r="O43" s="4">
        <v>16.344125618727301</v>
      </c>
      <c r="P43" s="4">
        <v>873.83554013366097</v>
      </c>
      <c r="Q43" s="4">
        <v>300.36273172987802</v>
      </c>
      <c r="R43" s="4">
        <v>97.403912397816001</v>
      </c>
      <c r="S43" s="4">
        <v>11.511045547052801</v>
      </c>
      <c r="T43" s="4">
        <v>47.478550452297597</v>
      </c>
      <c r="U43" s="4">
        <v>16.9937363345494</v>
      </c>
      <c r="V43" s="4">
        <v>13.142060161811401</v>
      </c>
      <c r="W43" s="4">
        <v>15.705155499038201</v>
      </c>
      <c r="X43" s="4">
        <v>14.5851882890856</v>
      </c>
      <c r="Y43" s="4">
        <v>27.667284678295601</v>
      </c>
      <c r="Z43" s="4">
        <v>38.792563288279197</v>
      </c>
      <c r="AA43" s="4">
        <v>172.918130029666</v>
      </c>
      <c r="AB43" s="4">
        <v>98.331727619193202</v>
      </c>
      <c r="AC43" s="4">
        <v>1272.1991768805101</v>
      </c>
      <c r="AD43" s="4">
        <v>19.8090322788794</v>
      </c>
      <c r="AE43" s="4">
        <v>139.235231997646</v>
      </c>
      <c r="AF43" s="4">
        <v>49.096338213623397</v>
      </c>
      <c r="AG43" s="4">
        <v>14.524005895214</v>
      </c>
      <c r="AH43" s="4">
        <v>8.8026818178885904</v>
      </c>
      <c r="AI43" s="4">
        <v>300.86019844086201</v>
      </c>
      <c r="AJ43" s="4">
        <v>633.28251960024795</v>
      </c>
      <c r="AK43" s="4">
        <v>278.85770700579201</v>
      </c>
      <c r="AL43" s="4">
        <v>40.242687189023599</v>
      </c>
      <c r="AM43" s="4">
        <v>8.22802899712498</v>
      </c>
      <c r="AN43" s="4">
        <v>19.093464592502499</v>
      </c>
      <c r="AO43" s="4">
        <v>328.27060976231502</v>
      </c>
      <c r="AP43" s="4">
        <v>332.82220613627402</v>
      </c>
      <c r="AQ43" s="4">
        <v>147.78947870910599</v>
      </c>
      <c r="AR43" s="4">
        <v>2581.0721713738899</v>
      </c>
      <c r="AS43" s="4">
        <v>74.106228369466095</v>
      </c>
      <c r="AT43" s="4">
        <v>74.290055670189403</v>
      </c>
      <c r="AU43" s="4">
        <v>184.43480961128401</v>
      </c>
      <c r="AV43" s="4">
        <v>39.417185919544103</v>
      </c>
      <c r="AW43" s="4">
        <v>1174.2131533895199</v>
      </c>
      <c r="AX43" s="4">
        <v>279.66055306477301</v>
      </c>
      <c r="AY43" s="4">
        <v>1341.4576357450801</v>
      </c>
      <c r="AZ43" s="4">
        <v>466.72779414647499</v>
      </c>
      <c r="BA43" s="4">
        <v>918.32488927876602</v>
      </c>
      <c r="BB43" s="4">
        <v>610.45026458044401</v>
      </c>
      <c r="BC43" s="4">
        <v>73.883363014630802</v>
      </c>
      <c r="BD43" s="4">
        <v>156.07149946318199</v>
      </c>
      <c r="BE43" s="4">
        <v>382.459750997838</v>
      </c>
      <c r="BF43" s="4">
        <v>428.42325317417999</v>
      </c>
      <c r="BG43" s="4">
        <v>196.37142036366299</v>
      </c>
      <c r="BH43" s="4">
        <v>281.14896874869697</v>
      </c>
      <c r="BI43" s="4">
        <v>99.121690697214902</v>
      </c>
      <c r="BJ43" s="4">
        <v>43.358804571877499</v>
      </c>
      <c r="BK43" s="4">
        <v>22.664307250917101</v>
      </c>
      <c r="BL43" s="4">
        <v>15.229798844550899</v>
      </c>
      <c r="BM43" s="4">
        <v>495.01149819003399</v>
      </c>
      <c r="BN43" s="4">
        <v>31.012800391456899</v>
      </c>
      <c r="BO43" s="4">
        <v>55.980191402575997</v>
      </c>
      <c r="BP43" s="4">
        <v>24.5811491817425</v>
      </c>
      <c r="BQ43" s="4">
        <f t="shared" si="0"/>
        <v>19138.125526659365</v>
      </c>
      <c r="BR43" s="13">
        <v>19138125.526659403</v>
      </c>
      <c r="BS43" s="13">
        <f t="shared" si="1"/>
        <v>-3.7252902984619141E-8</v>
      </c>
      <c r="BT43" s="14">
        <f t="shared" si="2"/>
        <v>-1.9984014443252818E-15</v>
      </c>
    </row>
    <row r="44" spans="1:72" x14ac:dyDescent="0.3">
      <c r="A44" s="3">
        <v>40909</v>
      </c>
      <c r="B44" s="4">
        <v>251.885504763277</v>
      </c>
      <c r="C44" s="4">
        <v>27.083113026245702</v>
      </c>
      <c r="D44" s="4">
        <v>172.394351911472</v>
      </c>
      <c r="E44" s="4">
        <v>27.1316503232099</v>
      </c>
      <c r="F44" s="4">
        <v>548.16681372258097</v>
      </c>
      <c r="G44" s="4">
        <v>1822.5910105133501</v>
      </c>
      <c r="H44" s="4">
        <v>14.7088104306389</v>
      </c>
      <c r="I44" s="4">
        <v>162.995517924316</v>
      </c>
      <c r="J44" s="4">
        <v>139.28919180585299</v>
      </c>
      <c r="K44" s="4">
        <v>194.59658896939399</v>
      </c>
      <c r="L44" s="4">
        <v>333.914370711917</v>
      </c>
      <c r="M44" s="4">
        <v>67.942124351682494</v>
      </c>
      <c r="N44" s="4">
        <v>34.744552206985396</v>
      </c>
      <c r="O44" s="4">
        <v>16.0627929803081</v>
      </c>
      <c r="P44" s="4">
        <v>881.96641822960805</v>
      </c>
      <c r="Q44" s="4">
        <v>304.65968946617801</v>
      </c>
      <c r="R44" s="4">
        <v>98.641058713918099</v>
      </c>
      <c r="S44" s="4">
        <v>11.670849584335199</v>
      </c>
      <c r="T44" s="4">
        <v>46.573317928518897</v>
      </c>
      <c r="U44" s="4">
        <v>16.883562773341101</v>
      </c>
      <c r="V44" s="4">
        <v>13.025832121116499</v>
      </c>
      <c r="W44" s="4">
        <v>15.706475193627501</v>
      </c>
      <c r="X44" s="4">
        <v>14.6988105595187</v>
      </c>
      <c r="Y44" s="4">
        <v>27.413646688798298</v>
      </c>
      <c r="Z44" s="4">
        <v>37.685514303423602</v>
      </c>
      <c r="AA44" s="4">
        <v>173.32605742137301</v>
      </c>
      <c r="AB44" s="4">
        <v>98.071333457719803</v>
      </c>
      <c r="AC44" s="4">
        <v>1283.6914192096999</v>
      </c>
      <c r="AD44" s="4">
        <v>19.724745784509601</v>
      </c>
      <c r="AE44" s="4">
        <v>140.768984496885</v>
      </c>
      <c r="AF44" s="4">
        <v>48.979368746528799</v>
      </c>
      <c r="AG44" s="4">
        <v>14.1687587370473</v>
      </c>
      <c r="AH44" s="4">
        <v>8.8018865599621705</v>
      </c>
      <c r="AI44" s="4">
        <v>304.17666408371798</v>
      </c>
      <c r="AJ44" s="4">
        <v>647.19662370238404</v>
      </c>
      <c r="AK44" s="4">
        <v>283.369184988786</v>
      </c>
      <c r="AL44" s="4">
        <v>39.996484519291798</v>
      </c>
      <c r="AM44" s="4">
        <v>8.2468937127934492</v>
      </c>
      <c r="AN44" s="4">
        <v>18.914756223776902</v>
      </c>
      <c r="AO44" s="4">
        <v>334.83410458783197</v>
      </c>
      <c r="AP44" s="4">
        <v>334.67855394809101</v>
      </c>
      <c r="AQ44" s="4">
        <v>149.104645728652</v>
      </c>
      <c r="AR44" s="4">
        <v>2614.7818260243298</v>
      </c>
      <c r="AS44" s="4">
        <v>74.990033517169095</v>
      </c>
      <c r="AT44" s="4">
        <v>74.756242604895505</v>
      </c>
      <c r="AU44" s="4">
        <v>190.820582646855</v>
      </c>
      <c r="AV44" s="4">
        <v>39.284493695536703</v>
      </c>
      <c r="AW44" s="4">
        <v>1204.95458116691</v>
      </c>
      <c r="AX44" s="4">
        <v>289.66198919186701</v>
      </c>
      <c r="AY44" s="4">
        <v>1360.6430566598401</v>
      </c>
      <c r="AZ44" s="4">
        <v>471.21313402922902</v>
      </c>
      <c r="BA44" s="4">
        <v>923.45874887478101</v>
      </c>
      <c r="BB44" s="4">
        <v>616.76357567630703</v>
      </c>
      <c r="BC44" s="4">
        <v>73.118057643475794</v>
      </c>
      <c r="BD44" s="4">
        <v>158.63006137805499</v>
      </c>
      <c r="BE44" s="4">
        <v>386.93183807074701</v>
      </c>
      <c r="BF44" s="4">
        <v>432.43807470435502</v>
      </c>
      <c r="BG44" s="4">
        <v>202.57900126254799</v>
      </c>
      <c r="BH44" s="4">
        <v>284.05173291973603</v>
      </c>
      <c r="BI44" s="4">
        <v>103.618883620161</v>
      </c>
      <c r="BJ44" s="4">
        <v>43.575438393196002</v>
      </c>
      <c r="BK44" s="4">
        <v>22.738706940124899</v>
      </c>
      <c r="BL44" s="4">
        <v>15.2388036000072</v>
      </c>
      <c r="BM44" s="4">
        <v>497.753336292955</v>
      </c>
      <c r="BN44" s="4">
        <v>30.770355143522199</v>
      </c>
      <c r="BO44" s="4">
        <v>57.390364640792498</v>
      </c>
      <c r="BP44" s="4">
        <v>24.8566796433742</v>
      </c>
      <c r="BQ44" s="4">
        <f t="shared" si="0"/>
        <v>19385.501633453441</v>
      </c>
      <c r="BR44" s="13">
        <v>19385501.633453403</v>
      </c>
      <c r="BS44" s="13">
        <f t="shared" si="1"/>
        <v>3.7252902984619141E-8</v>
      </c>
      <c r="BT44" s="14">
        <f t="shared" si="2"/>
        <v>1.9984014443252818E-15</v>
      </c>
    </row>
    <row r="45" spans="1:72" x14ac:dyDescent="0.3">
      <c r="A45" s="3">
        <v>41275</v>
      </c>
      <c r="B45" s="4">
        <v>253.76504127534599</v>
      </c>
      <c r="C45" s="4">
        <v>27.079505733733299</v>
      </c>
      <c r="D45" s="4">
        <v>175.50016332727199</v>
      </c>
      <c r="E45" s="4">
        <v>26.9173928885909</v>
      </c>
      <c r="F45" s="4">
        <v>552.21654030859304</v>
      </c>
      <c r="G45" s="4">
        <v>1848.232963465</v>
      </c>
      <c r="H45" s="4">
        <v>14.6526574363248</v>
      </c>
      <c r="I45" s="4">
        <v>165.471761709009</v>
      </c>
      <c r="J45" s="4">
        <v>139.187119282075</v>
      </c>
      <c r="K45" s="4">
        <v>196.989697574833</v>
      </c>
      <c r="L45" s="4">
        <v>341.274357610202</v>
      </c>
      <c r="M45" s="4">
        <v>67.589096359009503</v>
      </c>
      <c r="N45" s="4">
        <v>34.629370506985701</v>
      </c>
      <c r="O45" s="4">
        <v>15.960162267981501</v>
      </c>
      <c r="P45" s="4">
        <v>889.37488198792096</v>
      </c>
      <c r="Q45" s="4">
        <v>308.281904954276</v>
      </c>
      <c r="R45" s="4">
        <v>100.164718892198</v>
      </c>
      <c r="S45" s="4">
        <v>11.643495589635</v>
      </c>
      <c r="T45" s="4">
        <v>46.255523516378098</v>
      </c>
      <c r="U45" s="4">
        <v>16.937438278317298</v>
      </c>
      <c r="V45" s="4">
        <v>13.2060989156089</v>
      </c>
      <c r="W45" s="4">
        <v>15.853251954022699</v>
      </c>
      <c r="X45" s="4">
        <v>14.3245307455953</v>
      </c>
      <c r="Y45" s="4">
        <v>27.420587173459602</v>
      </c>
      <c r="Z45" s="4">
        <v>37.764581021455598</v>
      </c>
      <c r="AA45" s="4">
        <v>174.573990610381</v>
      </c>
      <c r="AB45" s="4">
        <v>97.987393223750502</v>
      </c>
      <c r="AC45" s="4">
        <v>1296.8861805256499</v>
      </c>
      <c r="AD45" s="4">
        <v>19.6565894699492</v>
      </c>
      <c r="AE45" s="4">
        <v>142.44306346277301</v>
      </c>
      <c r="AF45" s="4">
        <v>49.018926358975499</v>
      </c>
      <c r="AG45" s="4">
        <v>14.2118245923327</v>
      </c>
      <c r="AH45" s="4">
        <v>8.8494167871734195</v>
      </c>
      <c r="AI45" s="4">
        <v>309.00742395249102</v>
      </c>
      <c r="AJ45" s="4">
        <v>663.71194788370099</v>
      </c>
      <c r="AK45" s="4">
        <v>282.57817860504503</v>
      </c>
      <c r="AL45" s="4">
        <v>39.709331895779101</v>
      </c>
      <c r="AM45" s="4">
        <v>8.3312167085213904</v>
      </c>
      <c r="AN45" s="4">
        <v>18.720227937867499</v>
      </c>
      <c r="AO45" s="4">
        <v>343.451718885905</v>
      </c>
      <c r="AP45" s="4">
        <v>336.61369143926601</v>
      </c>
      <c r="AQ45" s="4">
        <v>151.78971669425701</v>
      </c>
      <c r="AR45" s="4">
        <v>2643.83168409785</v>
      </c>
      <c r="AS45" s="4">
        <v>76.565562200215297</v>
      </c>
      <c r="AT45" s="4">
        <v>75.802970708471705</v>
      </c>
      <c r="AU45" s="4">
        <v>194.31447962271301</v>
      </c>
      <c r="AV45" s="4">
        <v>39.091093191904697</v>
      </c>
      <c r="AW45" s="4">
        <v>1230.31719792173</v>
      </c>
      <c r="AX45" s="4">
        <v>300.36546568301799</v>
      </c>
      <c r="AY45" s="4">
        <v>1379.11142126548</v>
      </c>
      <c r="AZ45" s="4">
        <v>476.70258869381001</v>
      </c>
      <c r="BA45" s="4">
        <v>932.07910124641</v>
      </c>
      <c r="BB45" s="4">
        <v>624.83926024026403</v>
      </c>
      <c r="BC45" s="4">
        <v>72.571019895085001</v>
      </c>
      <c r="BD45" s="4">
        <v>161.025628973181</v>
      </c>
      <c r="BE45" s="4">
        <v>391.42123691719001</v>
      </c>
      <c r="BF45" s="4">
        <v>437.97087478570103</v>
      </c>
      <c r="BG45" s="4">
        <v>210.02879481324399</v>
      </c>
      <c r="BH45" s="4">
        <v>286.89617249754201</v>
      </c>
      <c r="BI45" s="4">
        <v>109.227580924688</v>
      </c>
      <c r="BJ45" s="4">
        <v>43.734886174728402</v>
      </c>
      <c r="BK45" s="4">
        <v>22.887837064632699</v>
      </c>
      <c r="BL45" s="4">
        <v>15.091827001051101</v>
      </c>
      <c r="BM45" s="4">
        <v>502.27771159068197</v>
      </c>
      <c r="BN45" s="4">
        <v>31.059325786061901</v>
      </c>
      <c r="BO45" s="4">
        <v>59.528137515229197</v>
      </c>
      <c r="BP45" s="4">
        <v>24.644515323537998</v>
      </c>
      <c r="BQ45" s="4">
        <f t="shared" si="0"/>
        <v>19639.620055942061</v>
      </c>
      <c r="BR45" s="13">
        <v>19639620.0559421</v>
      </c>
      <c r="BS45" s="13">
        <f t="shared" si="1"/>
        <v>-3.7252902984619141E-8</v>
      </c>
      <c r="BT45" s="14">
        <f t="shared" si="2"/>
        <v>-1.8873791418627661E-15</v>
      </c>
    </row>
    <row r="46" spans="1:72" x14ac:dyDescent="0.3">
      <c r="A46" s="3">
        <v>41640</v>
      </c>
      <c r="B46" s="4">
        <v>256.66593394445999</v>
      </c>
      <c r="C46" s="4">
        <v>27.145220195234899</v>
      </c>
      <c r="D46" s="4">
        <v>179.37792455877101</v>
      </c>
      <c r="E46" s="4">
        <v>26.7227205325017</v>
      </c>
      <c r="F46" s="4">
        <v>557.59939161970897</v>
      </c>
      <c r="G46" s="4">
        <v>1871.9719113526401</v>
      </c>
      <c r="H46" s="4">
        <v>14.543276712542699</v>
      </c>
      <c r="I46" s="4">
        <v>168.87114932465099</v>
      </c>
      <c r="J46" s="4">
        <v>139.45121304377599</v>
      </c>
      <c r="K46" s="4">
        <v>200.18309912403799</v>
      </c>
      <c r="L46" s="4">
        <v>349.70944854594802</v>
      </c>
      <c r="M46" s="4">
        <v>67.909656474195401</v>
      </c>
      <c r="N46" s="4">
        <v>35.039169024190997</v>
      </c>
      <c r="O46" s="4">
        <v>15.9193437012398</v>
      </c>
      <c r="P46" s="4">
        <v>899.42826113099397</v>
      </c>
      <c r="Q46" s="4">
        <v>310.94742928676698</v>
      </c>
      <c r="R46" s="4">
        <v>102.549436007854</v>
      </c>
      <c r="S46" s="4">
        <v>11.824168342877201</v>
      </c>
      <c r="T46" s="4">
        <v>46.296148594658497</v>
      </c>
      <c r="U46" s="4">
        <v>17.015956311935401</v>
      </c>
      <c r="V46" s="4">
        <v>13.645580647916301</v>
      </c>
      <c r="W46" s="4">
        <v>15.9790017552591</v>
      </c>
      <c r="X46" s="4">
        <v>14.058901132521299</v>
      </c>
      <c r="Y46" s="4">
        <v>27.490315718196701</v>
      </c>
      <c r="Z46" s="4">
        <v>38.534879563477503</v>
      </c>
      <c r="AA46" s="4">
        <v>176.17978650426099</v>
      </c>
      <c r="AB46" s="4">
        <v>98.3201297248537</v>
      </c>
      <c r="AC46" s="4">
        <v>1318.72907006332</v>
      </c>
      <c r="AD46" s="4">
        <v>19.6652482384712</v>
      </c>
      <c r="AE46" s="4">
        <v>145.04543314435699</v>
      </c>
      <c r="AF46" s="4">
        <v>48.838869174841399</v>
      </c>
      <c r="AG46" s="4">
        <v>14.0545988149554</v>
      </c>
      <c r="AH46" s="4">
        <v>8.8418558873736899</v>
      </c>
      <c r="AI46" s="4">
        <v>316.55144946876499</v>
      </c>
      <c r="AJ46" s="4">
        <v>682.00795765862802</v>
      </c>
      <c r="AK46" s="4">
        <v>284.08095432466598</v>
      </c>
      <c r="AL46" s="4">
        <v>39.643739362369402</v>
      </c>
      <c r="AM46" s="4">
        <v>8.3664872912783306</v>
      </c>
      <c r="AN46" s="4">
        <v>18.532369815776601</v>
      </c>
      <c r="AO46" s="4">
        <v>352.60189657013802</v>
      </c>
      <c r="AP46" s="4">
        <v>339.59601748477701</v>
      </c>
      <c r="AQ46" s="4">
        <v>153.63774408510201</v>
      </c>
      <c r="AR46" s="4">
        <v>2666.35763378212</v>
      </c>
      <c r="AS46" s="4">
        <v>77.195856901919299</v>
      </c>
      <c r="AT46" s="4">
        <v>76.766678704414602</v>
      </c>
      <c r="AU46" s="4">
        <v>197.01247803464199</v>
      </c>
      <c r="AV46" s="4">
        <v>39.179379302183698</v>
      </c>
      <c r="AW46" s="4">
        <v>1256.42016768289</v>
      </c>
      <c r="AX46" s="4">
        <v>311.05749846734199</v>
      </c>
      <c r="AY46" s="4">
        <v>1400.16209014472</v>
      </c>
      <c r="AZ46" s="4">
        <v>486.22735756105499</v>
      </c>
      <c r="BA46" s="4">
        <v>939.83057268814503</v>
      </c>
      <c r="BB46" s="4">
        <v>635.689599797543</v>
      </c>
      <c r="BC46" s="4">
        <v>72.198982374963194</v>
      </c>
      <c r="BD46" s="4">
        <v>163.5737280713</v>
      </c>
      <c r="BE46" s="4">
        <v>397.92791976674903</v>
      </c>
      <c r="BF46" s="4">
        <v>443.72353008685798</v>
      </c>
      <c r="BG46" s="4">
        <v>218.33902630662499</v>
      </c>
      <c r="BH46" s="4">
        <v>291.49424602064602</v>
      </c>
      <c r="BI46" s="4">
        <v>115.048084296792</v>
      </c>
      <c r="BJ46" s="4">
        <v>44.0561607101262</v>
      </c>
      <c r="BK46" s="4">
        <v>22.5995234463693</v>
      </c>
      <c r="BL46" s="4">
        <v>15.2017873151337</v>
      </c>
      <c r="BM46" s="4">
        <v>508.23195264532001</v>
      </c>
      <c r="BN46" s="4">
        <v>31.442288252788501</v>
      </c>
      <c r="BO46" s="4">
        <v>61.686705002602899</v>
      </c>
      <c r="BP46" s="4">
        <v>24.469973775005599</v>
      </c>
      <c r="BQ46" s="4">
        <f t="shared" si="0"/>
        <v>19929.466365398548</v>
      </c>
      <c r="BR46" s="13">
        <v>19929392.635744702</v>
      </c>
      <c r="BS46" s="13">
        <f t="shared" si="1"/>
        <v>73.729653846472502</v>
      </c>
      <c r="BT46" s="14">
        <f t="shared" si="2"/>
        <v>3.6995434429254459E-6</v>
      </c>
    </row>
    <row r="47" spans="1:72" x14ac:dyDescent="0.3">
      <c r="A47" s="3">
        <v>42005</v>
      </c>
      <c r="B47" s="5">
        <v>259.04750566068401</v>
      </c>
      <c r="C47" s="5">
        <v>27.295880014279099</v>
      </c>
      <c r="D47" s="5">
        <v>182.47530301058001</v>
      </c>
      <c r="E47" s="5">
        <v>26.603803746061502</v>
      </c>
      <c r="F47" s="5">
        <v>563.775161494543</v>
      </c>
      <c r="G47" s="5">
        <v>1894.5023931073999</v>
      </c>
      <c r="H47" s="5">
        <v>14.655283768675799</v>
      </c>
      <c r="I47" s="5">
        <v>171.83192879862199</v>
      </c>
      <c r="J47" s="5">
        <v>140.39470143729699</v>
      </c>
      <c r="K47" s="5">
        <v>203.66026509218</v>
      </c>
      <c r="L47" s="5">
        <v>357.88983479672498</v>
      </c>
      <c r="M47" s="5">
        <v>68.587294040949104</v>
      </c>
      <c r="N47" s="5">
        <v>35.243727588676698</v>
      </c>
      <c r="O47" s="5">
        <v>15.9754058899941</v>
      </c>
      <c r="P47" s="5">
        <v>907.52995697902497</v>
      </c>
      <c r="Q47" s="5">
        <v>312.40343308511001</v>
      </c>
      <c r="R47" s="5">
        <v>104.473035107134</v>
      </c>
      <c r="S47" s="5">
        <v>11.9517084468054</v>
      </c>
      <c r="T47" s="5">
        <v>46.053253971124697</v>
      </c>
      <c r="U47" s="5">
        <v>17.135690567199699</v>
      </c>
      <c r="V47" s="5">
        <v>13.8926145200978</v>
      </c>
      <c r="W47" s="5">
        <v>16.125739467075501</v>
      </c>
      <c r="X47" s="5">
        <v>14.0285896434641</v>
      </c>
      <c r="Y47" s="5">
        <v>27.793377847504999</v>
      </c>
      <c r="Z47" s="5">
        <v>38.591911095442299</v>
      </c>
      <c r="AA47" s="5">
        <v>179.17148191309701</v>
      </c>
      <c r="AB47" s="5">
        <v>99.061271273415301</v>
      </c>
      <c r="AC47" s="5">
        <v>1340.77959092119</v>
      </c>
      <c r="AD47" s="5">
        <v>19.764230540720298</v>
      </c>
      <c r="AE47" s="5">
        <v>147.22408154628599</v>
      </c>
      <c r="AF47" s="5">
        <v>49.151470116921899</v>
      </c>
      <c r="AG47" s="5">
        <v>14.0468600528924</v>
      </c>
      <c r="AH47" s="5">
        <v>8.9641592554854093</v>
      </c>
      <c r="AI47" s="5">
        <v>322.799393829319</v>
      </c>
      <c r="AJ47" s="5">
        <v>701.05647037545202</v>
      </c>
      <c r="AK47" s="5">
        <v>285.65194329310299</v>
      </c>
      <c r="AL47" s="5">
        <v>39.838820782923897</v>
      </c>
      <c r="AM47" s="5">
        <v>8.4940867082938407</v>
      </c>
      <c r="AN47" s="5">
        <v>18.5084372506196</v>
      </c>
      <c r="AO47" s="5">
        <v>361.013420281393</v>
      </c>
      <c r="AP47" s="5">
        <v>343.384193631362</v>
      </c>
      <c r="AQ47" s="5">
        <v>155.13132477117401</v>
      </c>
      <c r="AR47" s="5">
        <v>2693.0757903862</v>
      </c>
      <c r="AS47" s="5">
        <v>78.243506972942399</v>
      </c>
      <c r="AT47" s="5">
        <v>77.976630317434399</v>
      </c>
      <c r="AU47" s="5">
        <v>199.815682136243</v>
      </c>
      <c r="AV47" s="5">
        <v>39.423679724847901</v>
      </c>
      <c r="AW47" s="5">
        <v>1284.2209644498701</v>
      </c>
      <c r="AX47" s="5">
        <v>323.079195295538</v>
      </c>
      <c r="AY47" s="5">
        <v>1419.78847212698</v>
      </c>
      <c r="AZ47" s="5">
        <v>496.02404972188202</v>
      </c>
      <c r="BA47" s="5">
        <v>947.74565173538394</v>
      </c>
      <c r="BB47" s="5">
        <v>643.828873093624</v>
      </c>
      <c r="BC47" s="5">
        <v>72.241692564235706</v>
      </c>
      <c r="BD47" s="5">
        <v>166.335321035818</v>
      </c>
      <c r="BE47" s="5">
        <v>403.51320255803103</v>
      </c>
      <c r="BF47" s="5">
        <v>449.05106960601</v>
      </c>
      <c r="BG47" s="5">
        <v>226.61190462713699</v>
      </c>
      <c r="BH47" s="5">
        <v>295.65562284253502</v>
      </c>
      <c r="BI47" s="5">
        <v>120.616496034826</v>
      </c>
      <c r="BJ47" s="5">
        <v>44.669038702945798</v>
      </c>
      <c r="BK47" s="5">
        <v>22.909949391427901</v>
      </c>
      <c r="BL47" s="5">
        <v>15.2832680546297</v>
      </c>
      <c r="BM47" s="5">
        <v>512.97536242350805</v>
      </c>
      <c r="BN47" s="5">
        <v>31.8291111249892</v>
      </c>
      <c r="BO47" s="5">
        <v>63.695032732051203</v>
      </c>
      <c r="BP47" s="5">
        <v>24.666512679887699</v>
      </c>
      <c r="BQ47" s="4">
        <f t="shared" si="0"/>
        <v>20219.235116059281</v>
      </c>
      <c r="BR47" s="13">
        <v>20220997.203213099</v>
      </c>
      <c r="BS47" s="13">
        <f t="shared" si="1"/>
        <v>-1762.0871538184583</v>
      </c>
      <c r="BT47" s="14">
        <f t="shared" si="2"/>
        <v>-8.7141456779349369E-5</v>
      </c>
    </row>
    <row r="48" spans="1:72" x14ac:dyDescent="0.3">
      <c r="A48" s="3">
        <v>42370</v>
      </c>
      <c r="B48" s="5">
        <v>261.00480167524501</v>
      </c>
      <c r="C48" s="5">
        <v>27.466151546901902</v>
      </c>
      <c r="D48" s="5">
        <v>184.86900309416501</v>
      </c>
      <c r="E48" s="5">
        <v>26.6817262850955</v>
      </c>
      <c r="F48" s="5">
        <v>570.28319624851395</v>
      </c>
      <c r="G48" s="5">
        <v>1916.53617654759</v>
      </c>
      <c r="H48" s="5">
        <v>14.838788569399499</v>
      </c>
      <c r="I48" s="5">
        <v>174.19053359047899</v>
      </c>
      <c r="J48" s="5">
        <v>142.24154373352599</v>
      </c>
      <c r="K48" s="5">
        <v>207.32062908223401</v>
      </c>
      <c r="L48" s="5">
        <v>367.14847916710897</v>
      </c>
      <c r="M48" s="5">
        <v>69.681523493968101</v>
      </c>
      <c r="N48" s="5">
        <v>35.607678381354901</v>
      </c>
      <c r="O48" s="5">
        <v>16.136844418015698</v>
      </c>
      <c r="P48" s="5">
        <v>914.202661406326</v>
      </c>
      <c r="Q48" s="5">
        <v>313.264977843753</v>
      </c>
      <c r="R48" s="5">
        <v>106.250561142482</v>
      </c>
      <c r="S48" s="5">
        <v>12.130917598459201</v>
      </c>
      <c r="T48" s="5">
        <v>46.051969092359698</v>
      </c>
      <c r="U48" s="5">
        <v>17.255832382091299</v>
      </c>
      <c r="V48" s="5">
        <v>14.199159093925401</v>
      </c>
      <c r="W48" s="5">
        <v>16.262486536445099</v>
      </c>
      <c r="X48" s="5">
        <v>14.094240952414401</v>
      </c>
      <c r="Y48" s="5">
        <v>28.169176467402099</v>
      </c>
      <c r="Z48" s="5">
        <v>38.863181581323502</v>
      </c>
      <c r="AA48" s="5">
        <v>182.63561449207199</v>
      </c>
      <c r="AB48" s="5">
        <v>100.217259346844</v>
      </c>
      <c r="AC48" s="5">
        <v>1363.6572489284199</v>
      </c>
      <c r="AD48" s="5">
        <v>19.9497782887609</v>
      </c>
      <c r="AE48" s="5">
        <v>149.158192226832</v>
      </c>
      <c r="AF48" s="5">
        <v>49.6769932887888</v>
      </c>
      <c r="AG48" s="5">
        <v>14.1218305204613</v>
      </c>
      <c r="AH48" s="5">
        <v>9.1335459297469495</v>
      </c>
      <c r="AI48" s="5">
        <v>329.67630114385798</v>
      </c>
      <c r="AJ48" s="5">
        <v>718.86602790255495</v>
      </c>
      <c r="AK48" s="5">
        <v>288.62498296796599</v>
      </c>
      <c r="AL48" s="5">
        <v>40.299965623533097</v>
      </c>
      <c r="AM48" s="5">
        <v>8.6590289473862398</v>
      </c>
      <c r="AN48" s="5">
        <v>18.5715519252036</v>
      </c>
      <c r="AO48" s="5">
        <v>368.93082106204997</v>
      </c>
      <c r="AP48" s="5">
        <v>348.72447441927801</v>
      </c>
      <c r="AQ48" s="5">
        <v>156.12153687725299</v>
      </c>
      <c r="AR48" s="5">
        <v>2720.2464342708599</v>
      </c>
      <c r="AS48" s="5">
        <v>79.328486805697693</v>
      </c>
      <c r="AT48" s="5">
        <v>79.160664983589896</v>
      </c>
      <c r="AU48" s="5">
        <v>201.68185699756299</v>
      </c>
      <c r="AV48" s="5">
        <v>39.863366947842799</v>
      </c>
      <c r="AW48" s="5">
        <v>1310.99481545508</v>
      </c>
      <c r="AX48" s="5">
        <v>335.50646951617603</v>
      </c>
      <c r="AY48" s="5">
        <v>1438.8909293049201</v>
      </c>
      <c r="AZ48" s="5">
        <v>507.07613778609402</v>
      </c>
      <c r="BA48" s="5">
        <v>953.87197044629204</v>
      </c>
      <c r="BB48" s="5">
        <v>649.91449404955404</v>
      </c>
      <c r="BC48" s="5">
        <v>72.633529333033493</v>
      </c>
      <c r="BD48" s="5">
        <v>169.19791836904901</v>
      </c>
      <c r="BE48" s="5">
        <v>408.73193325285399</v>
      </c>
      <c r="BF48" s="5">
        <v>453.94543250637298</v>
      </c>
      <c r="BG48" s="5">
        <v>234.97652646147699</v>
      </c>
      <c r="BH48" s="5">
        <v>299.99260044163901</v>
      </c>
      <c r="BI48" s="5">
        <v>125.748849228076</v>
      </c>
      <c r="BJ48" s="5">
        <v>45.503933255465</v>
      </c>
      <c r="BK48" s="5">
        <v>23.318456728590299</v>
      </c>
      <c r="BL48" s="5">
        <v>15.4533100963184</v>
      </c>
      <c r="BM48" s="5">
        <v>518.12651538698503</v>
      </c>
      <c r="BN48" s="5">
        <v>32.448818803446898</v>
      </c>
      <c r="BO48" s="5">
        <v>65.688012557340798</v>
      </c>
      <c r="BP48" s="5">
        <v>24.996315446601098</v>
      </c>
      <c r="BQ48" s="4">
        <f t="shared" si="0"/>
        <v>20509.075172252509</v>
      </c>
      <c r="BR48" s="13">
        <v>20509577.018241301</v>
      </c>
      <c r="BS48" s="13">
        <f t="shared" si="1"/>
        <v>-501.84598879143596</v>
      </c>
      <c r="BT48" s="14">
        <f t="shared" si="2"/>
        <v>-2.4468860978732465E-5</v>
      </c>
    </row>
    <row r="49" spans="1:72" x14ac:dyDescent="0.3">
      <c r="A49" s="3">
        <v>42736</v>
      </c>
      <c r="B49" s="5">
        <v>262.77017888104001</v>
      </c>
      <c r="C49" s="5">
        <v>27.670163193495501</v>
      </c>
      <c r="D49" s="5">
        <v>186.990649873254</v>
      </c>
      <c r="E49" s="5">
        <v>26.837881957897501</v>
      </c>
      <c r="F49" s="5">
        <v>576.97649957090402</v>
      </c>
      <c r="G49" s="5">
        <v>1938.5208597302101</v>
      </c>
      <c r="H49" s="5">
        <v>15.0351412360959</v>
      </c>
      <c r="I49" s="5">
        <v>176.60488795664401</v>
      </c>
      <c r="J49" s="5">
        <v>144.78059427257</v>
      </c>
      <c r="K49" s="5">
        <v>211.27954625850401</v>
      </c>
      <c r="L49" s="5">
        <v>376.53820982638501</v>
      </c>
      <c r="M49" s="5">
        <v>70.912223153693901</v>
      </c>
      <c r="N49" s="5">
        <v>35.990327597228998</v>
      </c>
      <c r="O49" s="5">
        <v>16.336082517022898</v>
      </c>
      <c r="P49" s="5">
        <v>920.04058510354901</v>
      </c>
      <c r="Q49" s="5">
        <v>313.62931873544102</v>
      </c>
      <c r="R49" s="5">
        <v>108.205765164564</v>
      </c>
      <c r="S49" s="5">
        <v>12.3145259495465</v>
      </c>
      <c r="T49" s="5">
        <v>46.205283406973301</v>
      </c>
      <c r="U49" s="5">
        <v>17.390439815522999</v>
      </c>
      <c r="V49" s="5">
        <v>14.5107626641704</v>
      </c>
      <c r="W49" s="5">
        <v>16.3996862923984</v>
      </c>
      <c r="X49" s="5">
        <v>14.1950095354968</v>
      </c>
      <c r="Y49" s="5">
        <v>28.5087263075206</v>
      </c>
      <c r="Z49" s="5">
        <v>39.189730296972101</v>
      </c>
      <c r="AA49" s="5">
        <v>186.49754372216901</v>
      </c>
      <c r="AB49" s="5">
        <v>101.514451810794</v>
      </c>
      <c r="AC49" s="5">
        <v>1387.01261435998</v>
      </c>
      <c r="AD49" s="5">
        <v>20.143046766785101</v>
      </c>
      <c r="AE49" s="5">
        <v>151.09899742375799</v>
      </c>
      <c r="AF49" s="5">
        <v>50.219853933623597</v>
      </c>
      <c r="AG49" s="5">
        <v>14.252827704549899</v>
      </c>
      <c r="AH49" s="5">
        <v>9.3144051728602903</v>
      </c>
      <c r="AI49" s="5">
        <v>337.09157959799899</v>
      </c>
      <c r="AJ49" s="5">
        <v>736.31229489043903</v>
      </c>
      <c r="AK49" s="5">
        <v>292.504762321317</v>
      </c>
      <c r="AL49" s="5">
        <v>40.858968344015203</v>
      </c>
      <c r="AM49" s="5">
        <v>8.8279251652017905</v>
      </c>
      <c r="AN49" s="5">
        <v>18.646732711583098</v>
      </c>
      <c r="AO49" s="5">
        <v>376.558170263965</v>
      </c>
      <c r="AP49" s="5">
        <v>354.945394354754</v>
      </c>
      <c r="AQ49" s="5">
        <v>156.854663146094</v>
      </c>
      <c r="AR49" s="5">
        <v>2746.6396519324999</v>
      </c>
      <c r="AS49" s="5">
        <v>80.562966864972196</v>
      </c>
      <c r="AT49" s="5">
        <v>80.368348364404994</v>
      </c>
      <c r="AU49" s="5">
        <v>203.0169970522</v>
      </c>
      <c r="AV49" s="5">
        <v>40.340012722957098</v>
      </c>
      <c r="AW49" s="5">
        <v>1336.4576997122999</v>
      </c>
      <c r="AX49" s="5">
        <v>348.281999736812</v>
      </c>
      <c r="AY49" s="5">
        <v>1458.64492373653</v>
      </c>
      <c r="AZ49" s="5">
        <v>519.19888711067199</v>
      </c>
      <c r="BA49" s="5">
        <v>958.06473102682696</v>
      </c>
      <c r="BB49" s="5">
        <v>656.54593076244896</v>
      </c>
      <c r="BC49" s="5">
        <v>73.0818684750637</v>
      </c>
      <c r="BD49" s="5">
        <v>172.195737044466</v>
      </c>
      <c r="BE49" s="5">
        <v>413.82440604058303</v>
      </c>
      <c r="BF49" s="5">
        <v>458.31809882225099</v>
      </c>
      <c r="BG49" s="5">
        <v>243.580966405559</v>
      </c>
      <c r="BH49" s="5">
        <v>304.905570699338</v>
      </c>
      <c r="BI49" s="5">
        <v>129.90613210762501</v>
      </c>
      <c r="BJ49" s="5">
        <v>46.3841192004191</v>
      </c>
      <c r="BK49" s="5">
        <v>23.734807712266001</v>
      </c>
      <c r="BL49" s="5">
        <v>15.6491288834575</v>
      </c>
      <c r="BM49" s="5">
        <v>522.99413708743998</v>
      </c>
      <c r="BN49" s="5">
        <v>33.243099863922403</v>
      </c>
      <c r="BO49" s="5">
        <v>67.5156653469529</v>
      </c>
      <c r="BP49" s="5">
        <v>25.359692057810602</v>
      </c>
      <c r="BQ49" s="4">
        <f t="shared" si="0"/>
        <v>20799.302889756771</v>
      </c>
      <c r="BR49" s="13">
        <v>20801743.420607302</v>
      </c>
      <c r="BS49" s="13">
        <f t="shared" si="1"/>
        <v>-2440.5308505296707</v>
      </c>
      <c r="BT49" s="14">
        <f t="shared" si="2"/>
        <v>-1.1732338012171439E-4</v>
      </c>
    </row>
    <row r="50" spans="1:72" x14ac:dyDescent="0.3">
      <c r="A50" s="3">
        <v>43101</v>
      </c>
      <c r="B50" s="5">
        <v>264.56506638628002</v>
      </c>
      <c r="C50" s="5">
        <v>27.9082736846009</v>
      </c>
      <c r="D50" s="5">
        <v>189.27287340106901</v>
      </c>
      <c r="E50" s="5">
        <v>27.036805921292501</v>
      </c>
      <c r="F50" s="5">
        <v>584.28320599225799</v>
      </c>
      <c r="G50" s="5">
        <v>1961.4646426546699</v>
      </c>
      <c r="H50" s="5">
        <v>15.2293252748238</v>
      </c>
      <c r="I50" s="5">
        <v>179.06364053855299</v>
      </c>
      <c r="J50" s="5">
        <v>147.44630771379801</v>
      </c>
      <c r="K50" s="5">
        <v>215.550898954134</v>
      </c>
      <c r="L50" s="5">
        <v>385.902348866637</v>
      </c>
      <c r="M50" s="5">
        <v>72.203132728471601</v>
      </c>
      <c r="N50" s="5">
        <v>36.356348192315401</v>
      </c>
      <c r="O50" s="5">
        <v>16.554015308061899</v>
      </c>
      <c r="P50" s="5">
        <v>925.16980496631504</v>
      </c>
      <c r="Q50" s="5">
        <v>313.63207732272502</v>
      </c>
      <c r="R50" s="5">
        <v>110.259481853284</v>
      </c>
      <c r="S50" s="5">
        <v>12.4905936200963</v>
      </c>
      <c r="T50" s="5">
        <v>46.352349364116201</v>
      </c>
      <c r="U50" s="5">
        <v>17.5529565335553</v>
      </c>
      <c r="V50" s="5">
        <v>14.813364443311199</v>
      </c>
      <c r="W50" s="5">
        <v>16.515562572583299</v>
      </c>
      <c r="X50" s="5">
        <v>14.3133580811032</v>
      </c>
      <c r="Y50" s="5">
        <v>28.7855228018703</v>
      </c>
      <c r="Z50" s="5">
        <v>39.529490782778403</v>
      </c>
      <c r="AA50" s="5">
        <v>190.69669668398899</v>
      </c>
      <c r="AB50" s="5">
        <v>102.77116804931801</v>
      </c>
      <c r="AC50" s="5">
        <v>1410.56954268803</v>
      </c>
      <c r="AD50" s="5">
        <v>20.324391285949599</v>
      </c>
      <c r="AE50" s="5">
        <v>153.32410619352001</v>
      </c>
      <c r="AF50" s="5">
        <v>50.731232001685299</v>
      </c>
      <c r="AG50" s="5">
        <v>14.3899340298232</v>
      </c>
      <c r="AH50" s="5">
        <v>9.4974385024246306</v>
      </c>
      <c r="AI50" s="5">
        <v>345.06322936258698</v>
      </c>
      <c r="AJ50" s="5">
        <v>753.28387340656002</v>
      </c>
      <c r="AK50" s="5">
        <v>296.29976154879</v>
      </c>
      <c r="AL50" s="5">
        <v>41.468128241645601</v>
      </c>
      <c r="AM50" s="5">
        <v>8.9922376443940202</v>
      </c>
      <c r="AN50" s="5">
        <v>18.7152712261407</v>
      </c>
      <c r="AO50" s="5">
        <v>384.03653371572898</v>
      </c>
      <c r="AP50" s="5">
        <v>361.47954682272001</v>
      </c>
      <c r="AQ50" s="5">
        <v>157.269540634241</v>
      </c>
      <c r="AR50" s="5">
        <v>2773.95823386764</v>
      </c>
      <c r="AS50" s="5">
        <v>81.600402514666399</v>
      </c>
      <c r="AT50" s="5">
        <v>81.609453038287</v>
      </c>
      <c r="AU50" s="5">
        <v>204.44234865352399</v>
      </c>
      <c r="AV50" s="5">
        <v>40.812989604041803</v>
      </c>
      <c r="AW50" s="5">
        <v>1360.7476585550901</v>
      </c>
      <c r="AX50" s="5">
        <v>361.454457817388</v>
      </c>
      <c r="AY50" s="5">
        <v>1479.1431717627299</v>
      </c>
      <c r="AZ50" s="5">
        <v>532.24212927912401</v>
      </c>
      <c r="BA50" s="5">
        <v>960.24445088932805</v>
      </c>
      <c r="BB50" s="5">
        <v>663.30566286906003</v>
      </c>
      <c r="BC50" s="5">
        <v>73.512814379202595</v>
      </c>
      <c r="BD50" s="5">
        <v>175.38676624917699</v>
      </c>
      <c r="BE50" s="5">
        <v>418.95296234893698</v>
      </c>
      <c r="BF50" s="5">
        <v>462.227173903927</v>
      </c>
      <c r="BG50" s="5">
        <v>252.46278793945501</v>
      </c>
      <c r="BH50" s="5">
        <v>310.21164868048902</v>
      </c>
      <c r="BI50" s="5">
        <v>133.15650264392599</v>
      </c>
      <c r="BJ50" s="5">
        <v>47.2639230775615</v>
      </c>
      <c r="BK50" s="5">
        <v>24.1360372102891</v>
      </c>
      <c r="BL50" s="5">
        <v>15.853841556472601</v>
      </c>
      <c r="BM50" s="5">
        <v>528.00968993338904</v>
      </c>
      <c r="BN50" s="5">
        <v>34.096575404193402</v>
      </c>
      <c r="BO50" s="5">
        <v>69.229618087470897</v>
      </c>
      <c r="BP50" s="5">
        <v>25.73042115034</v>
      </c>
      <c r="BQ50" s="4">
        <f t="shared" si="0"/>
        <v>21090.955801411954</v>
      </c>
      <c r="BR50" s="13">
        <v>21097166.2787138</v>
      </c>
      <c r="BS50" s="13">
        <f t="shared" si="1"/>
        <v>-6210.4773018471897</v>
      </c>
      <c r="BT50" s="14">
        <f t="shared" si="2"/>
        <v>-2.9437495158357585E-4</v>
      </c>
    </row>
    <row r="51" spans="1:72" x14ac:dyDescent="0.3">
      <c r="A51" s="3">
        <v>43466</v>
      </c>
      <c r="B51" s="5">
        <v>266.30948424580703</v>
      </c>
      <c r="C51" s="5">
        <v>28.180423676355002</v>
      </c>
      <c r="D51" s="5">
        <v>191.592897545201</v>
      </c>
      <c r="E51" s="5">
        <v>27.265276632565499</v>
      </c>
      <c r="F51" s="5">
        <v>592.11351175285802</v>
      </c>
      <c r="G51" s="5">
        <v>1985.19333426974</v>
      </c>
      <c r="H51" s="5">
        <v>15.417766161212599</v>
      </c>
      <c r="I51" s="5">
        <v>181.57383129734399</v>
      </c>
      <c r="J51" s="5">
        <v>150.24513940531199</v>
      </c>
      <c r="K51" s="5">
        <v>220.14541439981099</v>
      </c>
      <c r="L51" s="5">
        <v>395.21346663703599</v>
      </c>
      <c r="M51" s="5">
        <v>73.531861999879197</v>
      </c>
      <c r="N51" s="5">
        <v>36.697988340783397</v>
      </c>
      <c r="O51" s="5">
        <v>16.7843768520457</v>
      </c>
      <c r="P51" s="5">
        <v>929.69050107057501</v>
      </c>
      <c r="Q51" s="5">
        <v>313.27318477737998</v>
      </c>
      <c r="R51" s="5">
        <v>112.39466360493699</v>
      </c>
      <c r="S51" s="5">
        <v>12.656493767877899</v>
      </c>
      <c r="T51" s="5">
        <v>46.457968858885103</v>
      </c>
      <c r="U51" s="5">
        <v>17.737061111907501</v>
      </c>
      <c r="V51" s="5">
        <v>15.1036642608465</v>
      </c>
      <c r="W51" s="5">
        <v>16.6127602856766</v>
      </c>
      <c r="X51" s="5">
        <v>14.443232067722599</v>
      </c>
      <c r="Y51" s="5">
        <v>28.995127225116502</v>
      </c>
      <c r="Z51" s="5">
        <v>39.870957272111902</v>
      </c>
      <c r="AA51" s="5">
        <v>195.080911397459</v>
      </c>
      <c r="AB51" s="5">
        <v>103.99569707856899</v>
      </c>
      <c r="AC51" s="5">
        <v>1433.3580243558299</v>
      </c>
      <c r="AD51" s="5">
        <v>20.489650046035699</v>
      </c>
      <c r="AE51" s="5">
        <v>155.57173622813099</v>
      </c>
      <c r="AF51" s="5">
        <v>51.200766795322501</v>
      </c>
      <c r="AG51" s="5">
        <v>14.521380069042801</v>
      </c>
      <c r="AH51" s="5">
        <v>9.6802944889866396</v>
      </c>
      <c r="AI51" s="5">
        <v>353.544815519265</v>
      </c>
      <c r="AJ51" s="5">
        <v>770.01581697449001</v>
      </c>
      <c r="AK51" s="5">
        <v>299.788646003091</v>
      </c>
      <c r="AL51" s="5">
        <v>42.111717542686499</v>
      </c>
      <c r="AM51" s="5">
        <v>9.1500168202143701</v>
      </c>
      <c r="AN51" s="5">
        <v>18.773059724524</v>
      </c>
      <c r="AO51" s="5">
        <v>391.46426369743</v>
      </c>
      <c r="AP51" s="5">
        <v>368.34007730679798</v>
      </c>
      <c r="AQ51" s="5">
        <v>157.33212487051401</v>
      </c>
      <c r="AR51" s="5">
        <v>2801.0362655392501</v>
      </c>
      <c r="AS51" s="5">
        <v>82.550210339914997</v>
      </c>
      <c r="AT51" s="5">
        <v>82.891719263191504</v>
      </c>
      <c r="AU51" s="5">
        <v>205.85072396388901</v>
      </c>
      <c r="AV51" s="5">
        <v>41.272513418095997</v>
      </c>
      <c r="AW51" s="5">
        <v>1383.74002286425</v>
      </c>
      <c r="AX51" s="5">
        <v>375.00331950714201</v>
      </c>
      <c r="AY51" s="5">
        <v>1499.78427557286</v>
      </c>
      <c r="AZ51" s="5">
        <v>545.79586324445802</v>
      </c>
      <c r="BA51" s="5">
        <v>959.88165358575202</v>
      </c>
      <c r="BB51" s="5">
        <v>670.35873220468397</v>
      </c>
      <c r="BC51" s="5">
        <v>73.909367540219904</v>
      </c>
      <c r="BD51" s="5">
        <v>178.756622290217</v>
      </c>
      <c r="BE51" s="5">
        <v>424.22819859543898</v>
      </c>
      <c r="BF51" s="5">
        <v>465.64011643568</v>
      </c>
      <c r="BG51" s="5">
        <v>261.65583976650902</v>
      </c>
      <c r="BH51" s="5">
        <v>315.77695773582701</v>
      </c>
      <c r="BI51" s="5">
        <v>135.747444725343</v>
      </c>
      <c r="BJ51" s="5">
        <v>48.132275795542597</v>
      </c>
      <c r="BK51" s="5">
        <v>24.5169904778726</v>
      </c>
      <c r="BL51" s="5">
        <v>16.062628264273499</v>
      </c>
      <c r="BM51" s="5">
        <v>534.05734159238796</v>
      </c>
      <c r="BN51" s="5">
        <v>34.979176199691601</v>
      </c>
      <c r="BO51" s="5">
        <v>70.842754416419396</v>
      </c>
      <c r="BP51" s="5">
        <v>26.101581502296501</v>
      </c>
      <c r="BQ51" s="4">
        <f t="shared" si="0"/>
        <v>21380.491981278585</v>
      </c>
      <c r="BR51" s="13">
        <v>21391948.767460901</v>
      </c>
      <c r="BS51" s="13">
        <f t="shared" si="1"/>
        <v>-11456.786182317883</v>
      </c>
      <c r="BT51" s="14">
        <f t="shared" si="2"/>
        <v>-5.3556533380183513E-4</v>
      </c>
    </row>
    <row r="52" spans="1:72" x14ac:dyDescent="0.3">
      <c r="A52" s="3">
        <v>43831</v>
      </c>
      <c r="B52" s="5">
        <v>267.96425733184702</v>
      </c>
      <c r="C52" s="5">
        <v>28.4836521663591</v>
      </c>
      <c r="D52" s="5">
        <v>193.87146203261199</v>
      </c>
      <c r="E52" s="5">
        <v>27.551358751146399</v>
      </c>
      <c r="F52" s="5">
        <v>600.34617268796899</v>
      </c>
      <c r="G52" s="5">
        <v>2008.6352065604699</v>
      </c>
      <c r="H52" s="5">
        <v>15.619661316676201</v>
      </c>
      <c r="I52" s="5">
        <v>184.153910563034</v>
      </c>
      <c r="J52" s="5">
        <v>153.092691458091</v>
      </c>
      <c r="K52" s="5">
        <v>225.05089082732201</v>
      </c>
      <c r="L52" s="5">
        <v>404.56757421878501</v>
      </c>
      <c r="M52" s="5">
        <v>74.985444505560693</v>
      </c>
      <c r="N52" s="5">
        <v>37.061605140027403</v>
      </c>
      <c r="O52" s="5">
        <v>17.046015645908099</v>
      </c>
      <c r="P52" s="5">
        <v>933.59609452708798</v>
      </c>
      <c r="Q52" s="5">
        <v>312.64824201534202</v>
      </c>
      <c r="R52" s="5">
        <v>114.586228704636</v>
      </c>
      <c r="S52" s="5">
        <v>12.8282949638372</v>
      </c>
      <c r="T52" s="5">
        <v>46.530224041728701</v>
      </c>
      <c r="U52" s="5">
        <v>17.939236935822301</v>
      </c>
      <c r="V52" s="5">
        <v>15.4007463004589</v>
      </c>
      <c r="W52" s="5">
        <v>16.709961948064699</v>
      </c>
      <c r="X52" s="5">
        <v>14.6002690369563</v>
      </c>
      <c r="Y52" s="5">
        <v>29.176065734185901</v>
      </c>
      <c r="Z52" s="5">
        <v>40.261672904309997</v>
      </c>
      <c r="AA52" s="5">
        <v>199.69250944122899</v>
      </c>
      <c r="AB52" s="5">
        <v>105.304398409909</v>
      </c>
      <c r="AC52" s="5">
        <v>1455.83485620584</v>
      </c>
      <c r="AD52" s="5">
        <v>20.664853861211501</v>
      </c>
      <c r="AE52" s="5">
        <v>157.846208921737</v>
      </c>
      <c r="AF52" s="5">
        <v>51.693584518789002</v>
      </c>
      <c r="AG52" s="5">
        <v>14.648783199572801</v>
      </c>
      <c r="AH52" s="5">
        <v>9.8749621729712995</v>
      </c>
      <c r="AI52" s="5">
        <v>362.52368275985299</v>
      </c>
      <c r="AJ52" s="5">
        <v>786.76113493821299</v>
      </c>
      <c r="AK52" s="5">
        <v>303.023199091251</v>
      </c>
      <c r="AL52" s="5">
        <v>42.8370631043922</v>
      </c>
      <c r="AM52" s="5">
        <v>9.3128549635754503</v>
      </c>
      <c r="AN52" s="5">
        <v>18.8436119650618</v>
      </c>
      <c r="AO52" s="5">
        <v>398.77077142969102</v>
      </c>
      <c r="AP52" s="5">
        <v>375.32005864488502</v>
      </c>
      <c r="AQ52" s="5">
        <v>157.145757156152</v>
      </c>
      <c r="AR52" s="5">
        <v>2827.3592996831298</v>
      </c>
      <c r="AS52" s="5">
        <v>83.438569716855199</v>
      </c>
      <c r="AT52" s="5">
        <v>84.213536389167899</v>
      </c>
      <c r="AU52" s="5">
        <v>207.144951961434</v>
      </c>
      <c r="AV52" s="5">
        <v>41.7697516234349</v>
      </c>
      <c r="AW52" s="5">
        <v>1405.4391516469</v>
      </c>
      <c r="AX52" s="5">
        <v>388.94024019499898</v>
      </c>
      <c r="AY52" s="5">
        <v>1520.53870791541</v>
      </c>
      <c r="AZ52" s="5">
        <v>559.99003272998198</v>
      </c>
      <c r="BA52" s="5">
        <v>957.43427365770197</v>
      </c>
      <c r="BB52" s="5">
        <v>677.699778826841</v>
      </c>
      <c r="BC52" s="5">
        <v>74.363422074290696</v>
      </c>
      <c r="BD52" s="5">
        <v>182.346358196528</v>
      </c>
      <c r="BE52" s="5">
        <v>429.57560041538801</v>
      </c>
      <c r="BF52" s="5">
        <v>468.56859415054498</v>
      </c>
      <c r="BG52" s="5">
        <v>271.16608364701898</v>
      </c>
      <c r="BH52" s="5">
        <v>321.74298826653302</v>
      </c>
      <c r="BI52" s="5">
        <v>138.26651421414201</v>
      </c>
      <c r="BJ52" s="5">
        <v>49.0493483996732</v>
      </c>
      <c r="BK52" s="5">
        <v>24.9087758541299</v>
      </c>
      <c r="BL52" s="5">
        <v>16.294516110861601</v>
      </c>
      <c r="BM52" s="5">
        <v>540.19551314333296</v>
      </c>
      <c r="BN52" s="5">
        <v>35.892151128900601</v>
      </c>
      <c r="BO52" s="5">
        <v>72.417238076617906</v>
      </c>
      <c r="BP52" s="5">
        <v>26.504906859911902</v>
      </c>
      <c r="BQ52" s="4">
        <f t="shared" si="0"/>
        <v>21668.065535986298</v>
      </c>
      <c r="BR52" s="13">
        <v>21685773.5906648</v>
      </c>
      <c r="BS52" s="13">
        <f t="shared" si="1"/>
        <v>-17708.054678503424</v>
      </c>
      <c r="BT52" s="14">
        <f t="shared" si="2"/>
        <v>-8.1657472833374101E-4</v>
      </c>
    </row>
    <row r="53" spans="1:72" x14ac:dyDescent="0.3">
      <c r="A53" s="3">
        <v>44197</v>
      </c>
      <c r="B53" s="5">
        <v>269.45950621409003</v>
      </c>
      <c r="C53" s="5">
        <v>28.817537465188</v>
      </c>
      <c r="D53" s="5">
        <v>196.11978491084699</v>
      </c>
      <c r="E53" s="5">
        <v>27.8995417754718</v>
      </c>
      <c r="F53" s="5">
        <v>608.67387737735805</v>
      </c>
      <c r="G53" s="5">
        <v>2032.4692146106399</v>
      </c>
      <c r="H53" s="5">
        <v>15.8404712277308</v>
      </c>
      <c r="I53" s="5">
        <v>186.77846548285299</v>
      </c>
      <c r="J53" s="5">
        <v>155.87104789062201</v>
      </c>
      <c r="K53" s="5">
        <v>230.27440251831899</v>
      </c>
      <c r="L53" s="5">
        <v>413.96912336280002</v>
      </c>
      <c r="M53" s="5">
        <v>76.587542985364806</v>
      </c>
      <c r="N53" s="5">
        <v>37.4604409637533</v>
      </c>
      <c r="O53" s="5">
        <v>17.343247862331602</v>
      </c>
      <c r="P53" s="5">
        <v>936.95450507627504</v>
      </c>
      <c r="Q53" s="5">
        <v>311.68176890338202</v>
      </c>
      <c r="R53" s="5">
        <v>116.823417904137</v>
      </c>
      <c r="S53" s="5">
        <v>13.010791516868601</v>
      </c>
      <c r="T53" s="5">
        <v>46.570428827682299</v>
      </c>
      <c r="U53" s="5">
        <v>18.153953600473798</v>
      </c>
      <c r="V53" s="5">
        <v>15.710546650796701</v>
      </c>
      <c r="W53" s="5">
        <v>16.812327475943501</v>
      </c>
      <c r="X53" s="5">
        <v>14.7874856434384</v>
      </c>
      <c r="Y53" s="5">
        <v>29.340470487382198</v>
      </c>
      <c r="Z53" s="5">
        <v>40.713488661706698</v>
      </c>
      <c r="AA53" s="5">
        <v>204.541972728687</v>
      </c>
      <c r="AB53" s="5">
        <v>106.720641613601</v>
      </c>
      <c r="AC53" s="5">
        <v>1478.19915890487</v>
      </c>
      <c r="AD53" s="5">
        <v>20.8574488955874</v>
      </c>
      <c r="AE53" s="5">
        <v>160.32113831860099</v>
      </c>
      <c r="AF53" s="5">
        <v>52.228545022812497</v>
      </c>
      <c r="AG53" s="5">
        <v>14.771735113211999</v>
      </c>
      <c r="AH53" s="5">
        <v>10.0850297929682</v>
      </c>
      <c r="AI53" s="5">
        <v>372.084713094775</v>
      </c>
      <c r="AJ53" s="5">
        <v>803.25606948845098</v>
      </c>
      <c r="AK53" s="5">
        <v>306.01246082082901</v>
      </c>
      <c r="AL53" s="5">
        <v>43.655255058927601</v>
      </c>
      <c r="AM53" s="5">
        <v>9.4843197968674797</v>
      </c>
      <c r="AN53" s="5">
        <v>18.9331536179286</v>
      </c>
      <c r="AO53" s="5">
        <v>405.88034695054699</v>
      </c>
      <c r="AP53" s="5">
        <v>382.13029922328201</v>
      </c>
      <c r="AQ53" s="5">
        <v>156.72587058786101</v>
      </c>
      <c r="AR53" s="5">
        <v>2852.6224254232402</v>
      </c>
      <c r="AS53" s="5">
        <v>84.212898094920504</v>
      </c>
      <c r="AT53" s="5">
        <v>85.579976974295704</v>
      </c>
      <c r="AU53" s="5">
        <v>208.30922657077599</v>
      </c>
      <c r="AV53" s="5">
        <v>42.318983950840803</v>
      </c>
      <c r="AW53" s="5">
        <v>1426.21925729906</v>
      </c>
      <c r="AX53" s="5">
        <v>403.38065025099399</v>
      </c>
      <c r="AY53" s="5">
        <v>1541.42134582566</v>
      </c>
      <c r="AZ53" s="5">
        <v>574.865117717256</v>
      </c>
      <c r="BA53" s="5">
        <v>953.17609666460203</v>
      </c>
      <c r="BB53" s="5">
        <v>685.68811944016397</v>
      </c>
      <c r="BC53" s="5">
        <v>74.899421341025004</v>
      </c>
      <c r="BD53" s="5">
        <v>186.09959214545</v>
      </c>
      <c r="BE53" s="5">
        <v>434.91669344899702</v>
      </c>
      <c r="BF53" s="5">
        <v>471.14605166770201</v>
      </c>
      <c r="BG53" s="5">
        <v>281.02130144894801</v>
      </c>
      <c r="BH53" s="5">
        <v>328.08355653109498</v>
      </c>
      <c r="BI53" s="5">
        <v>140.78321017095999</v>
      </c>
      <c r="BJ53" s="5">
        <v>50.033325220749099</v>
      </c>
      <c r="BK53" s="5">
        <v>25.3208573700675</v>
      </c>
      <c r="BL53" s="5">
        <v>16.5544062881564</v>
      </c>
      <c r="BM53" s="5">
        <v>546.28792543187899</v>
      </c>
      <c r="BN53" s="5">
        <v>36.832243957519097</v>
      </c>
      <c r="BO53" s="5">
        <v>73.971398949996995</v>
      </c>
      <c r="BP53" s="5">
        <v>26.949151271888901</v>
      </c>
      <c r="BQ53" s="4">
        <f t="shared" si="0"/>
        <v>21954.704781881519</v>
      </c>
      <c r="BR53" s="13">
        <v>21979644.702117998</v>
      </c>
      <c r="BS53" s="13">
        <f t="shared" si="1"/>
        <v>-24939.920236479491</v>
      </c>
      <c r="BT53" s="14">
        <f t="shared" si="2"/>
        <v>-1.1346825926661364E-3</v>
      </c>
    </row>
    <row r="54" spans="1:72" x14ac:dyDescent="0.3">
      <c r="A54" s="3">
        <v>44562</v>
      </c>
      <c r="B54" s="5">
        <v>270.87066279695898</v>
      </c>
      <c r="C54" s="5">
        <v>29.1794997311023</v>
      </c>
      <c r="D54" s="5">
        <v>198.414196419663</v>
      </c>
      <c r="E54" s="5">
        <v>28.2725642765411</v>
      </c>
      <c r="F54" s="5">
        <v>617.04406887427695</v>
      </c>
      <c r="G54" s="5">
        <v>2056.4709735975998</v>
      </c>
      <c r="H54" s="5">
        <v>16.061458519314399</v>
      </c>
      <c r="I54" s="5">
        <v>189.44980682945899</v>
      </c>
      <c r="J54" s="5">
        <v>158.63296636979501</v>
      </c>
      <c r="K54" s="5">
        <v>235.80549195932201</v>
      </c>
      <c r="L54" s="5">
        <v>423.47316597718901</v>
      </c>
      <c r="M54" s="5">
        <v>78.2453944292632</v>
      </c>
      <c r="N54" s="5">
        <v>37.850467201630899</v>
      </c>
      <c r="O54" s="5">
        <v>17.6541732963742</v>
      </c>
      <c r="P54" s="5">
        <v>939.75490995245298</v>
      </c>
      <c r="Q54" s="5">
        <v>310.40178765459598</v>
      </c>
      <c r="R54" s="5">
        <v>119.10246222216</v>
      </c>
      <c r="S54" s="5">
        <v>13.1888703923861</v>
      </c>
      <c r="T54" s="5">
        <v>46.601989963245103</v>
      </c>
      <c r="U54" s="5">
        <v>18.385490504130701</v>
      </c>
      <c r="V54" s="5">
        <v>16.014955670909298</v>
      </c>
      <c r="W54" s="5">
        <v>16.903311868125101</v>
      </c>
      <c r="X54" s="5">
        <v>14.9856424610403</v>
      </c>
      <c r="Y54" s="5">
        <v>29.455581136032102</v>
      </c>
      <c r="Z54" s="5">
        <v>41.176343097298002</v>
      </c>
      <c r="AA54" s="5">
        <v>209.66828725778501</v>
      </c>
      <c r="AB54" s="5">
        <v>108.134405932836</v>
      </c>
      <c r="AC54" s="5">
        <v>1500.8342415305899</v>
      </c>
      <c r="AD54" s="5">
        <v>21.042985702188599</v>
      </c>
      <c r="AE54" s="5">
        <v>162.734842990744</v>
      </c>
      <c r="AF54" s="5">
        <v>52.744622100040502</v>
      </c>
      <c r="AG54" s="5">
        <v>14.8969485824281</v>
      </c>
      <c r="AH54" s="5">
        <v>10.298683152977199</v>
      </c>
      <c r="AI54" s="5">
        <v>382.28452014059201</v>
      </c>
      <c r="AJ54" s="5">
        <v>820.12416350551803</v>
      </c>
      <c r="AK54" s="5">
        <v>308.91198133417601</v>
      </c>
      <c r="AL54" s="5">
        <v>44.5113907692404</v>
      </c>
      <c r="AM54" s="5">
        <v>9.6534650335684304</v>
      </c>
      <c r="AN54" s="5">
        <v>19.0190100362057</v>
      </c>
      <c r="AO54" s="5">
        <v>412.77447295241501</v>
      </c>
      <c r="AP54" s="5">
        <v>388.90021959491997</v>
      </c>
      <c r="AQ54" s="5">
        <v>156.08381542988701</v>
      </c>
      <c r="AR54" s="5">
        <v>2877.2904952261001</v>
      </c>
      <c r="AS54" s="5">
        <v>84.9016475167614</v>
      </c>
      <c r="AT54" s="5">
        <v>86.989053752102393</v>
      </c>
      <c r="AU54" s="5">
        <v>209.56346545269</v>
      </c>
      <c r="AV54" s="5">
        <v>42.869877614523297</v>
      </c>
      <c r="AW54" s="5">
        <v>1446.3254305682301</v>
      </c>
      <c r="AX54" s="5">
        <v>418.41134961239902</v>
      </c>
      <c r="AY54" s="5">
        <v>1562.3408665913801</v>
      </c>
      <c r="AZ54" s="5">
        <v>590.54119796639895</v>
      </c>
      <c r="BA54" s="5">
        <v>947.48734537484597</v>
      </c>
      <c r="BB54" s="5">
        <v>693.97393314813701</v>
      </c>
      <c r="BC54" s="5">
        <v>75.427508767139798</v>
      </c>
      <c r="BD54" s="5">
        <v>190.01865854213</v>
      </c>
      <c r="BE54" s="5">
        <v>440.23515668049203</v>
      </c>
      <c r="BF54" s="5">
        <v>473.45889077365803</v>
      </c>
      <c r="BG54" s="5">
        <v>291.227232513714</v>
      </c>
      <c r="BH54" s="5">
        <v>334.76671344546202</v>
      </c>
      <c r="BI54" s="5">
        <v>143.31155162884599</v>
      </c>
      <c r="BJ54" s="5">
        <v>51.025909526451599</v>
      </c>
      <c r="BK54" s="5">
        <v>25.723949360992101</v>
      </c>
      <c r="BL54" s="5">
        <v>16.8220323805755</v>
      </c>
      <c r="BM54" s="5">
        <v>552.43504789959502</v>
      </c>
      <c r="BN54" s="5">
        <v>37.814446633746599</v>
      </c>
      <c r="BO54" s="5">
        <v>75.458078413523097</v>
      </c>
      <c r="BP54" s="5">
        <v>27.401985550865099</v>
      </c>
      <c r="BQ54" s="4">
        <f t="shared" si="0"/>
        <v>22241.836116187736</v>
      </c>
      <c r="BR54" s="13">
        <v>22275004.462918099</v>
      </c>
      <c r="BS54" s="13">
        <f t="shared" si="1"/>
        <v>-33168.346730362624</v>
      </c>
      <c r="BT54" s="14">
        <f t="shared" si="2"/>
        <v>-1.4890388365838003E-3</v>
      </c>
    </row>
    <row r="55" spans="1:72" x14ac:dyDescent="0.3">
      <c r="A55" s="3">
        <v>44927</v>
      </c>
      <c r="B55" s="5">
        <v>272.20890326264799</v>
      </c>
      <c r="C55" s="5">
        <v>29.567206572267899</v>
      </c>
      <c r="D55" s="5">
        <v>200.73134519119401</v>
      </c>
      <c r="E55" s="5">
        <v>28.6713447452669</v>
      </c>
      <c r="F55" s="5">
        <v>625.48931652767897</v>
      </c>
      <c r="G55" s="5">
        <v>2079.8907752781902</v>
      </c>
      <c r="H55" s="5">
        <v>16.2851611295251</v>
      </c>
      <c r="I55" s="5">
        <v>192.13644549876699</v>
      </c>
      <c r="J55" s="5">
        <v>161.402203597712</v>
      </c>
      <c r="K55" s="5">
        <v>241.63486422816001</v>
      </c>
      <c r="L55" s="5">
        <v>433.02809699097497</v>
      </c>
      <c r="M55" s="5">
        <v>79.968425781420706</v>
      </c>
      <c r="N55" s="5">
        <v>38.2381837173496</v>
      </c>
      <c r="O55" s="5">
        <v>17.9802718153028</v>
      </c>
      <c r="P55" s="5">
        <v>941.98888424350503</v>
      </c>
      <c r="Q55" s="5">
        <v>308.80793145530998</v>
      </c>
      <c r="R55" s="5">
        <v>121.410450445387</v>
      </c>
      <c r="S55" s="5">
        <v>13.3648759692437</v>
      </c>
      <c r="T55" s="5">
        <v>46.6293986099123</v>
      </c>
      <c r="U55" s="5">
        <v>18.633947219719499</v>
      </c>
      <c r="V55" s="5">
        <v>16.316770763485898</v>
      </c>
      <c r="W55" s="5">
        <v>16.985122469297899</v>
      </c>
      <c r="X55" s="5">
        <v>15.1956383597536</v>
      </c>
      <c r="Y55" s="5">
        <v>29.528568397133402</v>
      </c>
      <c r="Z55" s="5">
        <v>41.655280886543103</v>
      </c>
      <c r="AA55" s="5">
        <v>215.07963697415701</v>
      </c>
      <c r="AB55" s="5">
        <v>109.549893900895</v>
      </c>
      <c r="AC55" s="5">
        <v>1523.8782518053999</v>
      </c>
      <c r="AD55" s="5">
        <v>21.225202324150999</v>
      </c>
      <c r="AE55" s="5">
        <v>164.941610518608</v>
      </c>
      <c r="AF55" s="5">
        <v>53.2512630609776</v>
      </c>
      <c r="AG55" s="5">
        <v>15.0253237298089</v>
      </c>
      <c r="AH55" s="5">
        <v>10.5175170286079</v>
      </c>
      <c r="AI55" s="5">
        <v>393.157788321834</v>
      </c>
      <c r="AJ55" s="5">
        <v>837.390257250942</v>
      </c>
      <c r="AK55" s="5">
        <v>311.75592134785899</v>
      </c>
      <c r="AL55" s="5">
        <v>45.409275280293301</v>
      </c>
      <c r="AM55" s="5">
        <v>9.8219939833394108</v>
      </c>
      <c r="AN55" s="5">
        <v>19.104290974563501</v>
      </c>
      <c r="AO55" s="5">
        <v>419.58881417641101</v>
      </c>
      <c r="AP55" s="5">
        <v>395.68814273550203</v>
      </c>
      <c r="AQ55" s="5">
        <v>155.200891921915</v>
      </c>
      <c r="AR55" s="5">
        <v>2901.9727944604601</v>
      </c>
      <c r="AS55" s="5">
        <v>85.435473731573495</v>
      </c>
      <c r="AT55" s="5">
        <v>88.438870858224902</v>
      </c>
      <c r="AU55" s="5">
        <v>210.88605497514399</v>
      </c>
      <c r="AV55" s="5">
        <v>43.4290401228725</v>
      </c>
      <c r="AW55" s="5">
        <v>1465.90110640176</v>
      </c>
      <c r="AX55" s="5">
        <v>434.09560279829498</v>
      </c>
      <c r="AY55" s="5">
        <v>1583.2161612151999</v>
      </c>
      <c r="AZ55" s="5">
        <v>607.05152917551197</v>
      </c>
      <c r="BA55" s="5">
        <v>940.57382296109802</v>
      </c>
      <c r="BB55" s="5">
        <v>702.13973523228003</v>
      </c>
      <c r="BC55" s="5">
        <v>75.959498071143102</v>
      </c>
      <c r="BD55" s="5">
        <v>194.089024301763</v>
      </c>
      <c r="BE55" s="5">
        <v>445.67813713830799</v>
      </c>
      <c r="BF55" s="5">
        <v>475.55752458826902</v>
      </c>
      <c r="BG55" s="5">
        <v>301.78972941028701</v>
      </c>
      <c r="BH55" s="5">
        <v>341.696283070861</v>
      </c>
      <c r="BI55" s="5">
        <v>145.86647020029901</v>
      </c>
      <c r="BJ55" s="5">
        <v>52.035404644441002</v>
      </c>
      <c r="BK55" s="5">
        <v>26.1226296754058</v>
      </c>
      <c r="BL55" s="5">
        <v>17.099388049277099</v>
      </c>
      <c r="BM55" s="5">
        <v>558.51453787618902</v>
      </c>
      <c r="BN55" s="5">
        <v>38.840184946832103</v>
      </c>
      <c r="BO55" s="5">
        <v>76.884630508801905</v>
      </c>
      <c r="BP55" s="5">
        <v>27.867196166949899</v>
      </c>
      <c r="BQ55" s="4">
        <f t="shared" si="0"/>
        <v>22529.476319072262</v>
      </c>
      <c r="BR55" s="13">
        <v>22571875.916455001</v>
      </c>
      <c r="BS55" s="13">
        <f t="shared" si="1"/>
        <v>-42399.597382739186</v>
      </c>
      <c r="BT55" s="14">
        <f t="shared" si="2"/>
        <v>-1.8784259465041142E-3</v>
      </c>
    </row>
    <row r="56" spans="1:72" x14ac:dyDescent="0.3">
      <c r="A56" s="3">
        <v>45292</v>
      </c>
      <c r="B56" s="5">
        <v>273.53436140752302</v>
      </c>
      <c r="C56" s="5">
        <v>29.946720768501802</v>
      </c>
      <c r="D56" s="5">
        <v>203.04038653843</v>
      </c>
      <c r="E56" s="5">
        <v>29.0765378621367</v>
      </c>
      <c r="F56" s="5">
        <v>633.85797484639204</v>
      </c>
      <c r="G56" s="5">
        <v>2103.33442465805</v>
      </c>
      <c r="H56" s="5">
        <v>16.504922936015699</v>
      </c>
      <c r="I56" s="5">
        <v>194.85106384246799</v>
      </c>
      <c r="J56" s="5">
        <v>164.193522912578</v>
      </c>
      <c r="K56" s="5">
        <v>247.52355576083801</v>
      </c>
      <c r="L56" s="5">
        <v>442.713733648485</v>
      </c>
      <c r="M56" s="5">
        <v>81.700317305164305</v>
      </c>
      <c r="N56" s="5">
        <v>38.6155398126214</v>
      </c>
      <c r="O56" s="5">
        <v>18.304511376250101</v>
      </c>
      <c r="P56" s="5">
        <v>943.941955822105</v>
      </c>
      <c r="Q56" s="5">
        <v>307.00470789685397</v>
      </c>
      <c r="R56" s="5">
        <v>123.75203777631</v>
      </c>
      <c r="S56" s="5">
        <v>13.531525632258001</v>
      </c>
      <c r="T56" s="5">
        <v>46.650580673390799</v>
      </c>
      <c r="U56" s="5">
        <v>18.881649532785101</v>
      </c>
      <c r="V56" s="5">
        <v>16.6169243826402</v>
      </c>
      <c r="W56" s="5">
        <v>17.064391802675502</v>
      </c>
      <c r="X56" s="5">
        <v>15.4104253652051</v>
      </c>
      <c r="Y56" s="5">
        <v>29.597830458482701</v>
      </c>
      <c r="Z56" s="5">
        <v>42.138591519775197</v>
      </c>
      <c r="AA56" s="5">
        <v>220.61191649187799</v>
      </c>
      <c r="AB56" s="5">
        <v>110.955717845884</v>
      </c>
      <c r="AC56" s="5">
        <v>1546.4218954969101</v>
      </c>
      <c r="AD56" s="5">
        <v>21.409289954457901</v>
      </c>
      <c r="AE56" s="5">
        <v>167.28103863454001</v>
      </c>
      <c r="AF56" s="5">
        <v>53.7530932962554</v>
      </c>
      <c r="AG56" s="5">
        <v>15.1557374292227</v>
      </c>
      <c r="AH56" s="5">
        <v>10.7334568201446</v>
      </c>
      <c r="AI56" s="5">
        <v>404.35994990276203</v>
      </c>
      <c r="AJ56" s="5">
        <v>855.06949451422895</v>
      </c>
      <c r="AK56" s="5">
        <v>314.487094733253</v>
      </c>
      <c r="AL56" s="5">
        <v>46.334229521224103</v>
      </c>
      <c r="AM56" s="5">
        <v>9.9933474535692994</v>
      </c>
      <c r="AN56" s="5">
        <v>19.181625354901001</v>
      </c>
      <c r="AO56" s="5">
        <v>426.42868207635701</v>
      </c>
      <c r="AP56" s="5">
        <v>402.53016982026901</v>
      </c>
      <c r="AQ56" s="5">
        <v>154.352487806017</v>
      </c>
      <c r="AR56" s="5">
        <v>2926.2662768872401</v>
      </c>
      <c r="AS56" s="5">
        <v>85.914650043344196</v>
      </c>
      <c r="AT56" s="5">
        <v>89.889195465079695</v>
      </c>
      <c r="AU56" s="5">
        <v>212.17886442778499</v>
      </c>
      <c r="AV56" s="5">
        <v>43.990597205629399</v>
      </c>
      <c r="AW56" s="5">
        <v>1485.05235157835</v>
      </c>
      <c r="AX56" s="5">
        <v>450.23968850602398</v>
      </c>
      <c r="AY56" s="5">
        <v>1604.1194470811299</v>
      </c>
      <c r="AZ56" s="5">
        <v>624.05136654500598</v>
      </c>
      <c r="BA56" s="5">
        <v>933.54597728671501</v>
      </c>
      <c r="BB56" s="5">
        <v>710.21025317591602</v>
      </c>
      <c r="BC56" s="5">
        <v>76.480646130974407</v>
      </c>
      <c r="BD56" s="5">
        <v>198.128219810312</v>
      </c>
      <c r="BE56" s="5">
        <v>451.10382604733201</v>
      </c>
      <c r="BF56" s="5">
        <v>477.66734715329699</v>
      </c>
      <c r="BG56" s="5">
        <v>312.629348960713</v>
      </c>
      <c r="BH56" s="5">
        <v>348.67375102463302</v>
      </c>
      <c r="BI56" s="5">
        <v>148.43627238804601</v>
      </c>
      <c r="BJ56" s="5">
        <v>53.035586694412899</v>
      </c>
      <c r="BK56" s="5">
        <v>26.517839034633301</v>
      </c>
      <c r="BL56" s="5">
        <v>17.3733025980445</v>
      </c>
      <c r="BM56" s="5">
        <v>564.60090445332298</v>
      </c>
      <c r="BN56" s="5">
        <v>39.899218182890898</v>
      </c>
      <c r="BO56" s="5">
        <v>78.324472731333799</v>
      </c>
      <c r="BP56" s="5">
        <v>28.332832439508099</v>
      </c>
      <c r="BQ56" s="4">
        <f t="shared" si="0"/>
        <v>22817.509657541479</v>
      </c>
      <c r="BR56" s="13">
        <v>22870141.151020203</v>
      </c>
      <c r="BS56" s="13">
        <f t="shared" si="1"/>
        <v>-52631.49347872287</v>
      </c>
      <c r="BT56" s="14">
        <f t="shared" si="2"/>
        <v>-2.3013191362124541E-3</v>
      </c>
    </row>
    <row r="57" spans="1:72" x14ac:dyDescent="0.3">
      <c r="A57" s="3">
        <v>45658</v>
      </c>
      <c r="B57" s="5">
        <v>274.884547008646</v>
      </c>
      <c r="C57" s="5">
        <v>30.319995165783698</v>
      </c>
      <c r="D57" s="5">
        <v>205.38358465020301</v>
      </c>
      <c r="E57" s="5">
        <v>29.4674502546006</v>
      </c>
      <c r="F57" s="5">
        <v>642.12953951268003</v>
      </c>
      <c r="G57" s="5">
        <v>2126.6488999293902</v>
      </c>
      <c r="H57" s="5">
        <v>16.717025129217401</v>
      </c>
      <c r="I57" s="5">
        <v>197.60204538133701</v>
      </c>
      <c r="J57" s="5">
        <v>167.017834589589</v>
      </c>
      <c r="K57" s="5">
        <v>253.45615045964701</v>
      </c>
      <c r="L57" s="5">
        <v>452.564916489594</v>
      </c>
      <c r="M57" s="5">
        <v>83.404595613653001</v>
      </c>
      <c r="N57" s="5">
        <v>38.9647704978101</v>
      </c>
      <c r="O57" s="5">
        <v>18.6206381199212</v>
      </c>
      <c r="P57" s="5">
        <v>945.62391644826198</v>
      </c>
      <c r="Q57" s="5">
        <v>304.982037626237</v>
      </c>
      <c r="R57" s="5">
        <v>126.13267800281901</v>
      </c>
      <c r="S57" s="5">
        <v>13.6892573847935</v>
      </c>
      <c r="T57" s="5">
        <v>46.665230233655102</v>
      </c>
      <c r="U57" s="5">
        <v>19.1303460493166</v>
      </c>
      <c r="V57" s="5">
        <v>16.9050014385266</v>
      </c>
      <c r="W57" s="5">
        <v>17.1309243677652</v>
      </c>
      <c r="X57" s="5">
        <v>15.6229652573439</v>
      </c>
      <c r="Y57" s="5">
        <v>29.6439599000581</v>
      </c>
      <c r="Z57" s="5">
        <v>42.599638924499303</v>
      </c>
      <c r="AA57" s="5">
        <v>226.23502967309301</v>
      </c>
      <c r="AB57" s="5">
        <v>112.321994763465</v>
      </c>
      <c r="AC57" s="5">
        <v>1568.7319338232001</v>
      </c>
      <c r="AD57" s="5">
        <v>21.5812257980282</v>
      </c>
      <c r="AE57" s="5">
        <v>169.649425765366</v>
      </c>
      <c r="AF57" s="5">
        <v>54.215082410935402</v>
      </c>
      <c r="AG57" s="5">
        <v>15.281706798125301</v>
      </c>
      <c r="AH57" s="5">
        <v>10.944402480674301</v>
      </c>
      <c r="AI57" s="5">
        <v>415.797514413888</v>
      </c>
      <c r="AJ57" s="5">
        <v>873.19684737559203</v>
      </c>
      <c r="AK57" s="5">
        <v>317.13802359669103</v>
      </c>
      <c r="AL57" s="5">
        <v>47.254415118203397</v>
      </c>
      <c r="AM57" s="5">
        <v>10.1615240913695</v>
      </c>
      <c r="AN57" s="5">
        <v>19.2447926623963</v>
      </c>
      <c r="AO57" s="5">
        <v>433.26050909266797</v>
      </c>
      <c r="AP57" s="5">
        <v>409.45304053424098</v>
      </c>
      <c r="AQ57" s="5">
        <v>153.52001953181301</v>
      </c>
      <c r="AR57" s="5">
        <v>2950.10022057479</v>
      </c>
      <c r="AS57" s="5">
        <v>86.457487236502701</v>
      </c>
      <c r="AT57" s="5">
        <v>91.339532230941003</v>
      </c>
      <c r="AU57" s="5">
        <v>213.49251048752299</v>
      </c>
      <c r="AV57" s="5">
        <v>44.526847985589797</v>
      </c>
      <c r="AW57" s="5">
        <v>1503.96455293856</v>
      </c>
      <c r="AX57" s="5">
        <v>466.81002547481501</v>
      </c>
      <c r="AY57" s="5">
        <v>1625.25166934769</v>
      </c>
      <c r="AZ57" s="5">
        <v>641.38056021086902</v>
      </c>
      <c r="BA57" s="5">
        <v>926.28796189065304</v>
      </c>
      <c r="BB57" s="5">
        <v>718.24624289663495</v>
      </c>
      <c r="BC57" s="5">
        <v>76.954362033464903</v>
      </c>
      <c r="BD57" s="5">
        <v>202.109085246192</v>
      </c>
      <c r="BE57" s="5">
        <v>456.53519800297499</v>
      </c>
      <c r="BF57" s="5">
        <v>479.74617070084003</v>
      </c>
      <c r="BG57" s="5">
        <v>323.74921559486199</v>
      </c>
      <c r="BH57" s="5">
        <v>355.75848428789601</v>
      </c>
      <c r="BI57" s="5">
        <v>151.01968815998401</v>
      </c>
      <c r="BJ57" s="5">
        <v>54.021298280395598</v>
      </c>
      <c r="BK57" s="5">
        <v>26.903225715094599</v>
      </c>
      <c r="BL57" s="5">
        <v>17.636548101552599</v>
      </c>
      <c r="BM57" s="5">
        <v>570.737965102001</v>
      </c>
      <c r="BN57" s="5">
        <v>40.978233877449</v>
      </c>
      <c r="BO57" s="5">
        <v>79.746399490259506</v>
      </c>
      <c r="BP57" s="5">
        <v>28.7927855172839</v>
      </c>
      <c r="BQ57" s="4">
        <f t="shared" si="0"/>
        <v>23105.841707749918</v>
      </c>
      <c r="BR57" s="13">
        <v>23169697.5723598</v>
      </c>
      <c r="BS57" s="13">
        <f t="shared" si="1"/>
        <v>-63855.864609882236</v>
      </c>
      <c r="BT57" s="14">
        <f t="shared" si="2"/>
        <v>-2.7560076867839678E-3</v>
      </c>
    </row>
    <row r="58" spans="1:72" x14ac:dyDescent="0.3">
      <c r="A58" s="3">
        <v>46023</v>
      </c>
      <c r="B58" s="5">
        <v>276.22785731857698</v>
      </c>
      <c r="C58" s="5">
        <v>30.6889034488783</v>
      </c>
      <c r="D58" s="5">
        <v>207.73255143937001</v>
      </c>
      <c r="E58" s="5">
        <v>29.850936017673501</v>
      </c>
      <c r="F58" s="5">
        <v>650.61655075678402</v>
      </c>
      <c r="G58" s="5">
        <v>2149.5760924762299</v>
      </c>
      <c r="H58" s="5">
        <v>16.924574670381102</v>
      </c>
      <c r="I58" s="5">
        <v>200.377784015196</v>
      </c>
      <c r="J58" s="5">
        <v>169.853040423338</v>
      </c>
      <c r="K58" s="5">
        <v>259.41833386826602</v>
      </c>
      <c r="L58" s="5">
        <v>462.52642039597299</v>
      </c>
      <c r="M58" s="5">
        <v>85.106611570705098</v>
      </c>
      <c r="N58" s="5">
        <v>39.298161019962201</v>
      </c>
      <c r="O58" s="5">
        <v>18.933899815018101</v>
      </c>
      <c r="P58" s="5">
        <v>947.06329921166605</v>
      </c>
      <c r="Q58" s="5">
        <v>302.75889125091197</v>
      </c>
      <c r="R58" s="5">
        <v>128.549678961989</v>
      </c>
      <c r="S58" s="5">
        <v>13.8414033630029</v>
      </c>
      <c r="T58" s="5">
        <v>46.670760020940797</v>
      </c>
      <c r="U58" s="5">
        <v>19.3785982940508</v>
      </c>
      <c r="V58" s="5">
        <v>17.1863505173473</v>
      </c>
      <c r="W58" s="5">
        <v>17.186526074590301</v>
      </c>
      <c r="X58" s="5">
        <v>15.8373861472196</v>
      </c>
      <c r="Y58" s="5">
        <v>29.674879860552199</v>
      </c>
      <c r="Z58" s="5">
        <v>43.050238634623803</v>
      </c>
      <c r="AA58" s="5">
        <v>231.96941566978199</v>
      </c>
      <c r="AB58" s="5">
        <v>113.66541407373001</v>
      </c>
      <c r="AC58" s="5">
        <v>1590.8486352544801</v>
      </c>
      <c r="AD58" s="5">
        <v>21.746081119203399</v>
      </c>
      <c r="AE58" s="5">
        <v>171.922169213655</v>
      </c>
      <c r="AF58" s="5">
        <v>54.656719868844299</v>
      </c>
      <c r="AG58" s="5">
        <v>15.403247583381001</v>
      </c>
      <c r="AH58" s="5">
        <v>11.152870196319901</v>
      </c>
      <c r="AI58" s="5">
        <v>427.492092287714</v>
      </c>
      <c r="AJ58" s="5">
        <v>891.64717402730003</v>
      </c>
      <c r="AK58" s="5">
        <v>319.70590469857899</v>
      </c>
      <c r="AL58" s="5">
        <v>48.180317175323196</v>
      </c>
      <c r="AM58" s="5">
        <v>10.330169638143399</v>
      </c>
      <c r="AN58" s="5">
        <v>19.298229223999702</v>
      </c>
      <c r="AO58" s="5">
        <v>440.084016616702</v>
      </c>
      <c r="AP58" s="5">
        <v>416.40261990795102</v>
      </c>
      <c r="AQ58" s="5">
        <v>152.66961710327001</v>
      </c>
      <c r="AR58" s="5">
        <v>2973.60952983878</v>
      </c>
      <c r="AS58" s="5">
        <v>86.993691734768603</v>
      </c>
      <c r="AT58" s="5">
        <v>92.793910813117506</v>
      </c>
      <c r="AU58" s="5">
        <v>214.80970170931801</v>
      </c>
      <c r="AV58" s="5">
        <v>45.048321439365097</v>
      </c>
      <c r="AW58" s="5">
        <v>1522.65718107667</v>
      </c>
      <c r="AX58" s="5">
        <v>483.84554372625502</v>
      </c>
      <c r="AY58" s="5">
        <v>1646.71765610442</v>
      </c>
      <c r="AZ58" s="5">
        <v>659.07803986440797</v>
      </c>
      <c r="BA58" s="5">
        <v>918.80376588514002</v>
      </c>
      <c r="BB58" s="5">
        <v>726.21745614818997</v>
      </c>
      <c r="BC58" s="5">
        <v>77.397997045131902</v>
      </c>
      <c r="BD58" s="5">
        <v>206.035277687909</v>
      </c>
      <c r="BE58" s="5">
        <v>461.96945901398999</v>
      </c>
      <c r="BF58" s="5">
        <v>481.81893325135798</v>
      </c>
      <c r="BG58" s="5">
        <v>335.15927377181703</v>
      </c>
      <c r="BH58" s="5">
        <v>362.904107032328</v>
      </c>
      <c r="BI58" s="5">
        <v>153.623699617787</v>
      </c>
      <c r="BJ58" s="5">
        <v>55.0059204102173</v>
      </c>
      <c r="BK58" s="5">
        <v>27.284350530939498</v>
      </c>
      <c r="BL58" s="5">
        <v>17.895402260923099</v>
      </c>
      <c r="BM58" s="5">
        <v>576.90793055149197</v>
      </c>
      <c r="BN58" s="5">
        <v>42.077546980720498</v>
      </c>
      <c r="BO58" s="5">
        <v>81.151709840147205</v>
      </c>
      <c r="BP58" s="5">
        <v>29.252805685476599</v>
      </c>
      <c r="BQ58" s="4">
        <f t="shared" si="0"/>
        <v>23394.563635252296</v>
      </c>
      <c r="BR58" s="13">
        <v>23470576.452498898</v>
      </c>
      <c r="BS58" s="13">
        <f t="shared" si="1"/>
        <v>-76012.817246600986</v>
      </c>
      <c r="BT58" s="14">
        <f t="shared" si="2"/>
        <v>-3.2386429621973356E-3</v>
      </c>
    </row>
    <row r="59" spans="1:72" x14ac:dyDescent="0.3">
      <c r="A59" s="3">
        <v>46388</v>
      </c>
      <c r="B59" s="5">
        <v>277.62358057472198</v>
      </c>
      <c r="C59" s="5">
        <v>31.07251278731</v>
      </c>
      <c r="D59" s="5">
        <v>210.104277905283</v>
      </c>
      <c r="E59" s="5">
        <v>30.232005929675299</v>
      </c>
      <c r="F59" s="5">
        <v>659.10950557934495</v>
      </c>
      <c r="G59" s="5">
        <v>2172.9773615638101</v>
      </c>
      <c r="H59" s="5">
        <v>17.148870369145101</v>
      </c>
      <c r="I59" s="5">
        <v>203.19072276520501</v>
      </c>
      <c r="J59" s="5">
        <v>172.710894562085</v>
      </c>
      <c r="K59" s="5">
        <v>265.19399267951599</v>
      </c>
      <c r="L59" s="5">
        <v>472.63048892769098</v>
      </c>
      <c r="M59" s="5">
        <v>86.7707743023077</v>
      </c>
      <c r="N59" s="5">
        <v>39.531400278908897</v>
      </c>
      <c r="O59" s="5">
        <v>19.255338477127701</v>
      </c>
      <c r="P59" s="5">
        <v>949.546009819711</v>
      </c>
      <c r="Q59" s="5">
        <v>300.88059723392502</v>
      </c>
      <c r="R59" s="5">
        <v>131.00736265877001</v>
      </c>
      <c r="S59" s="5">
        <v>14.0514725043704</v>
      </c>
      <c r="T59" s="5">
        <v>46.7297699624391</v>
      </c>
      <c r="U59" s="5">
        <v>19.599272942898299</v>
      </c>
      <c r="V59" s="5">
        <v>17.439395621216899</v>
      </c>
      <c r="W59" s="5">
        <v>17.252474042511398</v>
      </c>
      <c r="X59" s="5">
        <v>16.034092608494401</v>
      </c>
      <c r="Y59" s="5">
        <v>29.664406293499201</v>
      </c>
      <c r="Z59" s="5">
        <v>43.457682370559397</v>
      </c>
      <c r="AA59" s="5">
        <v>237.65409575803901</v>
      </c>
      <c r="AB59" s="5">
        <v>114.97716894955801</v>
      </c>
      <c r="AC59" s="5">
        <v>1612.18938236745</v>
      </c>
      <c r="AD59" s="5">
        <v>21.9146137580647</v>
      </c>
      <c r="AE59" s="5">
        <v>174.217938812363</v>
      </c>
      <c r="AF59" s="5">
        <v>55.125997379386597</v>
      </c>
      <c r="AG59" s="5">
        <v>15.5320872693115</v>
      </c>
      <c r="AH59" s="5">
        <v>11.360237754939099</v>
      </c>
      <c r="AI59" s="5">
        <v>438.643832676861</v>
      </c>
      <c r="AJ59" s="5">
        <v>910.48278247437895</v>
      </c>
      <c r="AK59" s="5">
        <v>322.28810976493702</v>
      </c>
      <c r="AL59" s="5">
        <v>49.036034330454299</v>
      </c>
      <c r="AM59" s="5">
        <v>10.498753340906999</v>
      </c>
      <c r="AN59" s="5">
        <v>19.373834907607701</v>
      </c>
      <c r="AO59" s="5">
        <v>446.80459960989702</v>
      </c>
      <c r="AP59" s="5">
        <v>423.40769101915703</v>
      </c>
      <c r="AQ59" s="5">
        <v>151.80987107679201</v>
      </c>
      <c r="AR59" s="5">
        <v>2996.7048186813299</v>
      </c>
      <c r="AS59" s="5">
        <v>87.542308238074497</v>
      </c>
      <c r="AT59" s="5">
        <v>94.228264417060402</v>
      </c>
      <c r="AU59" s="5">
        <v>216.29791181031001</v>
      </c>
      <c r="AV59" s="5">
        <v>45.497933282379996</v>
      </c>
      <c r="AW59" s="5">
        <v>1542.34728915865</v>
      </c>
      <c r="AX59" s="5">
        <v>499.93152438177498</v>
      </c>
      <c r="AY59" s="5">
        <v>1668.48877577491</v>
      </c>
      <c r="AZ59" s="5">
        <v>675.79679573955002</v>
      </c>
      <c r="BA59" s="5">
        <v>912.93267108238899</v>
      </c>
      <c r="BB59" s="5">
        <v>734.14021050231202</v>
      </c>
      <c r="BC59" s="5">
        <v>77.925731592304004</v>
      </c>
      <c r="BD59" s="5">
        <v>209.36324450720201</v>
      </c>
      <c r="BE59" s="5">
        <v>467.50614609624699</v>
      </c>
      <c r="BF59" s="5">
        <v>484.70457159522198</v>
      </c>
      <c r="BG59" s="5">
        <v>345.70288972446701</v>
      </c>
      <c r="BH59" s="5">
        <v>370.11162817788102</v>
      </c>
      <c r="BI59" s="5">
        <v>156.241206473239</v>
      </c>
      <c r="BJ59" s="5">
        <v>55.930261178105297</v>
      </c>
      <c r="BK59" s="5">
        <v>27.7032673936334</v>
      </c>
      <c r="BL59" s="5">
        <v>18.123395973901001</v>
      </c>
      <c r="BM59" s="5">
        <v>583.11982270927103</v>
      </c>
      <c r="BN59" s="5">
        <v>43.067212003308697</v>
      </c>
      <c r="BO59" s="5">
        <v>82.390779096397495</v>
      </c>
      <c r="BP59" s="5">
        <v>29.720741072498999</v>
      </c>
      <c r="BQ59" s="4">
        <f t="shared" si="0"/>
        <v>23684.050694673046</v>
      </c>
      <c r="BR59" s="13">
        <v>23772640.755478799</v>
      </c>
      <c r="BS59" s="13">
        <f t="shared" si="1"/>
        <v>-88590.060805752873</v>
      </c>
      <c r="BT59" s="14">
        <f t="shared" si="2"/>
        <v>-3.7265553169701926E-3</v>
      </c>
    </row>
    <row r="60" spans="1:72" x14ac:dyDescent="0.3">
      <c r="A60" s="3">
        <v>46753</v>
      </c>
      <c r="B60" s="5">
        <v>279.01725301975699</v>
      </c>
      <c r="C60" s="5">
        <v>31.491654836927701</v>
      </c>
      <c r="D60" s="5">
        <v>212.48454008053699</v>
      </c>
      <c r="E60" s="5">
        <v>30.648261608791501</v>
      </c>
      <c r="F60" s="5">
        <v>667.775751785284</v>
      </c>
      <c r="G60" s="5">
        <v>2196.43045301756</v>
      </c>
      <c r="H60" s="5">
        <v>17.401157776753699</v>
      </c>
      <c r="I60" s="5">
        <v>206.062407663644</v>
      </c>
      <c r="J60" s="5">
        <v>175.57091647016401</v>
      </c>
      <c r="K60" s="5">
        <v>270.83646752534298</v>
      </c>
      <c r="L60" s="5">
        <v>482.747267923148</v>
      </c>
      <c r="M60" s="5">
        <v>88.402381157842299</v>
      </c>
      <c r="N60" s="5">
        <v>39.781359639225599</v>
      </c>
      <c r="O60" s="5">
        <v>19.5942726530863</v>
      </c>
      <c r="P60" s="5">
        <v>952.79498243320495</v>
      </c>
      <c r="Q60" s="5">
        <v>299.28636055729402</v>
      </c>
      <c r="R60" s="5">
        <v>133.49834530524899</v>
      </c>
      <c r="S60" s="5">
        <v>14.3030002944754</v>
      </c>
      <c r="T60" s="5">
        <v>46.843097155181603</v>
      </c>
      <c r="U60" s="5">
        <v>19.830838619683401</v>
      </c>
      <c r="V60" s="5">
        <v>17.6961347728856</v>
      </c>
      <c r="W60" s="5">
        <v>17.331944592102101</v>
      </c>
      <c r="X60" s="5">
        <v>16.230659608740002</v>
      </c>
      <c r="Y60" s="5">
        <v>29.699565709311699</v>
      </c>
      <c r="Z60" s="5">
        <v>43.8834877840386</v>
      </c>
      <c r="AA60" s="5">
        <v>243.26328736951399</v>
      </c>
      <c r="AB60" s="5">
        <v>116.357096513168</v>
      </c>
      <c r="AC60" s="5">
        <v>1632.6551542979701</v>
      </c>
      <c r="AD60" s="5">
        <v>22.124706516432699</v>
      </c>
      <c r="AE60" s="5">
        <v>176.60225292813701</v>
      </c>
      <c r="AF60" s="5">
        <v>55.645536341857103</v>
      </c>
      <c r="AG60" s="5">
        <v>15.675205495236099</v>
      </c>
      <c r="AH60" s="5">
        <v>11.5496013595306</v>
      </c>
      <c r="AI60" s="5">
        <v>449.47100924849502</v>
      </c>
      <c r="AJ60" s="5">
        <v>929.52580269665395</v>
      </c>
      <c r="AK60" s="5">
        <v>324.83066822175198</v>
      </c>
      <c r="AL60" s="5">
        <v>49.901563784604299</v>
      </c>
      <c r="AM60" s="5">
        <v>10.680724229055899</v>
      </c>
      <c r="AN60" s="5">
        <v>19.481374138022002</v>
      </c>
      <c r="AO60" s="5">
        <v>453.31983376487699</v>
      </c>
      <c r="AP60" s="5">
        <v>430.418085686967</v>
      </c>
      <c r="AQ60" s="5">
        <v>151.06074556582399</v>
      </c>
      <c r="AR60" s="5">
        <v>3019.5844502802101</v>
      </c>
      <c r="AS60" s="5">
        <v>87.961985026689007</v>
      </c>
      <c r="AT60" s="5">
        <v>95.683854653228195</v>
      </c>
      <c r="AU60" s="5">
        <v>217.85201425535101</v>
      </c>
      <c r="AV60" s="5">
        <v>45.959053612087601</v>
      </c>
      <c r="AW60" s="5">
        <v>1562.7951712858601</v>
      </c>
      <c r="AX60" s="5">
        <v>515.56789142770106</v>
      </c>
      <c r="AY60" s="5">
        <v>1690.5723551010001</v>
      </c>
      <c r="AZ60" s="5">
        <v>691.77277897261501</v>
      </c>
      <c r="BA60" s="5">
        <v>908.70999082886101</v>
      </c>
      <c r="BB60" s="5">
        <v>741.990154703298</v>
      </c>
      <c r="BC60" s="5">
        <v>78.584331017014307</v>
      </c>
      <c r="BD60" s="5">
        <v>212.31319051301699</v>
      </c>
      <c r="BE60" s="5">
        <v>473.27940370441701</v>
      </c>
      <c r="BF60" s="5">
        <v>488.05508937159601</v>
      </c>
      <c r="BG60" s="5">
        <v>355.60316830688703</v>
      </c>
      <c r="BH60" s="5">
        <v>377.15136652472103</v>
      </c>
      <c r="BI60" s="5">
        <v>158.88840167809801</v>
      </c>
      <c r="BJ60" s="5">
        <v>56.890829578468299</v>
      </c>
      <c r="BK60" s="5">
        <v>28.170293076322999</v>
      </c>
      <c r="BL60" s="5">
        <v>18.379945341450899</v>
      </c>
      <c r="BM60" s="5">
        <v>588.74293538887298</v>
      </c>
      <c r="BN60" s="5">
        <v>44.012924491793598</v>
      </c>
      <c r="BO60" s="5">
        <v>83.576472356264901</v>
      </c>
      <c r="BP60" s="5">
        <v>30.247770281721401</v>
      </c>
      <c r="BQ60" s="4">
        <f t="shared" si="0"/>
        <v>23974.551031925879</v>
      </c>
      <c r="BR60" s="13">
        <v>24075870.615580503</v>
      </c>
      <c r="BS60" s="13">
        <f t="shared" si="1"/>
        <v>-101319.58365462348</v>
      </c>
      <c r="BT60" s="14">
        <f t="shared" si="2"/>
        <v>-4.2083455785418833E-3</v>
      </c>
    </row>
    <row r="61" spans="1:72" x14ac:dyDescent="0.3">
      <c r="A61" s="3">
        <v>47119</v>
      </c>
      <c r="B61" s="5">
        <v>280.40763107089998</v>
      </c>
      <c r="C61" s="5">
        <v>31.900559450436202</v>
      </c>
      <c r="D61" s="5">
        <v>214.92777487910899</v>
      </c>
      <c r="E61" s="5">
        <v>31.058181417275598</v>
      </c>
      <c r="F61" s="5">
        <v>676.35362266732102</v>
      </c>
      <c r="G61" s="5">
        <v>2219.94528873237</v>
      </c>
      <c r="H61" s="5">
        <v>17.647899061606999</v>
      </c>
      <c r="I61" s="5">
        <v>208.98316519529999</v>
      </c>
      <c r="J61" s="5">
        <v>178.46358905262599</v>
      </c>
      <c r="K61" s="5">
        <v>276.17267466503603</v>
      </c>
      <c r="L61" s="5">
        <v>493.01752963153001</v>
      </c>
      <c r="M61" s="5">
        <v>89.896516933957599</v>
      </c>
      <c r="N61" s="5">
        <v>40.015692712251003</v>
      </c>
      <c r="O61" s="5">
        <v>19.927562985573498</v>
      </c>
      <c r="P61" s="5">
        <v>956.70317593625896</v>
      </c>
      <c r="Q61" s="5">
        <v>297.84323049831801</v>
      </c>
      <c r="R61" s="5">
        <v>136.013146656289</v>
      </c>
      <c r="S61" s="5">
        <v>14.542910936016099</v>
      </c>
      <c r="T61" s="5">
        <v>46.996382080336502</v>
      </c>
      <c r="U61" s="5">
        <v>20.063805171797799</v>
      </c>
      <c r="V61" s="5">
        <v>17.9688978839465</v>
      </c>
      <c r="W61" s="5">
        <v>17.367454061943299</v>
      </c>
      <c r="X61" s="5">
        <v>16.415435316446398</v>
      </c>
      <c r="Y61" s="5">
        <v>29.745968130677099</v>
      </c>
      <c r="Z61" s="5">
        <v>44.284636641782903</v>
      </c>
      <c r="AA61" s="5">
        <v>248.592894317679</v>
      </c>
      <c r="AB61" s="5">
        <v>117.70896375862</v>
      </c>
      <c r="AC61" s="5">
        <v>1652.64752271204</v>
      </c>
      <c r="AD61" s="5">
        <v>22.344621522951702</v>
      </c>
      <c r="AE61" s="5">
        <v>178.95418512579101</v>
      </c>
      <c r="AF61" s="5">
        <v>56.178292725267603</v>
      </c>
      <c r="AG61" s="5">
        <v>15.8337417756865</v>
      </c>
      <c r="AH61" s="5">
        <v>11.7164376698128</v>
      </c>
      <c r="AI61" s="5">
        <v>459.72080692170402</v>
      </c>
      <c r="AJ61" s="5">
        <v>949.02322822424298</v>
      </c>
      <c r="AK61" s="5">
        <v>327.328361520057</v>
      </c>
      <c r="AL61" s="5">
        <v>50.724283371314499</v>
      </c>
      <c r="AM61" s="5">
        <v>10.8601290300515</v>
      </c>
      <c r="AN61" s="5">
        <v>19.594977610202701</v>
      </c>
      <c r="AO61" s="5">
        <v>459.67776645905002</v>
      </c>
      <c r="AP61" s="5">
        <v>437.50855056190699</v>
      </c>
      <c r="AQ61" s="5">
        <v>150.60235669368299</v>
      </c>
      <c r="AR61" s="5">
        <v>3042.0023214961898</v>
      </c>
      <c r="AS61" s="5">
        <v>88.424881863399506</v>
      </c>
      <c r="AT61" s="5">
        <v>97.159006254145694</v>
      </c>
      <c r="AU61" s="5">
        <v>219.51212057652299</v>
      </c>
      <c r="AV61" s="5">
        <v>46.397022559722998</v>
      </c>
      <c r="AW61" s="5">
        <v>1584.14138377669</v>
      </c>
      <c r="AX61" s="5">
        <v>530.58707703605603</v>
      </c>
      <c r="AY61" s="5">
        <v>1712.97090345723</v>
      </c>
      <c r="AZ61" s="5">
        <v>706.62130090190396</v>
      </c>
      <c r="BA61" s="5">
        <v>906.03463105199501</v>
      </c>
      <c r="BB61" s="5">
        <v>749.79911741525405</v>
      </c>
      <c r="BC61" s="5">
        <v>79.234342297597095</v>
      </c>
      <c r="BD61" s="5">
        <v>214.98215772822999</v>
      </c>
      <c r="BE61" s="5">
        <v>479.176690554473</v>
      </c>
      <c r="BF61" s="5">
        <v>491.90591919080202</v>
      </c>
      <c r="BG61" s="5">
        <v>365.0486574871</v>
      </c>
      <c r="BH61" s="5">
        <v>383.93277090784898</v>
      </c>
      <c r="BI61" s="5">
        <v>161.54608545230801</v>
      </c>
      <c r="BJ61" s="5">
        <v>57.821004875327503</v>
      </c>
      <c r="BK61" s="5">
        <v>28.653823473676098</v>
      </c>
      <c r="BL61" s="5">
        <v>18.640895356327199</v>
      </c>
      <c r="BM61" s="5">
        <v>593.93185233794998</v>
      </c>
      <c r="BN61" s="5">
        <v>44.887378009251698</v>
      </c>
      <c r="BO61" s="5">
        <v>84.668525155258806</v>
      </c>
      <c r="BP61" s="5">
        <v>30.802159831129199</v>
      </c>
      <c r="BQ61" s="4">
        <f t="shared" si="0"/>
        <v>24264.561880815556</v>
      </c>
      <c r="BR61" s="13">
        <v>24378748.8007701</v>
      </c>
      <c r="BS61" s="13">
        <f t="shared" si="1"/>
        <v>-114186.9199545458</v>
      </c>
      <c r="BT61" s="14">
        <f t="shared" si="2"/>
        <v>-4.6838712227487145E-3</v>
      </c>
    </row>
    <row r="62" spans="1:72" x14ac:dyDescent="0.3">
      <c r="A62" s="3">
        <v>47484</v>
      </c>
      <c r="B62" s="5">
        <v>281.76002622210802</v>
      </c>
      <c r="C62" s="5">
        <v>32.2995821507023</v>
      </c>
      <c r="D62" s="5">
        <v>217.37548962953301</v>
      </c>
      <c r="E62" s="5">
        <v>31.448026714660401</v>
      </c>
      <c r="F62" s="5">
        <v>685.10870427919394</v>
      </c>
      <c r="G62" s="5">
        <v>2244.02143343032</v>
      </c>
      <c r="H62" s="5">
        <v>17.900298057260201</v>
      </c>
      <c r="I62" s="5">
        <v>211.93943406951999</v>
      </c>
      <c r="J62" s="5">
        <v>181.36751696577201</v>
      </c>
      <c r="K62" s="5">
        <v>281.33939189050199</v>
      </c>
      <c r="L62" s="5">
        <v>503.38196684126899</v>
      </c>
      <c r="M62" s="5">
        <v>91.303421230963394</v>
      </c>
      <c r="N62" s="5">
        <v>40.250040682101599</v>
      </c>
      <c r="O62" s="5">
        <v>20.258605533416699</v>
      </c>
      <c r="P62" s="5">
        <v>960.85546380828998</v>
      </c>
      <c r="Q62" s="5">
        <v>296.57116153377302</v>
      </c>
      <c r="R62" s="5">
        <v>138.458436189792</v>
      </c>
      <c r="S62" s="5">
        <v>14.7777255390912</v>
      </c>
      <c r="T62" s="5">
        <v>47.137459269330499</v>
      </c>
      <c r="U62" s="5">
        <v>20.290408984800699</v>
      </c>
      <c r="V62" s="5">
        <v>18.249019302392799</v>
      </c>
      <c r="W62" s="5">
        <v>17.383219570639302</v>
      </c>
      <c r="X62" s="5">
        <v>16.5981623609125</v>
      </c>
      <c r="Y62" s="5">
        <v>29.7853983036151</v>
      </c>
      <c r="Z62" s="5">
        <v>44.673902862048301</v>
      </c>
      <c r="AA62" s="5">
        <v>253.647224491712</v>
      </c>
      <c r="AB62" s="5">
        <v>119.010437549378</v>
      </c>
      <c r="AC62" s="5">
        <v>1672.5431734542301</v>
      </c>
      <c r="AD62" s="5">
        <v>22.562097627160199</v>
      </c>
      <c r="AE62" s="5">
        <v>181.24613522312799</v>
      </c>
      <c r="AF62" s="5">
        <v>56.695636180481898</v>
      </c>
      <c r="AG62" s="5">
        <v>16.004169321090998</v>
      </c>
      <c r="AH62" s="5">
        <v>11.8696327149989</v>
      </c>
      <c r="AI62" s="5">
        <v>469.612894242724</v>
      </c>
      <c r="AJ62" s="5">
        <v>968.87891597039595</v>
      </c>
      <c r="AK62" s="5">
        <v>329.69138599751102</v>
      </c>
      <c r="AL62" s="5">
        <v>51.521131500875697</v>
      </c>
      <c r="AM62" s="5">
        <v>11.036061032477599</v>
      </c>
      <c r="AN62" s="5">
        <v>19.708738497316102</v>
      </c>
      <c r="AO62" s="5">
        <v>465.97899924396899</v>
      </c>
      <c r="AP62" s="5">
        <v>444.62669399825199</v>
      </c>
      <c r="AQ62" s="5">
        <v>150.33405778241101</v>
      </c>
      <c r="AR62" s="5">
        <v>3063.7849366023001</v>
      </c>
      <c r="AS62" s="5">
        <v>88.836571291781397</v>
      </c>
      <c r="AT62" s="5">
        <v>98.616752498294503</v>
      </c>
      <c r="AU62" s="5">
        <v>221.18848632029199</v>
      </c>
      <c r="AV62" s="5">
        <v>46.8195924434104</v>
      </c>
      <c r="AW62" s="5">
        <v>1605.9782454687399</v>
      </c>
      <c r="AX62" s="5">
        <v>545.23281641982703</v>
      </c>
      <c r="AY62" s="5">
        <v>1735.6493261727201</v>
      </c>
      <c r="AZ62" s="5">
        <v>720.70849557919996</v>
      </c>
      <c r="BA62" s="5">
        <v>903.95631512469004</v>
      </c>
      <c r="BB62" s="5">
        <v>757.47281288605302</v>
      </c>
      <c r="BC62" s="5">
        <v>79.850788572245705</v>
      </c>
      <c r="BD62" s="5">
        <v>217.55245236065099</v>
      </c>
      <c r="BE62" s="5">
        <v>485.072943272923</v>
      </c>
      <c r="BF62" s="5">
        <v>496.01781483326403</v>
      </c>
      <c r="BG62" s="5">
        <v>374.263446536044</v>
      </c>
      <c r="BH62" s="5">
        <v>390.49202049841898</v>
      </c>
      <c r="BI62" s="5">
        <v>164.20140533197099</v>
      </c>
      <c r="BJ62" s="5">
        <v>58.726730785397699</v>
      </c>
      <c r="BK62" s="5">
        <v>29.120301710933401</v>
      </c>
      <c r="BL62" s="5">
        <v>18.8909392372071</v>
      </c>
      <c r="BM62" s="5">
        <v>598.965196323942</v>
      </c>
      <c r="BN62" s="5">
        <v>45.756094743694398</v>
      </c>
      <c r="BO62" s="5">
        <v>85.713042261589294</v>
      </c>
      <c r="BP62" s="5">
        <v>31.331654394092901</v>
      </c>
      <c r="BQ62" s="4">
        <f t="shared" si="0"/>
        <v>24553.700861919806</v>
      </c>
      <c r="BR62" s="13">
        <v>24680873.3704766</v>
      </c>
      <c r="BS62" s="13">
        <f t="shared" si="1"/>
        <v>-127172.50855679438</v>
      </c>
      <c r="BT62" s="14">
        <f t="shared" si="2"/>
        <v>-5.1526745690012588E-3</v>
      </c>
    </row>
    <row r="63" spans="1:72" x14ac:dyDescent="0.3">
      <c r="A63" s="3">
        <v>47849</v>
      </c>
      <c r="B63" s="5">
        <v>283.077193108617</v>
      </c>
      <c r="C63" s="5">
        <v>32.658126054554998</v>
      </c>
      <c r="D63" s="5">
        <v>219.867812057317</v>
      </c>
      <c r="E63" s="5">
        <v>31.779778611669201</v>
      </c>
      <c r="F63" s="5">
        <v>694.50669352354396</v>
      </c>
      <c r="G63" s="5">
        <v>2268.0334105199699</v>
      </c>
      <c r="H63" s="5">
        <v>18.111283733551499</v>
      </c>
      <c r="I63" s="5">
        <v>214.93908989869399</v>
      </c>
      <c r="J63" s="5">
        <v>184.37264473102601</v>
      </c>
      <c r="K63" s="5">
        <v>286.14483817922098</v>
      </c>
      <c r="L63" s="5">
        <v>513.72453487612199</v>
      </c>
      <c r="M63" s="5">
        <v>92.594742911256802</v>
      </c>
      <c r="N63" s="5">
        <v>40.553444398170299</v>
      </c>
      <c r="O63" s="5">
        <v>20.532147643738899</v>
      </c>
      <c r="P63" s="5">
        <v>966.11352596843199</v>
      </c>
      <c r="Q63" s="5">
        <v>295.49658624885598</v>
      </c>
      <c r="R63" s="5">
        <v>140.88418555224499</v>
      </c>
      <c r="S63" s="5">
        <v>14.9484492522182</v>
      </c>
      <c r="T63" s="5">
        <v>47.295460731031604</v>
      </c>
      <c r="U63" s="5">
        <v>20.534726344572199</v>
      </c>
      <c r="V63" s="5">
        <v>18.4758301789367</v>
      </c>
      <c r="W63" s="5">
        <v>17.431677244350201</v>
      </c>
      <c r="X63" s="5">
        <v>16.761820817370101</v>
      </c>
      <c r="Y63" s="5">
        <v>29.860538306562599</v>
      </c>
      <c r="Z63" s="5">
        <v>45.082435472632</v>
      </c>
      <c r="AA63" s="5">
        <v>258.14578347775102</v>
      </c>
      <c r="AB63" s="5">
        <v>120.164755213332</v>
      </c>
      <c r="AC63" s="5">
        <v>1692.21201765664</v>
      </c>
      <c r="AD63" s="5">
        <v>22.728895399108801</v>
      </c>
      <c r="AE63" s="5">
        <v>183.32447765977099</v>
      </c>
      <c r="AF63" s="5">
        <v>57.152467344559803</v>
      </c>
      <c r="AG63" s="5">
        <v>16.155486093252001</v>
      </c>
      <c r="AH63" s="5">
        <v>12.0453818262057</v>
      </c>
      <c r="AI63" s="5">
        <v>479.358864079066</v>
      </c>
      <c r="AJ63" s="5">
        <v>989.47771919035301</v>
      </c>
      <c r="AK63" s="5">
        <v>331.86890936143197</v>
      </c>
      <c r="AL63" s="5">
        <v>52.213686039376597</v>
      </c>
      <c r="AM63" s="5">
        <v>11.1779803756412</v>
      </c>
      <c r="AN63" s="5">
        <v>19.813254511004001</v>
      </c>
      <c r="AO63" s="5">
        <v>472.23967632191801</v>
      </c>
      <c r="AP63" s="5">
        <v>451.99305752338603</v>
      </c>
      <c r="AQ63" s="5">
        <v>150.475258957427</v>
      </c>
      <c r="AR63" s="5">
        <v>3085.1540067845199</v>
      </c>
      <c r="AS63" s="5">
        <v>89.117058940905096</v>
      </c>
      <c r="AT63" s="5">
        <v>99.975208900390996</v>
      </c>
      <c r="AU63" s="5">
        <v>222.98813036795099</v>
      </c>
      <c r="AV63" s="5">
        <v>47.236042244554099</v>
      </c>
      <c r="AW63" s="5">
        <v>1628.2589496354799</v>
      </c>
      <c r="AX63" s="5">
        <v>559.19058648041403</v>
      </c>
      <c r="AY63" s="5">
        <v>1758.39863524374</v>
      </c>
      <c r="AZ63" s="5">
        <v>733.61673261051601</v>
      </c>
      <c r="BA63" s="5">
        <v>903.55232595857603</v>
      </c>
      <c r="BB63" s="5">
        <v>765.00128015337896</v>
      </c>
      <c r="BC63" s="5">
        <v>80.386133256276807</v>
      </c>
      <c r="BD63" s="5">
        <v>219.758882181806</v>
      </c>
      <c r="BE63" s="5">
        <v>490.97722318268302</v>
      </c>
      <c r="BF63" s="5">
        <v>500.75821067039698</v>
      </c>
      <c r="BG63" s="5">
        <v>382.83735596727303</v>
      </c>
      <c r="BH63" s="5">
        <v>396.77099945377</v>
      </c>
      <c r="BI63" s="5">
        <v>166.85859403337699</v>
      </c>
      <c r="BJ63" s="5">
        <v>59.544454199571398</v>
      </c>
      <c r="BK63" s="5">
        <v>29.489287852535799</v>
      </c>
      <c r="BL63" s="5">
        <v>19.114810797084999</v>
      </c>
      <c r="BM63" s="5">
        <v>603.98411480082098</v>
      </c>
      <c r="BN63" s="5">
        <v>46.600429872496498</v>
      </c>
      <c r="BO63" s="5">
        <v>86.675500175449599</v>
      </c>
      <c r="BP63" s="5">
        <v>31.7589549114923</v>
      </c>
      <c r="BQ63" s="4">
        <f t="shared" si="0"/>
        <v>24842.332556070331</v>
      </c>
      <c r="BR63" s="13">
        <v>24982997.940183099</v>
      </c>
      <c r="BS63" s="13">
        <f t="shared" si="1"/>
        <v>-140665.38411276788</v>
      </c>
      <c r="BT63" s="14">
        <f t="shared" si="2"/>
        <v>-5.6304445306989415E-3</v>
      </c>
    </row>
    <row r="64" spans="1:72" x14ac:dyDescent="0.3">
      <c r="A64" s="3">
        <v>48214</v>
      </c>
      <c r="B64" s="5">
        <v>284.41941047263799</v>
      </c>
      <c r="C64" s="5">
        <v>32.998782848412702</v>
      </c>
      <c r="D64" s="5">
        <v>222.31720589389101</v>
      </c>
      <c r="E64" s="5">
        <v>32.0921903970277</v>
      </c>
      <c r="F64" s="5">
        <v>703.699345000981</v>
      </c>
      <c r="G64" s="5">
        <v>2291.76177052618</v>
      </c>
      <c r="H64" s="5">
        <v>18.304879756101101</v>
      </c>
      <c r="I64" s="5">
        <v>217.97533533844901</v>
      </c>
      <c r="J64" s="5">
        <v>187.37412920772101</v>
      </c>
      <c r="K64" s="5">
        <v>290.87382148317602</v>
      </c>
      <c r="L64" s="5">
        <v>524.59819175319797</v>
      </c>
      <c r="M64" s="5">
        <v>93.838112831208093</v>
      </c>
      <c r="N64" s="5">
        <v>40.851405123355697</v>
      </c>
      <c r="O64" s="5">
        <v>20.788574417312699</v>
      </c>
      <c r="P64" s="5">
        <v>971.47817782246204</v>
      </c>
      <c r="Q64" s="5">
        <v>294.52216950909099</v>
      </c>
      <c r="R64" s="5">
        <v>143.31286727019699</v>
      </c>
      <c r="S64" s="5">
        <v>15.0985193618432</v>
      </c>
      <c r="T64" s="5">
        <v>47.453361494368302</v>
      </c>
      <c r="U64" s="5">
        <v>20.778322510117601</v>
      </c>
      <c r="V64" s="5">
        <v>18.6839144295175</v>
      </c>
      <c r="W64" s="5">
        <v>17.483322144593899</v>
      </c>
      <c r="X64" s="5">
        <v>16.921677350696999</v>
      </c>
      <c r="Y64" s="5">
        <v>29.9288449091401</v>
      </c>
      <c r="Z64" s="5">
        <v>45.4756319748859</v>
      </c>
      <c r="AA64" s="5">
        <v>262.47609799523298</v>
      </c>
      <c r="AB64" s="5">
        <v>121.244596172302</v>
      </c>
      <c r="AC64" s="5">
        <v>1712.1186632556801</v>
      </c>
      <c r="AD64" s="5">
        <v>22.8831778314098</v>
      </c>
      <c r="AE64" s="5">
        <v>185.324964839204</v>
      </c>
      <c r="AF64" s="5">
        <v>57.567612984134101</v>
      </c>
      <c r="AG64" s="5">
        <v>16.298125286037202</v>
      </c>
      <c r="AH64" s="5">
        <v>12.2137778227344</v>
      </c>
      <c r="AI64" s="5">
        <v>489.251394087812</v>
      </c>
      <c r="AJ64" s="5">
        <v>1010.24681960486</v>
      </c>
      <c r="AK64" s="5">
        <v>334.04055625105002</v>
      </c>
      <c r="AL64" s="5">
        <v>52.869100295933201</v>
      </c>
      <c r="AM64" s="5">
        <v>11.306709273406801</v>
      </c>
      <c r="AN64" s="5">
        <v>19.910267377817</v>
      </c>
      <c r="AO64" s="5">
        <v>478.509571757191</v>
      </c>
      <c r="AP64" s="5">
        <v>459.35048919921599</v>
      </c>
      <c r="AQ64" s="5">
        <v>150.691486946466</v>
      </c>
      <c r="AR64" s="5">
        <v>3106.15770871832</v>
      </c>
      <c r="AS64" s="5">
        <v>89.309914025817207</v>
      </c>
      <c r="AT64" s="5">
        <v>101.303787710252</v>
      </c>
      <c r="AU64" s="5">
        <v>224.78229044659199</v>
      </c>
      <c r="AV64" s="5">
        <v>47.644153208967602</v>
      </c>
      <c r="AW64" s="5">
        <v>1650.6209773988401</v>
      </c>
      <c r="AX64" s="5">
        <v>573.23047883011202</v>
      </c>
      <c r="AY64" s="5">
        <v>1781.16134710548</v>
      </c>
      <c r="AZ64" s="5">
        <v>746.26067109267399</v>
      </c>
      <c r="BA64" s="5">
        <v>903.10733331961399</v>
      </c>
      <c r="BB64" s="5">
        <v>772.609276761508</v>
      </c>
      <c r="BC64" s="5">
        <v>80.879380668440604</v>
      </c>
      <c r="BD64" s="5">
        <v>221.94742722337301</v>
      </c>
      <c r="BE64" s="5">
        <v>496.840788685799</v>
      </c>
      <c r="BF64" s="5">
        <v>505.47408702341301</v>
      </c>
      <c r="BG64" s="5">
        <v>391.40678009525402</v>
      </c>
      <c r="BH64" s="5">
        <v>402.92276806800999</v>
      </c>
      <c r="BI64" s="5">
        <v>169.526234634795</v>
      </c>
      <c r="BJ64" s="5">
        <v>60.339173799870402</v>
      </c>
      <c r="BK64" s="5">
        <v>29.826186027403502</v>
      </c>
      <c r="BL64" s="5">
        <v>19.324552371282799</v>
      </c>
      <c r="BM64" s="5">
        <v>609.07657090083501</v>
      </c>
      <c r="BN64" s="5">
        <v>47.448786860599</v>
      </c>
      <c r="BO64" s="5">
        <v>87.608375983972294</v>
      </c>
      <c r="BP64" s="5">
        <v>32.152230202569697</v>
      </c>
      <c r="BQ64" s="4">
        <f t="shared" si="0"/>
        <v>25130.294655970851</v>
      </c>
      <c r="BR64" s="13">
        <v>25285122.509889599</v>
      </c>
      <c r="BS64" s="13">
        <f t="shared" si="1"/>
        <v>-154827.85391874984</v>
      </c>
      <c r="BT64" s="14">
        <f t="shared" si="2"/>
        <v>-6.1232787722580451E-3</v>
      </c>
    </row>
    <row r="65" spans="1:72" x14ac:dyDescent="0.3">
      <c r="A65" s="3">
        <v>48580</v>
      </c>
      <c r="B65" s="5">
        <v>285.75883559182699</v>
      </c>
      <c r="C65" s="5">
        <v>33.330456385321298</v>
      </c>
      <c r="D65" s="5">
        <v>224.762304183618</v>
      </c>
      <c r="E65" s="5">
        <v>32.380668500804198</v>
      </c>
      <c r="F65" s="5">
        <v>712.67423290065597</v>
      </c>
      <c r="G65" s="5">
        <v>2315.26644245634</v>
      </c>
      <c r="H65" s="5">
        <v>18.482684442478401</v>
      </c>
      <c r="I65" s="5">
        <v>221.05191738963899</v>
      </c>
      <c r="J65" s="5">
        <v>190.39780880330301</v>
      </c>
      <c r="K65" s="5">
        <v>295.584676772004</v>
      </c>
      <c r="L65" s="5">
        <v>535.60163188933097</v>
      </c>
      <c r="M65" s="5">
        <v>95.078433075483304</v>
      </c>
      <c r="N65" s="5">
        <v>41.146234623405398</v>
      </c>
      <c r="O65" s="5">
        <v>21.029557687714501</v>
      </c>
      <c r="P65" s="5">
        <v>976.85047691756495</v>
      </c>
      <c r="Q65" s="5">
        <v>293.50208302861603</v>
      </c>
      <c r="R65" s="5">
        <v>145.79981602307299</v>
      </c>
      <c r="S65" s="5">
        <v>15.237465018013999</v>
      </c>
      <c r="T65" s="5">
        <v>47.559136960944898</v>
      </c>
      <c r="U65" s="5">
        <v>21.013440156003998</v>
      </c>
      <c r="V65" s="5">
        <v>18.886671241525502</v>
      </c>
      <c r="W65" s="5">
        <v>17.5431725030477</v>
      </c>
      <c r="X65" s="5">
        <v>17.0922704004122</v>
      </c>
      <c r="Y65" s="5">
        <v>30.022418562953501</v>
      </c>
      <c r="Z65" s="5">
        <v>45.836023606125003</v>
      </c>
      <c r="AA65" s="5">
        <v>266.77108489254601</v>
      </c>
      <c r="AB65" s="5">
        <v>122.27777697837099</v>
      </c>
      <c r="AC65" s="5">
        <v>1731.5203821083601</v>
      </c>
      <c r="AD65" s="5">
        <v>23.034466499647198</v>
      </c>
      <c r="AE65" s="5">
        <v>187.340756521098</v>
      </c>
      <c r="AF65" s="5">
        <v>57.965904045782899</v>
      </c>
      <c r="AG65" s="5">
        <v>16.430784350787</v>
      </c>
      <c r="AH65" s="5">
        <v>12.3703169294121</v>
      </c>
      <c r="AI65" s="5">
        <v>499.30186921001098</v>
      </c>
      <c r="AJ65" s="5">
        <v>1031.4581051059899</v>
      </c>
      <c r="AK65" s="5">
        <v>336.16404221112498</v>
      </c>
      <c r="AL65" s="5">
        <v>53.526055665092699</v>
      </c>
      <c r="AM65" s="5">
        <v>11.4321552261845</v>
      </c>
      <c r="AN65" s="5">
        <v>19.999088140512399</v>
      </c>
      <c r="AO65" s="5">
        <v>484.82309006851801</v>
      </c>
      <c r="AP65" s="5">
        <v>466.762342632968</v>
      </c>
      <c r="AQ65" s="5">
        <v>150.98294520875399</v>
      </c>
      <c r="AR65" s="5">
        <v>3126.7969829458598</v>
      </c>
      <c r="AS65" s="5">
        <v>89.392488167489404</v>
      </c>
      <c r="AT65" s="5">
        <v>102.59483046229801</v>
      </c>
      <c r="AU65" s="5">
        <v>226.53469995118601</v>
      </c>
      <c r="AV65" s="5">
        <v>48.049279855824103</v>
      </c>
      <c r="AW65" s="5">
        <v>1672.9242157844501</v>
      </c>
      <c r="AX65" s="5">
        <v>587.48309989609299</v>
      </c>
      <c r="AY65" s="5">
        <v>1803.94533562944</v>
      </c>
      <c r="AZ65" s="5">
        <v>759.09176120929101</v>
      </c>
      <c r="BA65" s="5">
        <v>902.77753832703002</v>
      </c>
      <c r="BB65" s="5">
        <v>780.15261500742099</v>
      </c>
      <c r="BC65" s="5">
        <v>81.348133508010406</v>
      </c>
      <c r="BD65" s="5">
        <v>224.08960815298201</v>
      </c>
      <c r="BE65" s="5">
        <v>502.63201114977397</v>
      </c>
      <c r="BF65" s="5">
        <v>510.15769921098001</v>
      </c>
      <c r="BG65" s="5">
        <v>400.01110285558201</v>
      </c>
      <c r="BH65" s="5">
        <v>409.01376608012998</v>
      </c>
      <c r="BI65" s="5">
        <v>172.20591303743799</v>
      </c>
      <c r="BJ65" s="5">
        <v>61.104466708554199</v>
      </c>
      <c r="BK65" s="5">
        <v>30.138520866133501</v>
      </c>
      <c r="BL65" s="5">
        <v>19.526610797023199</v>
      </c>
      <c r="BM65" s="5">
        <v>614.269127800712</v>
      </c>
      <c r="BN65" s="5">
        <v>48.284834016731601</v>
      </c>
      <c r="BO65" s="5">
        <v>88.573273661938302</v>
      </c>
      <c r="BP65" s="5">
        <v>32.527095508545301</v>
      </c>
      <c r="BQ65" s="4">
        <f t="shared" si="0"/>
        <v>25417.675035506283</v>
      </c>
      <c r="BR65" s="13">
        <v>25587247.079596099</v>
      </c>
      <c r="BS65" s="13">
        <f t="shared" si="1"/>
        <v>-169572.04408981651</v>
      </c>
      <c r="BT65" s="14">
        <f t="shared" si="2"/>
        <v>-6.6272093892053574E-3</v>
      </c>
    </row>
    <row r="66" spans="1:72" x14ac:dyDescent="0.3">
      <c r="A66" s="3">
        <v>48945</v>
      </c>
      <c r="B66" s="5">
        <v>287.08763062707698</v>
      </c>
      <c r="C66" s="5">
        <v>33.654904349006301</v>
      </c>
      <c r="D66" s="5">
        <v>227.206479184914</v>
      </c>
      <c r="E66" s="5">
        <v>32.672542431158298</v>
      </c>
      <c r="F66" s="5">
        <v>721.42243210464096</v>
      </c>
      <c r="G66" s="5">
        <v>2338.6293562862502</v>
      </c>
      <c r="H66" s="5">
        <v>18.642651374549501</v>
      </c>
      <c r="I66" s="5">
        <v>224.17015931838799</v>
      </c>
      <c r="J66" s="5">
        <v>193.441854942426</v>
      </c>
      <c r="K66" s="5">
        <v>300.33985118593802</v>
      </c>
      <c r="L66" s="5">
        <v>546.73071712634396</v>
      </c>
      <c r="M66" s="5">
        <v>96.282956692693801</v>
      </c>
      <c r="N66" s="5">
        <v>41.425724487071903</v>
      </c>
      <c r="O66" s="5">
        <v>21.258846723836999</v>
      </c>
      <c r="P66" s="5">
        <v>982.05628024223904</v>
      </c>
      <c r="Q66" s="5">
        <v>292.52020781700799</v>
      </c>
      <c r="R66" s="5">
        <v>148.31871206342399</v>
      </c>
      <c r="S66" s="5">
        <v>15.3566667780452</v>
      </c>
      <c r="T66" s="5">
        <v>47.649773574573999</v>
      </c>
      <c r="U66" s="5">
        <v>21.251448191024799</v>
      </c>
      <c r="V66" s="5">
        <v>19.088230159138099</v>
      </c>
      <c r="W66" s="5">
        <v>17.607192001626601</v>
      </c>
      <c r="X66" s="5">
        <v>17.2557639625885</v>
      </c>
      <c r="Y66" s="5">
        <v>30.1130299304033</v>
      </c>
      <c r="Z66" s="5">
        <v>46.196502051954901</v>
      </c>
      <c r="AA66" s="5">
        <v>271.13810920480699</v>
      </c>
      <c r="AB66" s="5">
        <v>123.262799619099</v>
      </c>
      <c r="AC66" s="5">
        <v>1750.1612328936101</v>
      </c>
      <c r="AD66" s="5">
        <v>23.180395323702001</v>
      </c>
      <c r="AE66" s="5">
        <v>189.37130291538</v>
      </c>
      <c r="AF66" s="5">
        <v>58.348083887789699</v>
      </c>
      <c r="AG66" s="5">
        <v>16.5725958053367</v>
      </c>
      <c r="AH66" s="5">
        <v>12.5169874471633</v>
      </c>
      <c r="AI66" s="5">
        <v>509.70082739511702</v>
      </c>
      <c r="AJ66" s="5">
        <v>1053.11187043884</v>
      </c>
      <c r="AK66" s="5">
        <v>338.12805550166001</v>
      </c>
      <c r="AL66" s="5">
        <v>54.187678541936698</v>
      </c>
      <c r="AM66" s="5">
        <v>11.5567220164062</v>
      </c>
      <c r="AN66" s="5">
        <v>20.076553368090199</v>
      </c>
      <c r="AO66" s="5">
        <v>491.20521232183501</v>
      </c>
      <c r="AP66" s="5">
        <v>474.22417207440202</v>
      </c>
      <c r="AQ66" s="5">
        <v>151.332092045981</v>
      </c>
      <c r="AR66" s="5">
        <v>3147.0723582962501</v>
      </c>
      <c r="AS66" s="5">
        <v>89.430373995485695</v>
      </c>
      <c r="AT66" s="5">
        <v>103.87629666101201</v>
      </c>
      <c r="AU66" s="5">
        <v>228.25347297462801</v>
      </c>
      <c r="AV66" s="5">
        <v>48.451754941175203</v>
      </c>
      <c r="AW66" s="5">
        <v>1694.82648908445</v>
      </c>
      <c r="AX66" s="5">
        <v>602.05130917282895</v>
      </c>
      <c r="AY66" s="5">
        <v>1826.76410379041</v>
      </c>
      <c r="AZ66" s="5">
        <v>772.33210971616495</v>
      </c>
      <c r="BA66" s="5">
        <v>902.48804120941895</v>
      </c>
      <c r="BB66" s="5">
        <v>787.63513625131304</v>
      </c>
      <c r="BC66" s="5">
        <v>81.788567022556094</v>
      </c>
      <c r="BD66" s="5">
        <v>226.30195768074901</v>
      </c>
      <c r="BE66" s="5">
        <v>508.32908201601202</v>
      </c>
      <c r="BF66" s="5">
        <v>514.85722134429898</v>
      </c>
      <c r="BG66" s="5">
        <v>408.748635317131</v>
      </c>
      <c r="BH66" s="5">
        <v>415.06469764938402</v>
      </c>
      <c r="BI66" s="5">
        <v>174.89709469379599</v>
      </c>
      <c r="BJ66" s="5">
        <v>61.815929347179797</v>
      </c>
      <c r="BK66" s="5">
        <v>30.426151044690702</v>
      </c>
      <c r="BL66" s="5">
        <v>19.719093068853098</v>
      </c>
      <c r="BM66" s="5">
        <v>619.53842299290295</v>
      </c>
      <c r="BN66" s="5">
        <v>49.155160106098002</v>
      </c>
      <c r="BO66" s="5">
        <v>89.559762067883199</v>
      </c>
      <c r="BP66" s="5">
        <v>32.868084883013701</v>
      </c>
      <c r="BQ66" s="4">
        <f t="shared" si="0"/>
        <v>25704.705909735159</v>
      </c>
      <c r="BR66" s="13">
        <v>25889371.649302598</v>
      </c>
      <c r="BS66" s="13">
        <f t="shared" si="1"/>
        <v>-184665.73956744</v>
      </c>
      <c r="BT66" s="14">
        <f t="shared" si="2"/>
        <v>-7.1328783899787807E-3</v>
      </c>
    </row>
    <row r="67" spans="1:72" x14ac:dyDescent="0.3">
      <c r="A67" s="3">
        <v>49310</v>
      </c>
      <c r="B67" s="5">
        <v>288.40361727087497</v>
      </c>
      <c r="C67" s="5">
        <v>33.9759753016125</v>
      </c>
      <c r="D67" s="5">
        <v>229.66466093754701</v>
      </c>
      <c r="E67" s="5">
        <v>32.951175547301801</v>
      </c>
      <c r="F67" s="5">
        <v>729.94428732624601</v>
      </c>
      <c r="G67" s="5">
        <v>2361.8345815480898</v>
      </c>
      <c r="H67" s="5">
        <v>18.794867320094699</v>
      </c>
      <c r="I67" s="5">
        <v>227.32844462797399</v>
      </c>
      <c r="J67" s="5">
        <v>196.50642353221701</v>
      </c>
      <c r="K67" s="5">
        <v>305.11118784502497</v>
      </c>
      <c r="L67" s="5">
        <v>557.98569734774196</v>
      </c>
      <c r="M67" s="5">
        <v>97.455658557347704</v>
      </c>
      <c r="N67" s="5">
        <v>41.6870504670377</v>
      </c>
      <c r="O67" s="5">
        <v>21.480222224987301</v>
      </c>
      <c r="P67" s="5">
        <v>987.107118213013</v>
      </c>
      <c r="Q67" s="5">
        <v>291.476227646506</v>
      </c>
      <c r="R67" s="5">
        <v>150.901781839309</v>
      </c>
      <c r="S67" s="5">
        <v>15.4689869459673</v>
      </c>
      <c r="T67" s="5">
        <v>47.7248184077838</v>
      </c>
      <c r="U67" s="5">
        <v>21.4907107678622</v>
      </c>
      <c r="V67" s="5">
        <v>19.2825922934096</v>
      </c>
      <c r="W67" s="5">
        <v>17.662857820093802</v>
      </c>
      <c r="X67" s="5">
        <v>17.4124629684631</v>
      </c>
      <c r="Y67" s="5">
        <v>30.189445463454401</v>
      </c>
      <c r="Z67" s="5">
        <v>46.537492915631397</v>
      </c>
      <c r="AA67" s="5">
        <v>275.51772512445802</v>
      </c>
      <c r="AB67" s="5">
        <v>124.199324226063</v>
      </c>
      <c r="AC67" s="5">
        <v>1768.64225653731</v>
      </c>
      <c r="AD67" s="5">
        <v>23.316013458715101</v>
      </c>
      <c r="AE67" s="5">
        <v>191.41782544481299</v>
      </c>
      <c r="AF67" s="5">
        <v>58.704581150328799</v>
      </c>
      <c r="AG67" s="5">
        <v>16.710108797771198</v>
      </c>
      <c r="AH67" s="5">
        <v>12.6591968963293</v>
      </c>
      <c r="AI67" s="5">
        <v>520.20942787735896</v>
      </c>
      <c r="AJ67" s="5">
        <v>1075.22057992592</v>
      </c>
      <c r="AK67" s="5">
        <v>339.99154998541098</v>
      </c>
      <c r="AL67" s="5">
        <v>54.831026565246603</v>
      </c>
      <c r="AM67" s="5">
        <v>11.676990692676799</v>
      </c>
      <c r="AN67" s="5">
        <v>20.144613623605299</v>
      </c>
      <c r="AO67" s="5">
        <v>497.58064219575999</v>
      </c>
      <c r="AP67" s="5">
        <v>481.73632578730297</v>
      </c>
      <c r="AQ67" s="5">
        <v>151.66290471105199</v>
      </c>
      <c r="AR67" s="5">
        <v>3166.9646582016298</v>
      </c>
      <c r="AS67" s="5">
        <v>89.438567199074697</v>
      </c>
      <c r="AT67" s="5">
        <v>105.153616427922</v>
      </c>
      <c r="AU67" s="5">
        <v>229.98825595198301</v>
      </c>
      <c r="AV67" s="5">
        <v>48.8342094970792</v>
      </c>
      <c r="AW67" s="5">
        <v>1716.69743602269</v>
      </c>
      <c r="AX67" s="5">
        <v>616.84657756994295</v>
      </c>
      <c r="AY67" s="5">
        <v>1849.5784770308701</v>
      </c>
      <c r="AZ67" s="5">
        <v>785.63336720734605</v>
      </c>
      <c r="BA67" s="5">
        <v>902.01628432037103</v>
      </c>
      <c r="BB67" s="5">
        <v>795.04305428178304</v>
      </c>
      <c r="BC67" s="5">
        <v>82.191821797451198</v>
      </c>
      <c r="BD67" s="5">
        <v>228.481052375525</v>
      </c>
      <c r="BE67" s="5">
        <v>513.99853089238195</v>
      </c>
      <c r="BF67" s="5">
        <v>519.50627054509403</v>
      </c>
      <c r="BG67" s="5">
        <v>417.58819454578997</v>
      </c>
      <c r="BH67" s="5">
        <v>421.139692008748</v>
      </c>
      <c r="BI67" s="5">
        <v>177.599079775403</v>
      </c>
      <c r="BJ67" s="5">
        <v>62.505527764641599</v>
      </c>
      <c r="BK67" s="5">
        <v>30.701511048690701</v>
      </c>
      <c r="BL67" s="5">
        <v>19.903875522674099</v>
      </c>
      <c r="BM67" s="5">
        <v>624.87656405569601</v>
      </c>
      <c r="BN67" s="5">
        <v>50.024106103793997</v>
      </c>
      <c r="BO67" s="5">
        <v>90.520650370187198</v>
      </c>
      <c r="BP67" s="5">
        <v>33.196440270865899</v>
      </c>
      <c r="BQ67" s="4">
        <f t="shared" si="0"/>
        <v>25991.027258923354</v>
      </c>
      <c r="BR67" s="13">
        <v>26191496.219009098</v>
      </c>
      <c r="BS67" s="13">
        <f t="shared" si="1"/>
        <v>-200468.96008574218</v>
      </c>
      <c r="BT67" s="14">
        <f t="shared" si="2"/>
        <v>-7.6539712893625156E-3</v>
      </c>
    </row>
    <row r="68" spans="1:72" x14ac:dyDescent="0.3">
      <c r="A68" s="3">
        <v>49675</v>
      </c>
      <c r="B68" s="5">
        <v>289.71808049815502</v>
      </c>
      <c r="C68" s="5">
        <v>34.294577843810899</v>
      </c>
      <c r="D68" s="5">
        <v>232.13755571258901</v>
      </c>
      <c r="E68" s="5">
        <v>33.232829959515499</v>
      </c>
      <c r="F68" s="5">
        <v>738.32740523162204</v>
      </c>
      <c r="G68" s="5">
        <v>2384.8878573546699</v>
      </c>
      <c r="H68" s="5">
        <v>18.948624171630399</v>
      </c>
      <c r="I68" s="5">
        <v>230.53211250932901</v>
      </c>
      <c r="J68" s="5">
        <v>199.60086233858701</v>
      </c>
      <c r="K68" s="5">
        <v>309.90683691975499</v>
      </c>
      <c r="L68" s="5">
        <v>569.39506942752598</v>
      </c>
      <c r="M68" s="5">
        <v>98.644410752874094</v>
      </c>
      <c r="N68" s="5">
        <v>41.950897655717398</v>
      </c>
      <c r="O68" s="5">
        <v>21.7042599344847</v>
      </c>
      <c r="P68" s="5">
        <v>992.03130770094697</v>
      </c>
      <c r="Q68" s="5">
        <v>290.50502971334203</v>
      </c>
      <c r="R68" s="5">
        <v>153.52210734699</v>
      </c>
      <c r="S68" s="5">
        <v>15.5821844596046</v>
      </c>
      <c r="T68" s="5">
        <v>47.788527732735702</v>
      </c>
      <c r="U68" s="5">
        <v>21.7320809553853</v>
      </c>
      <c r="V68" s="5">
        <v>19.479255503224501</v>
      </c>
      <c r="W68" s="5">
        <v>17.718277334598699</v>
      </c>
      <c r="X68" s="5">
        <v>17.570958067474098</v>
      </c>
      <c r="Y68" s="5">
        <v>30.266715538847901</v>
      </c>
      <c r="Z68" s="5">
        <v>46.882004535880903</v>
      </c>
      <c r="AA68" s="5">
        <v>279.91266477688998</v>
      </c>
      <c r="AB68" s="5">
        <v>125.147461907047</v>
      </c>
      <c r="AC68" s="5">
        <v>1786.98190465676</v>
      </c>
      <c r="AD68" s="5">
        <v>23.4528792156948</v>
      </c>
      <c r="AE68" s="5">
        <v>193.47981437829699</v>
      </c>
      <c r="AF68" s="5">
        <v>59.064499743488803</v>
      </c>
      <c r="AG68" s="5">
        <v>16.844718126926701</v>
      </c>
      <c r="AH68" s="5">
        <v>12.803166917439601</v>
      </c>
      <c r="AI68" s="5">
        <v>530.83465393572897</v>
      </c>
      <c r="AJ68" s="5">
        <v>1096.92973048361</v>
      </c>
      <c r="AK68" s="5">
        <v>341.78359257116102</v>
      </c>
      <c r="AL68" s="5">
        <v>55.483069017845203</v>
      </c>
      <c r="AM68" s="5">
        <v>11.7987082387335</v>
      </c>
      <c r="AN68" s="5">
        <v>20.213317551789299</v>
      </c>
      <c r="AO68" s="5">
        <v>503.95846092659502</v>
      </c>
      <c r="AP68" s="5">
        <v>489.321727271741</v>
      </c>
      <c r="AQ68" s="5">
        <v>151.98288469782599</v>
      </c>
      <c r="AR68" s="5">
        <v>3186.51290235236</v>
      </c>
      <c r="AS68" s="5">
        <v>89.452193498598703</v>
      </c>
      <c r="AT68" s="5">
        <v>106.429571290452</v>
      </c>
      <c r="AU68" s="5">
        <v>231.72894548609599</v>
      </c>
      <c r="AV68" s="5">
        <v>49.2207800032648</v>
      </c>
      <c r="AW68" s="5">
        <v>1738.55283752574</v>
      </c>
      <c r="AX68" s="5">
        <v>631.880248401367</v>
      </c>
      <c r="AY68" s="5">
        <v>1872.41874731249</v>
      </c>
      <c r="AZ68" s="5">
        <v>799.00453720925202</v>
      </c>
      <c r="BA68" s="5">
        <v>901.37703119426703</v>
      </c>
      <c r="BB68" s="5">
        <v>802.38821119398301</v>
      </c>
      <c r="BC68" s="5">
        <v>82.598768051639894</v>
      </c>
      <c r="BD68" s="5">
        <v>230.73302216591301</v>
      </c>
      <c r="BE68" s="5">
        <v>519.64977760673003</v>
      </c>
      <c r="BF68" s="5">
        <v>524.10999420702797</v>
      </c>
      <c r="BG68" s="5">
        <v>426.543411760477</v>
      </c>
      <c r="BH68" s="5">
        <v>427.25869169584502</v>
      </c>
      <c r="BI68" s="5">
        <v>180.31642781385901</v>
      </c>
      <c r="BJ68" s="5">
        <v>63.204012045161797</v>
      </c>
      <c r="BK68" s="5">
        <v>30.979766811997798</v>
      </c>
      <c r="BL68" s="5">
        <v>20.090777324070199</v>
      </c>
      <c r="BM68" s="5">
        <v>630.32390563060301</v>
      </c>
      <c r="BN68" s="5">
        <v>50.895816466278198</v>
      </c>
      <c r="BO68" s="5">
        <v>91.489539291701405</v>
      </c>
      <c r="BP68" s="5">
        <v>33.528508063426898</v>
      </c>
      <c r="BQ68" s="4">
        <f t="shared" si="0"/>
        <v>26277.041508019487</v>
      </c>
      <c r="BR68" s="13">
        <v>26493620.788715597</v>
      </c>
      <c r="BS68" s="13">
        <f t="shared" si="1"/>
        <v>-216579.28069610894</v>
      </c>
      <c r="BT68" s="14">
        <f t="shared" si="2"/>
        <v>-8.1747709164901039E-3</v>
      </c>
    </row>
    <row r="69" spans="1:72" x14ac:dyDescent="0.3">
      <c r="A69" s="3">
        <v>50041</v>
      </c>
      <c r="B69" s="5">
        <v>291.068583798259</v>
      </c>
      <c r="C69" s="5">
        <v>34.6110008068013</v>
      </c>
      <c r="D69" s="5">
        <v>234.66310204042199</v>
      </c>
      <c r="E69" s="5">
        <v>33.516124665563098</v>
      </c>
      <c r="F69" s="5">
        <v>746.57846484196705</v>
      </c>
      <c r="G69" s="5">
        <v>2407.8553946310599</v>
      </c>
      <c r="H69" s="5">
        <v>19.1031417827997</v>
      </c>
      <c r="I69" s="5">
        <v>233.78768532303201</v>
      </c>
      <c r="J69" s="5">
        <v>202.73576414055299</v>
      </c>
      <c r="K69" s="5">
        <v>314.729704338104</v>
      </c>
      <c r="L69" s="5">
        <v>580.99671092098799</v>
      </c>
      <c r="M69" s="5">
        <v>99.845293520087793</v>
      </c>
      <c r="N69" s="5">
        <v>42.215538921876799</v>
      </c>
      <c r="O69" s="5">
        <v>21.930068759386</v>
      </c>
      <c r="P69" s="5">
        <v>996.83872366915796</v>
      </c>
      <c r="Q69" s="5">
        <v>289.50204719509702</v>
      </c>
      <c r="R69" s="5">
        <v>156.20425429635699</v>
      </c>
      <c r="S69" s="5">
        <v>15.6956896141879</v>
      </c>
      <c r="T69" s="5">
        <v>47.848207800810201</v>
      </c>
      <c r="U69" s="5">
        <v>21.978418702804198</v>
      </c>
      <c r="V69" s="5">
        <v>19.677424494419402</v>
      </c>
      <c r="W69" s="5">
        <v>17.772931300758099</v>
      </c>
      <c r="X69" s="5">
        <v>17.730529815745701</v>
      </c>
      <c r="Y69" s="5">
        <v>30.343568920477399</v>
      </c>
      <c r="Z69" s="5">
        <v>47.228083834139198</v>
      </c>
      <c r="AA69" s="5">
        <v>284.32716863010802</v>
      </c>
      <c r="AB69" s="5">
        <v>126.102272203166</v>
      </c>
      <c r="AC69" s="5">
        <v>1805.2078160081301</v>
      </c>
      <c r="AD69" s="5">
        <v>23.590016914166402</v>
      </c>
      <c r="AE69" s="5">
        <v>195.579930426944</v>
      </c>
      <c r="AF69" s="5">
        <v>59.425372212824499</v>
      </c>
      <c r="AG69" s="5">
        <v>16.978937058448299</v>
      </c>
      <c r="AH69" s="5">
        <v>12.9484007650333</v>
      </c>
      <c r="AI69" s="5">
        <v>541.586762060659</v>
      </c>
      <c r="AJ69" s="5">
        <v>1118.36470851281</v>
      </c>
      <c r="AK69" s="5">
        <v>343.55559265349399</v>
      </c>
      <c r="AL69" s="5">
        <v>56.141589591790598</v>
      </c>
      <c r="AM69" s="5">
        <v>11.9213893509591</v>
      </c>
      <c r="AN69" s="5">
        <v>20.281828973622002</v>
      </c>
      <c r="AO69" s="5">
        <v>510.34343543716301</v>
      </c>
      <c r="AP69" s="5">
        <v>497.00630358432699</v>
      </c>
      <c r="AQ69" s="5">
        <v>152.29972686222999</v>
      </c>
      <c r="AR69" s="5">
        <v>3205.7797117981499</v>
      </c>
      <c r="AS69" s="5">
        <v>89.468767330648603</v>
      </c>
      <c r="AT69" s="5">
        <v>107.705052703795</v>
      </c>
      <c r="AU69" s="5">
        <v>233.511156096728</v>
      </c>
      <c r="AV69" s="5">
        <v>49.609432436867102</v>
      </c>
      <c r="AW69" s="5">
        <v>1760.4155036780801</v>
      </c>
      <c r="AX69" s="5">
        <v>647.16806696779804</v>
      </c>
      <c r="AY69" s="5">
        <v>1895.3206016335</v>
      </c>
      <c r="AZ69" s="5">
        <v>812.45927306568603</v>
      </c>
      <c r="BA69" s="5">
        <v>900.58898395936797</v>
      </c>
      <c r="BB69" s="5">
        <v>809.62644606880701</v>
      </c>
      <c r="BC69" s="5">
        <v>83.0059895256788</v>
      </c>
      <c r="BD69" s="5">
        <v>232.977318702594</v>
      </c>
      <c r="BE69" s="5">
        <v>525.28732447435402</v>
      </c>
      <c r="BF69" s="5">
        <v>528.67528905880795</v>
      </c>
      <c r="BG69" s="5">
        <v>435.62155866170502</v>
      </c>
      <c r="BH69" s="5">
        <v>433.44350229746499</v>
      </c>
      <c r="BI69" s="5">
        <v>183.05193541941199</v>
      </c>
      <c r="BJ69" s="5">
        <v>63.908814532603401</v>
      </c>
      <c r="BK69" s="5">
        <v>31.2596521230844</v>
      </c>
      <c r="BL69" s="5">
        <v>20.278976237257599</v>
      </c>
      <c r="BM69" s="5">
        <v>635.85433295407995</v>
      </c>
      <c r="BN69" s="5">
        <v>51.778059569260201</v>
      </c>
      <c r="BO69" s="5">
        <v>92.466761352724603</v>
      </c>
      <c r="BP69" s="5">
        <v>33.8629120637247</v>
      </c>
      <c r="BQ69" s="4">
        <f t="shared" si="0"/>
        <v>26563.243132092903</v>
      </c>
      <c r="BR69" s="13">
        <v>26795745.358422097</v>
      </c>
      <c r="BS69" s="13">
        <f t="shared" si="1"/>
        <v>-232502.22632919252</v>
      </c>
      <c r="BT69" s="14">
        <f t="shared" si="2"/>
        <v>-8.6768336995005635E-3</v>
      </c>
    </row>
    <row r="70" spans="1:72" x14ac:dyDescent="0.3">
      <c r="A70" s="3">
        <v>50406</v>
      </c>
      <c r="B70" s="5">
        <v>292.42838858068097</v>
      </c>
      <c r="C70" s="5">
        <v>34.925151400103701</v>
      </c>
      <c r="D70" s="5">
        <v>237.232165752822</v>
      </c>
      <c r="E70" s="5">
        <v>33.787563588017399</v>
      </c>
      <c r="F70" s="5">
        <v>754.68721326902505</v>
      </c>
      <c r="G70" s="5">
        <v>2430.7338114368699</v>
      </c>
      <c r="H70" s="5">
        <v>19.2507307259539</v>
      </c>
      <c r="I70" s="5">
        <v>237.04573113854499</v>
      </c>
      <c r="J70" s="5">
        <v>205.884350339386</v>
      </c>
      <c r="K70" s="5">
        <v>319.57950043828203</v>
      </c>
      <c r="L70" s="5">
        <v>592.71779022171404</v>
      </c>
      <c r="M70" s="5">
        <v>101.018144717756</v>
      </c>
      <c r="N70" s="5">
        <v>42.464003702779898</v>
      </c>
      <c r="O70" s="5">
        <v>22.1488074386336</v>
      </c>
      <c r="P70" s="5">
        <v>1001.52746232154</v>
      </c>
      <c r="Q70" s="5">
        <v>288.54148160902798</v>
      </c>
      <c r="R70" s="5">
        <v>158.93660683283301</v>
      </c>
      <c r="S70" s="5">
        <v>15.8032009693496</v>
      </c>
      <c r="T70" s="5">
        <v>47.898802988968598</v>
      </c>
      <c r="U70" s="5">
        <v>22.2277672479625</v>
      </c>
      <c r="V70" s="5">
        <v>19.869174614885299</v>
      </c>
      <c r="W70" s="5">
        <v>17.8202134358202</v>
      </c>
      <c r="X70" s="5">
        <v>17.884040046124301</v>
      </c>
      <c r="Y70" s="5">
        <v>30.407863591637302</v>
      </c>
      <c r="Z70" s="5">
        <v>47.556730647536703</v>
      </c>
      <c r="AA70" s="5">
        <v>288.76340805731701</v>
      </c>
      <c r="AB70" s="5">
        <v>127.01427573917</v>
      </c>
      <c r="AC70" s="5">
        <v>1823.3319956451101</v>
      </c>
      <c r="AD70" s="5">
        <v>23.717957481789501</v>
      </c>
      <c r="AE70" s="5">
        <v>197.68559719925599</v>
      </c>
      <c r="AF70" s="5">
        <v>59.763318529956699</v>
      </c>
      <c r="AG70" s="5">
        <v>17.110936893829201</v>
      </c>
      <c r="AH70" s="5">
        <v>13.0897032588793</v>
      </c>
      <c r="AI70" s="5">
        <v>552.47233716291203</v>
      </c>
      <c r="AJ70" s="5">
        <v>1140.1644306724399</v>
      </c>
      <c r="AK70" s="5">
        <v>345.27081640327901</v>
      </c>
      <c r="AL70" s="5">
        <v>56.783965749280902</v>
      </c>
      <c r="AM70" s="5">
        <v>12.0402282413349</v>
      </c>
      <c r="AN70" s="5">
        <v>20.342024626730399</v>
      </c>
      <c r="AO70" s="5">
        <v>516.73973526448106</v>
      </c>
      <c r="AP70" s="5">
        <v>504.72447050161799</v>
      </c>
      <c r="AQ70" s="5">
        <v>152.59015873827701</v>
      </c>
      <c r="AR70" s="5">
        <v>3224.7917811857001</v>
      </c>
      <c r="AS70" s="5">
        <v>89.461276266035497</v>
      </c>
      <c r="AT70" s="5">
        <v>108.979721150111</v>
      </c>
      <c r="AU70" s="5">
        <v>235.32322172870499</v>
      </c>
      <c r="AV70" s="5">
        <v>49.9802029367386</v>
      </c>
      <c r="AW70" s="5">
        <v>1782.2941838777399</v>
      </c>
      <c r="AX70" s="5">
        <v>662.72078356615702</v>
      </c>
      <c r="AY70" s="5">
        <v>1918.2786719220701</v>
      </c>
      <c r="AZ70" s="5">
        <v>826.00510406543697</v>
      </c>
      <c r="BA70" s="5">
        <v>899.66177515326899</v>
      </c>
      <c r="BB70" s="5">
        <v>816.76146670738001</v>
      </c>
      <c r="BC70" s="5">
        <v>83.380178135810098</v>
      </c>
      <c r="BD70" s="5">
        <v>235.27428867447301</v>
      </c>
      <c r="BE70" s="5">
        <v>530.91491505919896</v>
      </c>
      <c r="BF70" s="5">
        <v>533.204627872738</v>
      </c>
      <c r="BG70" s="5">
        <v>444.82451209377803</v>
      </c>
      <c r="BH70" s="5">
        <v>439.62888402546798</v>
      </c>
      <c r="BI70" s="5">
        <v>185.80451202345299</v>
      </c>
      <c r="BJ70" s="5">
        <v>64.594171912575504</v>
      </c>
      <c r="BK70" s="5">
        <v>31.528580841920199</v>
      </c>
      <c r="BL70" s="5">
        <v>20.460305695772199</v>
      </c>
      <c r="BM70" s="5">
        <v>641.48904681074805</v>
      </c>
      <c r="BN70" s="5">
        <v>52.665478285770803</v>
      </c>
      <c r="BO70" s="5">
        <v>93.422655840947499</v>
      </c>
      <c r="BP70" s="5">
        <v>34.186019443665998</v>
      </c>
      <c r="BQ70" s="4">
        <f t="shared" si="0"/>
        <v>26849.618422497577</v>
      </c>
      <c r="BR70" s="13">
        <v>27097869.928128596</v>
      </c>
      <c r="BS70" s="13">
        <f t="shared" si="1"/>
        <v>-248251.50563101843</v>
      </c>
      <c r="BT70" s="14">
        <f t="shared" si="2"/>
        <v>-9.1612922450898804E-3</v>
      </c>
    </row>
    <row r="71" spans="1:72" x14ac:dyDescent="0.3">
      <c r="A71" s="3">
        <v>50771</v>
      </c>
      <c r="B71" s="5">
        <v>293.79924759042501</v>
      </c>
      <c r="C71" s="5">
        <v>35.235540012248997</v>
      </c>
      <c r="D71" s="5">
        <v>239.83111811768799</v>
      </c>
      <c r="E71" s="5">
        <v>34.053853455636698</v>
      </c>
      <c r="F71" s="5">
        <v>762.74237571311596</v>
      </c>
      <c r="G71" s="5">
        <v>2453.4124186001</v>
      </c>
      <c r="H71" s="5">
        <v>19.3952160370185</v>
      </c>
      <c r="I71" s="5">
        <v>240.33143695060701</v>
      </c>
      <c r="J71" s="5">
        <v>209.05641878430899</v>
      </c>
      <c r="K71" s="5">
        <v>324.443178914128</v>
      </c>
      <c r="L71" s="5">
        <v>604.60378804128402</v>
      </c>
      <c r="M71" s="5">
        <v>102.182858323772</v>
      </c>
      <c r="N71" s="5">
        <v>42.7047984874241</v>
      </c>
      <c r="O71" s="5">
        <v>22.364832310841098</v>
      </c>
      <c r="P71" s="5">
        <v>1006.0550272461099</v>
      </c>
      <c r="Q71" s="5">
        <v>287.532512008195</v>
      </c>
      <c r="R71" s="5">
        <v>161.71185198562401</v>
      </c>
      <c r="S71" s="5">
        <v>15.907869442106101</v>
      </c>
      <c r="T71" s="5">
        <v>47.941576116944702</v>
      </c>
      <c r="U71" s="5">
        <v>22.4803032280544</v>
      </c>
      <c r="V71" s="5">
        <v>20.058424579356501</v>
      </c>
      <c r="W71" s="5">
        <v>17.863433301041699</v>
      </c>
      <c r="X71" s="5">
        <v>18.035028256018201</v>
      </c>
      <c r="Y71" s="5">
        <v>30.465804181297099</v>
      </c>
      <c r="Z71" s="5">
        <v>47.877423489841902</v>
      </c>
      <c r="AA71" s="5">
        <v>293.22883707121599</v>
      </c>
      <c r="AB71" s="5">
        <v>127.908303553778</v>
      </c>
      <c r="AC71" s="5">
        <v>1841.3945268817899</v>
      </c>
      <c r="AD71" s="5">
        <v>23.841461680471902</v>
      </c>
      <c r="AE71" s="5">
        <v>199.81672792222901</v>
      </c>
      <c r="AF71" s="5">
        <v>60.090318381350798</v>
      </c>
      <c r="AG71" s="5">
        <v>17.2411169478844</v>
      </c>
      <c r="AH71" s="5">
        <v>13.229662642009799</v>
      </c>
      <c r="AI71" s="5">
        <v>563.507580401871</v>
      </c>
      <c r="AJ71" s="5">
        <v>1162.2765145681899</v>
      </c>
      <c r="AK71" s="5">
        <v>346.93779334353701</v>
      </c>
      <c r="AL71" s="5">
        <v>57.421333757655901</v>
      </c>
      <c r="AM71" s="5">
        <v>12.157593976288201</v>
      </c>
      <c r="AN71" s="5">
        <v>20.398038479246399</v>
      </c>
      <c r="AO71" s="5">
        <v>523.16317553552801</v>
      </c>
      <c r="AP71" s="5">
        <v>512.50020795269995</v>
      </c>
      <c r="AQ71" s="5">
        <v>152.86512933995999</v>
      </c>
      <c r="AR71" s="5">
        <v>3243.6283143844698</v>
      </c>
      <c r="AS71" s="5">
        <v>89.444425990127996</v>
      </c>
      <c r="AT71" s="5">
        <v>110.24884626810299</v>
      </c>
      <c r="AU71" s="5">
        <v>237.13241715495599</v>
      </c>
      <c r="AV71" s="5">
        <v>50.343031621665702</v>
      </c>
      <c r="AW71" s="5">
        <v>1804.2251265944701</v>
      </c>
      <c r="AX71" s="5">
        <v>678.56092990593902</v>
      </c>
      <c r="AY71" s="5">
        <v>1941.3730442798901</v>
      </c>
      <c r="AZ71" s="5">
        <v>839.66401128854898</v>
      </c>
      <c r="BA71" s="5">
        <v>898.61831002485303</v>
      </c>
      <c r="BB71" s="5">
        <v>823.87562097462001</v>
      </c>
      <c r="BC71" s="5">
        <v>83.738143866928496</v>
      </c>
      <c r="BD71" s="5">
        <v>237.550976442191</v>
      </c>
      <c r="BE71" s="5">
        <v>536.54847643411301</v>
      </c>
      <c r="BF71" s="5">
        <v>537.70864367931199</v>
      </c>
      <c r="BG71" s="5">
        <v>454.13590157447499</v>
      </c>
      <c r="BH71" s="5">
        <v>445.84776977420597</v>
      </c>
      <c r="BI71" s="5">
        <v>188.58005084029199</v>
      </c>
      <c r="BJ71" s="5">
        <v>65.2727701487876</v>
      </c>
      <c r="BK71" s="5">
        <v>31.792796225927901</v>
      </c>
      <c r="BL71" s="5">
        <v>20.638812201088498</v>
      </c>
      <c r="BM71" s="5">
        <v>647.174534203745</v>
      </c>
      <c r="BN71" s="5">
        <v>53.559348331431103</v>
      </c>
      <c r="BO71" s="5">
        <v>94.368528065035903</v>
      </c>
      <c r="BP71" s="5">
        <v>34.504586788055697</v>
      </c>
      <c r="BQ71" s="4">
        <f t="shared" si="0"/>
        <v>27136.600074672129</v>
      </c>
      <c r="BR71" s="13">
        <v>27399994.497835096</v>
      </c>
      <c r="BS71" s="13">
        <f t="shared" si="1"/>
        <v>-263394.42316296697</v>
      </c>
      <c r="BT71" s="14">
        <f t="shared" si="2"/>
        <v>-9.6129370822968241E-3</v>
      </c>
    </row>
    <row r="72" spans="1:72" x14ac:dyDescent="0.3">
      <c r="A72" s="3">
        <v>51136</v>
      </c>
      <c r="B72" s="5">
        <v>295.14236126161302</v>
      </c>
      <c r="C72" s="5">
        <v>35.549868133239997</v>
      </c>
      <c r="D72" s="5">
        <v>242.40344368224399</v>
      </c>
      <c r="E72" s="5">
        <v>34.309870735772897</v>
      </c>
      <c r="F72" s="5">
        <v>770.74837389426398</v>
      </c>
      <c r="G72" s="5">
        <v>2476.53833251984</v>
      </c>
      <c r="H72" s="5">
        <v>19.533687282915501</v>
      </c>
      <c r="I72" s="5">
        <v>243.61048035464</v>
      </c>
      <c r="J72" s="5">
        <v>212.239663459403</v>
      </c>
      <c r="K72" s="5">
        <v>329.39187508928097</v>
      </c>
      <c r="L72" s="5">
        <v>616.68684827207801</v>
      </c>
      <c r="M72" s="5">
        <v>103.32383934815201</v>
      </c>
      <c r="N72" s="5">
        <v>42.931573641360202</v>
      </c>
      <c r="O72" s="5">
        <v>22.574767485905902</v>
      </c>
      <c r="P72" s="5">
        <v>1010.64050280771</v>
      </c>
      <c r="Q72" s="5">
        <v>286.55212076890001</v>
      </c>
      <c r="R72" s="5">
        <v>164.546237022882</v>
      </c>
      <c r="S72" s="5">
        <v>16.007345111340701</v>
      </c>
      <c r="T72" s="5">
        <v>47.978452921181798</v>
      </c>
      <c r="U72" s="5">
        <v>22.733069587931801</v>
      </c>
      <c r="V72" s="5">
        <v>20.242151518458201</v>
      </c>
      <c r="W72" s="5">
        <v>17.8998624181759</v>
      </c>
      <c r="X72" s="5">
        <v>18.180768342242001</v>
      </c>
      <c r="Y72" s="5">
        <v>30.512932327533999</v>
      </c>
      <c r="Z72" s="5">
        <v>48.182972179678501</v>
      </c>
      <c r="AA72" s="5">
        <v>297.69886122790899</v>
      </c>
      <c r="AB72" s="5">
        <v>128.765668899145</v>
      </c>
      <c r="AC72" s="5">
        <v>1859.2376289547301</v>
      </c>
      <c r="AD72" s="5">
        <v>23.9569889623954</v>
      </c>
      <c r="AE72" s="5">
        <v>201.95151488946499</v>
      </c>
      <c r="AF72" s="5">
        <v>60.3974001800091</v>
      </c>
      <c r="AG72" s="5">
        <v>17.370136856748999</v>
      </c>
      <c r="AH72" s="5">
        <v>13.3662854445466</v>
      </c>
      <c r="AI72" s="5">
        <v>574.63663267248205</v>
      </c>
      <c r="AJ72" s="5">
        <v>1184.54461150976</v>
      </c>
      <c r="AK72" s="5">
        <v>348.56997613613299</v>
      </c>
      <c r="AL72" s="5">
        <v>58.044959129229902</v>
      </c>
      <c r="AM72" s="5">
        <v>12.271653854727401</v>
      </c>
      <c r="AN72" s="5">
        <v>20.446863063291399</v>
      </c>
      <c r="AO72" s="5">
        <v>529.58949313240703</v>
      </c>
      <c r="AP72" s="5">
        <v>520.30334961643803</v>
      </c>
      <c r="AQ72" s="5">
        <v>153.12353293812399</v>
      </c>
      <c r="AR72" s="5">
        <v>3261.9361804361201</v>
      </c>
      <c r="AS72" s="5">
        <v>89.408611882755693</v>
      </c>
      <c r="AT72" s="5">
        <v>111.536473609574</v>
      </c>
      <c r="AU72" s="5">
        <v>238.90373458616801</v>
      </c>
      <c r="AV72" s="5">
        <v>50.6903380681239</v>
      </c>
      <c r="AW72" s="5">
        <v>1826.0233925216301</v>
      </c>
      <c r="AX72" s="5">
        <v>694.62456508797095</v>
      </c>
      <c r="AY72" s="5">
        <v>1964.7112869990301</v>
      </c>
      <c r="AZ72" s="5">
        <v>853.36538455141203</v>
      </c>
      <c r="BA72" s="5">
        <v>897.38538258547396</v>
      </c>
      <c r="BB72" s="5">
        <v>830.77459743735801</v>
      </c>
      <c r="BC72" s="5">
        <v>84.067451432420299</v>
      </c>
      <c r="BD72" s="5">
        <v>239.870469606157</v>
      </c>
      <c r="BE72" s="5">
        <v>542.16305567945403</v>
      </c>
      <c r="BF72" s="5">
        <v>542.13220070029899</v>
      </c>
      <c r="BG72" s="5">
        <v>463.65711975654801</v>
      </c>
      <c r="BH72" s="5">
        <v>452.097892335636</v>
      </c>
      <c r="BI72" s="5">
        <v>191.359656504604</v>
      </c>
      <c r="BJ72" s="5">
        <v>65.934687843593494</v>
      </c>
      <c r="BK72" s="5">
        <v>32.047532182166499</v>
      </c>
      <c r="BL72" s="5">
        <v>20.8113713548519</v>
      </c>
      <c r="BM72" s="5">
        <v>652.89332359586399</v>
      </c>
      <c r="BN72" s="5">
        <v>54.461720237801401</v>
      </c>
      <c r="BO72" s="5">
        <v>95.290124480877793</v>
      </c>
      <c r="BP72" s="5">
        <v>34.813420524948803</v>
      </c>
      <c r="BQ72" s="4">
        <f t="shared" si="0"/>
        <v>27423.696931635128</v>
      </c>
      <c r="BR72" s="13">
        <v>27702119.067541596</v>
      </c>
      <c r="BS72" s="13">
        <f t="shared" si="1"/>
        <v>-278422.13590646908</v>
      </c>
      <c r="BT72" s="14">
        <f t="shared" si="2"/>
        <v>-1.0050571771337724E-2</v>
      </c>
    </row>
    <row r="73" spans="1:72" x14ac:dyDescent="0.3">
      <c r="A73" s="1"/>
      <c r="BQ73" s="4"/>
      <c r="BS73" s="13"/>
      <c r="BT73" s="15"/>
    </row>
    <row r="76" spans="1:72" x14ac:dyDescent="0.3">
      <c r="A76" t="s">
        <v>83</v>
      </c>
    </row>
    <row r="80" spans="1:72" x14ac:dyDescent="0.3">
      <c r="A80" t="s">
        <v>84</v>
      </c>
    </row>
  </sheetData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17"/>
  <sheetViews>
    <sheetView zoomScale="90" zoomScaleNormal="90" workbookViewId="0">
      <pane xSplit="1" ySplit="4" topLeftCell="B5" activePane="bottomRight" state="frozen"/>
      <selection sqref="A1:A2"/>
      <selection pane="topRight" sqref="A1:A2"/>
      <selection pane="bottomLeft" sqref="A1:A2"/>
      <selection pane="bottomRight" activeCell="A2" sqref="A1:A2"/>
    </sheetView>
  </sheetViews>
  <sheetFormatPr defaultColWidth="9.109375" defaultRowHeight="14.4" x14ac:dyDescent="0.3"/>
  <cols>
    <col min="1" max="1" width="14.21875" customWidth="1"/>
    <col min="2" max="6" width="9.33203125" bestFit="1" customWidth="1"/>
    <col min="7" max="7" width="9.88671875" bestFit="1" customWidth="1"/>
    <col min="8" max="28" width="9.33203125" bestFit="1" customWidth="1"/>
    <col min="29" max="29" width="11.6640625" customWidth="1"/>
    <col min="30" max="43" width="9.33203125" bestFit="1" customWidth="1"/>
    <col min="44" max="44" width="15" customWidth="1"/>
    <col min="45" max="48" width="9.33203125" bestFit="1" customWidth="1"/>
    <col min="49" max="50" width="11.88671875" customWidth="1"/>
    <col min="51" max="51" width="11.33203125" bestFit="1" customWidth="1"/>
    <col min="52" max="67" width="9.33203125" bestFit="1" customWidth="1"/>
    <col min="68" max="68" width="11.6640625" bestFit="1" customWidth="1"/>
    <col min="69" max="69" width="11" bestFit="1" customWidth="1"/>
  </cols>
  <sheetData>
    <row r="1" spans="1:69" x14ac:dyDescent="0.3">
      <c r="A1" s="19" t="s">
        <v>163</v>
      </c>
    </row>
    <row r="2" spans="1:69" x14ac:dyDescent="0.3">
      <c r="A2" s="19" t="s">
        <v>162</v>
      </c>
    </row>
    <row r="4" spans="1:69" x14ac:dyDescent="0.3">
      <c r="A4" t="s">
        <v>90</v>
      </c>
      <c r="B4" t="s">
        <v>91</v>
      </c>
      <c r="C4" t="s">
        <v>92</v>
      </c>
      <c r="D4" t="s">
        <v>93</v>
      </c>
      <c r="E4" t="s">
        <v>94</v>
      </c>
      <c r="F4" t="s">
        <v>95</v>
      </c>
      <c r="G4" t="s">
        <v>96</v>
      </c>
      <c r="H4" t="s">
        <v>97</v>
      </c>
      <c r="I4" t="s">
        <v>98</v>
      </c>
      <c r="J4" t="s">
        <v>99</v>
      </c>
      <c r="K4" t="s">
        <v>100</v>
      </c>
      <c r="L4" t="s">
        <v>101</v>
      </c>
      <c r="M4" t="s">
        <v>102</v>
      </c>
      <c r="N4" t="s">
        <v>103</v>
      </c>
      <c r="O4" t="s">
        <v>104</v>
      </c>
      <c r="P4" t="s">
        <v>105</v>
      </c>
      <c r="Q4" t="s">
        <v>106</v>
      </c>
      <c r="R4" t="s">
        <v>107</v>
      </c>
      <c r="S4" t="s">
        <v>108</v>
      </c>
      <c r="T4" t="s">
        <v>109</v>
      </c>
      <c r="U4" t="s">
        <v>110</v>
      </c>
      <c r="V4" t="s">
        <v>111</v>
      </c>
      <c r="W4" t="s">
        <v>112</v>
      </c>
      <c r="X4" t="s">
        <v>113</v>
      </c>
      <c r="Y4" t="s">
        <v>114</v>
      </c>
      <c r="Z4" t="s">
        <v>115</v>
      </c>
      <c r="AA4" t="s">
        <v>116</v>
      </c>
      <c r="AB4" t="s">
        <v>117</v>
      </c>
      <c r="AC4" t="s">
        <v>118</v>
      </c>
      <c r="AD4" t="s">
        <v>119</v>
      </c>
      <c r="AE4" t="s">
        <v>120</v>
      </c>
      <c r="AF4" t="s">
        <v>121</v>
      </c>
      <c r="AG4" t="s">
        <v>122</v>
      </c>
      <c r="AH4" t="s">
        <v>123</v>
      </c>
      <c r="AI4" t="s">
        <v>124</v>
      </c>
      <c r="AJ4" t="s">
        <v>125</v>
      </c>
      <c r="AK4" t="s">
        <v>126</v>
      </c>
      <c r="AL4" t="s">
        <v>127</v>
      </c>
      <c r="AM4" t="s">
        <v>128</v>
      </c>
      <c r="AN4" t="s">
        <v>129</v>
      </c>
      <c r="AO4" t="s">
        <v>130</v>
      </c>
      <c r="AP4" t="s">
        <v>131</v>
      </c>
      <c r="AQ4" t="s">
        <v>132</v>
      </c>
      <c r="AR4" t="s">
        <v>133</v>
      </c>
      <c r="AS4" t="s">
        <v>134</v>
      </c>
      <c r="AT4" t="s">
        <v>135</v>
      </c>
      <c r="AU4" t="s">
        <v>136</v>
      </c>
      <c r="AV4" t="s">
        <v>137</v>
      </c>
      <c r="AW4" t="s">
        <v>138</v>
      </c>
      <c r="AX4" t="s">
        <v>139</v>
      </c>
      <c r="AY4" t="s">
        <v>140</v>
      </c>
      <c r="AZ4" t="s">
        <v>141</v>
      </c>
      <c r="BA4" t="s">
        <v>142</v>
      </c>
      <c r="BB4" t="s">
        <v>143</v>
      </c>
      <c r="BC4" t="s">
        <v>144</v>
      </c>
      <c r="BD4" t="s">
        <v>145</v>
      </c>
      <c r="BE4" t="s">
        <v>146</v>
      </c>
      <c r="BF4" t="s">
        <v>147</v>
      </c>
      <c r="BG4" t="s">
        <v>148</v>
      </c>
      <c r="BH4" t="s">
        <v>149</v>
      </c>
      <c r="BI4" t="s">
        <v>150</v>
      </c>
      <c r="BJ4" t="s">
        <v>151</v>
      </c>
      <c r="BK4" t="s">
        <v>152</v>
      </c>
      <c r="BL4" t="s">
        <v>153</v>
      </c>
      <c r="BM4" t="s">
        <v>154</v>
      </c>
      <c r="BN4" t="s">
        <v>155</v>
      </c>
      <c r="BO4" t="s">
        <v>156</v>
      </c>
      <c r="BP4" t="s">
        <v>157</v>
      </c>
      <c r="BQ4" t="s">
        <v>86</v>
      </c>
    </row>
    <row r="5" spans="1:69" x14ac:dyDescent="0.3">
      <c r="A5">
        <v>2015</v>
      </c>
      <c r="B5" s="13">
        <v>253176</v>
      </c>
      <c r="C5" s="13">
        <v>27377</v>
      </c>
      <c r="D5" s="13">
        <v>172509</v>
      </c>
      <c r="E5" s="13">
        <v>27632</v>
      </c>
      <c r="F5" s="13">
        <v>557665</v>
      </c>
      <c r="G5" s="13">
        <v>1818678</v>
      </c>
      <c r="H5" s="13">
        <v>14589</v>
      </c>
      <c r="I5" s="13">
        <v>166083</v>
      </c>
      <c r="J5" s="13">
        <v>142465</v>
      </c>
      <c r="K5" s="13">
        <v>201817</v>
      </c>
      <c r="L5" s="13">
        <v>343236</v>
      </c>
      <c r="M5" s="13">
        <v>68377</v>
      </c>
      <c r="N5" s="13">
        <v>34423</v>
      </c>
      <c r="O5" s="13">
        <v>16628</v>
      </c>
      <c r="P5" s="13">
        <v>899287</v>
      </c>
      <c r="Q5" s="13">
        <v>305872</v>
      </c>
      <c r="R5" s="13">
        <v>101904</v>
      </c>
      <c r="S5" s="13">
        <v>11844</v>
      </c>
      <c r="T5" s="13">
        <v>48360</v>
      </c>
      <c r="U5" s="13">
        <v>16887</v>
      </c>
      <c r="V5" s="13">
        <v>12967</v>
      </c>
      <c r="W5" s="13">
        <v>16519</v>
      </c>
      <c r="X5" s="13">
        <v>14621</v>
      </c>
      <c r="Y5" s="13">
        <v>27700</v>
      </c>
      <c r="Z5" s="13">
        <v>38037</v>
      </c>
      <c r="AA5" s="13">
        <v>177311</v>
      </c>
      <c r="AB5" s="13">
        <v>100799</v>
      </c>
      <c r="AC5" s="13">
        <v>1328225</v>
      </c>
      <c r="AD5" s="13">
        <v>20074</v>
      </c>
      <c r="AE5" s="13">
        <v>143168</v>
      </c>
      <c r="AF5" s="13">
        <v>50312</v>
      </c>
      <c r="AG5" s="13">
        <v>14659</v>
      </c>
      <c r="AH5" s="13">
        <v>8719</v>
      </c>
      <c r="AI5" s="13">
        <v>317329</v>
      </c>
      <c r="AJ5" s="13">
        <v>670419</v>
      </c>
      <c r="AK5" s="13">
        <v>284088</v>
      </c>
      <c r="AL5" s="13">
        <v>40763</v>
      </c>
      <c r="AM5" s="13">
        <v>8715</v>
      </c>
      <c r="AN5" s="13">
        <v>19315</v>
      </c>
      <c r="AO5" s="13">
        <v>345734</v>
      </c>
      <c r="AP5" s="13">
        <v>341591</v>
      </c>
      <c r="AQ5" s="13">
        <v>149806</v>
      </c>
      <c r="AR5" s="13">
        <v>2643826</v>
      </c>
      <c r="AS5" s="13">
        <v>74101</v>
      </c>
      <c r="AT5" s="13">
        <v>76800</v>
      </c>
      <c r="AU5" s="13">
        <v>192336</v>
      </c>
      <c r="AV5" s="13">
        <v>40029</v>
      </c>
      <c r="AW5" s="13">
        <v>1257393</v>
      </c>
      <c r="AX5" s="13">
        <v>305980</v>
      </c>
      <c r="AY5" s="13">
        <v>1377325</v>
      </c>
      <c r="AZ5" s="13">
        <v>489693</v>
      </c>
      <c r="BA5" s="13">
        <v>941195</v>
      </c>
      <c r="BB5" s="13">
        <v>634555</v>
      </c>
      <c r="BC5" s="13">
        <v>72610</v>
      </c>
      <c r="BD5" s="13">
        <v>214752</v>
      </c>
      <c r="BE5" s="13">
        <v>286216</v>
      </c>
      <c r="BF5" s="13">
        <v>163306</v>
      </c>
      <c r="BG5" s="13">
        <v>390490</v>
      </c>
      <c r="BH5" s="13">
        <v>442772</v>
      </c>
      <c r="BI5" s="13">
        <v>117095</v>
      </c>
      <c r="BJ5" s="13">
        <v>44739</v>
      </c>
      <c r="BK5" s="13">
        <v>22977</v>
      </c>
      <c r="BL5" s="13">
        <v>15864</v>
      </c>
      <c r="BM5" s="13">
        <v>507845</v>
      </c>
      <c r="BN5" s="13">
        <v>31494</v>
      </c>
      <c r="BO5" s="13">
        <v>61324</v>
      </c>
      <c r="BP5" s="13">
        <v>25228</v>
      </c>
      <c r="BQ5" s="13">
        <v>19789625</v>
      </c>
    </row>
    <row r="6" spans="1:69" x14ac:dyDescent="0.3">
      <c r="A6">
        <v>2016</v>
      </c>
      <c r="B6" s="13">
        <v>255525</v>
      </c>
      <c r="C6" s="13">
        <v>27795</v>
      </c>
      <c r="D6" s="13">
        <v>174339</v>
      </c>
      <c r="E6" s="13">
        <v>27920</v>
      </c>
      <c r="F6" s="13">
        <v>563075</v>
      </c>
      <c r="G6" s="13">
        <v>1832260</v>
      </c>
      <c r="H6" s="13">
        <v>14631</v>
      </c>
      <c r="I6" s="13">
        <v>167762</v>
      </c>
      <c r="J6" s="13">
        <v>144317</v>
      </c>
      <c r="K6" s="13">
        <v>206079</v>
      </c>
      <c r="L6" s="13">
        <v>350222</v>
      </c>
      <c r="M6" s="13">
        <v>69003</v>
      </c>
      <c r="N6" s="13">
        <v>34429</v>
      </c>
      <c r="O6" s="13">
        <v>16881</v>
      </c>
      <c r="P6" s="13">
        <v>907412</v>
      </c>
      <c r="Q6" s="13">
        <v>307189</v>
      </c>
      <c r="R6" s="13">
        <v>105424</v>
      </c>
      <c r="S6" s="13">
        <v>11844</v>
      </c>
      <c r="T6" s="13">
        <v>48539</v>
      </c>
      <c r="U6" s="13">
        <v>16990</v>
      </c>
      <c r="V6" s="13">
        <v>13065</v>
      </c>
      <c r="W6" s="13">
        <v>16453</v>
      </c>
      <c r="X6" s="13">
        <v>14862</v>
      </c>
      <c r="Y6" s="13">
        <v>27689</v>
      </c>
      <c r="Z6" s="13">
        <v>38170</v>
      </c>
      <c r="AA6" s="13">
        <v>180321</v>
      </c>
      <c r="AB6" s="13">
        <v>101786</v>
      </c>
      <c r="AC6" s="13">
        <v>1354745</v>
      </c>
      <c r="AD6" s="13">
        <v>20146</v>
      </c>
      <c r="AE6" s="13">
        <v>145457</v>
      </c>
      <c r="AF6" s="13">
        <v>50408</v>
      </c>
      <c r="AG6" s="13">
        <v>14730</v>
      </c>
      <c r="AH6" s="13">
        <v>8756</v>
      </c>
      <c r="AI6" s="13">
        <v>325072</v>
      </c>
      <c r="AJ6" s="13">
        <v>688244</v>
      </c>
      <c r="AK6" s="13">
        <v>286760</v>
      </c>
      <c r="AL6" s="13">
        <v>41135</v>
      </c>
      <c r="AM6" s="13">
        <v>8751</v>
      </c>
      <c r="AN6" s="13">
        <v>19363</v>
      </c>
      <c r="AO6" s="13">
        <v>351936</v>
      </c>
      <c r="AP6" s="13">
        <v>346924</v>
      </c>
      <c r="AQ6" s="13">
        <v>151260</v>
      </c>
      <c r="AR6" s="13">
        <v>2673570</v>
      </c>
      <c r="AS6" s="13">
        <v>74092</v>
      </c>
      <c r="AT6" s="13">
        <v>78433</v>
      </c>
      <c r="AU6" s="13">
        <v>193779</v>
      </c>
      <c r="AV6" s="13">
        <v>40252</v>
      </c>
      <c r="AW6" s="13">
        <v>1287931</v>
      </c>
      <c r="AX6" s="13">
        <v>317130</v>
      </c>
      <c r="AY6" s="13">
        <v>1394602</v>
      </c>
      <c r="AZ6" s="13">
        <v>500809</v>
      </c>
      <c r="BA6" s="13">
        <v>946437</v>
      </c>
      <c r="BB6" s="13">
        <v>646292</v>
      </c>
      <c r="BC6" s="13">
        <v>72699</v>
      </c>
      <c r="BD6" s="13">
        <v>222439</v>
      </c>
      <c r="BE6" s="13">
        <v>291518</v>
      </c>
      <c r="BF6" s="13">
        <v>166755</v>
      </c>
      <c r="BG6" s="13">
        <v>394500</v>
      </c>
      <c r="BH6" s="13">
        <v>448278</v>
      </c>
      <c r="BI6" s="13">
        <v>122539</v>
      </c>
      <c r="BJ6" s="13">
        <v>45313</v>
      </c>
      <c r="BK6" s="13">
        <v>23073</v>
      </c>
      <c r="BL6" s="13">
        <v>16029</v>
      </c>
      <c r="BM6" s="13">
        <v>511569</v>
      </c>
      <c r="BN6" s="13">
        <v>31772</v>
      </c>
      <c r="BO6" s="13">
        <v>62752</v>
      </c>
      <c r="BP6" s="13">
        <v>25463</v>
      </c>
      <c r="BQ6" s="13">
        <v>20075695</v>
      </c>
    </row>
    <row r="7" spans="1:69" x14ac:dyDescent="0.3">
      <c r="A7">
        <v>2017</v>
      </c>
      <c r="B7" s="13">
        <v>258010</v>
      </c>
      <c r="C7" s="13">
        <v>28195</v>
      </c>
      <c r="D7" s="13">
        <v>176135</v>
      </c>
      <c r="E7" s="13">
        <v>28117</v>
      </c>
      <c r="F7" s="13">
        <v>568543</v>
      </c>
      <c r="G7" s="13">
        <v>1846952</v>
      </c>
      <c r="H7" s="13">
        <v>14713</v>
      </c>
      <c r="I7" s="13">
        <v>169429</v>
      </c>
      <c r="J7" s="13">
        <v>146069</v>
      </c>
      <c r="K7" s="13">
        <v>210582</v>
      </c>
      <c r="L7" s="13">
        <v>356970</v>
      </c>
      <c r="M7" s="13">
        <v>69720</v>
      </c>
      <c r="N7" s="13">
        <v>34474</v>
      </c>
      <c r="O7" s="13">
        <v>17081</v>
      </c>
      <c r="P7" s="13">
        <v>916578</v>
      </c>
      <c r="Q7" s="13">
        <v>308234</v>
      </c>
      <c r="R7" s="13">
        <v>109360</v>
      </c>
      <c r="S7" s="13">
        <v>11859</v>
      </c>
      <c r="T7" s="13">
        <v>48717</v>
      </c>
      <c r="U7" s="13">
        <v>17154</v>
      </c>
      <c r="V7" s="13">
        <v>13183</v>
      </c>
      <c r="W7" s="13">
        <v>16493</v>
      </c>
      <c r="X7" s="13">
        <v>14984</v>
      </c>
      <c r="Y7" s="13">
        <v>27714</v>
      </c>
      <c r="Z7" s="13">
        <v>38310</v>
      </c>
      <c r="AA7" s="13">
        <v>183740</v>
      </c>
      <c r="AB7" s="13">
        <v>102791</v>
      </c>
      <c r="AC7" s="13">
        <v>1381964</v>
      </c>
      <c r="AD7" s="13">
        <v>20233</v>
      </c>
      <c r="AE7" s="13">
        <v>147745</v>
      </c>
      <c r="AF7" s="13">
        <v>50504</v>
      </c>
      <c r="AG7" s="13">
        <v>14801</v>
      </c>
      <c r="AH7" s="13">
        <v>8832</v>
      </c>
      <c r="AI7" s="13">
        <v>332924</v>
      </c>
      <c r="AJ7" s="13">
        <v>705909</v>
      </c>
      <c r="AK7" s="13">
        <v>289606</v>
      </c>
      <c r="AL7" s="13">
        <v>41577</v>
      </c>
      <c r="AM7" s="13">
        <v>8835</v>
      </c>
      <c r="AN7" s="13">
        <v>19403</v>
      </c>
      <c r="AO7" s="13">
        <v>358294</v>
      </c>
      <c r="AP7" s="13">
        <v>353141</v>
      </c>
      <c r="AQ7" s="13">
        <v>152776</v>
      </c>
      <c r="AR7" s="13">
        <v>2704301</v>
      </c>
      <c r="AS7" s="13">
        <v>74139</v>
      </c>
      <c r="AT7" s="13">
        <v>79993</v>
      </c>
      <c r="AU7" s="13">
        <v>195427</v>
      </c>
      <c r="AV7" s="13">
        <v>40481</v>
      </c>
      <c r="AW7" s="13">
        <v>1318523</v>
      </c>
      <c r="AX7" s="13">
        <v>328221</v>
      </c>
      <c r="AY7" s="13">
        <v>1412168</v>
      </c>
      <c r="AZ7" s="13">
        <v>511636</v>
      </c>
      <c r="BA7" s="13">
        <v>948926</v>
      </c>
      <c r="BB7" s="13">
        <v>658086</v>
      </c>
      <c r="BC7" s="13">
        <v>72794</v>
      </c>
      <c r="BD7" s="13">
        <v>230191</v>
      </c>
      <c r="BE7" s="13">
        <v>298427</v>
      </c>
      <c r="BF7" s="13">
        <v>169893</v>
      </c>
      <c r="BG7" s="13">
        <v>398929</v>
      </c>
      <c r="BH7" s="13">
        <v>454069</v>
      </c>
      <c r="BI7" s="13">
        <v>127567</v>
      </c>
      <c r="BJ7" s="13">
        <v>45848</v>
      </c>
      <c r="BK7" s="13">
        <v>23188</v>
      </c>
      <c r="BL7" s="13">
        <v>16151</v>
      </c>
      <c r="BM7" s="13">
        <v>515647</v>
      </c>
      <c r="BN7" s="13">
        <v>32202</v>
      </c>
      <c r="BO7" s="13">
        <v>64331</v>
      </c>
      <c r="BP7" s="13">
        <v>25676</v>
      </c>
      <c r="BQ7" s="13">
        <v>20367465</v>
      </c>
    </row>
    <row r="8" spans="1:69" x14ac:dyDescent="0.3">
      <c r="A8">
        <v>2018</v>
      </c>
      <c r="B8" s="13">
        <v>260537</v>
      </c>
      <c r="C8" s="13">
        <v>28579</v>
      </c>
      <c r="D8" s="13">
        <v>177871</v>
      </c>
      <c r="E8" s="13">
        <v>28249</v>
      </c>
      <c r="F8" s="13">
        <v>573929</v>
      </c>
      <c r="G8" s="13">
        <v>1861916</v>
      </c>
      <c r="H8" s="13">
        <v>14819</v>
      </c>
      <c r="I8" s="13">
        <v>171054</v>
      </c>
      <c r="J8" s="13">
        <v>147725</v>
      </c>
      <c r="K8" s="13">
        <v>215208</v>
      </c>
      <c r="L8" s="13">
        <v>363479</v>
      </c>
      <c r="M8" s="13">
        <v>70483</v>
      </c>
      <c r="N8" s="13">
        <v>34534</v>
      </c>
      <c r="O8" s="13">
        <v>17243</v>
      </c>
      <c r="P8" s="13">
        <v>926245</v>
      </c>
      <c r="Q8" s="13">
        <v>309046</v>
      </c>
      <c r="R8" s="13">
        <v>113548</v>
      </c>
      <c r="S8" s="13">
        <v>11884</v>
      </c>
      <c r="T8" s="13">
        <v>48885</v>
      </c>
      <c r="U8" s="13">
        <v>17356</v>
      </c>
      <c r="V8" s="13">
        <v>13312</v>
      </c>
      <c r="W8" s="13">
        <v>16597</v>
      </c>
      <c r="X8" s="13">
        <v>15028</v>
      </c>
      <c r="Y8" s="13">
        <v>27759</v>
      </c>
      <c r="Z8" s="13">
        <v>38448</v>
      </c>
      <c r="AA8" s="13">
        <v>187395</v>
      </c>
      <c r="AB8" s="13">
        <v>103785</v>
      </c>
      <c r="AC8" s="13">
        <v>1409273</v>
      </c>
      <c r="AD8" s="13">
        <v>20328</v>
      </c>
      <c r="AE8" s="13">
        <v>150005</v>
      </c>
      <c r="AF8" s="13">
        <v>50591</v>
      </c>
      <c r="AG8" s="13">
        <v>14871</v>
      </c>
      <c r="AH8" s="13">
        <v>8933</v>
      </c>
      <c r="AI8" s="13">
        <v>340792</v>
      </c>
      <c r="AJ8" s="13">
        <v>723369</v>
      </c>
      <c r="AK8" s="13">
        <v>292504</v>
      </c>
      <c r="AL8" s="13">
        <v>42056</v>
      </c>
      <c r="AM8" s="13">
        <v>8950</v>
      </c>
      <c r="AN8" s="13">
        <v>19432</v>
      </c>
      <c r="AO8" s="13">
        <v>364671</v>
      </c>
      <c r="AP8" s="13">
        <v>359875</v>
      </c>
      <c r="AQ8" s="13">
        <v>154300</v>
      </c>
      <c r="AR8" s="13">
        <v>2735165</v>
      </c>
      <c r="AS8" s="13">
        <v>74210</v>
      </c>
      <c r="AT8" s="13">
        <v>81488</v>
      </c>
      <c r="AU8" s="13">
        <v>197161</v>
      </c>
      <c r="AV8" s="13">
        <v>40705</v>
      </c>
      <c r="AW8" s="13">
        <v>1348769</v>
      </c>
      <c r="AX8" s="13">
        <v>339214</v>
      </c>
      <c r="AY8" s="13">
        <v>1429602</v>
      </c>
      <c r="AZ8" s="13">
        <v>522185</v>
      </c>
      <c r="BA8" s="13">
        <v>949449</v>
      </c>
      <c r="BB8" s="13">
        <v>669795</v>
      </c>
      <c r="BC8" s="13">
        <v>72881</v>
      </c>
      <c r="BD8" s="13">
        <v>237943</v>
      </c>
      <c r="BE8" s="13">
        <v>306348</v>
      </c>
      <c r="BF8" s="13">
        <v>172789</v>
      </c>
      <c r="BG8" s="13">
        <v>403547</v>
      </c>
      <c r="BH8" s="13">
        <v>459945</v>
      </c>
      <c r="BI8" s="13">
        <v>132293</v>
      </c>
      <c r="BJ8" s="13">
        <v>46349</v>
      </c>
      <c r="BK8" s="13">
        <v>23310</v>
      </c>
      <c r="BL8" s="13">
        <v>16240</v>
      </c>
      <c r="BM8" s="13">
        <v>519853</v>
      </c>
      <c r="BN8" s="13">
        <v>32727</v>
      </c>
      <c r="BO8" s="13">
        <v>65998</v>
      </c>
      <c r="BP8" s="13">
        <v>25870</v>
      </c>
      <c r="BQ8" s="13">
        <v>20658700</v>
      </c>
    </row>
    <row r="9" spans="1:69" x14ac:dyDescent="0.3">
      <c r="A9">
        <v>2019</v>
      </c>
      <c r="B9" s="13">
        <v>263075</v>
      </c>
      <c r="C9" s="13">
        <v>28952</v>
      </c>
      <c r="D9" s="13">
        <v>179565</v>
      </c>
      <c r="E9" s="13">
        <v>28346</v>
      </c>
      <c r="F9" s="13">
        <v>579240</v>
      </c>
      <c r="G9" s="13">
        <v>1876806</v>
      </c>
      <c r="H9" s="13">
        <v>14937</v>
      </c>
      <c r="I9" s="13">
        <v>172646</v>
      </c>
      <c r="J9" s="13">
        <v>149327</v>
      </c>
      <c r="K9" s="13">
        <v>219894</v>
      </c>
      <c r="L9" s="13">
        <v>369834</v>
      </c>
      <c r="M9" s="13">
        <v>71267</v>
      </c>
      <c r="N9" s="13">
        <v>34597</v>
      </c>
      <c r="O9" s="13">
        <v>17385</v>
      </c>
      <c r="P9" s="13">
        <v>936114</v>
      </c>
      <c r="Q9" s="13">
        <v>309745</v>
      </c>
      <c r="R9" s="13">
        <v>117850</v>
      </c>
      <c r="S9" s="13">
        <v>11909</v>
      </c>
      <c r="T9" s="13">
        <v>49050</v>
      </c>
      <c r="U9" s="13">
        <v>17574</v>
      </c>
      <c r="V9" s="13">
        <v>13447</v>
      </c>
      <c r="W9" s="13">
        <v>16734</v>
      </c>
      <c r="X9" s="13">
        <v>15033</v>
      </c>
      <c r="Y9" s="13">
        <v>27814</v>
      </c>
      <c r="Z9" s="13">
        <v>38585</v>
      </c>
      <c r="AA9" s="13">
        <v>191163</v>
      </c>
      <c r="AB9" s="13">
        <v>104771</v>
      </c>
      <c r="AC9" s="13">
        <v>1436416</v>
      </c>
      <c r="AD9" s="13">
        <v>20423</v>
      </c>
      <c r="AE9" s="13">
        <v>152244</v>
      </c>
      <c r="AF9" s="13">
        <v>50676</v>
      </c>
      <c r="AG9" s="13">
        <v>14941</v>
      </c>
      <c r="AH9" s="13">
        <v>9046</v>
      </c>
      <c r="AI9" s="13">
        <v>348667</v>
      </c>
      <c r="AJ9" s="13">
        <v>740766</v>
      </c>
      <c r="AK9" s="13">
        <v>295403</v>
      </c>
      <c r="AL9" s="13">
        <v>42550</v>
      </c>
      <c r="AM9" s="13">
        <v>9079</v>
      </c>
      <c r="AN9" s="13">
        <v>19458</v>
      </c>
      <c r="AO9" s="13">
        <v>371026</v>
      </c>
      <c r="AP9" s="13">
        <v>366850</v>
      </c>
      <c r="AQ9" s="13">
        <v>155824</v>
      </c>
      <c r="AR9" s="13">
        <v>2766002</v>
      </c>
      <c r="AS9" s="13">
        <v>74296</v>
      </c>
      <c r="AT9" s="13">
        <v>82950</v>
      </c>
      <c r="AU9" s="13">
        <v>198915</v>
      </c>
      <c r="AV9" s="13">
        <v>40922</v>
      </c>
      <c r="AW9" s="13">
        <v>1378611</v>
      </c>
      <c r="AX9" s="13">
        <v>350152</v>
      </c>
      <c r="AY9" s="13">
        <v>1446851</v>
      </c>
      <c r="AZ9" s="13">
        <v>532597</v>
      </c>
      <c r="BA9" s="13">
        <v>949047</v>
      </c>
      <c r="BB9" s="13">
        <v>681445</v>
      </c>
      <c r="BC9" s="13">
        <v>72966</v>
      </c>
      <c r="BD9" s="13">
        <v>245688</v>
      </c>
      <c r="BE9" s="13">
        <v>314768</v>
      </c>
      <c r="BF9" s="13">
        <v>175552</v>
      </c>
      <c r="BG9" s="13">
        <v>408230</v>
      </c>
      <c r="BH9" s="13">
        <v>465823</v>
      </c>
      <c r="BI9" s="13">
        <v>136867</v>
      </c>
      <c r="BJ9" s="13">
        <v>46832</v>
      </c>
      <c r="BK9" s="13">
        <v>23438</v>
      </c>
      <c r="BL9" s="13">
        <v>16313</v>
      </c>
      <c r="BM9" s="13">
        <v>524097</v>
      </c>
      <c r="BN9" s="13">
        <v>33297</v>
      </c>
      <c r="BO9" s="13">
        <v>67708</v>
      </c>
      <c r="BP9" s="13">
        <v>26054</v>
      </c>
      <c r="BQ9" s="13">
        <v>20948450</v>
      </c>
    </row>
    <row r="10" spans="1:69" x14ac:dyDescent="0.3">
      <c r="A10">
        <v>2020</v>
      </c>
      <c r="B10" s="13">
        <v>265608</v>
      </c>
      <c r="C10" s="13">
        <v>29326</v>
      </c>
      <c r="D10" s="13">
        <v>181247</v>
      </c>
      <c r="E10" s="13">
        <v>28446</v>
      </c>
      <c r="F10" s="13">
        <v>584509</v>
      </c>
      <c r="G10" s="13">
        <v>1891345</v>
      </c>
      <c r="H10" s="13">
        <v>15055</v>
      </c>
      <c r="I10" s="13">
        <v>174224</v>
      </c>
      <c r="J10" s="13">
        <v>150923</v>
      </c>
      <c r="K10" s="13">
        <v>224587</v>
      </c>
      <c r="L10" s="13">
        <v>376142</v>
      </c>
      <c r="M10" s="13">
        <v>72045</v>
      </c>
      <c r="N10" s="13">
        <v>34653</v>
      </c>
      <c r="O10" s="13">
        <v>17528</v>
      </c>
      <c r="P10" s="13">
        <v>945922</v>
      </c>
      <c r="Q10" s="13">
        <v>310465</v>
      </c>
      <c r="R10" s="13">
        <v>122132</v>
      </c>
      <c r="S10" s="13">
        <v>11933</v>
      </c>
      <c r="T10" s="13">
        <v>49216</v>
      </c>
      <c r="U10" s="13">
        <v>17790</v>
      </c>
      <c r="V10" s="13">
        <v>13580</v>
      </c>
      <c r="W10" s="13">
        <v>16870</v>
      </c>
      <c r="X10" s="13">
        <v>15042</v>
      </c>
      <c r="Y10" s="13">
        <v>27872</v>
      </c>
      <c r="Z10" s="13">
        <v>38721</v>
      </c>
      <c r="AA10" s="13">
        <v>194926</v>
      </c>
      <c r="AB10" s="13">
        <v>105751</v>
      </c>
      <c r="AC10" s="13">
        <v>1463205</v>
      </c>
      <c r="AD10" s="13">
        <v>20516</v>
      </c>
      <c r="AE10" s="13">
        <v>154480</v>
      </c>
      <c r="AF10" s="13">
        <v>50764</v>
      </c>
      <c r="AG10" s="13">
        <v>15012</v>
      </c>
      <c r="AH10" s="13">
        <v>9158</v>
      </c>
      <c r="AI10" s="13">
        <v>356555</v>
      </c>
      <c r="AJ10" s="13">
        <v>758272</v>
      </c>
      <c r="AK10" s="13">
        <v>298269</v>
      </c>
      <c r="AL10" s="13">
        <v>43041</v>
      </c>
      <c r="AM10" s="13">
        <v>9208</v>
      </c>
      <c r="AN10" s="13">
        <v>19487</v>
      </c>
      <c r="AO10" s="13">
        <v>377335</v>
      </c>
      <c r="AP10" s="13">
        <v>373809</v>
      </c>
      <c r="AQ10" s="13">
        <v>157339</v>
      </c>
      <c r="AR10" s="13">
        <v>2796775</v>
      </c>
      <c r="AS10" s="13">
        <v>74387</v>
      </c>
      <c r="AT10" s="13">
        <v>84415</v>
      </c>
      <c r="AU10" s="13">
        <v>200631</v>
      </c>
      <c r="AV10" s="13">
        <v>41132</v>
      </c>
      <c r="AW10" s="13">
        <v>1408052</v>
      </c>
      <c r="AX10" s="13">
        <v>361095</v>
      </c>
      <c r="AY10" s="13">
        <v>1463928</v>
      </c>
      <c r="AZ10" s="13">
        <v>543038</v>
      </c>
      <c r="BA10" s="13">
        <v>948798</v>
      </c>
      <c r="BB10" s="13">
        <v>693095</v>
      </c>
      <c r="BC10" s="13">
        <v>73056</v>
      </c>
      <c r="BD10" s="13">
        <v>253430</v>
      </c>
      <c r="BE10" s="13">
        <v>323184</v>
      </c>
      <c r="BF10" s="13">
        <v>178297</v>
      </c>
      <c r="BG10" s="13">
        <v>412873</v>
      </c>
      <c r="BH10" s="13">
        <v>471638</v>
      </c>
      <c r="BI10" s="13">
        <v>141440</v>
      </c>
      <c r="BJ10" s="13">
        <v>47314</v>
      </c>
      <c r="BK10" s="13">
        <v>23566</v>
      </c>
      <c r="BL10" s="13">
        <v>16389</v>
      </c>
      <c r="BM10" s="13">
        <v>528311</v>
      </c>
      <c r="BN10" s="13">
        <v>33864</v>
      </c>
      <c r="BO10" s="13">
        <v>69414</v>
      </c>
      <c r="BP10" s="13">
        <v>26237</v>
      </c>
      <c r="BQ10" s="13">
        <v>21236667</v>
      </c>
    </row>
    <row r="11" spans="1:69" x14ac:dyDescent="0.3">
      <c r="A11">
        <v>2021</v>
      </c>
      <c r="B11" s="13">
        <v>268073</v>
      </c>
      <c r="C11" s="13">
        <v>29702</v>
      </c>
      <c r="D11" s="13">
        <v>182905</v>
      </c>
      <c r="E11" s="13">
        <v>28569</v>
      </c>
      <c r="F11" s="13">
        <v>589653</v>
      </c>
      <c r="G11" s="13">
        <v>1904983</v>
      </c>
      <c r="H11" s="13">
        <v>15160</v>
      </c>
      <c r="I11" s="13">
        <v>175769</v>
      </c>
      <c r="J11" s="13">
        <v>152523</v>
      </c>
      <c r="K11" s="13">
        <v>229202</v>
      </c>
      <c r="L11" s="13">
        <v>382415</v>
      </c>
      <c r="M11" s="13">
        <v>72786</v>
      </c>
      <c r="N11" s="13">
        <v>34685</v>
      </c>
      <c r="O11" s="13">
        <v>17684</v>
      </c>
      <c r="P11" s="13">
        <v>955291</v>
      </c>
      <c r="Q11" s="13">
        <v>311253</v>
      </c>
      <c r="R11" s="13">
        <v>126268</v>
      </c>
      <c r="S11" s="13">
        <v>11949</v>
      </c>
      <c r="T11" s="13">
        <v>49381</v>
      </c>
      <c r="U11" s="13">
        <v>17986</v>
      </c>
      <c r="V11" s="13">
        <v>13705</v>
      </c>
      <c r="W11" s="13">
        <v>16975</v>
      </c>
      <c r="X11" s="13">
        <v>15085</v>
      </c>
      <c r="Y11" s="13">
        <v>27922</v>
      </c>
      <c r="Z11" s="13">
        <v>38852</v>
      </c>
      <c r="AA11" s="13">
        <v>198555</v>
      </c>
      <c r="AB11" s="13">
        <v>106709</v>
      </c>
      <c r="AC11" s="13">
        <v>1489220</v>
      </c>
      <c r="AD11" s="13">
        <v>20601</v>
      </c>
      <c r="AE11" s="13">
        <v>156697</v>
      </c>
      <c r="AF11" s="13">
        <v>50853</v>
      </c>
      <c r="AG11" s="13">
        <v>15083</v>
      </c>
      <c r="AH11" s="13">
        <v>9258</v>
      </c>
      <c r="AI11" s="13">
        <v>364398</v>
      </c>
      <c r="AJ11" s="13">
        <v>775876</v>
      </c>
      <c r="AK11" s="13">
        <v>301019</v>
      </c>
      <c r="AL11" s="13">
        <v>43505</v>
      </c>
      <c r="AM11" s="13">
        <v>9322</v>
      </c>
      <c r="AN11" s="13">
        <v>19519</v>
      </c>
      <c r="AO11" s="13">
        <v>383506</v>
      </c>
      <c r="AP11" s="13">
        <v>380477</v>
      </c>
      <c r="AQ11" s="13">
        <v>158814</v>
      </c>
      <c r="AR11" s="13">
        <v>2826960</v>
      </c>
      <c r="AS11" s="13">
        <v>74463</v>
      </c>
      <c r="AT11" s="13">
        <v>85894</v>
      </c>
      <c r="AU11" s="13">
        <v>202225</v>
      </c>
      <c r="AV11" s="13">
        <v>41329</v>
      </c>
      <c r="AW11" s="13">
        <v>1436832</v>
      </c>
      <c r="AX11" s="13">
        <v>372018</v>
      </c>
      <c r="AY11" s="13">
        <v>1480570</v>
      </c>
      <c r="AZ11" s="13">
        <v>553535</v>
      </c>
      <c r="BA11" s="13">
        <v>949373</v>
      </c>
      <c r="BB11" s="13">
        <v>704664</v>
      </c>
      <c r="BC11" s="13">
        <v>73143</v>
      </c>
      <c r="BD11" s="13">
        <v>261120</v>
      </c>
      <c r="BE11" s="13">
        <v>331139</v>
      </c>
      <c r="BF11" s="13">
        <v>181085</v>
      </c>
      <c r="BG11" s="13">
        <v>417314</v>
      </c>
      <c r="BH11" s="13">
        <v>477256</v>
      </c>
      <c r="BI11" s="13">
        <v>146109</v>
      </c>
      <c r="BJ11" s="13">
        <v>47801</v>
      </c>
      <c r="BK11" s="13">
        <v>23690</v>
      </c>
      <c r="BL11" s="13">
        <v>16476</v>
      </c>
      <c r="BM11" s="13">
        <v>532342</v>
      </c>
      <c r="BN11" s="13">
        <v>34383</v>
      </c>
      <c r="BO11" s="13">
        <v>71070</v>
      </c>
      <c r="BP11" s="13">
        <v>26422</v>
      </c>
      <c r="BQ11" s="13">
        <v>21519401</v>
      </c>
    </row>
    <row r="12" spans="1:69" x14ac:dyDescent="0.3">
      <c r="A12">
        <v>2022</v>
      </c>
      <c r="B12" s="13">
        <v>270466</v>
      </c>
      <c r="C12" s="13">
        <v>30078</v>
      </c>
      <c r="D12" s="13">
        <v>184540</v>
      </c>
      <c r="E12" s="13">
        <v>28713</v>
      </c>
      <c r="F12" s="13">
        <v>594661</v>
      </c>
      <c r="G12" s="13">
        <v>1917759</v>
      </c>
      <c r="H12" s="13">
        <v>15253</v>
      </c>
      <c r="I12" s="13">
        <v>177271</v>
      </c>
      <c r="J12" s="13">
        <v>154124</v>
      </c>
      <c r="K12" s="13">
        <v>233732</v>
      </c>
      <c r="L12" s="13">
        <v>388640</v>
      </c>
      <c r="M12" s="13">
        <v>73490</v>
      </c>
      <c r="N12" s="13">
        <v>34696</v>
      </c>
      <c r="O12" s="13">
        <v>17851</v>
      </c>
      <c r="P12" s="13">
        <v>964225</v>
      </c>
      <c r="Q12" s="13">
        <v>312096</v>
      </c>
      <c r="R12" s="13">
        <v>130256</v>
      </c>
      <c r="S12" s="13">
        <v>11957</v>
      </c>
      <c r="T12" s="13">
        <v>49545</v>
      </c>
      <c r="U12" s="13">
        <v>18162</v>
      </c>
      <c r="V12" s="13">
        <v>13822</v>
      </c>
      <c r="W12" s="13">
        <v>17050</v>
      </c>
      <c r="X12" s="13">
        <v>15159</v>
      </c>
      <c r="Y12" s="13">
        <v>27961</v>
      </c>
      <c r="Z12" s="13">
        <v>38975</v>
      </c>
      <c r="AA12" s="13">
        <v>202049</v>
      </c>
      <c r="AB12" s="13">
        <v>107644</v>
      </c>
      <c r="AC12" s="13">
        <v>1514442</v>
      </c>
      <c r="AD12" s="13">
        <v>20679</v>
      </c>
      <c r="AE12" s="13">
        <v>158890</v>
      </c>
      <c r="AF12" s="13">
        <v>50942</v>
      </c>
      <c r="AG12" s="13">
        <v>15152</v>
      </c>
      <c r="AH12" s="13">
        <v>9345</v>
      </c>
      <c r="AI12" s="13">
        <v>372185</v>
      </c>
      <c r="AJ12" s="13">
        <v>793509</v>
      </c>
      <c r="AK12" s="13">
        <v>303660</v>
      </c>
      <c r="AL12" s="13">
        <v>43943</v>
      </c>
      <c r="AM12" s="13">
        <v>9422</v>
      </c>
      <c r="AN12" s="13">
        <v>19554</v>
      </c>
      <c r="AO12" s="13">
        <v>389528</v>
      </c>
      <c r="AP12" s="13">
        <v>386854</v>
      </c>
      <c r="AQ12" s="13">
        <v>160241</v>
      </c>
      <c r="AR12" s="13">
        <v>2856596</v>
      </c>
      <c r="AS12" s="13">
        <v>74524</v>
      </c>
      <c r="AT12" s="13">
        <v>87383</v>
      </c>
      <c r="AU12" s="13">
        <v>203701</v>
      </c>
      <c r="AV12" s="13">
        <v>41511</v>
      </c>
      <c r="AW12" s="13">
        <v>1464923</v>
      </c>
      <c r="AX12" s="13">
        <v>382872</v>
      </c>
      <c r="AY12" s="13">
        <v>1496759</v>
      </c>
      <c r="AZ12" s="13">
        <v>564058</v>
      </c>
      <c r="BA12" s="13">
        <v>950695</v>
      </c>
      <c r="BB12" s="13">
        <v>716142</v>
      </c>
      <c r="BC12" s="13">
        <v>73226</v>
      </c>
      <c r="BD12" s="13">
        <v>268730</v>
      </c>
      <c r="BE12" s="13">
        <v>338646</v>
      </c>
      <c r="BF12" s="13">
        <v>183907</v>
      </c>
      <c r="BG12" s="13">
        <v>421559</v>
      </c>
      <c r="BH12" s="13">
        <v>482676</v>
      </c>
      <c r="BI12" s="13">
        <v>150857</v>
      </c>
      <c r="BJ12" s="13">
        <v>48290</v>
      </c>
      <c r="BK12" s="13">
        <v>23809</v>
      </c>
      <c r="BL12" s="13">
        <v>16575</v>
      </c>
      <c r="BM12" s="13">
        <v>536186</v>
      </c>
      <c r="BN12" s="13">
        <v>34858</v>
      </c>
      <c r="BO12" s="13">
        <v>72676</v>
      </c>
      <c r="BP12" s="13">
        <v>26609</v>
      </c>
      <c r="BQ12" s="13">
        <v>21796289</v>
      </c>
    </row>
    <row r="13" spans="1:69" x14ac:dyDescent="0.3">
      <c r="A13">
        <v>2023</v>
      </c>
      <c r="B13" s="13">
        <v>272799</v>
      </c>
      <c r="C13" s="13">
        <v>30454</v>
      </c>
      <c r="D13" s="13">
        <v>186155</v>
      </c>
      <c r="E13" s="13">
        <v>28871</v>
      </c>
      <c r="F13" s="13">
        <v>599547</v>
      </c>
      <c r="G13" s="13">
        <v>1929891</v>
      </c>
      <c r="H13" s="13">
        <v>15339</v>
      </c>
      <c r="I13" s="13">
        <v>178731</v>
      </c>
      <c r="J13" s="13">
        <v>155720</v>
      </c>
      <c r="K13" s="13">
        <v>238193</v>
      </c>
      <c r="L13" s="13">
        <v>394806</v>
      </c>
      <c r="M13" s="13">
        <v>74165</v>
      </c>
      <c r="N13" s="13">
        <v>34692</v>
      </c>
      <c r="O13" s="13">
        <v>18025</v>
      </c>
      <c r="P13" s="13">
        <v>972837</v>
      </c>
      <c r="Q13" s="13">
        <v>312970</v>
      </c>
      <c r="R13" s="13">
        <v>134127</v>
      </c>
      <c r="S13" s="13">
        <v>11962</v>
      </c>
      <c r="T13" s="13">
        <v>49707</v>
      </c>
      <c r="U13" s="13">
        <v>18325</v>
      </c>
      <c r="V13" s="13">
        <v>13933</v>
      </c>
      <c r="W13" s="13">
        <v>17105</v>
      </c>
      <c r="X13" s="13">
        <v>15254</v>
      </c>
      <c r="Y13" s="13">
        <v>27992</v>
      </c>
      <c r="Z13" s="13">
        <v>39092</v>
      </c>
      <c r="AA13" s="13">
        <v>205440</v>
      </c>
      <c r="AB13" s="13">
        <v>108556</v>
      </c>
      <c r="AC13" s="13">
        <v>1538978</v>
      </c>
      <c r="AD13" s="13">
        <v>20749</v>
      </c>
      <c r="AE13" s="13">
        <v>161061</v>
      </c>
      <c r="AF13" s="13">
        <v>51030</v>
      </c>
      <c r="AG13" s="13">
        <v>15222</v>
      </c>
      <c r="AH13" s="13">
        <v>9424</v>
      </c>
      <c r="AI13" s="13">
        <v>379923</v>
      </c>
      <c r="AJ13" s="13">
        <v>811104</v>
      </c>
      <c r="AK13" s="13">
        <v>306222</v>
      </c>
      <c r="AL13" s="13">
        <v>44361</v>
      </c>
      <c r="AM13" s="13">
        <v>9513</v>
      </c>
      <c r="AN13" s="13">
        <v>19588</v>
      </c>
      <c r="AO13" s="13">
        <v>395421</v>
      </c>
      <c r="AP13" s="13">
        <v>393018</v>
      </c>
      <c r="AQ13" s="13">
        <v>161623</v>
      </c>
      <c r="AR13" s="13">
        <v>2885900</v>
      </c>
      <c r="AS13" s="13">
        <v>74574</v>
      </c>
      <c r="AT13" s="13">
        <v>88878</v>
      </c>
      <c r="AU13" s="13">
        <v>205089</v>
      </c>
      <c r="AV13" s="13">
        <v>41682</v>
      </c>
      <c r="AW13" s="13">
        <v>1492377</v>
      </c>
      <c r="AX13" s="13">
        <v>393612</v>
      </c>
      <c r="AY13" s="13">
        <v>1512554</v>
      </c>
      <c r="AZ13" s="13">
        <v>574562</v>
      </c>
      <c r="BA13" s="13">
        <v>952507</v>
      </c>
      <c r="BB13" s="13">
        <v>727550</v>
      </c>
      <c r="BC13" s="13">
        <v>73306</v>
      </c>
      <c r="BD13" s="13">
        <v>276238</v>
      </c>
      <c r="BE13" s="13">
        <v>345837</v>
      </c>
      <c r="BF13" s="13">
        <v>186737</v>
      </c>
      <c r="BG13" s="13">
        <v>425657</v>
      </c>
      <c r="BH13" s="13">
        <v>487937</v>
      </c>
      <c r="BI13" s="13">
        <v>155648</v>
      </c>
      <c r="BJ13" s="13">
        <v>48779</v>
      </c>
      <c r="BK13" s="13">
        <v>23923</v>
      </c>
      <c r="BL13" s="13">
        <v>16680</v>
      </c>
      <c r="BM13" s="13">
        <v>539884</v>
      </c>
      <c r="BN13" s="13">
        <v>35300</v>
      </c>
      <c r="BO13" s="13">
        <v>74246</v>
      </c>
      <c r="BP13" s="13">
        <v>26796</v>
      </c>
      <c r="BQ13" s="13">
        <v>22068178</v>
      </c>
    </row>
    <row r="14" spans="1:69" x14ac:dyDescent="0.3">
      <c r="A14">
        <v>2024</v>
      </c>
      <c r="B14" s="13">
        <v>275083</v>
      </c>
      <c r="C14" s="13">
        <v>30827</v>
      </c>
      <c r="D14" s="13">
        <v>187757</v>
      </c>
      <c r="E14" s="13">
        <v>29034</v>
      </c>
      <c r="F14" s="13">
        <v>604326</v>
      </c>
      <c r="G14" s="13">
        <v>1941593</v>
      </c>
      <c r="H14" s="13">
        <v>15419</v>
      </c>
      <c r="I14" s="13">
        <v>180142</v>
      </c>
      <c r="J14" s="13">
        <v>157304</v>
      </c>
      <c r="K14" s="13">
        <v>242604</v>
      </c>
      <c r="L14" s="13">
        <v>400898</v>
      </c>
      <c r="M14" s="13">
        <v>74820</v>
      </c>
      <c r="N14" s="13">
        <v>34679</v>
      </c>
      <c r="O14" s="13">
        <v>18200</v>
      </c>
      <c r="P14" s="13">
        <v>981241</v>
      </c>
      <c r="Q14" s="13">
        <v>313852</v>
      </c>
      <c r="R14" s="13">
        <v>137916</v>
      </c>
      <c r="S14" s="13">
        <v>11963</v>
      </c>
      <c r="T14" s="13">
        <v>49867</v>
      </c>
      <c r="U14" s="13">
        <v>18481</v>
      </c>
      <c r="V14" s="13">
        <v>14041</v>
      </c>
      <c r="W14" s="13">
        <v>17147</v>
      </c>
      <c r="X14" s="13">
        <v>15357</v>
      </c>
      <c r="Y14" s="13">
        <v>28013</v>
      </c>
      <c r="Z14" s="13">
        <v>39203</v>
      </c>
      <c r="AA14" s="13">
        <v>208764</v>
      </c>
      <c r="AB14" s="13">
        <v>109449</v>
      </c>
      <c r="AC14" s="13">
        <v>1562935</v>
      </c>
      <c r="AD14" s="13">
        <v>20817</v>
      </c>
      <c r="AE14" s="13">
        <v>163208</v>
      </c>
      <c r="AF14" s="13">
        <v>51118</v>
      </c>
      <c r="AG14" s="13">
        <v>15291</v>
      </c>
      <c r="AH14" s="13">
        <v>9499</v>
      </c>
      <c r="AI14" s="13">
        <v>387621</v>
      </c>
      <c r="AJ14" s="13">
        <v>828594</v>
      </c>
      <c r="AK14" s="13">
        <v>308737</v>
      </c>
      <c r="AL14" s="13">
        <v>44764</v>
      </c>
      <c r="AM14" s="13">
        <v>9597</v>
      </c>
      <c r="AN14" s="13">
        <v>19622</v>
      </c>
      <c r="AO14" s="13">
        <v>401199</v>
      </c>
      <c r="AP14" s="13">
        <v>399042</v>
      </c>
      <c r="AQ14" s="13">
        <v>162962</v>
      </c>
      <c r="AR14" s="13">
        <v>2915104</v>
      </c>
      <c r="AS14" s="13">
        <v>74619</v>
      </c>
      <c r="AT14" s="13">
        <v>90374</v>
      </c>
      <c r="AU14" s="13">
        <v>206419</v>
      </c>
      <c r="AV14" s="13">
        <v>41840</v>
      </c>
      <c r="AW14" s="13">
        <v>1519244</v>
      </c>
      <c r="AX14" s="13">
        <v>404190</v>
      </c>
      <c r="AY14" s="13">
        <v>1528019</v>
      </c>
      <c r="AZ14" s="13">
        <v>585010</v>
      </c>
      <c r="BA14" s="13">
        <v>954553</v>
      </c>
      <c r="BB14" s="13">
        <v>738909</v>
      </c>
      <c r="BC14" s="13">
        <v>73385</v>
      </c>
      <c r="BD14" s="13">
        <v>283626</v>
      </c>
      <c r="BE14" s="13">
        <v>352846</v>
      </c>
      <c r="BF14" s="13">
        <v>189550</v>
      </c>
      <c r="BG14" s="13">
        <v>429661</v>
      </c>
      <c r="BH14" s="13">
        <v>493079</v>
      </c>
      <c r="BI14" s="13">
        <v>160440</v>
      </c>
      <c r="BJ14" s="13">
        <v>49263</v>
      </c>
      <c r="BK14" s="13">
        <v>24037</v>
      </c>
      <c r="BL14" s="13">
        <v>16788</v>
      </c>
      <c r="BM14" s="13">
        <v>543473</v>
      </c>
      <c r="BN14" s="13">
        <v>35725</v>
      </c>
      <c r="BO14" s="13">
        <v>75792</v>
      </c>
      <c r="BP14" s="13">
        <v>26982</v>
      </c>
      <c r="BQ14" s="13">
        <v>22335914</v>
      </c>
    </row>
    <row r="15" spans="1:69" x14ac:dyDescent="0.3">
      <c r="A15">
        <v>2025</v>
      </c>
      <c r="B15" s="13">
        <v>277334</v>
      </c>
      <c r="C15" s="13">
        <v>31196</v>
      </c>
      <c r="D15" s="13">
        <v>189349</v>
      </c>
      <c r="E15" s="13">
        <v>29194</v>
      </c>
      <c r="F15" s="13">
        <v>609013</v>
      </c>
      <c r="G15" s="13">
        <v>1953078</v>
      </c>
      <c r="H15" s="13">
        <v>15500</v>
      </c>
      <c r="I15" s="13">
        <v>181503</v>
      </c>
      <c r="J15" s="13">
        <v>158871</v>
      </c>
      <c r="K15" s="13">
        <v>246980</v>
      </c>
      <c r="L15" s="13">
        <v>406905</v>
      </c>
      <c r="M15" s="13">
        <v>75463</v>
      </c>
      <c r="N15" s="13">
        <v>34664</v>
      </c>
      <c r="O15" s="13">
        <v>18373</v>
      </c>
      <c r="P15" s="13">
        <v>989550</v>
      </c>
      <c r="Q15" s="13">
        <v>314717</v>
      </c>
      <c r="R15" s="13">
        <v>141654</v>
      </c>
      <c r="S15" s="13">
        <v>11967</v>
      </c>
      <c r="T15" s="13">
        <v>50028</v>
      </c>
      <c r="U15" s="13">
        <v>18634</v>
      </c>
      <c r="V15" s="13">
        <v>14147</v>
      </c>
      <c r="W15" s="13">
        <v>17188</v>
      </c>
      <c r="X15" s="13">
        <v>15459</v>
      </c>
      <c r="Y15" s="13">
        <v>28027</v>
      </c>
      <c r="Z15" s="13">
        <v>39307</v>
      </c>
      <c r="AA15" s="13">
        <v>212052</v>
      </c>
      <c r="AB15" s="13">
        <v>110324</v>
      </c>
      <c r="AC15" s="13">
        <v>1586418</v>
      </c>
      <c r="AD15" s="13">
        <v>20881</v>
      </c>
      <c r="AE15" s="13">
        <v>165335</v>
      </c>
      <c r="AF15" s="13">
        <v>51206</v>
      </c>
      <c r="AG15" s="13">
        <v>15360</v>
      </c>
      <c r="AH15" s="13">
        <v>9574</v>
      </c>
      <c r="AI15" s="13">
        <v>395286</v>
      </c>
      <c r="AJ15" s="13">
        <v>845908</v>
      </c>
      <c r="AK15" s="13">
        <v>311239</v>
      </c>
      <c r="AL15" s="13">
        <v>45161</v>
      </c>
      <c r="AM15" s="13">
        <v>9681</v>
      </c>
      <c r="AN15" s="13">
        <v>19652</v>
      </c>
      <c r="AO15" s="13">
        <v>406879</v>
      </c>
      <c r="AP15" s="13">
        <v>405002</v>
      </c>
      <c r="AQ15" s="13">
        <v>164261</v>
      </c>
      <c r="AR15" s="13">
        <v>2944420</v>
      </c>
      <c r="AS15" s="13">
        <v>74665</v>
      </c>
      <c r="AT15" s="13">
        <v>91866</v>
      </c>
      <c r="AU15" s="13">
        <v>207716</v>
      </c>
      <c r="AV15" s="13">
        <v>41989</v>
      </c>
      <c r="AW15" s="13">
        <v>1545578</v>
      </c>
      <c r="AX15" s="13">
        <v>414560</v>
      </c>
      <c r="AY15" s="13">
        <v>1543212</v>
      </c>
      <c r="AZ15" s="13">
        <v>595361</v>
      </c>
      <c r="BA15" s="13">
        <v>956577</v>
      </c>
      <c r="BB15" s="13">
        <v>750240</v>
      </c>
      <c r="BC15" s="13">
        <v>73462</v>
      </c>
      <c r="BD15" s="13">
        <v>290874</v>
      </c>
      <c r="BE15" s="13">
        <v>359807</v>
      </c>
      <c r="BF15" s="13">
        <v>192323</v>
      </c>
      <c r="BG15" s="13">
        <v>433621</v>
      </c>
      <c r="BH15" s="13">
        <v>498142</v>
      </c>
      <c r="BI15" s="13">
        <v>165195</v>
      </c>
      <c r="BJ15" s="13">
        <v>49740</v>
      </c>
      <c r="BK15" s="13">
        <v>24148</v>
      </c>
      <c r="BL15" s="13">
        <v>16896</v>
      </c>
      <c r="BM15" s="13">
        <v>546993</v>
      </c>
      <c r="BN15" s="13">
        <v>36146</v>
      </c>
      <c r="BO15" s="13">
        <v>77330</v>
      </c>
      <c r="BP15" s="13">
        <v>27165</v>
      </c>
      <c r="BQ15" s="13">
        <v>22600346</v>
      </c>
    </row>
    <row r="17" spans="1:1" x14ac:dyDescent="0.3">
      <c r="A17" t="s">
        <v>160</v>
      </c>
    </row>
  </sheetData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17"/>
  <sheetViews>
    <sheetView zoomScale="80" zoomScaleNormal="80" workbookViewId="0">
      <pane xSplit="1" ySplit="4" topLeftCell="B5" activePane="bottomRight" state="frozen"/>
      <selection sqref="A1:A2"/>
      <selection pane="topRight" sqref="A1:A2"/>
      <selection pane="bottomLeft" sqref="A1:A2"/>
      <selection pane="bottomRight" activeCell="A2" sqref="A2"/>
    </sheetView>
  </sheetViews>
  <sheetFormatPr defaultColWidth="9.109375" defaultRowHeight="14.4" x14ac:dyDescent="0.3"/>
  <cols>
    <col min="1" max="1" width="14.21875" customWidth="1"/>
    <col min="2" max="6" width="9.33203125" bestFit="1" customWidth="1"/>
    <col min="7" max="7" width="9.88671875" bestFit="1" customWidth="1"/>
    <col min="8" max="68" width="9.33203125" bestFit="1" customWidth="1"/>
    <col min="69" max="69" width="10.109375" bestFit="1" customWidth="1"/>
  </cols>
  <sheetData>
    <row r="1" spans="1:69" x14ac:dyDescent="0.3">
      <c r="A1" s="19" t="s">
        <v>164</v>
      </c>
    </row>
    <row r="2" spans="1:69" x14ac:dyDescent="0.3">
      <c r="A2" s="19" t="s">
        <v>162</v>
      </c>
    </row>
    <row r="4" spans="1:69" x14ac:dyDescent="0.3">
      <c r="A4" t="s">
        <v>90</v>
      </c>
      <c r="B4" t="s">
        <v>91</v>
      </c>
      <c r="C4" t="s">
        <v>92</v>
      </c>
      <c r="D4" t="s">
        <v>93</v>
      </c>
      <c r="E4" t="s">
        <v>94</v>
      </c>
      <c r="F4" t="s">
        <v>95</v>
      </c>
      <c r="G4" t="s">
        <v>96</v>
      </c>
      <c r="H4" t="s">
        <v>97</v>
      </c>
      <c r="I4" t="s">
        <v>98</v>
      </c>
      <c r="J4" t="s">
        <v>99</v>
      </c>
      <c r="K4" t="s">
        <v>100</v>
      </c>
      <c r="L4" t="s">
        <v>101</v>
      </c>
      <c r="M4" t="s">
        <v>102</v>
      </c>
      <c r="N4" t="s">
        <v>103</v>
      </c>
      <c r="O4" t="s">
        <v>104</v>
      </c>
      <c r="P4" t="s">
        <v>105</v>
      </c>
      <c r="Q4" t="s">
        <v>106</v>
      </c>
      <c r="R4" t="s">
        <v>107</v>
      </c>
      <c r="S4" t="s">
        <v>108</v>
      </c>
      <c r="T4" t="s">
        <v>109</v>
      </c>
      <c r="U4" t="s">
        <v>110</v>
      </c>
      <c r="V4" t="s">
        <v>111</v>
      </c>
      <c r="W4" t="s">
        <v>112</v>
      </c>
      <c r="X4" t="s">
        <v>113</v>
      </c>
      <c r="Y4" t="s">
        <v>114</v>
      </c>
      <c r="Z4" t="s">
        <v>115</v>
      </c>
      <c r="AA4" t="s">
        <v>116</v>
      </c>
      <c r="AB4" t="s">
        <v>117</v>
      </c>
      <c r="AC4" t="s">
        <v>118</v>
      </c>
      <c r="AD4" t="s">
        <v>119</v>
      </c>
      <c r="AE4" t="s">
        <v>120</v>
      </c>
      <c r="AF4" t="s">
        <v>121</v>
      </c>
      <c r="AG4" t="s">
        <v>122</v>
      </c>
      <c r="AH4" t="s">
        <v>123</v>
      </c>
      <c r="AI4" t="s">
        <v>124</v>
      </c>
      <c r="AJ4" t="s">
        <v>125</v>
      </c>
      <c r="AK4" t="s">
        <v>126</v>
      </c>
      <c r="AL4" t="s">
        <v>127</v>
      </c>
      <c r="AM4" t="s">
        <v>128</v>
      </c>
      <c r="AN4" t="s">
        <v>129</v>
      </c>
      <c r="AO4" t="s">
        <v>130</v>
      </c>
      <c r="AP4" t="s">
        <v>131</v>
      </c>
      <c r="AQ4" t="s">
        <v>132</v>
      </c>
      <c r="AR4" t="s">
        <v>133</v>
      </c>
      <c r="AS4" t="s">
        <v>134</v>
      </c>
      <c r="AT4" t="s">
        <v>135</v>
      </c>
      <c r="AU4" t="s">
        <v>136</v>
      </c>
      <c r="AV4" t="s">
        <v>137</v>
      </c>
      <c r="AW4" t="s">
        <v>138</v>
      </c>
      <c r="AX4" t="s">
        <v>139</v>
      </c>
      <c r="AY4" t="s">
        <v>140</v>
      </c>
      <c r="AZ4" t="s">
        <v>141</v>
      </c>
      <c r="BA4" t="s">
        <v>142</v>
      </c>
      <c r="BB4" t="s">
        <v>143</v>
      </c>
      <c r="BC4" t="s">
        <v>144</v>
      </c>
      <c r="BD4" t="s">
        <v>145</v>
      </c>
      <c r="BE4" t="s">
        <v>146</v>
      </c>
      <c r="BF4" t="s">
        <v>147</v>
      </c>
      <c r="BG4" t="s">
        <v>148</v>
      </c>
      <c r="BH4" t="s">
        <v>149</v>
      </c>
      <c r="BI4" t="s">
        <v>150</v>
      </c>
      <c r="BJ4" t="s">
        <v>151</v>
      </c>
      <c r="BK4" t="s">
        <v>152</v>
      </c>
      <c r="BL4" t="s">
        <v>153</v>
      </c>
      <c r="BM4" t="s">
        <v>154</v>
      </c>
      <c r="BN4" t="s">
        <v>155</v>
      </c>
      <c r="BO4" t="s">
        <v>156</v>
      </c>
      <c r="BP4" t="s">
        <v>157</v>
      </c>
      <c r="BQ4" t="s">
        <v>86</v>
      </c>
    </row>
    <row r="5" spans="1:69" x14ac:dyDescent="0.3">
      <c r="A5">
        <v>2015</v>
      </c>
      <c r="B5" s="14">
        <f>('Global Pop'!B47*1000)/'EDR Pop'!B5-1</f>
        <v>2.3191399108462241E-2</v>
      </c>
      <c r="C5" s="14">
        <f>('Global Pop'!C47*1000)/'EDR Pop'!C5-1</f>
        <v>-2.9630706695730202E-3</v>
      </c>
      <c r="D5" s="14">
        <f>('Global Pop'!D47*1000)/'EDR Pop'!D5-1</f>
        <v>5.7772655401051587E-2</v>
      </c>
      <c r="E5" s="14">
        <f>('Global Pop'!E47*1000)/'EDR Pop'!E5-1</f>
        <v>-3.7210345032516634E-2</v>
      </c>
      <c r="F5" s="14">
        <f>('Global Pop'!F47*1000)/'EDR Pop'!F5-1</f>
        <v>1.0956688145289606E-2</v>
      </c>
      <c r="G5" s="14">
        <f>('Global Pop'!G47*1000)/'EDR Pop'!G5-1</f>
        <v>4.1692038451776492E-2</v>
      </c>
      <c r="H5" s="14">
        <f>('Global Pop'!H47*1000)/'EDR Pop'!H5-1</f>
        <v>4.5434072709438222E-3</v>
      </c>
      <c r="I5" s="14">
        <f>('Global Pop'!I47*1000)/'EDR Pop'!I5-1</f>
        <v>3.4614793799618182E-2</v>
      </c>
      <c r="J5" s="14">
        <f>('Global Pop'!J47*1000)/'EDR Pop'!J5-1</f>
        <v>-1.4531980224637753E-2</v>
      </c>
      <c r="K5" s="14">
        <f>('Global Pop'!K47*1000)/'EDR Pop'!K5-1</f>
        <v>9.133348985367995E-3</v>
      </c>
      <c r="L5" s="14">
        <f>('Global Pop'!L47*1000)/'EDR Pop'!L5-1</f>
        <v>4.2693175531485439E-2</v>
      </c>
      <c r="M5" s="14">
        <f>('Global Pop'!M47*1000)/'EDR Pop'!M5-1</f>
        <v>3.075508445077979E-3</v>
      </c>
      <c r="N5" s="14">
        <f>('Global Pop'!N47*1000)/'EDR Pop'!N5-1</f>
        <v>2.3842418983722968E-2</v>
      </c>
      <c r="O5" s="14">
        <f>('Global Pop'!O47*1000)/'EDR Pop'!O5-1</f>
        <v>-3.924669894189925E-2</v>
      </c>
      <c r="P5" s="14">
        <f>('Global Pop'!P47*1000)/'EDR Pop'!P5-1</f>
        <v>9.1661026780380794E-3</v>
      </c>
      <c r="Q5" s="14">
        <f>('Global Pop'!Q47*1000)/'EDR Pop'!Q5-1</f>
        <v>2.1353484742343332E-2</v>
      </c>
      <c r="R5" s="14">
        <f>('Global Pop'!R47*1000)/'EDR Pop'!R5-1</f>
        <v>2.5210346081939949E-2</v>
      </c>
      <c r="S5" s="14">
        <f>('Global Pop'!S47*1000)/'EDR Pop'!S5-1</f>
        <v>9.0939249244681442E-3</v>
      </c>
      <c r="T5" s="14">
        <f>('Global Pop'!T47*1000)/'EDR Pop'!T5-1</f>
        <v>-4.7699462962682126E-2</v>
      </c>
      <c r="U5" s="14">
        <f>('Global Pop'!U47*1000)/'EDR Pop'!U5-1</f>
        <v>1.4726746443992189E-2</v>
      </c>
      <c r="V5" s="14">
        <f>('Global Pop'!V47*1000)/'EDR Pop'!V5-1</f>
        <v>7.1382318199876504E-2</v>
      </c>
      <c r="W5" s="14">
        <f>('Global Pop'!W47*1000)/'EDR Pop'!W5-1</f>
        <v>-2.3806558080059159E-2</v>
      </c>
      <c r="X5" s="14">
        <f>('Global Pop'!X47*1000)/'EDR Pop'!X5-1</f>
        <v>-4.0517772829211429E-2</v>
      </c>
      <c r="Y5" s="14">
        <f>('Global Pop'!Y47*1000)/'EDR Pop'!Y5-1</f>
        <v>3.3710414261731714E-3</v>
      </c>
      <c r="Z5" s="14">
        <f>('Global Pop'!Z47*1000)/'EDR Pop'!Z5-1</f>
        <v>1.4588718759163566E-2</v>
      </c>
      <c r="AA5" s="14">
        <f>('Global Pop'!AA47*1000)/'EDR Pop'!AA5-1</f>
        <v>1.0492760816288804E-2</v>
      </c>
      <c r="AB5" s="14">
        <f>('Global Pop'!AB47*1000)/'EDR Pop'!AB5-1</f>
        <v>-1.7239543314762074E-2</v>
      </c>
      <c r="AC5" s="14">
        <f>('Global Pop'!AC47*1000)/'EDR Pop'!AC5-1</f>
        <v>9.4521567665042383E-3</v>
      </c>
      <c r="AD5" s="14">
        <f>('Global Pop'!AD47*1000)/'EDR Pop'!AD5-1</f>
        <v>-1.5431376869567637E-2</v>
      </c>
      <c r="AE5" s="14">
        <f>('Global Pop'!AE47*1000)/'EDR Pop'!AE5-1</f>
        <v>2.8330922736127917E-2</v>
      </c>
      <c r="AF5" s="14">
        <f>('Global Pop'!AF47*1000)/'EDR Pop'!AF5-1</f>
        <v>-2.3066661692600188E-2</v>
      </c>
      <c r="AG5" s="14">
        <f>('Global Pop'!AG47*1000)/'EDR Pop'!AG5-1</f>
        <v>-4.1758642957063885E-2</v>
      </c>
      <c r="AH5" s="14">
        <f>('Global Pop'!AH47*1000)/'EDR Pop'!AH5-1</f>
        <v>2.8117818039386178E-2</v>
      </c>
      <c r="AI5" s="14">
        <f>('Global Pop'!AI47*1000)/'EDR Pop'!AI5-1</f>
        <v>1.7238871421518365E-2</v>
      </c>
      <c r="AJ5" s="14">
        <f>('Global Pop'!AJ47*1000)/'EDR Pop'!AJ5-1</f>
        <v>4.569898880469081E-2</v>
      </c>
      <c r="AK5" s="14">
        <f>('Global Pop'!AK47*1000)/'EDR Pop'!AK5-1</f>
        <v>5.5051367643230709E-3</v>
      </c>
      <c r="AL5" s="14">
        <f>('Global Pop'!AL47*1000)/'EDR Pop'!AL5-1</f>
        <v>-2.2672011801783576E-2</v>
      </c>
      <c r="AM5" s="14">
        <f>('Global Pop'!AM47*1000)/'EDR Pop'!AM5-1</f>
        <v>-2.5348627849243854E-2</v>
      </c>
      <c r="AN5" s="14">
        <f>('Global Pop'!AN47*1000)/'EDR Pop'!AN5-1</f>
        <v>-4.1758361345089257E-2</v>
      </c>
      <c r="AO5" s="14">
        <f>('Global Pop'!AO47*1000)/'EDR Pop'!AO5-1</f>
        <v>4.4194150073157301E-2</v>
      </c>
      <c r="AP5" s="14">
        <f>('Global Pop'!AP47*1000)/'EDR Pop'!AP5-1</f>
        <v>5.2495341837519582E-3</v>
      </c>
      <c r="AQ5" s="14">
        <f>('Global Pop'!AQ47*1000)/'EDR Pop'!AQ5-1</f>
        <v>3.5548140736512579E-2</v>
      </c>
      <c r="AR5" s="14">
        <f>('Global Pop'!AR47*1000)/'EDR Pop'!AR5-1</f>
        <v>1.8628226814548343E-2</v>
      </c>
      <c r="AS5" s="14">
        <f>('Global Pop'!AS47*1000)/'EDR Pop'!AS5-1</f>
        <v>5.5903523204037686E-2</v>
      </c>
      <c r="AT5" s="14">
        <f>('Global Pop'!AT47*1000)/'EDR Pop'!AT5-1</f>
        <v>1.5320707258260402E-2</v>
      </c>
      <c r="AU5" s="14">
        <f>('Global Pop'!AU47*1000)/'EDR Pop'!AU5-1</f>
        <v>3.8888622703201703E-2</v>
      </c>
      <c r="AV5" s="14">
        <f>('Global Pop'!AV47*1000)/'EDR Pop'!AV5-1</f>
        <v>-1.5122043397339469E-2</v>
      </c>
      <c r="AW5" s="14">
        <f>('Global Pop'!AW47*1000)/'EDR Pop'!AW5-1</f>
        <v>2.1336180851865949E-2</v>
      </c>
      <c r="AX5" s="14">
        <f>('Global Pop'!AX47*1000)/'EDR Pop'!AX5-1</f>
        <v>5.5883375696248017E-2</v>
      </c>
      <c r="AY5" s="14">
        <f>('Global Pop'!AY47*1000)/'EDR Pop'!AY5-1</f>
        <v>3.0830393790122201E-2</v>
      </c>
      <c r="AZ5" s="14">
        <f>('Global Pop'!AZ47*1000)/'EDR Pop'!AZ5-1</f>
        <v>1.2928609806311275E-2</v>
      </c>
      <c r="BA5" s="14">
        <f>('Global Pop'!BA47*1000)/'EDR Pop'!BA5-1</f>
        <v>6.9599304452148125E-3</v>
      </c>
      <c r="BB5" s="14">
        <f>('Global Pop'!BB47*1000)/'EDR Pop'!BB5-1</f>
        <v>1.4614766401058965E-2</v>
      </c>
      <c r="BC5" s="14">
        <f>('Global Pop'!BC47*1000)/'EDR Pop'!BC5-1</f>
        <v>-5.0724064972358374E-3</v>
      </c>
      <c r="BD5" s="14">
        <f>('Global Pop'!BG47*1000)/'EDR Pop'!BD5-1</f>
        <v>5.5226049709139025E-2</v>
      </c>
      <c r="BE5" s="14">
        <f>('Global Pop'!BH47*1000)/'EDR Pop'!BE5-1</f>
        <v>3.2980765724260896E-2</v>
      </c>
      <c r="BF5" s="14">
        <f>('Global Pop'!BD47*1000)/'EDR Pop'!BF5-1</f>
        <v>1.8549967764919906E-2</v>
      </c>
      <c r="BG5" s="14">
        <f>('Global Pop'!BE47*1000)/'EDR Pop'!BG5-1</f>
        <v>3.3350924628110956E-2</v>
      </c>
      <c r="BH5" s="14">
        <f>('Global Pop'!BF47*1000)/'EDR Pop'!BH5-1</f>
        <v>1.4181270735299512E-2</v>
      </c>
      <c r="BI5" s="14">
        <f>('Global Pop'!BI47*1000)/'EDR Pop'!BI5-1</f>
        <v>3.0073837779802881E-2</v>
      </c>
      <c r="BJ5" s="14">
        <f>('Global Pop'!BJ47*1000)/'EDR Pop'!BJ5-1</f>
        <v>-1.5637653290015985E-3</v>
      </c>
      <c r="BK5" s="14">
        <f>('Global Pop'!BK47*1000)/'EDR Pop'!BK5-1</f>
        <v>-2.9181620129737906E-3</v>
      </c>
      <c r="BL5" s="14">
        <f>('Global Pop'!BL47*1000)/'EDR Pop'!BL5-1</f>
        <v>-3.6606905280528235E-2</v>
      </c>
      <c r="BM5" s="14">
        <f>('Global Pop'!BM47*1000)/'EDR Pop'!BM5-1</f>
        <v>1.0102220999533396E-2</v>
      </c>
      <c r="BN5" s="14">
        <f>('Global Pop'!BN47*1000)/'EDR Pop'!BN5-1</f>
        <v>1.0640475169530816E-2</v>
      </c>
      <c r="BO5" s="14">
        <f>('Global Pop'!BO47*1000)/'EDR Pop'!BO5-1</f>
        <v>3.8664026026534515E-2</v>
      </c>
      <c r="BP5" s="14">
        <f>('Global Pop'!BP47*1000)/'EDR Pop'!BP5-1</f>
        <v>-2.2256513402263423E-2</v>
      </c>
      <c r="BQ5" s="14">
        <f>('Global Pop'!BQ47*1000)/'EDR Pop'!BQ5-1</f>
        <v>2.1708855830228302E-2</v>
      </c>
    </row>
    <row r="6" spans="1:69" x14ac:dyDescent="0.3">
      <c r="A6">
        <v>2016</v>
      </c>
      <c r="B6" s="14">
        <f>('Global Pop'!B48*1000)/'EDR Pop'!B6-1</f>
        <v>2.1445266315409439E-2</v>
      </c>
      <c r="C6" s="14">
        <f>('Global Pop'!C48*1000)/'EDR Pop'!C6-1</f>
        <v>-1.1831208961975093E-2</v>
      </c>
      <c r="D6" s="14">
        <f>('Global Pop'!D48*1000)/'EDR Pop'!D6-1</f>
        <v>6.0399584110067295E-2</v>
      </c>
      <c r="E6" s="14">
        <f>('Global Pop'!E48*1000)/'EDR Pop'!E6-1</f>
        <v>-4.435077775445917E-2</v>
      </c>
      <c r="F6" s="14">
        <f>('Global Pop'!F48*1000)/'EDR Pop'!F6-1</f>
        <v>1.2801485145875757E-2</v>
      </c>
      <c r="G6" s="14">
        <f>('Global Pop'!G48*1000)/'EDR Pop'!G6-1</f>
        <v>4.599575199348882E-2</v>
      </c>
      <c r="H6" s="14">
        <f>('Global Pop'!H48*1000)/'EDR Pop'!H6-1</f>
        <v>1.4201938992515872E-2</v>
      </c>
      <c r="I6" s="14">
        <f>('Global Pop'!I48*1000)/'EDR Pop'!I6-1</f>
        <v>3.8319366665150678E-2</v>
      </c>
      <c r="J6" s="14">
        <f>('Global Pop'!J48*1000)/'EDR Pop'!J6-1</f>
        <v>-1.4381232054948567E-2</v>
      </c>
      <c r="K6" s="14">
        <f>('Global Pop'!K48*1000)/'EDR Pop'!K6-1</f>
        <v>6.0250150778777822E-3</v>
      </c>
      <c r="L6" s="14">
        <f>('Global Pop'!L48*1000)/'EDR Pop'!L6-1</f>
        <v>4.8330713567705574E-2</v>
      </c>
      <c r="M6" s="14">
        <f>('Global Pop'!M48*1000)/'EDR Pop'!M6-1</f>
        <v>9.8332462931769449E-3</v>
      </c>
      <c r="N6" s="14">
        <f>('Global Pop'!N48*1000)/'EDR Pop'!N6-1</f>
        <v>3.4235045495219385E-2</v>
      </c>
      <c r="O6" s="14">
        <f>('Global Pop'!O48*1000)/'EDR Pop'!O6-1</f>
        <v>-4.4082434807434456E-2</v>
      </c>
      <c r="P6" s="14">
        <f>('Global Pop'!P48*1000)/'EDR Pop'!P6-1</f>
        <v>7.483548163707221E-3</v>
      </c>
      <c r="Q6" s="14">
        <f>('Global Pop'!Q48*1000)/'EDR Pop'!Q6-1</f>
        <v>1.9779281952651218E-2</v>
      </c>
      <c r="R6" s="14">
        <f>('Global Pop'!R48*1000)/'EDR Pop'!R6-1</f>
        <v>7.8403507975601805E-3</v>
      </c>
      <c r="S6" s="14">
        <f>('Global Pop'!S48*1000)/'EDR Pop'!S6-1</f>
        <v>2.4224721247821712E-2</v>
      </c>
      <c r="T6" s="14">
        <f>('Global Pop'!T48*1000)/'EDR Pop'!T6-1</f>
        <v>-5.1237786267543606E-2</v>
      </c>
      <c r="U6" s="14">
        <f>('Global Pop'!U48*1000)/'EDR Pop'!U6-1</f>
        <v>1.5646402712848673E-2</v>
      </c>
      <c r="V6" s="14">
        <f>('Global Pop'!V48*1000)/'EDR Pop'!V6-1</f>
        <v>8.6808962412965984E-2</v>
      </c>
      <c r="W6" s="14">
        <f>('Global Pop'!W48*1000)/'EDR Pop'!W6-1</f>
        <v>-1.1579253847620485E-2</v>
      </c>
      <c r="X6" s="14">
        <f>('Global Pop'!X48*1000)/'EDR Pop'!X6-1</f>
        <v>-5.1659201156345036E-2</v>
      </c>
      <c r="Y6" s="14">
        <f>('Global Pop'!Y48*1000)/'EDR Pop'!Y6-1</f>
        <v>1.7341777146234971E-2</v>
      </c>
      <c r="Z6" s="14">
        <f>('Global Pop'!Z48*1000)/'EDR Pop'!Z6-1</f>
        <v>1.8160376770330222E-2</v>
      </c>
      <c r="AA6" s="14">
        <f>('Global Pop'!AA48*1000)/'EDR Pop'!AA6-1</f>
        <v>1.283607839393075E-2</v>
      </c>
      <c r="AB6" s="14">
        <f>('Global Pop'!AB48*1000)/'EDR Pop'!AB6-1</f>
        <v>-1.5412145610948391E-2</v>
      </c>
      <c r="AC6" s="14">
        <f>('Global Pop'!AC48*1000)/'EDR Pop'!AC6-1</f>
        <v>6.5785435107124091E-3</v>
      </c>
      <c r="AD6" s="14">
        <f>('Global Pop'!AD48*1000)/'EDR Pop'!AD6-1</f>
        <v>-9.7399836810830864E-3</v>
      </c>
      <c r="AE6" s="14">
        <f>('Global Pop'!AE48*1000)/'EDR Pop'!AE6-1</f>
        <v>2.5445267170586483E-2</v>
      </c>
      <c r="AF6" s="14">
        <f>('Global Pop'!AF48*1000)/'EDR Pop'!AF6-1</f>
        <v>-1.4501799539977767E-2</v>
      </c>
      <c r="AG6" s="14">
        <f>('Global Pop'!AG48*1000)/'EDR Pop'!AG6-1</f>
        <v>-4.1287812595974138E-2</v>
      </c>
      <c r="AH6" s="14">
        <f>('Global Pop'!AH48*1000)/'EDR Pop'!AH6-1</f>
        <v>4.3118539258445665E-2</v>
      </c>
      <c r="AI6" s="14">
        <f>('Global Pop'!AI48*1000)/'EDR Pop'!AI6-1</f>
        <v>1.4163942584590528E-2</v>
      </c>
      <c r="AJ6" s="14">
        <f>('Global Pop'!AJ48*1000)/'EDR Pop'!AJ6-1</f>
        <v>4.4492981998469849E-2</v>
      </c>
      <c r="AK6" s="14">
        <f>('Global Pop'!AK48*1000)/'EDR Pop'!AK6-1</f>
        <v>6.5036370761821782E-3</v>
      </c>
      <c r="AL6" s="14">
        <f>('Global Pop'!AL48*1000)/'EDR Pop'!AL6-1</f>
        <v>-2.02998511356971E-2</v>
      </c>
      <c r="AM6" s="14">
        <f>('Global Pop'!AM48*1000)/'EDR Pop'!AM6-1</f>
        <v>-1.0509776324278408E-2</v>
      </c>
      <c r="AN6" s="14">
        <f>('Global Pop'!AN48*1000)/'EDR Pop'!AN6-1</f>
        <v>-4.0874248556339476E-2</v>
      </c>
      <c r="AO6" s="14">
        <f>('Global Pop'!AO48*1000)/'EDR Pop'!AO6-1</f>
        <v>4.8289521566563076E-2</v>
      </c>
      <c r="AP6" s="14">
        <f>('Global Pop'!AP48*1000)/'EDR Pop'!AP6-1</f>
        <v>5.1898237633545286E-3</v>
      </c>
      <c r="AQ6" s="14">
        <f>('Global Pop'!AQ48*1000)/'EDR Pop'!AQ6-1</f>
        <v>3.2140267600509143E-2</v>
      </c>
      <c r="AR6" s="14">
        <f>('Global Pop'!AR48*1000)/'EDR Pop'!AR6-1</f>
        <v>1.7458467244493292E-2</v>
      </c>
      <c r="AS6" s="14">
        <f>('Global Pop'!AS48*1000)/'EDR Pop'!AS6-1</f>
        <v>7.067546841356287E-2</v>
      </c>
      <c r="AT6" s="14">
        <f>('Global Pop'!AT48*1000)/'EDR Pop'!AT6-1</f>
        <v>9.2775360318986255E-3</v>
      </c>
      <c r="AU6" s="14">
        <f>('Global Pop'!AU48*1000)/'EDR Pop'!AU6-1</f>
        <v>4.0782835072752821E-2</v>
      </c>
      <c r="AV6" s="14">
        <f>('Global Pop'!AV48*1000)/'EDR Pop'!AV6-1</f>
        <v>-9.6549998051576047E-3</v>
      </c>
      <c r="AW6" s="14">
        <f>('Global Pop'!AW48*1000)/'EDR Pop'!AW6-1</f>
        <v>1.790764835622416E-2</v>
      </c>
      <c r="AX6" s="14">
        <f>('Global Pop'!AX48*1000)/'EDR Pop'!AX6-1</f>
        <v>5.7946171967887095E-2</v>
      </c>
      <c r="AY6" s="14">
        <f>('Global Pop'!AY48*1000)/'EDR Pop'!AY6-1</f>
        <v>3.1757396952621697E-2</v>
      </c>
      <c r="AZ6" s="14">
        <f>('Global Pop'!AZ48*1000)/'EDR Pop'!AZ6-1</f>
        <v>1.2514027875086153E-2</v>
      </c>
      <c r="BA6" s="14">
        <f>('Global Pop'!BA48*1000)/'EDR Pop'!BA6-1</f>
        <v>7.8557478694218918E-3</v>
      </c>
      <c r="BB6" s="14">
        <f>('Global Pop'!BB48*1000)/'EDR Pop'!BB6-1</f>
        <v>5.6050423795344084E-3</v>
      </c>
      <c r="BC6" s="14">
        <f>('Global Pop'!BC48*1000)/'EDR Pop'!BC6-1</f>
        <v>-9.0057176806424E-4</v>
      </c>
      <c r="BD6" s="14">
        <f>('Global Pop'!BG48*1000)/'EDR Pop'!BD6-1</f>
        <v>5.6363886105750272E-2</v>
      </c>
      <c r="BE6" s="14">
        <f>('Global Pop'!BH48*1000)/'EDR Pop'!BE6-1</f>
        <v>2.9070590638104798E-2</v>
      </c>
      <c r="BF6" s="14">
        <f>('Global Pop'!BD48*1000)/'EDR Pop'!BF6-1</f>
        <v>1.4649745848994034E-2</v>
      </c>
      <c r="BG6" s="14">
        <f>('Global Pop'!BE48*1000)/'EDR Pop'!BG6-1</f>
        <v>3.607587643308996E-2</v>
      </c>
      <c r="BH6" s="14">
        <f>('Global Pop'!BF48*1000)/'EDR Pop'!BH6-1</f>
        <v>1.2642673756849465E-2</v>
      </c>
      <c r="BI6" s="14">
        <f>('Global Pop'!BI48*1000)/'EDR Pop'!BI6-1</f>
        <v>2.619451136434936E-2</v>
      </c>
      <c r="BJ6" s="14">
        <f>('Global Pop'!BJ48*1000)/'EDR Pop'!BJ6-1</f>
        <v>4.2136529354710461E-3</v>
      </c>
      <c r="BK6" s="14">
        <f>('Global Pop'!BK48*1000)/'EDR Pop'!BK6-1</f>
        <v>1.0638266744259495E-2</v>
      </c>
      <c r="BL6" s="14">
        <f>('Global Pop'!BL48*1000)/'EDR Pop'!BL6-1</f>
        <v>-3.5915522096300445E-2</v>
      </c>
      <c r="BM6" s="14">
        <f>('Global Pop'!BM48*1000)/'EDR Pop'!BM6-1</f>
        <v>1.2818437761054735E-2</v>
      </c>
      <c r="BN6" s="14">
        <f>('Global Pop'!BN48*1000)/'EDR Pop'!BN6-1</f>
        <v>2.130236697239396E-2</v>
      </c>
      <c r="BO6" s="14">
        <f>('Global Pop'!BO48*1000)/'EDR Pop'!BO6-1</f>
        <v>4.6787553501733914E-2</v>
      </c>
      <c r="BP6" s="14">
        <f>('Global Pop'!BP48*1000)/'EDR Pop'!BP6-1</f>
        <v>-1.8327948529195282E-2</v>
      </c>
      <c r="BQ6" s="14">
        <f>('Global Pop'!BQ48*1000)/'EDR Pop'!BQ6-1</f>
        <v>2.1587306056029876E-2</v>
      </c>
    </row>
    <row r="7" spans="1:69" x14ac:dyDescent="0.3">
      <c r="A7">
        <v>2017</v>
      </c>
      <c r="B7" s="14">
        <f>('Global Pop'!B49*1000)/'EDR Pop'!B7-1</f>
        <v>1.8449590640052804E-2</v>
      </c>
      <c r="C7" s="14">
        <f>('Global Pop'!C49*1000)/'EDR Pop'!C7-1</f>
        <v>-1.8614534722628084E-2</v>
      </c>
      <c r="D7" s="14">
        <f>('Global Pop'!D49*1000)/'EDR Pop'!D7-1</f>
        <v>6.1632553855020422E-2</v>
      </c>
      <c r="E7" s="14">
        <f>('Global Pop'!E49*1000)/'EDR Pop'!E7-1</f>
        <v>-4.5492692751804897E-2</v>
      </c>
      <c r="F7" s="14">
        <f>('Global Pop'!F49*1000)/'EDR Pop'!F7-1</f>
        <v>1.4833529866525641E-2</v>
      </c>
      <c r="G7" s="14">
        <f>('Global Pop'!G49*1000)/'EDR Pop'!G7-1</f>
        <v>4.9578364640884054E-2</v>
      </c>
      <c r="H7" s="14">
        <f>('Global Pop'!H49*1000)/'EDR Pop'!H7-1</f>
        <v>2.189500687119561E-2</v>
      </c>
      <c r="I7" s="14">
        <f>('Global Pop'!I49*1000)/'EDR Pop'!I7-1</f>
        <v>4.2353363099847163E-2</v>
      </c>
      <c r="J7" s="14">
        <f>('Global Pop'!J49*1000)/'EDR Pop'!J7-1</f>
        <v>-8.8205281574462724E-3</v>
      </c>
      <c r="K7" s="14">
        <f>('Global Pop'!K49*1000)/'EDR Pop'!K7-1</f>
        <v>3.3124685799545972E-3</v>
      </c>
      <c r="L7" s="14">
        <f>('Global Pop'!L49*1000)/'EDR Pop'!L7-1</f>
        <v>5.4817519193167463E-2</v>
      </c>
      <c r="M7" s="14">
        <f>('Global Pop'!M49*1000)/'EDR Pop'!M7-1</f>
        <v>1.7100159978397977E-2</v>
      </c>
      <c r="N7" s="14">
        <f>('Global Pop'!N49*1000)/'EDR Pop'!N7-1</f>
        <v>4.3984672426437221E-2</v>
      </c>
      <c r="O7" s="14">
        <f>('Global Pop'!O49*1000)/'EDR Pop'!O7-1</f>
        <v>-4.361088244113942E-2</v>
      </c>
      <c r="P7" s="14">
        <f>('Global Pop'!P49*1000)/'EDR Pop'!P7-1</f>
        <v>3.7777309771225287E-3</v>
      </c>
      <c r="Q7" s="14">
        <f>('Global Pop'!Q49*1000)/'EDR Pop'!Q7-1</f>
        <v>1.7503970150732906E-2</v>
      </c>
      <c r="R7" s="14">
        <f>('Global Pop'!R49*1000)/'EDR Pop'!R7-1</f>
        <v>-1.0554451677359133E-2</v>
      </c>
      <c r="S7" s="14">
        <f>('Global Pop'!S49*1000)/'EDR Pop'!S7-1</f>
        <v>3.8411834855089033E-2</v>
      </c>
      <c r="T7" s="14">
        <f>('Global Pop'!T49*1000)/'EDR Pop'!T7-1</f>
        <v>-5.1557291972549657E-2</v>
      </c>
      <c r="U7" s="14">
        <f>('Global Pop'!U49*1000)/'EDR Pop'!U7-1</f>
        <v>1.3783363385973857E-2</v>
      </c>
      <c r="V7" s="14">
        <f>('Global Pop'!V49*1000)/'EDR Pop'!V7-1</f>
        <v>0.10071779292804384</v>
      </c>
      <c r="W7" s="14">
        <f>('Global Pop'!W49*1000)/'EDR Pop'!W7-1</f>
        <v>-5.657776487091426E-3</v>
      </c>
      <c r="X7" s="14">
        <f>('Global Pop'!X49*1000)/'EDR Pop'!X7-1</f>
        <v>-5.2655530199092415E-2</v>
      </c>
      <c r="Y7" s="14">
        <f>('Global Pop'!Y49*1000)/'EDR Pop'!Y7-1</f>
        <v>2.8675987137208647E-2</v>
      </c>
      <c r="Z7" s="14">
        <f>('Global Pop'!Z49*1000)/'EDR Pop'!Z7-1</f>
        <v>2.2963463768522541E-2</v>
      </c>
      <c r="AA7" s="14">
        <f>('Global Pop'!AA49*1000)/'EDR Pop'!AA7-1</f>
        <v>1.5007857419010673E-2</v>
      </c>
      <c r="AB7" s="14">
        <f>('Global Pop'!AB49*1000)/'EDR Pop'!AB7-1</f>
        <v>-1.2418871196953063E-2</v>
      </c>
      <c r="AC7" s="14">
        <f>('Global Pop'!AC49*1000)/'EDR Pop'!AC7-1</f>
        <v>3.6532169868246367E-3</v>
      </c>
      <c r="AD7" s="14">
        <f>('Global Pop'!AD49*1000)/'EDR Pop'!AD7-1</f>
        <v>-4.445867306622775E-3</v>
      </c>
      <c r="AE7" s="14">
        <f>('Global Pop'!AE49*1000)/'EDR Pop'!AE7-1</f>
        <v>2.2701258409814296E-2</v>
      </c>
      <c r="AF7" s="14">
        <f>('Global Pop'!AF49*1000)/'EDR Pop'!AF7-1</f>
        <v>-5.6262091394028158E-3</v>
      </c>
      <c r="AG7" s="14">
        <f>('Global Pop'!AG49*1000)/'EDR Pop'!AG7-1</f>
        <v>-3.7036166167833229E-2</v>
      </c>
      <c r="AH7" s="14">
        <f>('Global Pop'!AH49*1000)/'EDR Pop'!AH7-1</f>
        <v>5.46201509126234E-2</v>
      </c>
      <c r="AI7" s="14">
        <f>('Global Pop'!AI49*1000)/'EDR Pop'!AI7-1</f>
        <v>1.2518111034347079E-2</v>
      </c>
      <c r="AJ7" s="14">
        <f>('Global Pop'!AJ49*1000)/'EDR Pop'!AJ7-1</f>
        <v>4.3069708546624286E-2</v>
      </c>
      <c r="AK7" s="14">
        <f>('Global Pop'!AK49*1000)/'EDR Pop'!AK7-1</f>
        <v>1.0009331026694879E-2</v>
      </c>
      <c r="AL7" s="14">
        <f>('Global Pop'!AL49*1000)/'EDR Pop'!AL7-1</f>
        <v>-1.7269924621420518E-2</v>
      </c>
      <c r="AM7" s="14">
        <f>('Global Pop'!AM49*1000)/'EDR Pop'!AM7-1</f>
        <v>-8.0077360477759374E-4</v>
      </c>
      <c r="AN7" s="14">
        <f>('Global Pop'!AN49*1000)/'EDR Pop'!AN7-1</f>
        <v>-3.897682257469981E-2</v>
      </c>
      <c r="AO7" s="14">
        <f>('Global Pop'!AO49*1000)/'EDR Pop'!AO7-1</f>
        <v>5.0975372917115402E-2</v>
      </c>
      <c r="AP7" s="14">
        <f>('Global Pop'!AP49*1000)/'EDR Pop'!AP7-1</f>
        <v>5.1095578104893846E-3</v>
      </c>
      <c r="AQ7" s="14">
        <f>('Global Pop'!AQ49*1000)/'EDR Pop'!AQ7-1</f>
        <v>2.6697014885152193E-2</v>
      </c>
      <c r="AR7" s="14">
        <f>('Global Pop'!AR49*1000)/'EDR Pop'!AR7-1</f>
        <v>1.5656042701052808E-2</v>
      </c>
      <c r="AS7" s="14">
        <f>('Global Pop'!AS49*1000)/'EDR Pop'!AS7-1</f>
        <v>8.6647606050421544E-2</v>
      </c>
      <c r="AT7" s="14">
        <f>('Global Pop'!AT49*1000)/'EDR Pop'!AT7-1</f>
        <v>4.6922651282612637E-3</v>
      </c>
      <c r="AU7" s="14">
        <f>('Global Pop'!AU49*1000)/'EDR Pop'!AU7-1</f>
        <v>3.8838016508466078E-2</v>
      </c>
      <c r="AV7" s="14">
        <f>('Global Pop'!AV49*1000)/'EDR Pop'!AV7-1</f>
        <v>-3.4828012411476372E-3</v>
      </c>
      <c r="AW7" s="14">
        <f>('Global Pop'!AW49*1000)/'EDR Pop'!AW7-1</f>
        <v>1.3602113662256832E-2</v>
      </c>
      <c r="AX7" s="14">
        <f>('Global Pop'!AX49*1000)/'EDR Pop'!AX7-1</f>
        <v>6.1120402828618525E-2</v>
      </c>
      <c r="AY7" s="14">
        <f>('Global Pop'!AY49*1000)/'EDR Pop'!AY7-1</f>
        <v>3.2911752522738258E-2</v>
      </c>
      <c r="AZ7" s="14">
        <f>('Global Pop'!AZ49*1000)/'EDR Pop'!AZ7-1</f>
        <v>1.4781772804634663E-2</v>
      </c>
      <c r="BA7" s="14">
        <f>('Global Pop'!BA49*1000)/'EDR Pop'!BA7-1</f>
        <v>9.6306045221934422E-3</v>
      </c>
      <c r="BB7" s="14">
        <f>('Global Pop'!BB49*1000)/'EDR Pop'!BB7-1</f>
        <v>-2.3402248908973577E-3</v>
      </c>
      <c r="BC7" s="14">
        <f>('Global Pop'!BC49*1000)/'EDR Pop'!BC7-1</f>
        <v>3.9545632203712433E-3</v>
      </c>
      <c r="BD7" s="14">
        <f>('Global Pop'!BG49*1000)/'EDR Pop'!BD7-1</f>
        <v>5.8168939730740998E-2</v>
      </c>
      <c r="BE7" s="14">
        <f>('Global Pop'!BH49*1000)/'EDR Pop'!BE7-1</f>
        <v>2.1709063520854333E-2</v>
      </c>
      <c r="BF7" s="14">
        <f>('Global Pop'!BD49*1000)/'EDR Pop'!BF7-1</f>
        <v>1.3554043100457269E-2</v>
      </c>
      <c r="BG7" s="14">
        <f>('Global Pop'!BE49*1000)/'EDR Pop'!BG7-1</f>
        <v>3.7338488905502176E-2</v>
      </c>
      <c r="BH7" s="14">
        <f>('Global Pop'!BF49*1000)/'EDR Pop'!BH7-1</f>
        <v>9.3578262824614011E-3</v>
      </c>
      <c r="BI7" s="14">
        <f>('Global Pop'!BI49*1000)/'EDR Pop'!BI7-1</f>
        <v>1.8336498527244727E-2</v>
      </c>
      <c r="BJ7" s="14">
        <f>('Global Pop'!BJ49*1000)/'EDR Pop'!BJ7-1</f>
        <v>1.1693404301585719E-2</v>
      </c>
      <c r="BK7" s="14">
        <f>('Global Pop'!BK49*1000)/'EDR Pop'!BK7-1</f>
        <v>2.358149526763853E-2</v>
      </c>
      <c r="BL7" s="14">
        <f>('Global Pop'!BL49*1000)/'EDR Pop'!BL7-1</f>
        <v>-3.1073686864126038E-2</v>
      </c>
      <c r="BM7" s="14">
        <f>('Global Pop'!BM49*1000)/'EDR Pop'!BM7-1</f>
        <v>1.4248385208175396E-2</v>
      </c>
      <c r="BN7" s="14">
        <f>('Global Pop'!BN49*1000)/'EDR Pop'!BN7-1</f>
        <v>3.233028581834696E-2</v>
      </c>
      <c r="BO7" s="14">
        <f>('Global Pop'!BO49*1000)/'EDR Pop'!BO7-1</f>
        <v>4.9504365655016924E-2</v>
      </c>
      <c r="BP7" s="14">
        <f>('Global Pop'!BP49*1000)/'EDR Pop'!BP7-1</f>
        <v>-1.2319206347928047E-2</v>
      </c>
      <c r="BQ7" s="14">
        <f>('Global Pop'!BQ49*1000)/'EDR Pop'!BQ7-1</f>
        <v>2.1202338619792593E-2</v>
      </c>
    </row>
    <row r="8" spans="1:69" x14ac:dyDescent="0.3">
      <c r="A8">
        <v>2018</v>
      </c>
      <c r="B8" s="14">
        <f>('Global Pop'!B50*1000)/'EDR Pop'!B8-1</f>
        <v>1.5460630875000492E-2</v>
      </c>
      <c r="C8" s="14">
        <f>('Global Pop'!C50*1000)/'EDR Pop'!C8-1</f>
        <v>-2.3469201700517917E-2</v>
      </c>
      <c r="D8" s="14">
        <f>('Global Pop'!D50*1000)/'EDR Pop'!D8-1</f>
        <v>6.4101924434387891E-2</v>
      </c>
      <c r="E8" s="14">
        <f>('Global Pop'!E50*1000)/'EDR Pop'!E8-1</f>
        <v>-4.2911043885004774E-2</v>
      </c>
      <c r="F8" s="14">
        <f>('Global Pop'!F50*1000)/'EDR Pop'!F8-1</f>
        <v>1.8040917939776691E-2</v>
      </c>
      <c r="G8" s="14">
        <f>('Global Pop'!G50*1000)/'EDR Pop'!G8-1</f>
        <v>5.346570020058361E-2</v>
      </c>
      <c r="H8" s="14">
        <f>('Global Pop'!H50*1000)/'EDR Pop'!H8-1</f>
        <v>2.7689133870288263E-2</v>
      </c>
      <c r="I8" s="14">
        <f>('Global Pop'!I50*1000)/'EDR Pop'!I8-1</f>
        <v>4.6825216239041456E-2</v>
      </c>
      <c r="J8" s="14">
        <f>('Global Pop'!J50*1000)/'EDR Pop'!J8-1</f>
        <v>-1.8865614229276462E-3</v>
      </c>
      <c r="K8" s="14">
        <f>('Global Pop'!K50*1000)/'EDR Pop'!K8-1</f>
        <v>1.5933373951433349E-3</v>
      </c>
      <c r="L8" s="14">
        <f>('Global Pop'!L50*1000)/'EDR Pop'!L8-1</f>
        <v>6.169090612287631E-2</v>
      </c>
      <c r="M8" s="14">
        <f>('Global Pop'!M50*1000)/'EDR Pop'!M8-1</f>
        <v>2.4404930670822722E-2</v>
      </c>
      <c r="N8" s="14">
        <f>('Global Pop'!N50*1000)/'EDR Pop'!N8-1</f>
        <v>5.2769681829947457E-2</v>
      </c>
      <c r="O8" s="14">
        <f>('Global Pop'!O50*1000)/'EDR Pop'!O8-1</f>
        <v>-3.9957356140932654E-2</v>
      </c>
      <c r="P8" s="14">
        <f>('Global Pop'!P50*1000)/'EDR Pop'!P8-1</f>
        <v>-1.1608106210397873E-3</v>
      </c>
      <c r="Q8" s="14">
        <f>('Global Pop'!Q50*1000)/'EDR Pop'!Q8-1</f>
        <v>1.4839465072270963E-2</v>
      </c>
      <c r="R8" s="14">
        <f>('Global Pop'!R50*1000)/'EDR Pop'!R8-1</f>
        <v>-2.8961480138056106E-2</v>
      </c>
      <c r="S8" s="14">
        <f>('Global Pop'!S50*1000)/'EDR Pop'!S8-1</f>
        <v>5.1042882875824702E-2</v>
      </c>
      <c r="T8" s="14">
        <f>('Global Pop'!T50*1000)/'EDR Pop'!T8-1</f>
        <v>-5.180833867001744E-2</v>
      </c>
      <c r="U8" s="14">
        <f>('Global Pop'!U50*1000)/'EDR Pop'!U8-1</f>
        <v>1.1348037194935268E-2</v>
      </c>
      <c r="V8" s="14">
        <f>('Global Pop'!V50*1000)/'EDR Pop'!V8-1</f>
        <v>0.11278278570546862</v>
      </c>
      <c r="W8" s="14">
        <f>('Global Pop'!W50*1000)/'EDR Pop'!W8-1</f>
        <v>-4.9067558845997672E-3</v>
      </c>
      <c r="X8" s="14">
        <f>('Global Pop'!X50*1000)/'EDR Pop'!X8-1</f>
        <v>-4.755402707591172E-2</v>
      </c>
      <c r="Y8" s="14">
        <f>('Global Pop'!Y50*1000)/'EDR Pop'!Y8-1</f>
        <v>3.6979819225127164E-2</v>
      </c>
      <c r="Z8" s="14">
        <f>('Global Pop'!Z50*1000)/'EDR Pop'!Z8-1</f>
        <v>2.8128661641136254E-2</v>
      </c>
      <c r="AA8" s="14">
        <f>('Global Pop'!AA50*1000)/'EDR Pop'!AA8-1</f>
        <v>1.7618915573996086E-2</v>
      </c>
      <c r="AB8" s="14">
        <f>('Global Pop'!AB50*1000)/'EDR Pop'!AB8-1</f>
        <v>-9.7685787992677353E-3</v>
      </c>
      <c r="AC8" s="14">
        <f>('Global Pop'!AC50*1000)/'EDR Pop'!AC8-1</f>
        <v>9.2000818012549779E-4</v>
      </c>
      <c r="AD8" s="14">
        <f>('Global Pop'!AD50*1000)/'EDR Pop'!AD8-1</f>
        <v>-1.7752430393558338E-4</v>
      </c>
      <c r="AE8" s="14">
        <f>('Global Pop'!AE50*1000)/'EDR Pop'!AE8-1</f>
        <v>2.2126637068897725E-2</v>
      </c>
      <c r="AF8" s="14">
        <f>('Global Pop'!AF50*1000)/'EDR Pop'!AF8-1</f>
        <v>2.7718764540194396E-3</v>
      </c>
      <c r="AG8" s="14">
        <f>('Global Pop'!AG50*1000)/'EDR Pop'!AG8-1</f>
        <v>-3.2349268386577923E-2</v>
      </c>
      <c r="AH8" s="14">
        <f>('Global Pop'!AH50*1000)/'EDR Pop'!AH8-1</f>
        <v>6.3185772128582895E-2</v>
      </c>
      <c r="AI8" s="14">
        <f>('Global Pop'!AI50*1000)/'EDR Pop'!AI8-1</f>
        <v>1.2533244215201522E-2</v>
      </c>
      <c r="AJ8" s="14">
        <f>('Global Pop'!AJ50*1000)/'EDR Pop'!AJ8-1</f>
        <v>4.135492868309254E-2</v>
      </c>
      <c r="AK8" s="14">
        <f>('Global Pop'!AK50*1000)/'EDR Pop'!AK8-1</f>
        <v>1.2976785099656718E-2</v>
      </c>
      <c r="AL8" s="14">
        <f>('Global Pop'!AL50*1000)/'EDR Pop'!AL8-1</f>
        <v>-1.3978308882309221E-2</v>
      </c>
      <c r="AM8" s="14">
        <f>('Global Pop'!AM50*1000)/'EDR Pop'!AM8-1</f>
        <v>4.7192898764267799E-3</v>
      </c>
      <c r="AN8" s="14">
        <f>('Global Pop'!AN50*1000)/'EDR Pop'!AN8-1</f>
        <v>-3.688394266464079E-2</v>
      </c>
      <c r="AO8" s="14">
        <f>('Global Pop'!AO50*1000)/'EDR Pop'!AO8-1</f>
        <v>5.3104123211686671E-2</v>
      </c>
      <c r="AP8" s="14">
        <f>('Global Pop'!AP50*1000)/'EDR Pop'!AP8-1</f>
        <v>4.4586226404168539E-3</v>
      </c>
      <c r="AQ8" s="14">
        <f>('Global Pop'!AQ50*1000)/'EDR Pop'!AQ8-1</f>
        <v>1.9245240662611796E-2</v>
      </c>
      <c r="AR8" s="14">
        <f>('Global Pop'!AR50*1000)/'EDR Pop'!AR8-1</f>
        <v>1.4183142102081714E-2</v>
      </c>
      <c r="AS8" s="14">
        <f>('Global Pop'!AS50*1000)/'EDR Pop'!AS8-1</f>
        <v>9.9587690535863249E-2</v>
      </c>
      <c r="AT8" s="14">
        <f>('Global Pop'!AT50*1000)/'EDR Pop'!AT8-1</f>
        <v>1.490440780077984E-3</v>
      </c>
      <c r="AU8" s="14">
        <f>('Global Pop'!AU50*1000)/'EDR Pop'!AU8-1</f>
        <v>3.693097850753424E-2</v>
      </c>
      <c r="AV8" s="14">
        <f>('Global Pop'!AV50*1000)/'EDR Pop'!AV8-1</f>
        <v>2.6529813055349294E-3</v>
      </c>
      <c r="AW8" s="14">
        <f>('Global Pop'!AW50*1000)/'EDR Pop'!AW8-1</f>
        <v>8.8811787304499124E-3</v>
      </c>
      <c r="AX8" s="14">
        <f>('Global Pop'!AX50*1000)/'EDR Pop'!AX8-1</f>
        <v>6.5564681343895037E-2</v>
      </c>
      <c r="AY8" s="14">
        <f>('Global Pop'!AY50*1000)/'EDR Pop'!AY8-1</f>
        <v>3.4653820967465165E-2</v>
      </c>
      <c r="AZ8" s="14">
        <f>('Global Pop'!AZ50*1000)/'EDR Pop'!AZ8-1</f>
        <v>1.9259705428390284E-2</v>
      </c>
      <c r="BA8" s="14">
        <f>('Global Pop'!BA50*1000)/'EDR Pop'!BA8-1</f>
        <v>1.1370227246885412E-2</v>
      </c>
      <c r="BB8" s="14">
        <f>('Global Pop'!BB50*1000)/'EDR Pop'!BB8-1</f>
        <v>-9.6885422120797093E-3</v>
      </c>
      <c r="BC8" s="14">
        <f>('Global Pop'!BC50*1000)/'EDR Pop'!BC8-1</f>
        <v>8.6691233545450608E-3</v>
      </c>
      <c r="BD8" s="14">
        <f>('Global Pop'!BG50*1000)/'EDR Pop'!BD8-1</f>
        <v>6.1022126893646833E-2</v>
      </c>
      <c r="BE8" s="14">
        <f>('Global Pop'!BH50*1000)/'EDR Pop'!BE8-1</f>
        <v>1.2611959864236244E-2</v>
      </c>
      <c r="BF8" s="14">
        <f>('Global Pop'!BD50*1000)/'EDR Pop'!BF8-1</f>
        <v>1.503432654380199E-2</v>
      </c>
      <c r="BG8" s="14">
        <f>('Global Pop'!BE50*1000)/'EDR Pop'!BG8-1</f>
        <v>3.8176376850619587E-2</v>
      </c>
      <c r="BH8" s="14">
        <f>('Global Pop'!BF50*1000)/'EDR Pop'!BH8-1</f>
        <v>4.9618408808160819E-3</v>
      </c>
      <c r="BI8" s="14">
        <f>('Global Pop'!BI50*1000)/'EDR Pop'!BI8-1</f>
        <v>6.5271982941348394E-3</v>
      </c>
      <c r="BJ8" s="14">
        <f>('Global Pop'!BJ50*1000)/'EDR Pop'!BJ8-1</f>
        <v>1.9739866611178325E-2</v>
      </c>
      <c r="BK8" s="14">
        <f>('Global Pop'!BK50*1000)/'EDR Pop'!BK8-1</f>
        <v>3.5437031758434268E-2</v>
      </c>
      <c r="BL8" s="14">
        <f>('Global Pop'!BL50*1000)/'EDR Pop'!BL8-1</f>
        <v>-2.3778229281243846E-2</v>
      </c>
      <c r="BM8" s="14">
        <f>('Global Pop'!BM50*1000)/'EDR Pop'!BM8-1</f>
        <v>1.569037772868298E-2</v>
      </c>
      <c r="BN8" s="14">
        <f>('Global Pop'!BN50*1000)/'EDR Pop'!BN8-1</f>
        <v>4.1848486087738168E-2</v>
      </c>
      <c r="BO8" s="14">
        <f>('Global Pop'!BO50*1000)/'EDR Pop'!BO8-1</f>
        <v>4.8965394216050395E-2</v>
      </c>
      <c r="BP8" s="14">
        <f>('Global Pop'!BP50*1000)/'EDR Pop'!BP8-1</f>
        <v>-5.3953942659451526E-3</v>
      </c>
      <c r="BQ8" s="14">
        <f>('Global Pop'!BQ50*1000)/'EDR Pop'!BQ8-1</f>
        <v>2.0923669031059688E-2</v>
      </c>
    </row>
    <row r="9" spans="1:69" x14ac:dyDescent="0.3">
      <c r="A9">
        <v>2019</v>
      </c>
      <c r="B9" s="14">
        <f>('Global Pop'!B51*1000)/'EDR Pop'!B9-1</f>
        <v>1.229491303167185E-2</v>
      </c>
      <c r="C9" s="14">
        <f>('Global Pop'!C51*1000)/'EDR Pop'!C9-1</f>
        <v>-2.6650190786301486E-2</v>
      </c>
      <c r="D9" s="14">
        <f>('Global Pop'!D51*1000)/'EDR Pop'!D9-1</f>
        <v>6.6983529892802096E-2</v>
      </c>
      <c r="E9" s="14">
        <f>('Global Pop'!E51*1000)/'EDR Pop'!E9-1</f>
        <v>-3.8126133049971811E-2</v>
      </c>
      <c r="F9" s="14">
        <f>('Global Pop'!F51*1000)/'EDR Pop'!F9-1</f>
        <v>2.2224832112523352E-2</v>
      </c>
      <c r="G9" s="14">
        <f>('Global Pop'!G51*1000)/'EDR Pop'!G9-1</f>
        <v>5.7750952559689095E-2</v>
      </c>
      <c r="H9" s="14">
        <f>('Global Pop'!H51*1000)/'EDR Pop'!H9-1</f>
        <v>3.218625970493405E-2</v>
      </c>
      <c r="I9" s="14">
        <f>('Global Pop'!I51*1000)/'EDR Pop'!I9-1</f>
        <v>5.1711776104537366E-2</v>
      </c>
      <c r="J9" s="14">
        <f>('Global Pop'!J51*1000)/'EDR Pop'!J9-1</f>
        <v>6.1485157092286968E-3</v>
      </c>
      <c r="K9" s="14">
        <f>('Global Pop'!K51*1000)/'EDR Pop'!K9-1</f>
        <v>1.1433436101528915E-3</v>
      </c>
      <c r="L9" s="14">
        <f>('Global Pop'!L51*1000)/'EDR Pop'!L9-1</f>
        <v>6.8623941111514819E-2</v>
      </c>
      <c r="M9" s="14">
        <f>('Global Pop'!M51*1000)/'EDR Pop'!M9-1</f>
        <v>3.1779954254833154E-2</v>
      </c>
      <c r="N9" s="14">
        <f>('Global Pop'!N51*1000)/'EDR Pop'!N9-1</f>
        <v>6.0727471768748709E-2</v>
      </c>
      <c r="O9" s="14">
        <f>('Global Pop'!O51*1000)/'EDR Pop'!O9-1</f>
        <v>-3.4548354785982061E-2</v>
      </c>
      <c r="P9" s="14">
        <f>('Global Pop'!P51*1000)/'EDR Pop'!P9-1</f>
        <v>-6.861876790033028E-3</v>
      </c>
      <c r="Q9" s="14">
        <f>('Global Pop'!Q51*1000)/'EDR Pop'!Q9-1</f>
        <v>1.1390610913428745E-2</v>
      </c>
      <c r="R9" s="14">
        <f>('Global Pop'!R51*1000)/'EDR Pop'!R9-1</f>
        <v>-4.6290508231336402E-2</v>
      </c>
      <c r="S9" s="14">
        <f>('Global Pop'!S51*1000)/'EDR Pop'!S9-1</f>
        <v>6.2767131402964083E-2</v>
      </c>
      <c r="T9" s="14">
        <f>('Global Pop'!T51*1000)/'EDR Pop'!T9-1</f>
        <v>-5.2844671582362723E-2</v>
      </c>
      <c r="U9" s="14">
        <f>('Global Pop'!U51*1000)/'EDR Pop'!U9-1</f>
        <v>9.278542842124704E-3</v>
      </c>
      <c r="V9" s="14">
        <f>('Global Pop'!V51*1000)/'EDR Pop'!V9-1</f>
        <v>0.12319954345552908</v>
      </c>
      <c r="W9" s="14">
        <f>('Global Pop'!W51*1000)/'EDR Pop'!W9-1</f>
        <v>-7.245112604481907E-3</v>
      </c>
      <c r="X9" s="14">
        <f>('Global Pop'!X51*1000)/'EDR Pop'!X9-1</f>
        <v>-3.9231552735807917E-2</v>
      </c>
      <c r="Y9" s="14">
        <f>('Global Pop'!Y51*1000)/'EDR Pop'!Y9-1</f>
        <v>4.2465205476253098E-2</v>
      </c>
      <c r="Z9" s="14">
        <f>('Global Pop'!Z51*1000)/'EDR Pop'!Z9-1</f>
        <v>3.3327906495060455E-2</v>
      </c>
      <c r="AA9" s="14">
        <f>('Global Pop'!AA51*1000)/'EDR Pop'!AA9-1</f>
        <v>2.0495134505416956E-2</v>
      </c>
      <c r="AB9" s="14">
        <f>('Global Pop'!AB51*1000)/'EDR Pop'!AB9-1</f>
        <v>-7.3999763429861698E-3</v>
      </c>
      <c r="AC9" s="14">
        <f>('Global Pop'!AC51*1000)/'EDR Pop'!AC9-1</f>
        <v>-2.1288927749134601E-3</v>
      </c>
      <c r="AD9" s="14">
        <f>('Global Pop'!AD51*1000)/'EDR Pop'!AD9-1</f>
        <v>3.2634797060029364E-3</v>
      </c>
      <c r="AE9" s="14">
        <f>('Global Pop'!AE51*1000)/'EDR Pop'!AE9-1</f>
        <v>2.1857913797134865E-2</v>
      </c>
      <c r="AF9" s="14">
        <f>('Global Pop'!AF51*1000)/'EDR Pop'!AF9-1</f>
        <v>1.035533182024051E-2</v>
      </c>
      <c r="AG9" s="14">
        <f>('Global Pop'!AG51*1000)/'EDR Pop'!AG9-1</f>
        <v>-2.8085130242768264E-2</v>
      </c>
      <c r="AH9" s="14">
        <f>('Global Pop'!AH51*1000)/'EDR Pop'!AH9-1</f>
        <v>7.0118780564519145E-2</v>
      </c>
      <c r="AI9" s="14">
        <f>('Global Pop'!AI51*1000)/'EDR Pop'!AI9-1</f>
        <v>1.3989897292445264E-2</v>
      </c>
      <c r="AJ9" s="14">
        <f>('Global Pop'!AJ51*1000)/'EDR Pop'!AJ9-1</f>
        <v>3.9485906446151686E-2</v>
      </c>
      <c r="AK9" s="14">
        <f>('Global Pop'!AK51*1000)/'EDR Pop'!AK9-1</f>
        <v>1.4846315044501956E-2</v>
      </c>
      <c r="AL9" s="14">
        <f>('Global Pop'!AL51*1000)/'EDR Pop'!AL9-1</f>
        <v>-1.0300410277638061E-2</v>
      </c>
      <c r="AM9" s="14">
        <f>('Global Pop'!AM51*1000)/'EDR Pop'!AM9-1</f>
        <v>7.8220971708746756E-3</v>
      </c>
      <c r="AN9" s="14">
        <f>('Global Pop'!AN51*1000)/'EDR Pop'!AN9-1</f>
        <v>-3.5200959783944996E-2</v>
      </c>
      <c r="AO9" s="14">
        <f>('Global Pop'!AO51*1000)/'EDR Pop'!AO9-1</f>
        <v>5.5085799101491695E-2</v>
      </c>
      <c r="AP9" s="14">
        <f>('Global Pop'!AP51*1000)/'EDR Pop'!AP9-1</f>
        <v>4.0618162922119172E-3</v>
      </c>
      <c r="AQ9" s="14">
        <f>('Global Pop'!AQ51*1000)/'EDR Pop'!AQ9-1</f>
        <v>9.6783863237626111E-3</v>
      </c>
      <c r="AR9" s="14">
        <f>('Global Pop'!AR51*1000)/'EDR Pop'!AR9-1</f>
        <v>1.2666030443669207E-2</v>
      </c>
      <c r="AS9" s="14">
        <f>('Global Pop'!AS51*1000)/'EDR Pop'!AS9-1</f>
        <v>0.11109898702372933</v>
      </c>
      <c r="AT9" s="14">
        <f>('Global Pop'!AT51*1000)/'EDR Pop'!AT9-1</f>
        <v>-7.0260080540673897E-4</v>
      </c>
      <c r="AU9" s="14">
        <f>('Global Pop'!AU51*1000)/'EDR Pop'!AU9-1</f>
        <v>3.486777751244996E-2</v>
      </c>
      <c r="AV9" s="14">
        <f>('Global Pop'!AV51*1000)/'EDR Pop'!AV9-1</f>
        <v>8.5654029152044675E-3</v>
      </c>
      <c r="AW9" s="14">
        <f>('Global Pop'!AW51*1000)/'EDR Pop'!AW9-1</f>
        <v>3.7204279265508067E-3</v>
      </c>
      <c r="AX9" s="14">
        <f>('Global Pop'!AX51*1000)/'EDR Pop'!AX9-1</f>
        <v>7.0972947483213034E-2</v>
      </c>
      <c r="AY9" s="14">
        <f>('Global Pop'!AY51*1000)/'EDR Pop'!AY9-1</f>
        <v>3.6585160167052377E-2</v>
      </c>
      <c r="AZ9" s="14">
        <f>('Global Pop'!AZ51*1000)/'EDR Pop'!AZ9-1</f>
        <v>2.4782083347179906E-2</v>
      </c>
      <c r="BA9" s="14">
        <f>('Global Pop'!BA51*1000)/'EDR Pop'!BA9-1</f>
        <v>1.141635091386628E-2</v>
      </c>
      <c r="BB9" s="14">
        <f>('Global Pop'!BB51*1000)/'EDR Pop'!BB9-1</f>
        <v>-1.6268763869888292E-2</v>
      </c>
      <c r="BC9" s="14">
        <f>('Global Pop'!BC51*1000)/'EDR Pop'!BC9-1</f>
        <v>1.2928864679712548E-2</v>
      </c>
      <c r="BD9" s="14">
        <f>('Global Pop'!BG51*1000)/'EDR Pop'!BD9-1</f>
        <v>6.4992347068269618E-2</v>
      </c>
      <c r="BE9" s="14">
        <f>('Global Pop'!BH51*1000)/'EDR Pop'!BE9-1</f>
        <v>3.2054012346458549E-3</v>
      </c>
      <c r="BF9" s="14">
        <f>('Global Pop'!BD51*1000)/'EDR Pop'!BF9-1</f>
        <v>1.8254547314852543E-2</v>
      </c>
      <c r="BG9" s="14">
        <f>('Global Pop'!BE51*1000)/'EDR Pop'!BG9-1</f>
        <v>3.9189179128038099E-2</v>
      </c>
      <c r="BH9" s="14">
        <f>('Global Pop'!BF51*1000)/'EDR Pop'!BH9-1</f>
        <v>-3.926031224735782E-4</v>
      </c>
      <c r="BI9" s="14">
        <f>('Global Pop'!BI51*1000)/'EDR Pop'!BI9-1</f>
        <v>-8.1798773601891028E-3</v>
      </c>
      <c r="BJ9" s="14">
        <f>('Global Pop'!BJ51*1000)/'EDR Pop'!BJ9-1</f>
        <v>2.7764686443940034E-2</v>
      </c>
      <c r="BK9" s="14">
        <f>('Global Pop'!BK51*1000)/'EDR Pop'!BK9-1</f>
        <v>4.6035944955738595E-2</v>
      </c>
      <c r="BL9" s="14">
        <f>('Global Pop'!BL51*1000)/'EDR Pop'!BL9-1</f>
        <v>-1.5347988458683348E-2</v>
      </c>
      <c r="BM9" s="14">
        <f>('Global Pop'!BM51*1000)/'EDR Pop'!BM9-1</f>
        <v>1.9004767423564717E-2</v>
      </c>
      <c r="BN9" s="14">
        <f>('Global Pop'!BN51*1000)/'EDR Pop'!BN9-1</f>
        <v>5.0520353175709687E-2</v>
      </c>
      <c r="BO9" s="14">
        <f>('Global Pop'!BO51*1000)/'EDR Pop'!BO9-1</f>
        <v>4.6298139310264608E-2</v>
      </c>
      <c r="BP9" s="14">
        <f>('Global Pop'!BP51*1000)/'EDR Pop'!BP9-1</f>
        <v>1.8262647691908995E-3</v>
      </c>
      <c r="BQ9" s="14">
        <f>('Global Pop'!BQ51*1000)/'EDR Pop'!BQ9-1</f>
        <v>2.0624054824036397E-2</v>
      </c>
    </row>
    <row r="10" spans="1:69" x14ac:dyDescent="0.3">
      <c r="A10">
        <v>2020</v>
      </c>
      <c r="B10" s="14">
        <f>('Global Pop'!B52*1000)/'EDR Pop'!B10-1</f>
        <v>8.8711835932917538E-3</v>
      </c>
      <c r="C10" s="14">
        <f>('Global Pop'!C52*1000)/'EDR Pop'!C10-1</f>
        <v>-2.8723584315655026E-2</v>
      </c>
      <c r="D10" s="14">
        <f>('Global Pop'!D52*1000)/'EDR Pop'!D10-1</f>
        <v>6.9653357201012955E-2</v>
      </c>
      <c r="E10" s="14">
        <f>('Global Pop'!E52*1000)/'EDR Pop'!E10-1</f>
        <v>-3.1450511455164198E-2</v>
      </c>
      <c r="F10" s="14">
        <f>('Global Pop'!F52*1000)/'EDR Pop'!F10-1</f>
        <v>2.7094831196729174E-2</v>
      </c>
      <c r="G10" s="14">
        <f>('Global Pop'!G52*1000)/'EDR Pop'!G10-1</f>
        <v>6.2014178566295319E-2</v>
      </c>
      <c r="H10" s="14">
        <f>('Global Pop'!H52*1000)/'EDR Pop'!H10-1</f>
        <v>3.7506563711471319E-2</v>
      </c>
      <c r="I10" s="14">
        <f>('Global Pop'!I52*1000)/'EDR Pop'!I10-1</f>
        <v>5.6995078537021238E-2</v>
      </c>
      <c r="J10" s="14">
        <f>('Global Pop'!J52*1000)/'EDR Pop'!J10-1</f>
        <v>1.4376148486917151E-2</v>
      </c>
      <c r="K10" s="14">
        <f>('Global Pop'!K52*1000)/'EDR Pop'!K10-1</f>
        <v>2.0655284024542198E-3</v>
      </c>
      <c r="L10" s="14">
        <f>('Global Pop'!L52*1000)/'EDR Pop'!L10-1</f>
        <v>7.5571391173506308E-2</v>
      </c>
      <c r="M10" s="14">
        <f>('Global Pop'!M52*1000)/'EDR Pop'!M10-1</f>
        <v>4.081399827275578E-2</v>
      </c>
      <c r="N10" s="14">
        <f>('Global Pop'!N52*1000)/'EDR Pop'!N10-1</f>
        <v>6.9506395983822467E-2</v>
      </c>
      <c r="O10" s="14">
        <f>('Global Pop'!O52*1000)/'EDR Pop'!O10-1</f>
        <v>-2.749796634481394E-2</v>
      </c>
      <c r="P10" s="14">
        <f>('Global Pop'!P52*1000)/'EDR Pop'!P10-1</f>
        <v>-1.3030572788149564E-2</v>
      </c>
      <c r="Q10" s="14">
        <f>('Global Pop'!Q52*1000)/'EDR Pop'!Q10-1</f>
        <v>7.0321679266325265E-3</v>
      </c>
      <c r="R10" s="14">
        <f>('Global Pop'!R52*1000)/'EDR Pop'!R10-1</f>
        <v>-6.1783736411128998E-2</v>
      </c>
      <c r="S10" s="14">
        <f>('Global Pop'!S52*1000)/'EDR Pop'!S10-1</f>
        <v>7.5026813361032341E-2</v>
      </c>
      <c r="T10" s="14">
        <f>('Global Pop'!T52*1000)/'EDR Pop'!T10-1</f>
        <v>-5.4571195511039061E-2</v>
      </c>
      <c r="U10" s="14">
        <f>('Global Pop'!U52*1000)/'EDR Pop'!U10-1</f>
        <v>8.3888103329006203E-3</v>
      </c>
      <c r="V10" s="14">
        <f>('Global Pop'!V52*1000)/'EDR Pop'!V10-1</f>
        <v>0.13407557440787188</v>
      </c>
      <c r="W10" s="14">
        <f>('Global Pop'!W52*1000)/'EDR Pop'!W10-1</f>
        <v>-9.4865472397926975E-3</v>
      </c>
      <c r="X10" s="14">
        <f>('Global Pop'!X52*1000)/'EDR Pop'!X10-1</f>
        <v>-2.936650465654167E-2</v>
      </c>
      <c r="Y10" s="14">
        <f>('Global Pop'!Y52*1000)/'EDR Pop'!Y10-1</f>
        <v>4.6787662678885678E-2</v>
      </c>
      <c r="Z10" s="14">
        <f>('Global Pop'!Z52*1000)/'EDR Pop'!Z10-1</f>
        <v>3.9789078389246058E-2</v>
      </c>
      <c r="AA10" s="14">
        <f>('Global Pop'!AA52*1000)/'EDR Pop'!AA10-1</f>
        <v>2.4452917728927881E-2</v>
      </c>
      <c r="AB10" s="14">
        <f>('Global Pop'!AB52*1000)/'EDR Pop'!AB10-1</f>
        <v>-4.2231429498633677E-3</v>
      </c>
      <c r="AC10" s="14">
        <f>('Global Pop'!AC52*1000)/'EDR Pop'!AC10-1</f>
        <v>-5.0369864743218251E-3</v>
      </c>
      <c r="AD10" s="14">
        <f>('Global Pop'!AD52*1000)/'EDR Pop'!AD10-1</f>
        <v>7.2555011313852891E-3</v>
      </c>
      <c r="AE10" s="14">
        <f>('Global Pop'!AE52*1000)/'EDR Pop'!AE10-1</f>
        <v>2.1790580798401127E-2</v>
      </c>
      <c r="AF10" s="14">
        <f>('Global Pop'!AF52*1000)/'EDR Pop'!AF10-1</f>
        <v>1.8311884776396781E-2</v>
      </c>
      <c r="AG10" s="14">
        <f>('Global Pop'!AG52*1000)/'EDR Pop'!AG10-1</f>
        <v>-2.4195097283986056E-2</v>
      </c>
      <c r="AH10" s="14">
        <f>('Global Pop'!AH52*1000)/'EDR Pop'!AH10-1</f>
        <v>7.828807304775065E-2</v>
      </c>
      <c r="AI10" s="14">
        <f>('Global Pop'!AI52*1000)/'EDR Pop'!AI10-1</f>
        <v>1.6739865546277377E-2</v>
      </c>
      <c r="AJ10" s="14">
        <f>('Global Pop'!AJ52*1000)/'EDR Pop'!AJ10-1</f>
        <v>3.7571128748276506E-2</v>
      </c>
      <c r="AK10" s="14">
        <f>('Global Pop'!AK52*1000)/'EDR Pop'!AK10-1</f>
        <v>1.5939300065548334E-2</v>
      </c>
      <c r="AL10" s="14">
        <f>('Global Pop'!AL52*1000)/'EDR Pop'!AL10-1</f>
        <v>-4.738200683250815E-3</v>
      </c>
      <c r="AM10" s="14">
        <f>('Global Pop'!AM52*1000)/'EDR Pop'!AM10-1</f>
        <v>1.1387376582911557E-2</v>
      </c>
      <c r="AN10" s="14">
        <f>('Global Pop'!AN52*1000)/'EDR Pop'!AN10-1</f>
        <v>-3.3016269047990821E-2</v>
      </c>
      <c r="AO10" s="14">
        <f>('Global Pop'!AO52*1000)/'EDR Pop'!AO10-1</f>
        <v>5.6808330607261537E-2</v>
      </c>
      <c r="AP10" s="14">
        <f>('Global Pop'!AP52*1000)/'EDR Pop'!AP10-1</f>
        <v>4.0423281539101463E-3</v>
      </c>
      <c r="AQ10" s="14">
        <f>('Global Pop'!AQ52*1000)/'EDR Pop'!AQ10-1</f>
        <v>-1.228194178480968E-3</v>
      </c>
      <c r="AR10" s="14">
        <f>('Global Pop'!AR52*1000)/'EDR Pop'!AR10-1</f>
        <v>1.0935559593864275E-2</v>
      </c>
      <c r="AS10" s="14">
        <f>('Global Pop'!AS52*1000)/'EDR Pop'!AS10-1</f>
        <v>0.1216821449561778</v>
      </c>
      <c r="AT10" s="14">
        <f>('Global Pop'!AT52*1000)/'EDR Pop'!AT10-1</f>
        <v>-2.3865854508333673E-3</v>
      </c>
      <c r="AU10" s="14">
        <f>('Global Pop'!AU52*1000)/'EDR Pop'!AU10-1</f>
        <v>3.2467325395547197E-2</v>
      </c>
      <c r="AV10" s="14">
        <f>('Global Pop'!AV52*1000)/'EDR Pop'!AV10-1</f>
        <v>1.5504999111030315E-2</v>
      </c>
      <c r="AW10" s="14">
        <f>('Global Pop'!AW52*1000)/'EDR Pop'!AW10-1</f>
        <v>-1.8556476274314004E-3</v>
      </c>
      <c r="AX10" s="14">
        <f>('Global Pop'!AX52*1000)/'EDR Pop'!AX10-1</f>
        <v>7.7113336365773444E-2</v>
      </c>
      <c r="AY10" s="14">
        <f>('Global Pop'!AY52*1000)/'EDR Pop'!AY10-1</f>
        <v>3.8670418159506337E-2</v>
      </c>
      <c r="AZ10" s="14">
        <f>('Global Pop'!AZ52*1000)/'EDR Pop'!AZ10-1</f>
        <v>3.1217028513625067E-2</v>
      </c>
      <c r="BA10" s="14">
        <f>('Global Pop'!BA52*1000)/'EDR Pop'!BA10-1</f>
        <v>9.1023312208731166E-3</v>
      </c>
      <c r="BB10" s="14">
        <f>('Global Pop'!BB52*1000)/'EDR Pop'!BB10-1</f>
        <v>-2.2212281394554778E-2</v>
      </c>
      <c r="BC10" s="14">
        <f>('Global Pop'!BC52*1000)/'EDR Pop'!BC10-1</f>
        <v>1.7896162865345566E-2</v>
      </c>
      <c r="BD10" s="14">
        <f>('Global Pop'!BG52*1000)/'EDR Pop'!BD10-1</f>
        <v>6.998415202232966E-2</v>
      </c>
      <c r="BE10" s="14">
        <f>('Global Pop'!BH52*1000)/'EDR Pop'!BE10-1</f>
        <v>-4.4587966405112978E-3</v>
      </c>
      <c r="BF10" s="14">
        <f>('Global Pop'!BD52*1000)/'EDR Pop'!BF10-1</f>
        <v>2.2711308639674188E-2</v>
      </c>
      <c r="BG10" s="14">
        <f>('Global Pop'!BE52*1000)/'EDR Pop'!BG10-1</f>
        <v>4.0454571782092774E-2</v>
      </c>
      <c r="BH10" s="14">
        <f>('Global Pop'!BF52*1000)/'EDR Pop'!BH10-1</f>
        <v>-6.5079697765130229E-3</v>
      </c>
      <c r="BI10" s="14">
        <f>('Global Pop'!BI52*1000)/'EDR Pop'!BI10-1</f>
        <v>-2.2436975295941797E-2</v>
      </c>
      <c r="BJ10" s="14">
        <f>('Global Pop'!BJ52*1000)/'EDR Pop'!BJ10-1</f>
        <v>3.6677270991106292E-2</v>
      </c>
      <c r="BK10" s="14">
        <f>('Global Pop'!BK52*1000)/'EDR Pop'!BK10-1</f>
        <v>5.6979370878804225E-2</v>
      </c>
      <c r="BL10" s="14">
        <f>('Global Pop'!BL52*1000)/'EDR Pop'!BL10-1</f>
        <v>-5.7650795740068483E-3</v>
      </c>
      <c r="BM10" s="14">
        <f>('Global Pop'!BM52*1000)/'EDR Pop'!BM10-1</f>
        <v>2.2495297548854598E-2</v>
      </c>
      <c r="BN10" s="14">
        <f>('Global Pop'!BN52*1000)/'EDR Pop'!BN10-1</f>
        <v>5.9891068063447905E-2</v>
      </c>
      <c r="BO10" s="14">
        <f>('Global Pop'!BO52*1000)/'EDR Pop'!BO10-1</f>
        <v>4.3265595940558343E-2</v>
      </c>
      <c r="BP10" s="14">
        <f>('Global Pop'!BP52*1000)/'EDR Pop'!BP10-1</f>
        <v>1.0211032507981166E-2</v>
      </c>
      <c r="BQ10" s="14">
        <f>('Global Pop'!BQ52*1000)/'EDR Pop'!BQ10-1</f>
        <v>2.0313853204285692E-2</v>
      </c>
    </row>
    <row r="11" spans="1:69" x14ac:dyDescent="0.3">
      <c r="A11">
        <v>2021</v>
      </c>
      <c r="B11" s="14">
        <f>('Global Pop'!B53*1000)/'EDR Pop'!B11-1</f>
        <v>5.1721218253610868E-3</v>
      </c>
      <c r="C11" s="14">
        <f>('Global Pop'!C53*1000)/'EDR Pop'!C11-1</f>
        <v>-2.9777878082687947E-2</v>
      </c>
      <c r="D11" s="14">
        <f>('Global Pop'!D53*1000)/'EDR Pop'!D11-1</f>
        <v>7.224944594651328E-2</v>
      </c>
      <c r="E11" s="14">
        <f>('Global Pop'!E53*1000)/'EDR Pop'!E11-1</f>
        <v>-2.3433029666008576E-2</v>
      </c>
      <c r="F11" s="14">
        <f>('Global Pop'!F53*1000)/'EDR Pop'!F11-1</f>
        <v>3.2257747145114202E-2</v>
      </c>
      <c r="G11" s="14">
        <f>('Global Pop'!G53*1000)/'EDR Pop'!G11-1</f>
        <v>6.692249464202038E-2</v>
      </c>
      <c r="H11" s="14">
        <f>('Global Pop'!H53*1000)/'EDR Pop'!H11-1</f>
        <v>4.4885964889894492E-2</v>
      </c>
      <c r="I11" s="14">
        <f>('Global Pop'!I53*1000)/'EDR Pop'!I11-1</f>
        <v>6.2635990890617776E-2</v>
      </c>
      <c r="J11" s="14">
        <f>('Global Pop'!J53*1000)/'EDR Pop'!J11-1</f>
        <v>2.1951101739554169E-2</v>
      </c>
      <c r="K11" s="14">
        <f>('Global Pop'!K53*1000)/'EDR Pop'!K11-1</f>
        <v>4.6788532312938003E-3</v>
      </c>
      <c r="L11" s="14">
        <f>('Global Pop'!L53*1000)/'EDR Pop'!L11-1</f>
        <v>8.2512776336702176E-2</v>
      </c>
      <c r="M11" s="14">
        <f>('Global Pop'!M53*1000)/'EDR Pop'!M11-1</f>
        <v>5.2229041098079465E-2</v>
      </c>
      <c r="N11" s="14">
        <f>('Global Pop'!N53*1000)/'EDR Pop'!N11-1</f>
        <v>8.0018479566190015E-2</v>
      </c>
      <c r="O11" s="14">
        <f>('Global Pop'!O53*1000)/'EDR Pop'!O11-1</f>
        <v>-1.926895146281371E-2</v>
      </c>
      <c r="P11" s="14">
        <f>('Global Pop'!P53*1000)/'EDR Pop'!P11-1</f>
        <v>-1.9194669397832653E-2</v>
      </c>
      <c r="Q11" s="14">
        <f>('Global Pop'!Q53*1000)/'EDR Pop'!Q11-1</f>
        <v>1.3775574962555659E-3</v>
      </c>
      <c r="R11" s="14">
        <f>('Global Pop'!R53*1000)/'EDR Pop'!R11-1</f>
        <v>-7.4797906800321501E-2</v>
      </c>
      <c r="S11" s="14">
        <f>('Global Pop'!S53*1000)/'EDR Pop'!S11-1</f>
        <v>8.8860282606795682E-2</v>
      </c>
      <c r="T11" s="14">
        <f>('Global Pop'!T53*1000)/'EDR Pop'!T11-1</f>
        <v>-5.6916044071964933E-2</v>
      </c>
      <c r="U11" s="14">
        <f>('Global Pop'!U53*1000)/'EDR Pop'!U11-1</f>
        <v>9.3380184851437065E-3</v>
      </c>
      <c r="V11" s="14">
        <f>('Global Pop'!V53*1000)/'EDR Pop'!V11-1</f>
        <v>0.14633685886878522</v>
      </c>
      <c r="W11" s="14">
        <f>('Global Pop'!W53*1000)/'EDR Pop'!W11-1</f>
        <v>-9.5830647455964479E-3</v>
      </c>
      <c r="X11" s="14">
        <f>('Global Pop'!X53*1000)/'EDR Pop'!X11-1</f>
        <v>-1.9722529437295355E-2</v>
      </c>
      <c r="Y11" s="14">
        <f>('Global Pop'!Y53*1000)/'EDR Pop'!Y11-1</f>
        <v>5.080117783046334E-2</v>
      </c>
      <c r="Z11" s="14">
        <f>('Global Pop'!Z53*1000)/'EDR Pop'!Z11-1</f>
        <v>4.7912299539449643E-2</v>
      </c>
      <c r="AA11" s="14">
        <f>('Global Pop'!AA53*1000)/'EDR Pop'!AA11-1</f>
        <v>3.0152717023932851E-2</v>
      </c>
      <c r="AB11" s="14">
        <f>('Global Pop'!AB53*1000)/'EDR Pop'!AB11-1</f>
        <v>1.0909682970505763E-4</v>
      </c>
      <c r="AC11" s="14">
        <f>('Global Pop'!AC53*1000)/'EDR Pop'!AC11-1</f>
        <v>-7.4004116887564919E-3</v>
      </c>
      <c r="AD11" s="14">
        <f>('Global Pop'!AD53*1000)/'EDR Pop'!AD11-1</f>
        <v>1.2448371224086152E-2</v>
      </c>
      <c r="AE11" s="14">
        <f>('Global Pop'!AE53*1000)/'EDR Pop'!AE11-1</f>
        <v>2.3128319741928527E-2</v>
      </c>
      <c r="AF11" s="14">
        <f>('Global Pop'!AF53*1000)/'EDR Pop'!AF11-1</f>
        <v>2.7049437060006287E-2</v>
      </c>
      <c r="AG11" s="14">
        <f>('Global Pop'!AG53*1000)/'EDR Pop'!AG11-1</f>
        <v>-2.0636802147318112E-2</v>
      </c>
      <c r="AH11" s="14">
        <f>('Global Pop'!AH53*1000)/'EDR Pop'!AH11-1</f>
        <v>8.9331366706437709E-2</v>
      </c>
      <c r="AI11" s="14">
        <f>('Global Pop'!AI53*1000)/'EDR Pop'!AI11-1</f>
        <v>2.1094279043175179E-2</v>
      </c>
      <c r="AJ11" s="14">
        <f>('Global Pop'!AJ53*1000)/'EDR Pop'!AJ11-1</f>
        <v>3.5289233702873846E-2</v>
      </c>
      <c r="AK11" s="14">
        <f>('Global Pop'!AK53*1000)/'EDR Pop'!AK11-1</f>
        <v>1.6588523717204096E-2</v>
      </c>
      <c r="AL11" s="14">
        <f>('Global Pop'!AL53*1000)/'EDR Pop'!AL11-1</f>
        <v>3.4537423038178972E-3</v>
      </c>
      <c r="AM11" s="14">
        <f>('Global Pop'!AM53*1000)/'EDR Pop'!AM11-1</f>
        <v>1.741255061869551E-2</v>
      </c>
      <c r="AN11" s="14">
        <f>('Global Pop'!AN53*1000)/'EDR Pop'!AN11-1</f>
        <v>-3.0014159642983707E-2</v>
      </c>
      <c r="AO11" s="14">
        <f>('Global Pop'!AO53*1000)/'EDR Pop'!AO11-1</f>
        <v>5.8341582532077663E-2</v>
      </c>
      <c r="AP11" s="14">
        <f>('Global Pop'!AP53*1000)/'EDR Pop'!AP11-1</f>
        <v>4.3453328933997781E-3</v>
      </c>
      <c r="AQ11" s="14">
        <f>('Global Pop'!AQ53*1000)/'EDR Pop'!AQ11-1</f>
        <v>-1.3148270380060834E-2</v>
      </c>
      <c r="AR11" s="14">
        <f>('Global Pop'!AR53*1000)/'EDR Pop'!AR11-1</f>
        <v>9.0777462090869676E-3</v>
      </c>
      <c r="AS11" s="14">
        <f>('Global Pop'!AS53*1000)/'EDR Pop'!AS11-1</f>
        <v>0.13093614405705511</v>
      </c>
      <c r="AT11" s="14">
        <f>('Global Pop'!AT53*1000)/'EDR Pop'!AT11-1</f>
        <v>-3.6559366859653109E-3</v>
      </c>
      <c r="AU11" s="14">
        <f>('Global Pop'!AU53*1000)/'EDR Pop'!AU11-1</f>
        <v>3.0086421415631115E-2</v>
      </c>
      <c r="AV11" s="14">
        <f>('Global Pop'!AV53*1000)/'EDR Pop'!AV11-1</f>
        <v>2.3953735895879458E-2</v>
      </c>
      <c r="AW11" s="14">
        <f>('Global Pop'!AW53*1000)/'EDR Pop'!AW11-1</f>
        <v>-7.3862098707015988E-3</v>
      </c>
      <c r="AX11" s="14">
        <f>('Global Pop'!AX53*1000)/'EDR Pop'!AX11-1</f>
        <v>8.4304120367815649E-2</v>
      </c>
      <c r="AY11" s="14">
        <f>('Global Pop'!AY53*1000)/'EDR Pop'!AY11-1</f>
        <v>4.1099945173588504E-2</v>
      </c>
      <c r="AZ11" s="14">
        <f>('Global Pop'!AZ53*1000)/'EDR Pop'!AZ11-1</f>
        <v>3.8534361363339098E-2</v>
      </c>
      <c r="BA11" s="14">
        <f>('Global Pop'!BA53*1000)/'EDR Pop'!BA11-1</f>
        <v>4.005903543288003E-3</v>
      </c>
      <c r="BB11" s="14">
        <f>('Global Pop'!BB53*1000)/'EDR Pop'!BB11-1</f>
        <v>-2.6928976873851984E-2</v>
      </c>
      <c r="BC11" s="14">
        <f>('Global Pop'!BC53*1000)/'EDR Pop'!BC11-1</f>
        <v>2.4013526120408191E-2</v>
      </c>
      <c r="BD11" s="14">
        <f>('Global Pop'!BG53*1000)/'EDR Pop'!BD11-1</f>
        <v>7.6215155671522705E-2</v>
      </c>
      <c r="BE11" s="14">
        <f>('Global Pop'!BH53*1000)/'EDR Pop'!BE11-1</f>
        <v>-9.2270722231601043E-3</v>
      </c>
      <c r="BF11" s="14">
        <f>('Global Pop'!BD53*1000)/'EDR Pop'!BF11-1</f>
        <v>2.769192448546276E-2</v>
      </c>
      <c r="BG11" s="14">
        <f>('Global Pop'!BE53*1000)/'EDR Pop'!BG11-1</f>
        <v>4.218093198166617E-2</v>
      </c>
      <c r="BH11" s="14">
        <f>('Global Pop'!BF53*1000)/'EDR Pop'!BH11-1</f>
        <v>-1.2802245193979656E-2</v>
      </c>
      <c r="BI11" s="14">
        <f>('Global Pop'!BI53*1000)/'EDR Pop'!BI11-1</f>
        <v>-3.6450799259730826E-2</v>
      </c>
      <c r="BJ11" s="14">
        <f>('Global Pop'!BJ53*1000)/'EDR Pop'!BJ11-1</f>
        <v>4.6700387455264503E-2</v>
      </c>
      <c r="BK11" s="14">
        <f>('Global Pop'!BK53*1000)/'EDR Pop'!BK11-1</f>
        <v>6.8841594346454205E-2</v>
      </c>
      <c r="BL11" s="14">
        <f>('Global Pop'!BL53*1000)/'EDR Pop'!BL11-1</f>
        <v>4.7588181692399534E-3</v>
      </c>
      <c r="BM11" s="14">
        <f>('Global Pop'!BM53*1000)/'EDR Pop'!BM11-1</f>
        <v>2.6197304424371959E-2</v>
      </c>
      <c r="BN11" s="14">
        <f>('Global Pop'!BN53*1000)/'EDR Pop'!BN11-1</f>
        <v>7.1234155178986569E-2</v>
      </c>
      <c r="BO11" s="14">
        <f>('Global Pop'!BO53*1000)/'EDR Pop'!BO11-1</f>
        <v>4.0824524412508723E-2</v>
      </c>
      <c r="BP11" s="14">
        <f>('Global Pop'!BP53*1000)/'EDR Pop'!BP11-1</f>
        <v>1.9951225186923827E-2</v>
      </c>
      <c r="BQ11" s="14">
        <f>('Global Pop'!BQ53*1000)/'EDR Pop'!BQ11-1</f>
        <v>2.0228433955086222E-2</v>
      </c>
    </row>
    <row r="12" spans="1:69" x14ac:dyDescent="0.3">
      <c r="A12">
        <v>2022</v>
      </c>
      <c r="B12" s="14">
        <f>('Global Pop'!B54*1000)/'EDR Pop'!B12-1</f>
        <v>1.4961688232864034E-3</v>
      </c>
      <c r="C12" s="14">
        <f>('Global Pop'!C54*1000)/'EDR Pop'!C12-1</f>
        <v>-2.9872340876976544E-2</v>
      </c>
      <c r="D12" s="14">
        <f>('Global Pop'!D54*1000)/'EDR Pop'!D12-1</f>
        <v>7.5182596833548221E-2</v>
      </c>
      <c r="E12" s="14">
        <f>('Global Pop'!E54*1000)/'EDR Pop'!E12-1</f>
        <v>-1.5339244365231819E-2</v>
      </c>
      <c r="F12" s="14">
        <f>('Global Pop'!F54*1000)/'EDR Pop'!F12-1</f>
        <v>3.7640048488595923E-2</v>
      </c>
      <c r="G12" s="14">
        <f>('Global Pop'!G54*1000)/'EDR Pop'!G12-1</f>
        <v>7.2330242537044453E-2</v>
      </c>
      <c r="H12" s="14">
        <f>('Global Pop'!H54*1000)/'EDR Pop'!H12-1</f>
        <v>5.300324652949584E-2</v>
      </c>
      <c r="I12" s="14">
        <f>('Global Pop'!I54*1000)/'EDR Pop'!I12-1</f>
        <v>6.8701631002583641E-2</v>
      </c>
      <c r="J12" s="14">
        <f>('Global Pop'!J54*1000)/'EDR Pop'!J12-1</f>
        <v>2.9255446068068514E-2</v>
      </c>
      <c r="K12" s="14">
        <f>('Global Pop'!K54*1000)/'EDR Pop'!K12-1</f>
        <v>8.8712369693582094E-3</v>
      </c>
      <c r="L12" s="14">
        <f>('Global Pop'!L54*1000)/'EDR Pop'!L12-1</f>
        <v>8.9628360377699279E-2</v>
      </c>
      <c r="M12" s="14">
        <f>('Global Pop'!M54*1000)/'EDR Pop'!M12-1</f>
        <v>6.4708047751574238E-2</v>
      </c>
      <c r="N12" s="14">
        <f>('Global Pop'!N54*1000)/'EDR Pop'!N12-1</f>
        <v>9.0917316164137008E-2</v>
      </c>
      <c r="O12" s="14">
        <f>('Global Pop'!O54*1000)/'EDR Pop'!O12-1</f>
        <v>-1.1026088377446674E-2</v>
      </c>
      <c r="P12" s="14">
        <f>('Global Pop'!P54*1000)/'EDR Pop'!P12-1</f>
        <v>-2.5377987552227976E-2</v>
      </c>
      <c r="Q12" s="14">
        <f>('Global Pop'!Q54*1000)/'EDR Pop'!Q12-1</f>
        <v>-5.4284974668179498E-3</v>
      </c>
      <c r="R12" s="14">
        <f>('Global Pop'!R54*1000)/'EDR Pop'!R12-1</f>
        <v>-8.5627823500184275E-2</v>
      </c>
      <c r="S12" s="14">
        <f>('Global Pop'!S54*1000)/'EDR Pop'!S12-1</f>
        <v>0.10302503908891025</v>
      </c>
      <c r="T12" s="14">
        <f>('Global Pop'!T54*1000)/'EDR Pop'!T12-1</f>
        <v>-5.9400747537690868E-2</v>
      </c>
      <c r="U12" s="14">
        <f>('Global Pop'!U54*1000)/'EDR Pop'!U12-1</f>
        <v>1.2305390602945776E-2</v>
      </c>
      <c r="V12" s="14">
        <f>('Global Pop'!V54*1000)/'EDR Pop'!V12-1</f>
        <v>0.15865689993555909</v>
      </c>
      <c r="W12" s="14">
        <f>('Global Pop'!W54*1000)/'EDR Pop'!W12-1</f>
        <v>-8.6034094941290773E-3</v>
      </c>
      <c r="X12" s="14">
        <f>('Global Pop'!X54*1000)/'EDR Pop'!X12-1</f>
        <v>-1.1435948212923042E-2</v>
      </c>
      <c r="Y12" s="14">
        <f>('Global Pop'!Y54*1000)/'EDR Pop'!Y12-1</f>
        <v>5.3452349201820404E-2</v>
      </c>
      <c r="Z12" s="14">
        <f>('Global Pop'!Z54*1000)/'EDR Pop'!Z12-1</f>
        <v>5.6480900507966503E-2</v>
      </c>
      <c r="AA12" s="14">
        <f>('Global Pop'!AA54*1000)/'EDR Pop'!AA12-1</f>
        <v>3.7710096351800892E-2</v>
      </c>
      <c r="AB12" s="14">
        <f>('Global Pop'!AB54*1000)/'EDR Pop'!AB12-1</f>
        <v>4.5558129838727535E-3</v>
      </c>
      <c r="AC12" s="14">
        <f>('Global Pop'!AC54*1000)/'EDR Pop'!AC12-1</f>
        <v>-8.9853282393185241E-3</v>
      </c>
      <c r="AD12" s="14">
        <f>('Global Pop'!AD54*1000)/'EDR Pop'!AD12-1</f>
        <v>1.7601707151631896E-2</v>
      </c>
      <c r="AE12" s="14">
        <f>('Global Pop'!AE54*1000)/'EDR Pop'!AE12-1</f>
        <v>2.4198143311372489E-2</v>
      </c>
      <c r="AF12" s="14">
        <f>('Global Pop'!AF54*1000)/'EDR Pop'!AF12-1</f>
        <v>3.5385774018305005E-2</v>
      </c>
      <c r="AG12" s="14">
        <f>('Global Pop'!AG54*1000)/'EDR Pop'!AG12-1</f>
        <v>-1.6832854908388373E-2</v>
      </c>
      <c r="AH12" s="14">
        <f>('Global Pop'!AH54*1000)/'EDR Pop'!AH12-1</f>
        <v>0.10205277185416795</v>
      </c>
      <c r="AI12" s="14">
        <f>('Global Pop'!AI54*1000)/'EDR Pop'!AI12-1</f>
        <v>2.7135752758955967E-2</v>
      </c>
      <c r="AJ12" s="14">
        <f>('Global Pop'!AJ54*1000)/'EDR Pop'!AJ12-1</f>
        <v>3.3541098469605179E-2</v>
      </c>
      <c r="AK12" s="14">
        <f>('Global Pop'!AK54*1000)/'EDR Pop'!AK12-1</f>
        <v>1.7295598149825508E-2</v>
      </c>
      <c r="AL12" s="14">
        <f>('Global Pop'!AL54*1000)/'EDR Pop'!AL12-1</f>
        <v>1.2934728380866289E-2</v>
      </c>
      <c r="AM12" s="14">
        <f>('Global Pop'!AM54*1000)/'EDR Pop'!AM12-1</f>
        <v>2.4566443809003413E-2</v>
      </c>
      <c r="AN12" s="14">
        <f>('Global Pop'!AN54*1000)/'EDR Pop'!AN12-1</f>
        <v>-2.7359617663613722E-2</v>
      </c>
      <c r="AO12" s="14">
        <f>('Global Pop'!AO54*1000)/'EDR Pop'!AO12-1</f>
        <v>5.9678567272224425E-2</v>
      </c>
      <c r="AP12" s="14">
        <f>('Global Pop'!AP54*1000)/'EDR Pop'!AP12-1</f>
        <v>5.2893846125927624E-3</v>
      </c>
      <c r="AQ12" s="14">
        <f>('Global Pop'!AQ54*1000)/'EDR Pop'!AQ12-1</f>
        <v>-2.5943326427774416E-2</v>
      </c>
      <c r="AR12" s="14">
        <f>('Global Pop'!AR54*1000)/'EDR Pop'!AR12-1</f>
        <v>7.2444599187635461E-3</v>
      </c>
      <c r="AS12" s="14">
        <f>('Global Pop'!AS54*1000)/'EDR Pop'!AS12-1</f>
        <v>0.13925242226345058</v>
      </c>
      <c r="AT12" s="14">
        <f>('Global Pop'!AT54*1000)/'EDR Pop'!AT12-1</f>
        <v>-4.5082710355287547E-3</v>
      </c>
      <c r="AU12" s="14">
        <f>('Global Pop'!AU54*1000)/'EDR Pop'!AU12-1</f>
        <v>2.8779757844536791E-2</v>
      </c>
      <c r="AV12" s="14">
        <f>('Global Pop'!AV54*1000)/'EDR Pop'!AV12-1</f>
        <v>3.2735362061219853E-2</v>
      </c>
      <c r="AW12" s="14">
        <f>('Global Pop'!AW54*1000)/'EDR Pop'!AW12-1</f>
        <v>-1.2695253901925163E-2</v>
      </c>
      <c r="AX12" s="14">
        <f>('Global Pop'!AX54*1000)/'EDR Pop'!AX12-1</f>
        <v>9.2823057346578031E-2</v>
      </c>
      <c r="AY12" s="14">
        <f>('Global Pop'!AY54*1000)/'EDR Pop'!AY12-1</f>
        <v>4.3815915983388187E-2</v>
      </c>
      <c r="AZ12" s="14">
        <f>('Global Pop'!AZ54*1000)/'EDR Pop'!AZ12-1</f>
        <v>4.6951196448590249E-2</v>
      </c>
      <c r="BA12" s="14">
        <f>('Global Pop'!BA54*1000)/'EDR Pop'!BA12-1</f>
        <v>-3.374010197964683E-3</v>
      </c>
      <c r="BB12" s="14">
        <f>('Global Pop'!BB54*1000)/'EDR Pop'!BB12-1</f>
        <v>-3.0954848133279311E-2</v>
      </c>
      <c r="BC12" s="14">
        <f>('Global Pop'!BC54*1000)/'EDR Pop'!BC12-1</f>
        <v>3.0064577706549578E-2</v>
      </c>
      <c r="BD12" s="14">
        <f>('Global Pop'!BG54*1000)/'EDR Pop'!BD12-1</f>
        <v>8.3716862701276318E-2</v>
      </c>
      <c r="BE12" s="14">
        <f>('Global Pop'!BH54*1000)/'EDR Pop'!BE12-1</f>
        <v>-1.1455285326086861E-2</v>
      </c>
      <c r="BF12" s="14">
        <f>('Global Pop'!BD54*1000)/'EDR Pop'!BF12-1</f>
        <v>3.323233233172207E-2</v>
      </c>
      <c r="BG12" s="14">
        <f>('Global Pop'!BE54*1000)/'EDR Pop'!BG12-1</f>
        <v>4.4302592710609989E-2</v>
      </c>
      <c r="BH12" s="14">
        <f>('Global Pop'!BF54*1000)/'EDR Pop'!BH12-1</f>
        <v>-1.9095851516010787E-2</v>
      </c>
      <c r="BI12" s="14">
        <f>('Global Pop'!BI54*1000)/'EDR Pop'!BI12-1</f>
        <v>-5.0017224067521071E-2</v>
      </c>
      <c r="BJ12" s="14">
        <f>('Global Pop'!BJ54*1000)/'EDR Pop'!BJ12-1</f>
        <v>5.6655819557912546E-2</v>
      </c>
      <c r="BK12" s="14">
        <f>('Global Pop'!BK54*1000)/'EDR Pop'!BK12-1</f>
        <v>8.0429642613805807E-2</v>
      </c>
      <c r="BL12" s="14">
        <f>('Global Pop'!BL54*1000)/'EDR Pop'!BL12-1</f>
        <v>1.4903914363529447E-2</v>
      </c>
      <c r="BM12" s="14">
        <f>('Global Pop'!BM54*1000)/'EDR Pop'!BM12-1</f>
        <v>3.0304871629611707E-2</v>
      </c>
      <c r="BN12" s="14">
        <f>('Global Pop'!BN54*1000)/'EDR Pop'!BN12-1</f>
        <v>8.4814006361426442E-2</v>
      </c>
      <c r="BO12" s="14">
        <f>('Global Pop'!BO54*1000)/'EDR Pop'!BO12-1</f>
        <v>3.8280565984961878E-2</v>
      </c>
      <c r="BP12" s="14">
        <f>('Global Pop'!BP54*1000)/'EDR Pop'!BP12-1</f>
        <v>2.9801403692927053E-2</v>
      </c>
      <c r="BQ12" s="14">
        <f>('Global Pop'!BQ54*1000)/'EDR Pop'!BQ12-1</f>
        <v>2.0441420839471203E-2</v>
      </c>
    </row>
    <row r="13" spans="1:69" x14ac:dyDescent="0.3">
      <c r="A13">
        <v>2023</v>
      </c>
      <c r="B13" s="14">
        <f>('Global Pop'!B55*1000)/'EDR Pop'!B13-1</f>
        <v>-2.1631191366244806E-3</v>
      </c>
      <c r="C13" s="14">
        <f>('Global Pop'!C55*1000)/'EDR Pop'!C13-1</f>
        <v>-2.9119111700666611E-2</v>
      </c>
      <c r="D13" s="14">
        <f>('Global Pop'!D55*1000)/'EDR Pop'!D13-1</f>
        <v>7.8302195434954758E-2</v>
      </c>
      <c r="E13" s="14">
        <f>('Global Pop'!E55*1000)/'EDR Pop'!E13-1</f>
        <v>-6.9154256774306422E-3</v>
      </c>
      <c r="F13" s="14">
        <f>('Global Pop'!F55*1000)/'EDR Pop'!F13-1</f>
        <v>4.3269862959332661E-2</v>
      </c>
      <c r="G13" s="14">
        <f>('Global Pop'!G55*1000)/'EDR Pop'!G13-1</f>
        <v>7.7724480438631005E-2</v>
      </c>
      <c r="H13" s="14">
        <f>('Global Pop'!H55*1000)/'EDR Pop'!H13-1</f>
        <v>6.168336459515622E-2</v>
      </c>
      <c r="I13" s="14">
        <f>('Global Pop'!I55*1000)/'EDR Pop'!I13-1</f>
        <v>7.5003471690792356E-2</v>
      </c>
      <c r="J13" s="14">
        <f>('Global Pop'!J55*1000)/'EDR Pop'!J13-1</f>
        <v>3.648987668707937E-2</v>
      </c>
      <c r="K13" s="14">
        <f>('Global Pop'!K55*1000)/'EDR Pop'!K13-1</f>
        <v>1.4449896630715386E-2</v>
      </c>
      <c r="L13" s="14">
        <f>('Global Pop'!L55*1000)/'EDR Pop'!L13-1</f>
        <v>9.6812350853267004E-2</v>
      </c>
      <c r="M13" s="14">
        <f>('Global Pop'!M55*1000)/'EDR Pop'!M13-1</f>
        <v>7.8250195933670996E-2</v>
      </c>
      <c r="N13" s="14">
        <f>('Global Pop'!N55*1000)/'EDR Pop'!N13-1</f>
        <v>0.1022190625316961</v>
      </c>
      <c r="O13" s="14">
        <f>('Global Pop'!O55*1000)/'EDR Pop'!O13-1</f>
        <v>-2.4814526877781073E-3</v>
      </c>
      <c r="P13" s="14">
        <f>('Global Pop'!P55*1000)/'EDR Pop'!P13-1</f>
        <v>-3.1709439254977934E-2</v>
      </c>
      <c r="Q13" s="14">
        <f>('Global Pop'!Q55*1000)/'EDR Pop'!Q13-1</f>
        <v>-1.3298618221203373E-2</v>
      </c>
      <c r="R13" s="14">
        <f>('Global Pop'!R55*1000)/'EDR Pop'!R13-1</f>
        <v>-9.4809766524361239E-2</v>
      </c>
      <c r="S13" s="14">
        <f>('Global Pop'!S55*1000)/'EDR Pop'!S13-1</f>
        <v>0.11727771018589705</v>
      </c>
      <c r="T13" s="14">
        <f>('Global Pop'!T55*1000)/'EDR Pop'!T13-1</f>
        <v>-6.191484881581466E-2</v>
      </c>
      <c r="U13" s="14">
        <f>('Global Pop'!U55*1000)/'EDR Pop'!U13-1</f>
        <v>1.6859329861909966E-2</v>
      </c>
      <c r="V13" s="14">
        <f>('Global Pop'!V55*1000)/'EDR Pop'!V13-1</f>
        <v>0.171088119104708</v>
      </c>
      <c r="W13" s="14">
        <f>('Global Pop'!W55*1000)/'EDR Pop'!W13-1</f>
        <v>-7.0083326923181533E-3</v>
      </c>
      <c r="X13" s="14">
        <f>('Global Pop'!X55*1000)/'EDR Pop'!X13-1</f>
        <v>-3.8259892648747629E-3</v>
      </c>
      <c r="Y13" s="14">
        <f>('Global Pop'!Y55*1000)/'EDR Pop'!Y13-1</f>
        <v>5.4893126505194401E-2</v>
      </c>
      <c r="Z13" s="14">
        <f>('Global Pop'!Z55*1000)/'EDR Pop'!Z13-1</f>
        <v>6.557047187514331E-2</v>
      </c>
      <c r="AA13" s="14">
        <f>('Global Pop'!AA55*1000)/'EDR Pop'!AA13-1</f>
        <v>4.6921908947415325E-2</v>
      </c>
      <c r="AB13" s="14">
        <f>('Global Pop'!AB55*1000)/'EDR Pop'!AB13-1</f>
        <v>9.1555869863941819E-3</v>
      </c>
      <c r="AC13" s="14">
        <f>('Global Pop'!AC55*1000)/'EDR Pop'!AC13-1</f>
        <v>-9.8115425916419641E-3</v>
      </c>
      <c r="AD13" s="14">
        <f>('Global Pop'!AD55*1000)/'EDR Pop'!AD13-1</f>
        <v>2.2950615651404771E-2</v>
      </c>
      <c r="AE13" s="14">
        <f>('Global Pop'!AE55*1000)/'EDR Pop'!AE13-1</f>
        <v>2.4094042124462201E-2</v>
      </c>
      <c r="AF13" s="14">
        <f>('Global Pop'!AF55*1000)/'EDR Pop'!AF13-1</f>
        <v>4.3528572623507733E-2</v>
      </c>
      <c r="AG13" s="14">
        <f>('Global Pop'!AG55*1000)/'EDR Pop'!AG13-1</f>
        <v>-1.292052753850359E-2</v>
      </c>
      <c r="AH13" s="14">
        <f>('Global Pop'!AH55*1000)/'EDR Pop'!AH13-1</f>
        <v>0.11603533834973456</v>
      </c>
      <c r="AI13" s="14">
        <f>('Global Pop'!AI55*1000)/'EDR Pop'!AI13-1</f>
        <v>3.4835449082666781E-2</v>
      </c>
      <c r="AJ13" s="14">
        <f>('Global Pop'!AJ55*1000)/'EDR Pop'!AJ13-1</f>
        <v>3.2407998543888317E-2</v>
      </c>
      <c r="AK13" s="14">
        <f>('Global Pop'!AK55*1000)/'EDR Pop'!AK13-1</f>
        <v>1.8071599518842518E-2</v>
      </c>
      <c r="AL13" s="14">
        <f>('Global Pop'!AL55*1000)/'EDR Pop'!AL13-1</f>
        <v>2.363056018334353E-2</v>
      </c>
      <c r="AM13" s="14">
        <f>('Global Pop'!AM55*1000)/'EDR Pop'!AM13-1</f>
        <v>3.2481234451740892E-2</v>
      </c>
      <c r="AN13" s="14">
        <f>('Global Pop'!AN55*1000)/'EDR Pop'!AN13-1</f>
        <v>-2.4694150777848645E-2</v>
      </c>
      <c r="AO13" s="14">
        <f>('Global Pop'!AO55*1000)/'EDR Pop'!AO13-1</f>
        <v>6.1119197453880947E-2</v>
      </c>
      <c r="AP13" s="14">
        <f>('Global Pop'!AP55*1000)/'EDR Pop'!AP13-1</f>
        <v>6.793945151372327E-3</v>
      </c>
      <c r="AQ13" s="14">
        <f>('Global Pop'!AQ55*1000)/'EDR Pop'!AQ13-1</f>
        <v>-3.9735112441205755E-2</v>
      </c>
      <c r="AR13" s="14">
        <f>('Global Pop'!AR55*1000)/'EDR Pop'!AR13-1</f>
        <v>5.5694218304376264E-3</v>
      </c>
      <c r="AS13" s="14">
        <f>('Global Pop'!AS55*1000)/'EDR Pop'!AS13-1</f>
        <v>0.14564692428424775</v>
      </c>
      <c r="AT13" s="14">
        <f>('Global Pop'!AT55*1000)/'EDR Pop'!AT13-1</f>
        <v>-4.9408080939612464E-3</v>
      </c>
      <c r="AU13" s="14">
        <f>('Global Pop'!AU55*1000)/'EDR Pop'!AU13-1</f>
        <v>2.8266045351744706E-2</v>
      </c>
      <c r="AV13" s="14">
        <f>('Global Pop'!AV55*1000)/'EDR Pop'!AV13-1</f>
        <v>4.1913538766673808E-2</v>
      </c>
      <c r="AW13" s="14">
        <f>('Global Pop'!AW55*1000)/'EDR Pop'!AW13-1</f>
        <v>-1.7740754245234358E-2</v>
      </c>
      <c r="AX13" s="14">
        <f>('Global Pop'!AX55*1000)/'EDR Pop'!AX13-1</f>
        <v>0.10285154618836567</v>
      </c>
      <c r="AY13" s="14">
        <f>('Global Pop'!AY55*1000)/'EDR Pop'!AY13-1</f>
        <v>4.6717116357630761E-2</v>
      </c>
      <c r="AZ13" s="14">
        <f>('Global Pop'!AZ55*1000)/'EDR Pop'!AZ13-1</f>
        <v>5.6546602760906506E-2</v>
      </c>
      <c r="BA13" s="14">
        <f>('Global Pop'!BA55*1000)/'EDR Pop'!BA13-1</f>
        <v>-1.2528177786517047E-2</v>
      </c>
      <c r="BB13" s="14">
        <f>('Global Pop'!BB55*1000)/'EDR Pop'!BB13-1</f>
        <v>-3.4925798594900748E-2</v>
      </c>
      <c r="BC13" s="14">
        <f>('Global Pop'!BC55*1000)/'EDR Pop'!BC13-1</f>
        <v>3.6197556422981725E-2</v>
      </c>
      <c r="BD13" s="14">
        <f>('Global Pop'!BG55*1000)/'EDR Pop'!BD13-1</f>
        <v>9.2498966146174588E-2</v>
      </c>
      <c r="BE13" s="14">
        <f>('Global Pop'!BH55*1000)/'EDR Pop'!BE13-1</f>
        <v>-1.1973030442488763E-2</v>
      </c>
      <c r="BF13" s="14">
        <f>('Global Pop'!BD55*1000)/'EDR Pop'!BF13-1</f>
        <v>3.9371010039590537E-2</v>
      </c>
      <c r="BG13" s="14">
        <f>('Global Pop'!BE55*1000)/'EDR Pop'!BG13-1</f>
        <v>4.7035846088066213E-2</v>
      </c>
      <c r="BH13" s="14">
        <f>('Global Pop'!BF55*1000)/'EDR Pop'!BH13-1</f>
        <v>-2.5371052844385678E-2</v>
      </c>
      <c r="BI13" s="14">
        <f>('Global Pop'!BI55*1000)/'EDR Pop'!BI13-1</f>
        <v>-6.2843915756713886E-2</v>
      </c>
      <c r="BJ13" s="14">
        <f>('Global Pop'!BJ55*1000)/'EDR Pop'!BJ13-1</f>
        <v>6.6758331340146526E-2</v>
      </c>
      <c r="BK13" s="14">
        <f>('Global Pop'!BK55*1000)/'EDR Pop'!BK13-1</f>
        <v>9.1946230631852366E-2</v>
      </c>
      <c r="BL13" s="14">
        <f>('Global Pop'!BL55*1000)/'EDR Pop'!BL13-1</f>
        <v>2.5143168421888351E-2</v>
      </c>
      <c r="BM13" s="14">
        <f>('Global Pop'!BM55*1000)/'EDR Pop'!BM13-1</f>
        <v>3.4508408984502248E-2</v>
      </c>
      <c r="BN13" s="14">
        <f>('Global Pop'!BN55*1000)/'EDR Pop'!BN13-1</f>
        <v>0.10028852540600863</v>
      </c>
      <c r="BO13" s="14">
        <f>('Global Pop'!BO55*1000)/'EDR Pop'!BO13-1</f>
        <v>3.5539025789967038E-2</v>
      </c>
      <c r="BP13" s="14">
        <f>('Global Pop'!BP55*1000)/'EDR Pop'!BP13-1</f>
        <v>3.9975972792577252E-2</v>
      </c>
      <c r="BQ13" s="14">
        <f>('Global Pop'!BQ55*1000)/'EDR Pop'!BQ13-1</f>
        <v>2.0903326005085709E-2</v>
      </c>
    </row>
    <row r="14" spans="1:69" x14ac:dyDescent="0.3">
      <c r="A14">
        <v>2024</v>
      </c>
      <c r="B14" s="14">
        <f>('Global Pop'!B56*1000)/'EDR Pop'!B14-1</f>
        <v>-5.6297139135350616E-3</v>
      </c>
      <c r="C14" s="14">
        <f>('Global Pop'!C56*1000)/'EDR Pop'!C14-1</f>
        <v>-2.8555462143517008E-2</v>
      </c>
      <c r="D14" s="14">
        <f>('Global Pop'!D56*1000)/'EDR Pop'!D14-1</f>
        <v>8.1399822847776582E-2</v>
      </c>
      <c r="E14" s="14">
        <f>('Global Pop'!E56*1000)/'EDR Pop'!E14-1</f>
        <v>1.4651051228455891E-3</v>
      </c>
      <c r="F14" s="14">
        <f>('Global Pop'!F56*1000)/'EDR Pop'!F14-1</f>
        <v>4.8867622518958376E-2</v>
      </c>
      <c r="G14" s="14">
        <f>('Global Pop'!G56*1000)/'EDR Pop'!G14-1</f>
        <v>8.3303465071232763E-2</v>
      </c>
      <c r="H14" s="14">
        <f>('Global Pop'!H56*1000)/'EDR Pop'!H14-1</f>
        <v>7.0427585188125086E-2</v>
      </c>
      <c r="I14" s="14">
        <f>('Global Pop'!I56*1000)/'EDR Pop'!I14-1</f>
        <v>8.1652606513017423E-2</v>
      </c>
      <c r="J14" s="14">
        <f>('Global Pop'!J56*1000)/'EDR Pop'!J14-1</f>
        <v>4.3797506182792656E-2</v>
      </c>
      <c r="K14" s="14">
        <f>('Global Pop'!K56*1000)/'EDR Pop'!K14-1</f>
        <v>2.0278131279113376E-2</v>
      </c>
      <c r="L14" s="14">
        <f>('Global Pop'!L56*1000)/'EDR Pop'!L14-1</f>
        <v>0.10430516901676978</v>
      </c>
      <c r="M14" s="14">
        <f>('Global Pop'!M56*1000)/'EDR Pop'!M14-1</f>
        <v>9.1958263902222726E-2</v>
      </c>
      <c r="N14" s="14">
        <f>('Global Pop'!N56*1000)/'EDR Pop'!N14-1</f>
        <v>0.11351364839301592</v>
      </c>
      <c r="O14" s="14">
        <f>('Global Pop'!O56*1000)/'EDR Pop'!O14-1</f>
        <v>5.7423833104450761E-3</v>
      </c>
      <c r="P14" s="14">
        <f>('Global Pop'!P56*1000)/'EDR Pop'!P14-1</f>
        <v>-3.8012113413417259E-2</v>
      </c>
      <c r="Q14" s="14">
        <f>('Global Pop'!Q56*1000)/'EDR Pop'!Q14-1</f>
        <v>-2.1816945895345663E-2</v>
      </c>
      <c r="R14" s="14">
        <f>('Global Pop'!R56*1000)/'EDR Pop'!R14-1</f>
        <v>-0.10269992041307741</v>
      </c>
      <c r="S14" s="14">
        <f>('Global Pop'!S56*1000)/'EDR Pop'!S14-1</f>
        <v>0.13111473980255806</v>
      </c>
      <c r="T14" s="14">
        <f>('Global Pop'!T56*1000)/'EDR Pop'!T14-1</f>
        <v>-6.4499956416251281E-2</v>
      </c>
      <c r="U14" s="14">
        <f>('Global Pop'!U56*1000)/'EDR Pop'!U14-1</f>
        <v>2.1678996417136664E-2</v>
      </c>
      <c r="V14" s="14">
        <f>('Global Pop'!V56*1000)/'EDR Pop'!V14-1</f>
        <v>0.18345733086248828</v>
      </c>
      <c r="W14" s="14">
        <f>('Global Pop'!W56*1000)/'EDR Pop'!W14-1</f>
        <v>-4.8176472458446584E-3</v>
      </c>
      <c r="X14" s="14">
        <f>('Global Pop'!X56*1000)/'EDR Pop'!X14-1</f>
        <v>3.4788933518981047E-3</v>
      </c>
      <c r="Y14" s="14">
        <f>('Global Pop'!Y56*1000)/'EDR Pop'!Y14-1</f>
        <v>5.657482092181132E-2</v>
      </c>
      <c r="Z14" s="14">
        <f>('Global Pop'!Z56*1000)/'EDR Pop'!Z14-1</f>
        <v>7.4881808019161777E-2</v>
      </c>
      <c r="AA14" s="14">
        <f>('Global Pop'!AA56*1000)/'EDR Pop'!AA14-1</f>
        <v>5.6752680020875079E-2</v>
      </c>
      <c r="AB14" s="14">
        <f>('Global Pop'!AB56*1000)/'EDR Pop'!AB14-1</f>
        <v>1.3766392071960398E-2</v>
      </c>
      <c r="AC14" s="14">
        <f>('Global Pop'!AC56*1000)/'EDR Pop'!AC14-1</f>
        <v>-1.056544546196081E-2</v>
      </c>
      <c r="AD14" s="14">
        <f>('Global Pop'!AD56*1000)/'EDR Pop'!AD14-1</f>
        <v>2.8452224357875755E-2</v>
      </c>
      <c r="AE14" s="14">
        <f>('Global Pop'!AE56*1000)/'EDR Pop'!AE14-1</f>
        <v>2.495612123511104E-2</v>
      </c>
      <c r="AF14" s="14">
        <f>('Global Pop'!AF56*1000)/'EDR Pop'!AF14-1</f>
        <v>5.1549225248550323E-2</v>
      </c>
      <c r="AG14" s="14">
        <f>('Global Pop'!AG56*1000)/'EDR Pop'!AG14-1</f>
        <v>-8.8458943677522939E-3</v>
      </c>
      <c r="AH14" s="14">
        <f>('Global Pop'!AH56*1000)/'EDR Pop'!AH14-1</f>
        <v>0.12995650280499005</v>
      </c>
      <c r="AI14" s="14">
        <f>('Global Pop'!AI56*1000)/'EDR Pop'!AI14-1</f>
        <v>4.3183805580095047E-2</v>
      </c>
      <c r="AJ14" s="14">
        <f>('Global Pop'!AJ56*1000)/'EDR Pop'!AJ14-1</f>
        <v>3.1952312609346611E-2</v>
      </c>
      <c r="AK14" s="14">
        <f>('Global Pop'!AK56*1000)/'EDR Pop'!AK14-1</f>
        <v>1.8624572802265371E-2</v>
      </c>
      <c r="AL14" s="14">
        <f>('Global Pop'!AL56*1000)/'EDR Pop'!AL14-1</f>
        <v>3.5077953740150658E-2</v>
      </c>
      <c r="AM14" s="14">
        <f>('Global Pop'!AM56*1000)/'EDR Pop'!AM14-1</f>
        <v>4.1299099048587973E-2</v>
      </c>
      <c r="AN14" s="14">
        <f>('Global Pop'!AN56*1000)/'EDR Pop'!AN14-1</f>
        <v>-2.2442903123993441E-2</v>
      </c>
      <c r="AO14" s="14">
        <f>('Global Pop'!AO56*1000)/'EDR Pop'!AO14-1</f>
        <v>6.2885705289287941E-2</v>
      </c>
      <c r="AP14" s="14">
        <f>('Global Pop'!AP56*1000)/'EDR Pop'!AP14-1</f>
        <v>8.7413601081314241E-3</v>
      </c>
      <c r="AQ14" s="14">
        <f>('Global Pop'!AQ56*1000)/'EDR Pop'!AQ14-1</f>
        <v>-5.2831409739589663E-2</v>
      </c>
      <c r="AR14" s="14">
        <f>('Global Pop'!AR56*1000)/'EDR Pop'!AR14-1</f>
        <v>3.8291178933032022E-3</v>
      </c>
      <c r="AS14" s="14">
        <f>('Global Pop'!AS56*1000)/'EDR Pop'!AS14-1</f>
        <v>0.15137766578678624</v>
      </c>
      <c r="AT14" s="14">
        <f>('Global Pop'!AT56*1000)/'EDR Pop'!AT14-1</f>
        <v>-5.3644248890201141E-3</v>
      </c>
      <c r="AU14" s="14">
        <f>('Global Pop'!AU56*1000)/'EDR Pop'!AU14-1</f>
        <v>2.7903751242787544E-2</v>
      </c>
      <c r="AV14" s="14">
        <f>('Global Pop'!AV56*1000)/'EDR Pop'!AV14-1</f>
        <v>5.1400506826706494E-2</v>
      </c>
      <c r="AW14" s="14">
        <f>('Global Pop'!AW56*1000)/'EDR Pop'!AW14-1</f>
        <v>-2.2505699164617421E-2</v>
      </c>
      <c r="AX14" s="14">
        <f>('Global Pop'!AX56*1000)/'EDR Pop'!AX14-1</f>
        <v>0.11393079617512547</v>
      </c>
      <c r="AY14" s="14">
        <f>('Global Pop'!AY56*1000)/'EDR Pop'!AY14-1</f>
        <v>4.9803338231481309E-2</v>
      </c>
      <c r="AZ14" s="14">
        <f>('Global Pop'!AZ56*1000)/'EDR Pop'!AZ14-1</f>
        <v>6.6736237919020169E-2</v>
      </c>
      <c r="BA14" s="14">
        <f>('Global Pop'!BA56*1000)/'EDR Pop'!BA14-1</f>
        <v>-2.2007183166660171E-2</v>
      </c>
      <c r="BB14" s="14">
        <f>('Global Pop'!BB56*1000)/'EDR Pop'!BB14-1</f>
        <v>-3.8839352104364622E-2</v>
      </c>
      <c r="BC14" s="14">
        <f>('Global Pop'!BC56*1000)/'EDR Pop'!BC14-1</f>
        <v>4.2183636042439243E-2</v>
      </c>
      <c r="BD14" s="14">
        <f>('Global Pop'!BG56*1000)/'EDR Pop'!BD14-1</f>
        <v>0.10225913336828429</v>
      </c>
      <c r="BE14" s="14">
        <f>('Global Pop'!BH56*1000)/'EDR Pop'!BE14-1</f>
        <v>-1.1824560786765304E-2</v>
      </c>
      <c r="BF14" s="14">
        <f>('Global Pop'!BD56*1000)/'EDR Pop'!BF14-1</f>
        <v>4.5255709893495144E-2</v>
      </c>
      <c r="BG14" s="14">
        <f>('Global Pop'!BE56*1000)/'EDR Pop'!BG14-1</f>
        <v>4.9906382118302561E-2</v>
      </c>
      <c r="BH14" s="14">
        <f>('Global Pop'!BF56*1000)/'EDR Pop'!BH14-1</f>
        <v>-3.1255950561072443E-2</v>
      </c>
      <c r="BI14" s="14">
        <f>('Global Pop'!BI56*1000)/'EDR Pop'!BI14-1</f>
        <v>-7.4817549314098786E-2</v>
      </c>
      <c r="BJ14" s="14">
        <f>('Global Pop'!BJ56*1000)/'EDR Pop'!BJ14-1</f>
        <v>7.6580530913929357E-2</v>
      </c>
      <c r="BK14" s="14">
        <f>('Global Pop'!BK56*1000)/'EDR Pop'!BK14-1</f>
        <v>0.10320917895882586</v>
      </c>
      <c r="BL14" s="14">
        <f>('Global Pop'!BL56*1000)/'EDR Pop'!BL14-1</f>
        <v>3.4864343462264635E-2</v>
      </c>
      <c r="BM14" s="14">
        <f>('Global Pop'!BM56*1000)/'EDR Pop'!BM14-1</f>
        <v>3.8875720511088785E-2</v>
      </c>
      <c r="BN14" s="14">
        <f>('Global Pop'!BN56*1000)/'EDR Pop'!BN14-1</f>
        <v>0.11684305620408408</v>
      </c>
      <c r="BO14" s="14">
        <f>('Global Pop'!BO56*1000)/'EDR Pop'!BO14-1</f>
        <v>3.3413456978754974E-2</v>
      </c>
      <c r="BP14" s="14">
        <f>('Global Pop'!BP56*1000)/'EDR Pop'!BP14-1</f>
        <v>5.0064207231046653E-2</v>
      </c>
      <c r="BQ14" s="14">
        <f>('Global Pop'!BQ56*1000)/'EDR Pop'!BQ14-1</f>
        <v>2.1561493187226555E-2</v>
      </c>
    </row>
    <row r="15" spans="1:69" x14ac:dyDescent="0.3">
      <c r="A15">
        <v>2025</v>
      </c>
      <c r="B15" s="14">
        <f>('Global Pop'!B57*1000)/'EDR Pop'!B15-1</f>
        <v>-8.83214099733165E-3</v>
      </c>
      <c r="C15" s="14">
        <f>('Global Pop'!C57*1000)/'EDR Pop'!C15-1</f>
        <v>-2.8080678106690016E-2</v>
      </c>
      <c r="D15" s="14">
        <f>('Global Pop'!D57*1000)/'EDR Pop'!D15-1</f>
        <v>8.4682700464238092E-2</v>
      </c>
      <c r="E15" s="14">
        <f>('Global Pop'!E57*1000)/'EDR Pop'!E15-1</f>
        <v>9.3666594026375893E-3</v>
      </c>
      <c r="F15" s="14">
        <f>('Global Pop'!F57*1000)/'EDR Pop'!F15-1</f>
        <v>5.4377393442635924E-2</v>
      </c>
      <c r="G15" s="14">
        <f>('Global Pop'!G57*1000)/'EDR Pop'!G15-1</f>
        <v>8.887043934210026E-2</v>
      </c>
      <c r="H15" s="14">
        <f>('Global Pop'!H57*1000)/'EDR Pop'!H15-1</f>
        <v>7.8517750272090403E-2</v>
      </c>
      <c r="I15" s="14">
        <f>('Global Pop'!I57*1000)/'EDR Pop'!I15-1</f>
        <v>8.8698508461771963E-2</v>
      </c>
      <c r="J15" s="14">
        <f>('Global Pop'!J57*1000)/'EDR Pop'!J15-1</f>
        <v>5.127955756298519E-2</v>
      </c>
      <c r="K15" s="14">
        <f>('Global Pop'!K57*1000)/'EDR Pop'!K15-1</f>
        <v>2.6221355816855585E-2</v>
      </c>
      <c r="L15" s="14">
        <f>('Global Pop'!L57*1000)/'EDR Pop'!L15-1</f>
        <v>0.11221271915949416</v>
      </c>
      <c r="M15" s="14">
        <f>('Global Pop'!M57*1000)/'EDR Pop'!M15-1</f>
        <v>0.10523827059158797</v>
      </c>
      <c r="N15" s="14">
        <f>('Global Pop'!N57*1000)/'EDR Pop'!N15-1</f>
        <v>0.12407023130077621</v>
      </c>
      <c r="O15" s="14">
        <f>('Global Pop'!O57*1000)/'EDR Pop'!O15-1</f>
        <v>1.3478371519142218E-2</v>
      </c>
      <c r="P15" s="14">
        <f>('Global Pop'!P57*1000)/'EDR Pop'!P15-1</f>
        <v>-4.4389958619309833E-2</v>
      </c>
      <c r="Q15" s="14">
        <f>('Global Pop'!Q57*1000)/'EDR Pop'!Q15-1</f>
        <v>-3.0932432546583066E-2</v>
      </c>
      <c r="R15" s="14">
        <f>('Global Pop'!R57*1000)/'EDR Pop'!R15-1</f>
        <v>-0.10957206995341462</v>
      </c>
      <c r="S15" s="14">
        <f>('Global Pop'!S57*1000)/'EDR Pop'!S15-1</f>
        <v>0.1439172210907913</v>
      </c>
      <c r="T15" s="14">
        <f>('Global Pop'!T57*1000)/'EDR Pop'!T15-1</f>
        <v>-6.7217753385002355E-2</v>
      </c>
      <c r="U15" s="14">
        <f>('Global Pop'!U57*1000)/'EDR Pop'!U15-1</f>
        <v>2.6636580944327415E-2</v>
      </c>
      <c r="V15" s="14">
        <f>('Global Pop'!V57*1000)/'EDR Pop'!V15-1</f>
        <v>0.19495309525175664</v>
      </c>
      <c r="W15" s="14">
        <f>('Global Pop'!W57*1000)/'EDR Pop'!W15-1</f>
        <v>-3.3206674560622984E-3</v>
      </c>
      <c r="X15" s="14">
        <f>('Global Pop'!X57*1000)/'EDR Pop'!X15-1</f>
        <v>1.0606459495691833E-2</v>
      </c>
      <c r="Y15" s="14">
        <f>('Global Pop'!Y57*1000)/'EDR Pop'!Y15-1</f>
        <v>5.7692935385810218E-2</v>
      </c>
      <c r="Z15" s="14">
        <f>('Global Pop'!Z57*1000)/'EDR Pop'!Z15-1</f>
        <v>8.3767240555099765E-2</v>
      </c>
      <c r="AA15" s="14">
        <f>('Global Pop'!AA57*1000)/'EDR Pop'!AA15-1</f>
        <v>6.6884677687987004E-2</v>
      </c>
      <c r="AB15" s="14">
        <f>('Global Pop'!AB57*1000)/'EDR Pop'!AB15-1</f>
        <v>1.8110245852806184E-2</v>
      </c>
      <c r="AC15" s="14">
        <f>('Global Pop'!AC57*1000)/'EDR Pop'!AC15-1</f>
        <v>-1.1148427575077946E-2</v>
      </c>
      <c r="AD15" s="14">
        <f>('Global Pop'!AD57*1000)/'EDR Pop'!AD15-1</f>
        <v>3.3534112256510706E-2</v>
      </c>
      <c r="AE15" s="14">
        <f>('Global Pop'!AE57*1000)/'EDR Pop'!AE15-1</f>
        <v>2.609505407424928E-2</v>
      </c>
      <c r="AF15" s="14">
        <f>('Global Pop'!AF57*1000)/'EDR Pop'!AF15-1</f>
        <v>5.8764254402519311E-2</v>
      </c>
      <c r="AG15" s="14">
        <f>('Global Pop'!AG57*1000)/'EDR Pop'!AG15-1</f>
        <v>-5.0972136637174037E-3</v>
      </c>
      <c r="AH15" s="14">
        <f>('Global Pop'!AH57*1000)/'EDR Pop'!AH15-1</f>
        <v>0.1431379236133592</v>
      </c>
      <c r="AI15" s="14">
        <f>('Global Pop'!AI57*1000)/'EDR Pop'!AI15-1</f>
        <v>5.1890313377878305E-2</v>
      </c>
      <c r="AJ15" s="14">
        <f>('Global Pop'!AJ57*1000)/'EDR Pop'!AJ15-1</f>
        <v>3.2259828935997659E-2</v>
      </c>
      <c r="AK15" s="14">
        <f>('Global Pop'!AK57*1000)/'EDR Pop'!AK15-1</f>
        <v>1.8953356091913287E-2</v>
      </c>
      <c r="AL15" s="14">
        <f>('Global Pop'!AL57*1000)/'EDR Pop'!AL15-1</f>
        <v>4.6354489896224482E-2</v>
      </c>
      <c r="AM15" s="14">
        <f>('Global Pop'!AM57*1000)/'EDR Pop'!AM15-1</f>
        <v>4.9635790865561358E-2</v>
      </c>
      <c r="AN15" s="14">
        <f>('Global Pop'!AN57*1000)/'EDR Pop'!AN15-1</f>
        <v>-2.0720910726831909E-2</v>
      </c>
      <c r="AO15" s="14">
        <f>('Global Pop'!AO57*1000)/'EDR Pop'!AO15-1</f>
        <v>6.4838709033073538E-2</v>
      </c>
      <c r="AP15" s="14">
        <f>('Global Pop'!AP57*1000)/'EDR Pop'!AP15-1</f>
        <v>1.0990169268894956E-2</v>
      </c>
      <c r="AQ15" s="14">
        <f>('Global Pop'!AQ57*1000)/'EDR Pop'!AQ15-1</f>
        <v>-6.5389717998715402E-2</v>
      </c>
      <c r="AR15" s="14">
        <f>('Global Pop'!AR57*1000)/'EDR Pop'!AR15-1</f>
        <v>1.9291475315308393E-3</v>
      </c>
      <c r="AS15" s="14">
        <f>('Global Pop'!AS57*1000)/'EDR Pop'!AS15-1</f>
        <v>0.15793862233312383</v>
      </c>
      <c r="AT15" s="14">
        <f>('Global Pop'!AT57*1000)/'EDR Pop'!AT15-1</f>
        <v>-5.7308228186597754E-3</v>
      </c>
      <c r="AU15" s="14">
        <f>('Global Pop'!AU57*1000)/'EDR Pop'!AU15-1</f>
        <v>2.7809655912510278E-2</v>
      </c>
      <c r="AV15" s="14">
        <f>('Global Pop'!AV57*1000)/'EDR Pop'!AV15-1</f>
        <v>6.0440781766410101E-2</v>
      </c>
      <c r="AW15" s="14">
        <f>('Global Pop'!AW57*1000)/'EDR Pop'!AW15-1</f>
        <v>-2.6924197330345012E-2</v>
      </c>
      <c r="AX15" s="14">
        <f>('Global Pop'!AX57*1000)/'EDR Pop'!AX15-1</f>
        <v>0.12603730575746575</v>
      </c>
      <c r="AY15" s="14">
        <f>('Global Pop'!AY57*1000)/'EDR Pop'!AY15-1</f>
        <v>5.3161632586896657E-2</v>
      </c>
      <c r="AZ15" s="14">
        <f>('Global Pop'!AZ57*1000)/'EDR Pop'!AZ15-1</f>
        <v>7.7296900890164277E-2</v>
      </c>
      <c r="BA15" s="14">
        <f>('Global Pop'!BA57*1000)/'EDR Pop'!BA15-1</f>
        <v>-3.1663983254193839E-2</v>
      </c>
      <c r="BB15" s="14">
        <f>('Global Pop'!BB57*1000)/'EDR Pop'!BB15-1</f>
        <v>-4.2644696501606183E-2</v>
      </c>
      <c r="BC15" s="14">
        <f>('Global Pop'!BC57*1000)/'EDR Pop'!BC15-1</f>
        <v>4.7539708059471497E-2</v>
      </c>
      <c r="BD15" s="14">
        <f>('Global Pop'!BG57*1000)/'EDR Pop'!BD15-1</f>
        <v>0.11302218690863408</v>
      </c>
      <c r="BE15" s="14">
        <f>('Global Pop'!BH57*1000)/'EDR Pop'!BE15-1</f>
        <v>-1.125190925163766E-2</v>
      </c>
      <c r="BF15" s="14">
        <f>('Global Pop'!BD57*1000)/'EDR Pop'!BF15-1</f>
        <v>5.0883592946199929E-2</v>
      </c>
      <c r="BG15" s="14">
        <f>('Global Pop'!BE57*1000)/'EDR Pop'!BG15-1</f>
        <v>5.284383828960082E-2</v>
      </c>
      <c r="BH15" s="14">
        <f>('Global Pop'!BF57*1000)/'EDR Pop'!BH15-1</f>
        <v>-3.6928886339959277E-2</v>
      </c>
      <c r="BI15" s="14">
        <f>('Global Pop'!BI57*1000)/'EDR Pop'!BI15-1</f>
        <v>-8.580956953912644E-2</v>
      </c>
      <c r="BJ15" s="14">
        <f>('Global Pop'!BJ57*1000)/'EDR Pop'!BJ15-1</f>
        <v>8.6073548057812532E-2</v>
      </c>
      <c r="BK15" s="14">
        <f>('Global Pop'!BK57*1000)/'EDR Pop'!BK15-1</f>
        <v>0.11409747039484008</v>
      </c>
      <c r="BL15" s="14">
        <f>('Global Pop'!BL57*1000)/'EDR Pop'!BL15-1</f>
        <v>4.3829788207421672E-2</v>
      </c>
      <c r="BM15" s="14">
        <f>('Global Pop'!BM57*1000)/'EDR Pop'!BM15-1</f>
        <v>4.3409998120635951E-2</v>
      </c>
      <c r="BN15" s="14">
        <f>('Global Pop'!BN57*1000)/'EDR Pop'!BN15-1</f>
        <v>0.13368654560529514</v>
      </c>
      <c r="BO15" s="14">
        <f>('Global Pop'!BO57*1000)/'EDR Pop'!BO15-1</f>
        <v>3.1247892024563573E-2</v>
      </c>
      <c r="BP15" s="14">
        <f>('Global Pop'!BP57*1000)/'EDR Pop'!BP15-1</f>
        <v>5.9922161505021165E-2</v>
      </c>
      <c r="BQ15" s="14">
        <f>('Global Pop'!BQ57*1000)/'EDR Pop'!BQ15-1</f>
        <v>2.2366724285987294E-2</v>
      </c>
    </row>
    <row r="17" spans="1:69" x14ac:dyDescent="0.3">
      <c r="A17" t="s">
        <v>158</v>
      </c>
      <c r="B17" s="17">
        <f>AVERAGE(B5:B15)</f>
        <v>8.159663651367716E-3</v>
      </c>
      <c r="C17" s="17">
        <f t="shared" ref="C17:BN17" si="0">AVERAGE(C5:C15)</f>
        <v>-2.3423387460653523E-2</v>
      </c>
      <c r="D17" s="17">
        <f t="shared" si="0"/>
        <v>7.0214578765579377E-2</v>
      </c>
      <c r="E17" s="17">
        <f t="shared" si="0"/>
        <v>-2.4945221737464485E-2</v>
      </c>
      <c r="F17" s="17">
        <f t="shared" si="0"/>
        <v>2.9305905360123393E-2</v>
      </c>
      <c r="G17" s="17">
        <f t="shared" si="0"/>
        <v>6.3604373494886027E-2</v>
      </c>
      <c r="H17" s="17">
        <f t="shared" si="0"/>
        <v>4.0594565626919182E-2</v>
      </c>
      <c r="I17" s="17">
        <f t="shared" si="0"/>
        <v>5.8864709363999929E-2</v>
      </c>
      <c r="J17" s="17">
        <f t="shared" si="0"/>
        <v>1.4879804597878682E-2</v>
      </c>
      <c r="K17" s="17">
        <f t="shared" si="0"/>
        <v>8.8884105434806522E-3</v>
      </c>
      <c r="L17" s="17">
        <f t="shared" si="0"/>
        <v>7.6109002040380749E-2</v>
      </c>
      <c r="M17" s="17">
        <f t="shared" si="0"/>
        <v>4.7217419744745449E-2</v>
      </c>
      <c r="N17" s="17">
        <f t="shared" si="0"/>
        <v>7.2345856767610309E-2</v>
      </c>
      <c r="O17" s="17">
        <f t="shared" si="0"/>
        <v>-2.2045402832786633E-2</v>
      </c>
      <c r="P17" s="17">
        <f t="shared" si="0"/>
        <v>-1.44827315107382E-2</v>
      </c>
      <c r="Q17" s="17">
        <f t="shared" si="0"/>
        <v>1.9818221931241094E-3</v>
      </c>
      <c r="R17" s="17">
        <f t="shared" si="0"/>
        <v>-5.2913360615430866E-2</v>
      </c>
      <c r="S17" s="17">
        <f t="shared" si="0"/>
        <v>7.6796572858377488E-2</v>
      </c>
      <c r="T17" s="17">
        <f t="shared" si="0"/>
        <v>-5.6333463381174426E-2</v>
      </c>
      <c r="U17" s="17">
        <f t="shared" si="0"/>
        <v>1.4544565384021713E-2</v>
      </c>
      <c r="V17" s="17">
        <f t="shared" si="0"/>
        <v>0.13485993464845938</v>
      </c>
      <c r="W17" s="17">
        <f t="shared" si="0"/>
        <v>-8.7286477979632796E-3</v>
      </c>
      <c r="X17" s="17">
        <f t="shared" si="0"/>
        <v>-2.562579115640122E-2</v>
      </c>
      <c r="Y17" s="17">
        <f t="shared" si="0"/>
        <v>4.0821445721362037E-2</v>
      </c>
      <c r="Z17" s="17">
        <f t="shared" si="0"/>
        <v>4.414281148366183E-2</v>
      </c>
      <c r="AA17" s="17">
        <f t="shared" si="0"/>
        <v>3.0847794951780208E-2</v>
      </c>
      <c r="AB17" s="17">
        <f t="shared" si="0"/>
        <v>-1.8877384990947479E-3</v>
      </c>
      <c r="AC17" s="17">
        <f t="shared" si="0"/>
        <v>-3.1339190328931125E-3</v>
      </c>
      <c r="AD17" s="17">
        <f t="shared" si="0"/>
        <v>8.7010235743353107E-3</v>
      </c>
      <c r="AE17" s="17">
        <f t="shared" si="0"/>
        <v>2.4065841860735085E-2</v>
      </c>
      <c r="AF17" s="17">
        <f t="shared" si="0"/>
        <v>1.8592880548324055E-2</v>
      </c>
      <c r="AG17" s="17">
        <f t="shared" si="0"/>
        <v>-2.4458673659989386E-2</v>
      </c>
      <c r="AH17" s="17">
        <f t="shared" si="0"/>
        <v>8.3451185207272488E-2</v>
      </c>
      <c r="AI17" s="17">
        <f t="shared" si="0"/>
        <v>2.4120321085195583E-2</v>
      </c>
      <c r="AJ17" s="17">
        <f t="shared" si="0"/>
        <v>3.7920374135365205E-2</v>
      </c>
      <c r="AK17" s="17">
        <f t="shared" si="0"/>
        <v>1.4119468668814356E-2</v>
      </c>
      <c r="AL17" s="17">
        <f t="shared" si="0"/>
        <v>2.926615191118506E-3</v>
      </c>
      <c r="AM17" s="17">
        <f t="shared" si="0"/>
        <v>1.3878609513227481E-2</v>
      </c>
      <c r="AN17" s="17">
        <f t="shared" si="0"/>
        <v>-3.199475871890696E-2</v>
      </c>
      <c r="AO17" s="17">
        <f t="shared" si="0"/>
        <v>5.5938278096165472E-2</v>
      </c>
      <c r="AP17" s="17">
        <f t="shared" si="0"/>
        <v>5.8428977162296395E-3</v>
      </c>
      <c r="AQ17" s="17">
        <f t="shared" si="0"/>
        <v>-6.815180087025338E-3</v>
      </c>
      <c r="AR17" s="17">
        <f t="shared" si="0"/>
        <v>1.0652487480257438E-2</v>
      </c>
      <c r="AS17" s="17">
        <f t="shared" si="0"/>
        <v>0.11552247262804145</v>
      </c>
      <c r="AT17" s="17">
        <f t="shared" si="0"/>
        <v>3.1740903810208794E-4</v>
      </c>
      <c r="AU17" s="17">
        <f t="shared" si="0"/>
        <v>3.3238289769742038E-2</v>
      </c>
      <c r="AV17" s="17">
        <f t="shared" si="0"/>
        <v>1.8991587655001339E-2</v>
      </c>
      <c r="AW17" s="17">
        <f t="shared" si="0"/>
        <v>-2.1509284193552084E-3</v>
      </c>
      <c r="AX17" s="17">
        <f t="shared" si="0"/>
        <v>8.2595249229180517E-2</v>
      </c>
      <c r="AY17" s="17">
        <f t="shared" si="0"/>
        <v>4.0000626444771953E-2</v>
      </c>
      <c r="AZ17" s="17">
        <f t="shared" si="0"/>
        <v>3.6504411559749789E-2</v>
      </c>
      <c r="BA17" s="17">
        <f t="shared" si="0"/>
        <v>-8.3929624032661669E-4</v>
      </c>
      <c r="BB17" s="17">
        <f t="shared" si="0"/>
        <v>-1.8598515981348148E-2</v>
      </c>
      <c r="BC17" s="17">
        <f t="shared" si="0"/>
        <v>1.977043092786587E-2</v>
      </c>
      <c r="BD17" s="17">
        <f t="shared" si="0"/>
        <v>7.5769982393251667E-2</v>
      </c>
      <c r="BE17" s="17">
        <f t="shared" si="0"/>
        <v>3.5806478464956489E-3</v>
      </c>
      <c r="BF17" s="17">
        <f t="shared" si="0"/>
        <v>2.7198955355379126E-2</v>
      </c>
      <c r="BG17" s="17">
        <f t="shared" si="0"/>
        <v>4.1895909901427213E-2</v>
      </c>
      <c r="BH17" s="17">
        <f t="shared" si="0"/>
        <v>-8.2919043362698168E-3</v>
      </c>
      <c r="BI17" s="17">
        <f t="shared" si="0"/>
        <v>-2.3583987693435463E-2</v>
      </c>
      <c r="BJ17" s="17">
        <f t="shared" si="0"/>
        <v>3.9208521207213208E-2</v>
      </c>
      <c r="BK17" s="17">
        <f t="shared" si="0"/>
        <v>5.7116187685243604E-2</v>
      </c>
      <c r="BL17" s="17">
        <f t="shared" si="0"/>
        <v>-2.271579902776791E-3</v>
      </c>
      <c r="BM17" s="17">
        <f t="shared" si="0"/>
        <v>2.4332344576370589E-2</v>
      </c>
      <c r="BN17" s="17">
        <f t="shared" si="0"/>
        <v>6.5763574912997128E-2</v>
      </c>
      <c r="BO17" s="17">
        <f t="shared" ref="BO17:BQ17" si="1">AVERAGE(BO5:BO15)</f>
        <v>4.1162776349174084E-2</v>
      </c>
      <c r="BP17" s="17">
        <f t="shared" si="1"/>
        <v>1.3950291376394192E-2</v>
      </c>
      <c r="BQ17" s="17">
        <f t="shared" si="1"/>
        <v>2.1078315985299047E-2</v>
      </c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Global Pop</vt:lpstr>
      <vt:lpstr>EDR Pop</vt:lpstr>
      <vt:lpstr>Comparison</vt:lpstr>
      <vt:lpstr>'Global Pop'!Print_Area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2016-05-12T15:11:37Z</dcterms:created>
  <dcterms:modified xsi:type="dcterms:W3CDTF">2016-05-12T16:19:49Z</dcterms:modified>
</cp:coreProperties>
</file>